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-my.sharepoint.com/personal/k1195501_kcl_ac_uk/Documents/ACE-labdata/DATA-LAB/2023/enhancers/"/>
    </mc:Choice>
  </mc:AlternateContent>
  <xr:revisionPtr revIDLastSave="18" documentId="8_{2A729B56-9738-4C41-B63B-1D05D864312E}" xr6:coauthVersionLast="47" xr6:coauthVersionMax="47" xr10:uidLastSave="{CEC170E1-8708-462D-A488-E7E0D3E3391C}"/>
  <bookViews>
    <workbookView xWindow="-120" yWindow="-120" windowWidth="29040" windowHeight="15840" xr2:uid="{F4FF8750-EC29-4A5C-AE48-1C8BE6ED8C7B}"/>
  </bookViews>
  <sheets>
    <sheet name="Enhancer matching" sheetId="4" r:id="rId1"/>
    <sheet name="enhancer coordinates old" sheetId="2" r:id="rId2"/>
    <sheet name="validated-postive-enhancer" sheetId="1" r:id="rId3"/>
  </sheets>
  <calcPr calcId="191028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4" l="1"/>
  <c r="V25" i="4"/>
  <c r="U26" i="4"/>
  <c r="U25" i="4"/>
  <c r="T25" i="4"/>
  <c r="T26" i="4"/>
  <c r="V24" i="4"/>
  <c r="U24" i="4"/>
  <c r="T24" i="4"/>
  <c r="V23" i="4"/>
  <c r="U23" i="4"/>
  <c r="T23" i="4"/>
  <c r="V22" i="4"/>
  <c r="V21" i="4"/>
  <c r="U22" i="4"/>
  <c r="U21" i="4"/>
  <c r="T21" i="4"/>
  <c r="T22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U15" i="4"/>
  <c r="V15" i="4"/>
  <c r="T15" i="4"/>
  <c r="U14" i="4"/>
  <c r="V14" i="4"/>
  <c r="T14" i="4"/>
  <c r="V13" i="4"/>
  <c r="U13" i="4"/>
  <c r="T13" i="4"/>
  <c r="V12" i="4"/>
  <c r="U12" i="4"/>
  <c r="T12" i="4"/>
  <c r="V4" i="4"/>
  <c r="V5" i="4"/>
  <c r="V6" i="4"/>
  <c r="V7" i="4"/>
  <c r="V8" i="4"/>
  <c r="V9" i="4"/>
  <c r="V10" i="4"/>
  <c r="V11" i="4"/>
  <c r="U3" i="4"/>
  <c r="V3" i="4"/>
  <c r="U11" i="4"/>
  <c r="T11" i="4"/>
  <c r="U10" i="4"/>
  <c r="T10" i="4"/>
  <c r="U9" i="4"/>
  <c r="T9" i="4"/>
  <c r="U8" i="4"/>
  <c r="T8" i="4"/>
  <c r="U7" i="4"/>
  <c r="T7" i="4"/>
  <c r="U6" i="4"/>
  <c r="T5" i="4"/>
  <c r="T6" i="4"/>
  <c r="U5" i="4"/>
  <c r="U4" i="4"/>
  <c r="T4" i="4"/>
  <c r="T3" i="4"/>
  <c r="F23" i="1"/>
  <c r="F8" i="1"/>
  <c r="F3" i="1"/>
</calcChain>
</file>

<file path=xl/sharedStrings.xml><?xml version="1.0" encoding="utf-8"?>
<sst xmlns="http://schemas.openxmlformats.org/spreadsheetml/2006/main" count="622" uniqueCount="295">
  <si>
    <t xml:space="preserve">Putative enhancers cloned </t>
  </si>
  <si>
    <t>Enhancer coordinates in Galgal4 chicken genome</t>
  </si>
  <si>
    <t>Enhancer size</t>
  </si>
  <si>
    <t>In vivo validation of activity</t>
  </si>
  <si>
    <t>cloning of enhancers</t>
  </si>
  <si>
    <t>Enhancer name</t>
  </si>
  <si>
    <t>Nearest gene name</t>
  </si>
  <si>
    <t>Chr</t>
  </si>
  <si>
    <t>Start</t>
  </si>
  <si>
    <t xml:space="preserve"> End</t>
  </si>
  <si>
    <t>Size(bp)</t>
  </si>
  <si>
    <t xml:space="preserve"> PCR method</t>
  </si>
  <si>
    <t>Gel picture and Lane number corrsponding to figure4.7</t>
  </si>
  <si>
    <t>In vivo testing</t>
  </si>
  <si>
    <t>Forward_primer_seq</t>
  </si>
  <si>
    <t>Reverse primer sequence</t>
  </si>
  <si>
    <t>cloned size</t>
  </si>
  <si>
    <t>Vector_tag number</t>
  </si>
  <si>
    <t>plasmid number</t>
  </si>
  <si>
    <t>PICK1_e1</t>
  </si>
  <si>
    <t>PICK1</t>
  </si>
  <si>
    <t>active</t>
  </si>
  <si>
    <t>GelA.11</t>
  </si>
  <si>
    <t>T A T T T G C C A T G A C C G T G C T A</t>
  </si>
  <si>
    <t>C A A A A C C A A A G C G T C T G T G A</t>
  </si>
  <si>
    <t>Tag7</t>
  </si>
  <si>
    <t>STK39_e1</t>
  </si>
  <si>
    <t>STK39</t>
  </si>
  <si>
    <t>GelA.14</t>
  </si>
  <si>
    <t>C C A T G A C T T A A A C C T G C C T T T T</t>
  </si>
  <si>
    <t>G G A C A G C C T G G A T G A A T A T G A</t>
  </si>
  <si>
    <t>Tag8</t>
  </si>
  <si>
    <t>BLIMP-1_e1</t>
  </si>
  <si>
    <t>BLIMP-1</t>
  </si>
  <si>
    <t>GelA.9</t>
  </si>
  <si>
    <t>A G T G A T G T G A A C C A C G G T G A</t>
  </si>
  <si>
    <t>C A G G A G G C A G G G A C A A G T A G</t>
  </si>
  <si>
    <t>Tag1</t>
  </si>
  <si>
    <t>RNF150_e1</t>
  </si>
  <si>
    <t>RNF150</t>
  </si>
  <si>
    <t>GelB.22</t>
  </si>
  <si>
    <t>A G C T G C A A C A G A A T G C T T C C</t>
  </si>
  <si>
    <t>T G G A A G A A T G A A G C A G T A T T C A A A</t>
  </si>
  <si>
    <t>MYO1E_e1</t>
  </si>
  <si>
    <t>MYO1E</t>
  </si>
  <si>
    <t>GelB.12</t>
  </si>
  <si>
    <t>A G G C A T A G C G G T C T A G C A A A</t>
  </si>
  <si>
    <t>G C C T T C T T C T T C C A G C T C C T</t>
  </si>
  <si>
    <t>Tag6</t>
  </si>
  <si>
    <t>TSPAN13_e1</t>
  </si>
  <si>
    <t>TSPAN13</t>
  </si>
  <si>
    <t>Gelc.10</t>
  </si>
  <si>
    <t>C C C T T G C A A A A A G A C T C C A G</t>
  </si>
  <si>
    <t>G A A A G C T C T T T G G G A C C C T T A</t>
  </si>
  <si>
    <t>PLSCR1_e1</t>
  </si>
  <si>
    <t>PLSCR1</t>
  </si>
  <si>
    <t>Gelc.12</t>
  </si>
  <si>
    <t>T T T C T C A C G G T G T C C T C C T C</t>
  </si>
  <si>
    <t>G T T G T G T G C G T G T G A T T C C T</t>
  </si>
  <si>
    <t>SPRY2_e1</t>
  </si>
  <si>
    <t>SPRY2</t>
  </si>
  <si>
    <t>Gelc.7</t>
  </si>
  <si>
    <t>T T C C T A G G C C C A G T C C T T T T</t>
  </si>
  <si>
    <t>A A C C G T A T G G C A G T T C C A A T</t>
  </si>
  <si>
    <t>BLIMP-1_e2</t>
  </si>
  <si>
    <t>GelD.7</t>
  </si>
  <si>
    <t>C C T C A C C T T C G A T A C A G G T C A</t>
  </si>
  <si>
    <t>A T G C T C T T C C C T C A T C T C C A</t>
  </si>
  <si>
    <t>Tag0</t>
  </si>
  <si>
    <t>EYA2_e1</t>
  </si>
  <si>
    <t>EYA2</t>
  </si>
  <si>
    <t>GelD.11</t>
  </si>
  <si>
    <t>C A G C A A A G T G T G G A G C T G T G</t>
  </si>
  <si>
    <t>T C C A G T G A C C A C A A G A T T G C</t>
  </si>
  <si>
    <t>Tag3</t>
  </si>
  <si>
    <t>ZNF330_e1</t>
  </si>
  <si>
    <t>ZNF330</t>
  </si>
  <si>
    <t>GelD.15</t>
  </si>
  <si>
    <t>G A C A G A A A A T T G C T G C T T T C C</t>
  </si>
  <si>
    <t>T T G G A G A A A A T A A G G A C A T G G A</t>
  </si>
  <si>
    <t>HEY1_e1</t>
  </si>
  <si>
    <t>HEY1</t>
  </si>
  <si>
    <t>GelE.13</t>
  </si>
  <si>
    <t>T G G C T A G C A C G T T A T G A G G A</t>
  </si>
  <si>
    <t>G G G A G A T G A G A A A T C C C A C A</t>
  </si>
  <si>
    <t>HS6ST1_e1</t>
  </si>
  <si>
    <t>HS6ST1</t>
  </si>
  <si>
    <t>GelE.11</t>
  </si>
  <si>
    <t>G G A G A C T T G C T T T G T C T C C T G</t>
  </si>
  <si>
    <t>T G G G A T T T T G T T G C A A A G G T</t>
  </si>
  <si>
    <t>ZNF462_e1</t>
  </si>
  <si>
    <t>ZNF462</t>
  </si>
  <si>
    <t>Z</t>
  </si>
  <si>
    <t>GelE.6</t>
  </si>
  <si>
    <t>G G T G G A A T G G T G A T G C T T T T</t>
  </si>
  <si>
    <t>C C T T T A T G T G C A A G C A C C A G</t>
  </si>
  <si>
    <t>Tag4</t>
  </si>
  <si>
    <t>AUTS2_e1</t>
  </si>
  <si>
    <t>AUTS2</t>
  </si>
  <si>
    <t>GelE.8</t>
  </si>
  <si>
    <t>A G A G G A A C C A C T G A G G C A G A</t>
  </si>
  <si>
    <t>G T C C A G C T T G G A C A T T G C T C</t>
  </si>
  <si>
    <t>ENSGALG00000010722_e1</t>
  </si>
  <si>
    <t>ENSGALG00000010722</t>
  </si>
  <si>
    <t>GelF.1</t>
  </si>
  <si>
    <t>A G G G A G A G G G A G G T G A T T G T</t>
  </si>
  <si>
    <t>A T T G T G G T G T G G T G C T C A A A</t>
  </si>
  <si>
    <t>MAP7_e1</t>
  </si>
  <si>
    <t>MAP7</t>
  </si>
  <si>
    <t>GelF.14</t>
  </si>
  <si>
    <t>T G T G T T T C T G G T C C A G G T T G</t>
  </si>
  <si>
    <t>T A A G A G T T G C A G G G C C T G T T</t>
  </si>
  <si>
    <t>MMD_e1</t>
  </si>
  <si>
    <t>MMD</t>
  </si>
  <si>
    <t>GelF.17</t>
  </si>
  <si>
    <t>G A G C T C A G C A C C T T C T G C T T</t>
  </si>
  <si>
    <t>G G A A C C C C C T T T G T T C T T G T</t>
  </si>
  <si>
    <t>PHLDA2_e1</t>
  </si>
  <si>
    <t>PHLDA2</t>
  </si>
  <si>
    <t>GelF.9</t>
  </si>
  <si>
    <t>A C T G G G C T T T T T C C T T G C T T</t>
  </si>
  <si>
    <t>G T T G G T T T T T C C T G C G A C A T</t>
  </si>
  <si>
    <t>SPRY1_E2</t>
  </si>
  <si>
    <t>SPRY1</t>
  </si>
  <si>
    <t>N/A</t>
  </si>
  <si>
    <t>A T T T A A G A C T G T T A C A G A G A A C G C T C</t>
  </si>
  <si>
    <t>A G A G G A T T C T C T T C T G C T T G A G A A</t>
  </si>
  <si>
    <t>zbtb16_e1</t>
  </si>
  <si>
    <t>zbtb16</t>
  </si>
  <si>
    <t>A C C A G A C C A A A A A G C A C A G C</t>
  </si>
  <si>
    <t>T G C T A A G T G A A C G G A A C T G C</t>
  </si>
  <si>
    <t>ZNF385C_e1</t>
  </si>
  <si>
    <t>ZNF385C</t>
  </si>
  <si>
    <t>a g c a g c c t g g a a a c a c c a</t>
  </si>
  <si>
    <t>c c c c c t c c t t t g t g t g g a</t>
  </si>
  <si>
    <t>old-galgal4</t>
  </si>
  <si>
    <t xml:space="preserve">Enhancer ID </t>
  </si>
  <si>
    <t>End</t>
  </si>
  <si>
    <t>size(bp)</t>
  </si>
  <si>
    <t>new_galgal6-liftover</t>
  </si>
  <si>
    <t>chr1</t>
  </si>
  <si>
    <t>SPRY2_E1</t>
  </si>
  <si>
    <t>10960a</t>
  </si>
  <si>
    <t>chr2</t>
  </si>
  <si>
    <t>5-202</t>
  </si>
  <si>
    <t>17991a</t>
  </si>
  <si>
    <t>chr3</t>
  </si>
  <si>
    <t>17994a</t>
  </si>
  <si>
    <t>20329a</t>
  </si>
  <si>
    <t>chr4</t>
  </si>
  <si>
    <t>chr5</t>
  </si>
  <si>
    <t>26859a</t>
  </si>
  <si>
    <t>chr7</t>
  </si>
  <si>
    <t>chr9</t>
  </si>
  <si>
    <t>chr10</t>
  </si>
  <si>
    <t>chr18</t>
  </si>
  <si>
    <t>9787a</t>
  </si>
  <si>
    <t>chr19</t>
  </si>
  <si>
    <t>14788a</t>
  </si>
  <si>
    <t>chr20</t>
  </si>
  <si>
    <t>24-14</t>
  </si>
  <si>
    <t>chr24</t>
  </si>
  <si>
    <t>chr27</t>
  </si>
  <si>
    <t>31044a</t>
  </si>
  <si>
    <t>chrZ</t>
  </si>
  <si>
    <t>chromosome</t>
  </si>
  <si>
    <t>PeakID (cmd=annotatePeaks.pl ATAC-H3K27me3_subtracted.bed Gallus_gallus.GRCg6a.dna.toplevel.fa -gtf GalGal6_protein_coding.gtf -gid)</t>
  </si>
  <si>
    <t>Strand</t>
  </si>
  <si>
    <t>Peak Score</t>
  </si>
  <si>
    <t>Focus Ratio/Region Size</t>
  </si>
  <si>
    <t>Annotation</t>
  </si>
  <si>
    <t>Detailed Annotation</t>
  </si>
  <si>
    <t>Distance to TSS</t>
  </si>
  <si>
    <t>Nearest PromoterID</t>
  </si>
  <si>
    <t>Entrez ID</t>
  </si>
  <si>
    <t>Nearest Unigene</t>
  </si>
  <si>
    <t>Nearest Refseq</t>
  </si>
  <si>
    <t>Nearest Ensembl</t>
  </si>
  <si>
    <t>Gene Name</t>
  </si>
  <si>
    <t>Gene Alias</t>
  </si>
  <si>
    <t>Gene Description</t>
  </si>
  <si>
    <t>Gene Type</t>
  </si>
  <si>
    <t>peak siize(bp)</t>
  </si>
  <si>
    <t>ATAC_R1.mLb.clN_peak_3691</t>
  </si>
  <si>
    <t>+</t>
  </si>
  <si>
    <t>NA</t>
  </si>
  <si>
    <t>Intergenic</t>
  </si>
  <si>
    <t>ENSGALG00000041823</t>
  </si>
  <si>
    <t>ENSGALT00000079542</t>
  </si>
  <si>
    <t>protein_coding</t>
  </si>
  <si>
    <t>ATAC_R1.mLb.clN_peak_9653</t>
  </si>
  <si>
    <t>ENSGALG00000016906</t>
  </si>
  <si>
    <t>ENSGALT00000027327</t>
  </si>
  <si>
    <t>ATAC_R1.mLb.clN_peak_22801</t>
  </si>
  <si>
    <t>ENSGALG00000035140</t>
  </si>
  <si>
    <t>ENSGALT00000074520</t>
  </si>
  <si>
    <t>TMEM106B</t>
  </si>
  <si>
    <t>ATAC_R1.mLb.clN_peak_22943</t>
  </si>
  <si>
    <t>ENSGALG00000027240</t>
  </si>
  <si>
    <t>ENSGALT00000073606</t>
  </si>
  <si>
    <t>ATAC_R1.mLb.clN_peak_28804</t>
  </si>
  <si>
    <t>ENSGALG00000035031</t>
  </si>
  <si>
    <t>ENSGALT00000091726</t>
  </si>
  <si>
    <t>ATAC_R1.mLb.clN_peak_36962</t>
  </si>
  <si>
    <t>intron (ENSGALG00000013900, intron 11 of 18)</t>
  </si>
  <si>
    <t>protein_coding-intron (ENSGALG00000013900, intron 9 of 16)</t>
  </si>
  <si>
    <t>ENSGALG00000013912</t>
  </si>
  <si>
    <t>ENSGALT00000022554</t>
  </si>
  <si>
    <t>ATAC_R1.mLb.clN_peak_37990</t>
  </si>
  <si>
    <t>intron (ENSGALG00000015388, intron 2 of 7)</t>
  </si>
  <si>
    <t>protein_coding-intron (ENSGALG00000015388, intron 2 of 7)</t>
  </si>
  <si>
    <t>ENSGALG00000015388</t>
  </si>
  <si>
    <t>ENSGALT00000024824</t>
  </si>
  <si>
    <t>PRDM1</t>
  </si>
  <si>
    <t>ATAC_R1.mLb.clN_peak_37998</t>
  </si>
  <si>
    <t>this peak exactly not found but the closes to it</t>
  </si>
  <si>
    <t>ATAC_R1.mLb.clN_peak_43367</t>
  </si>
  <si>
    <t>ENSGALG00000009865</t>
  </si>
  <si>
    <t>ENSGALT00000032250</t>
  </si>
  <si>
    <t>distance from new enehnacer peak (old start-newstart)</t>
  </si>
  <si>
    <t>distance from new enehnacer peak (old end-newend)</t>
  </si>
  <si>
    <t>new enhancer location</t>
  </si>
  <si>
    <t>within</t>
  </si>
  <si>
    <t>downstream</t>
  </si>
  <si>
    <t>ATAC_R1.mLb.clN_peak_45079</t>
  </si>
  <si>
    <t>ENSGALG00000042067</t>
  </si>
  <si>
    <t>ENSGALT00000065925</t>
  </si>
  <si>
    <t>ATAC_R1.mLb.clN_peak_43375</t>
  </si>
  <si>
    <t>ENSGALG00000009870</t>
  </si>
  <si>
    <t>ENSGALT00000038637</t>
  </si>
  <si>
    <t>IL15</t>
  </si>
  <si>
    <t>this peak present but annotated to IL15</t>
  </si>
  <si>
    <t>ATAC_R1.mLb.clN_peak_49016</t>
  </si>
  <si>
    <t>intron (ENSGALG00000006454, intron 7 of 9)</t>
  </si>
  <si>
    <t>protein_coding-intron (ENSGALG00000006454, intron 7 of 9)</t>
  </si>
  <si>
    <t>ENSGALG00000032687</t>
  </si>
  <si>
    <t>ENSGALT00000067796</t>
  </si>
  <si>
    <t>ATAC_R1.mLb.clN_peak_56495</t>
  </si>
  <si>
    <t>intron (ENSGALG00000010930, intron 1 of 16)</t>
  </si>
  <si>
    <t>protein_coding-intron (ENSGALG00000010930, intron 1 of 17)</t>
  </si>
  <si>
    <t>ENSGALG00000010930</t>
  </si>
  <si>
    <t>ENSGALT00000017779</t>
  </si>
  <si>
    <t>ATAC_R1.mLb.clN_peak_60204</t>
  </si>
  <si>
    <t>intron (ENSGALG00000002155, intron 1 of 1)</t>
  </si>
  <si>
    <t>protein_coding-intron (ENSGALG00000002155, intron 1 of 1)</t>
  </si>
  <si>
    <t>ENSGALG00000002155</t>
  </si>
  <si>
    <t>ENSGALT00000003376</t>
  </si>
  <si>
    <t>overlaps mostly</t>
  </si>
  <si>
    <t>ATAC_R1.mLb.clN_peak_61069</t>
  </si>
  <si>
    <t>ENSGALG00000006805</t>
  </si>
  <si>
    <t>ENSGALT00000107339</t>
  </si>
  <si>
    <t>ATAC_R1.mLb.clN_peak_12529</t>
  </si>
  <si>
    <t>intron (ENSGALG00000004150, intron 1 of 27)</t>
  </si>
  <si>
    <t>protein_coding-intron (ENSGALG00000004150, intron 1 of 27)</t>
  </si>
  <si>
    <t>ENSGALG00000004150</t>
  </si>
  <si>
    <t>ENSGALT00000006599</t>
  </si>
  <si>
    <t>ATAC_R1.mLb.clN_peak_20145</t>
  </si>
  <si>
    <t>TTS (ENSGALG00000003078)</t>
  </si>
  <si>
    <t>protein_coding-TTS (ENSGALG00000003078)</t>
  </si>
  <si>
    <t>ENSGALG00000003078</t>
  </si>
  <si>
    <t>ENSGALT00000081755</t>
  </si>
  <si>
    <t>ATAC_R1.mLb.clN_peak_20463</t>
  </si>
  <si>
    <t>intron (ENSGALG00000001153, intron 5 of 17)</t>
  </si>
  <si>
    <t>protein_coding-intron (ENSGALG00000001153, intron 5 of 18)</t>
  </si>
  <si>
    <t>ENSGALG00000001130</t>
  </si>
  <si>
    <t>ENSGALT00000001706</t>
  </si>
  <si>
    <t>GALNT17</t>
  </si>
  <si>
    <t>ATAC_R1.mLb.clN_peak_30992</t>
  </si>
  <si>
    <t>intron (ENSGALG00000004508, intron 1 of 15)</t>
  </si>
  <si>
    <t>protein_coding-intron (ENSGALG00000004508, intron 1 of 15)</t>
  </si>
  <si>
    <t>ENSGALG00000004508</t>
  </si>
  <si>
    <t>ENSGALT00000007180</t>
  </si>
  <si>
    <t>ATAC_R1.mLb.clN_peak_30993</t>
  </si>
  <si>
    <t>two peaks in new analysis covers this peak</t>
  </si>
  <si>
    <t>ATAC_R1.mLb.clN_peak_32410</t>
  </si>
  <si>
    <t>intron (ENSGALG00000038540, intron 2 of 6)</t>
  </si>
  <si>
    <t>protein_coding-intron (ENSGALG00000038540, intron 2 of 6)</t>
  </si>
  <si>
    <t>ENSGALG00000038540</t>
  </si>
  <si>
    <t>ENSGALT00000048122</t>
  </si>
  <si>
    <t>ZBTB16</t>
  </si>
  <si>
    <t>ATAC_R1.mLb.clN_peak_32931</t>
  </si>
  <si>
    <t>ENSGALG00000052994</t>
  </si>
  <si>
    <t>ENSGALT00000099346</t>
  </si>
  <si>
    <t>C17orf113</t>
  </si>
  <si>
    <t>ATAC_R1.mLb.clN_peak_65375</t>
  </si>
  <si>
    <t>intron (ENSGALG00000015451, intron 1 of 12)</t>
  </si>
  <si>
    <t>protein_coding-intron (ENSGALG00000015451, intron 1 of 12)</t>
  </si>
  <si>
    <t>ENSGALG00000015451</t>
  </si>
  <si>
    <t>ENSGALT00000046749</t>
  </si>
  <si>
    <t>ATAC_R1.mLb.clN_peak_65376</t>
  </si>
  <si>
    <t>comments</t>
  </si>
  <si>
    <t>no znf in gg6?</t>
  </si>
  <si>
    <t>24-14/15350</t>
  </si>
  <si>
    <t>Alex-analysis in gg6&gt;&gt;peak coordinates in gg6</t>
  </si>
  <si>
    <t>Ramya-analysis in gg4&gt;&gt;peakcoordinates -converted to gg6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</si>
</sst>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 Light"/>
      <family val="2"/>
      <scheme val="major"/>
    </font>
    <font>
      <sz val="10"/>
      <color rgb="FF000000"/>
      <name val="Arial"/>
      <family val="2"/>
      <charset val="1"/>
    </font>
    <font>
      <sz val="10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13" fillId="8" borderId="2" applyNumberFormat="0" applyAlignment="0" applyProtection="0"/>
    <xf numFmtId="0" fontId="14" fillId="9" borderId="3" applyNumberFormat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2" borderId="1" xfId="1" applyAlignment="1">
      <alignment horizontal="left"/>
    </xf>
    <xf numFmtId="0" fontId="1" fillId="2" borderId="1" xfId="1"/>
    <xf numFmtId="0" fontId="4" fillId="2" borderId="1" xfId="1" applyFont="1" applyAlignment="1">
      <alignment horizontal="left"/>
    </xf>
    <xf numFmtId="0" fontId="1" fillId="2" borderId="1" xfId="1" applyAlignment="1">
      <alignment horizontal="center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1" fillId="5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4" borderId="0" xfId="0" applyFont="1" applyFill="1" applyAlignment="1">
      <alignment horizontal="left"/>
    </xf>
    <xf numFmtId="0" fontId="0" fillId="6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0" fillId="7" borderId="0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5" fillId="0" borderId="4" xfId="0" applyFont="1" applyBorder="1"/>
    <xf numFmtId="0" fontId="15" fillId="0" borderId="5" xfId="0" applyFont="1" applyBorder="1"/>
    <xf numFmtId="0" fontId="0" fillId="0" borderId="5" xfId="0" applyBorder="1"/>
    <xf numFmtId="0" fontId="0" fillId="0" borderId="6" xfId="0" applyBorder="1"/>
    <xf numFmtId="0" fontId="14" fillId="9" borderId="15" xfId="3" applyBorder="1"/>
    <xf numFmtId="0" fontId="14" fillId="9" borderId="3" xfId="3" applyBorder="1"/>
    <xf numFmtId="0" fontId="14" fillId="9" borderId="16" xfId="3" applyBorder="1"/>
    <xf numFmtId="0" fontId="0" fillId="0" borderId="4" xfId="0" applyBorder="1"/>
    <xf numFmtId="0" fontId="13" fillId="8" borderId="17" xfId="2" applyBorder="1" applyAlignment="1">
      <alignment horizontal="left"/>
    </xf>
    <xf numFmtId="0" fontId="13" fillId="8" borderId="2" xfId="2" applyBorder="1" applyAlignment="1">
      <alignment horizontal="left"/>
    </xf>
    <xf numFmtId="0" fontId="13" fillId="8" borderId="2" xfId="2" applyBorder="1" applyAlignment="1">
      <alignment horizontal="center"/>
    </xf>
    <xf numFmtId="0" fontId="13" fillId="8" borderId="18" xfId="2" applyBorder="1" applyAlignment="1">
      <alignment horizontal="left"/>
    </xf>
  </cellXfs>
  <cellStyles count="4">
    <cellStyle name="Check Cell" xfId="1" builtinId="23"/>
    <cellStyle name="Input" xfId="2" builtinId="20"/>
    <cellStyle name="Normal" xfId="0" builtinId="0"/>
    <cellStyle name="Output" xfId="3" builtinId="2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11</xdr:row>
      <xdr:rowOff>0</xdr:rowOff>
    </xdr:from>
    <xdr:ext cx="95250" cy="47625"/>
    <xdr:pic>
      <xdr:nvPicPr>
        <xdr:cNvPr id="2" name="Picture 1" descr="https://tools.lifetechnologies.com/images/global/shim.gif">
          <a:extLst>
            <a:ext uri="{FF2B5EF4-FFF2-40B4-BE49-F238E27FC236}">
              <a16:creationId xmlns:a16="http://schemas.microsoft.com/office/drawing/2014/main" id="{292F4FC9-8077-4844-8B55-709C8E962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88820"/>
          <a:ext cx="952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21</xdr:col>
      <xdr:colOff>95250</xdr:colOff>
      <xdr:row>0</xdr:row>
      <xdr:rowOff>47625</xdr:rowOff>
    </xdr:to>
    <xdr:pic>
      <xdr:nvPicPr>
        <xdr:cNvPr id="2" name="Picture 1" descr="https://tools.lifetechnologies.com/images/global/shim.gif">
          <a:extLst>
            <a:ext uri="{FF2B5EF4-FFF2-40B4-BE49-F238E27FC236}">
              <a16:creationId xmlns:a16="http://schemas.microsoft.com/office/drawing/2014/main" id="{A43C0D23-AFB1-44C4-8D9B-BD2124A49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68140"/>
          <a:ext cx="952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0</xdr:colOff>
      <xdr:row>10</xdr:row>
      <xdr:rowOff>0</xdr:rowOff>
    </xdr:from>
    <xdr:ext cx="95250" cy="47625"/>
    <xdr:pic>
      <xdr:nvPicPr>
        <xdr:cNvPr id="5" name="Picture 4" descr="https://tools.lifetechnologies.com/images/global/shim.gif">
          <a:extLst>
            <a:ext uri="{FF2B5EF4-FFF2-40B4-BE49-F238E27FC236}">
              <a16:creationId xmlns:a16="http://schemas.microsoft.com/office/drawing/2014/main" id="{A8641DE8-5000-4BA0-8332-937CEFA03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9860" y="1988820"/>
          <a:ext cx="952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0</xdr:colOff>
      <xdr:row>10</xdr:row>
      <xdr:rowOff>0</xdr:rowOff>
    </xdr:from>
    <xdr:ext cx="95250" cy="47625"/>
    <xdr:pic>
      <xdr:nvPicPr>
        <xdr:cNvPr id="6" name="Picture 5" descr="https://tools.lifetechnologies.com/images/global/shim.gif">
          <a:extLst>
            <a:ext uri="{FF2B5EF4-FFF2-40B4-BE49-F238E27FC236}">
              <a16:creationId xmlns:a16="http://schemas.microsoft.com/office/drawing/2014/main" id="{9D2D0F29-C164-4AEC-9473-01B93018B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7260" y="1988820"/>
          <a:ext cx="952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21</xdr:row>
      <xdr:rowOff>0</xdr:rowOff>
    </xdr:from>
    <xdr:to>
      <xdr:col>10</xdr:col>
      <xdr:colOff>95250</xdr:colOff>
      <xdr:row>21</xdr:row>
      <xdr:rowOff>47625</xdr:rowOff>
    </xdr:to>
    <xdr:pic>
      <xdr:nvPicPr>
        <xdr:cNvPr id="2" name="Picture 1" descr="https://tools.lifetechnologies.com/images/global/shim.gif">
          <a:extLst>
            <a:ext uri="{FF2B5EF4-FFF2-40B4-BE49-F238E27FC236}">
              <a16:creationId xmlns:a16="http://schemas.microsoft.com/office/drawing/2014/main" id="{F99B4811-3D5C-4B96-BCE2-D82DD1CC7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4740" y="4168140"/>
          <a:ext cx="952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9350-34FB-4CA4-B25D-871F888B93BD}">
  <dimension ref="A1:AG26"/>
  <sheetViews>
    <sheetView tabSelected="1" workbookViewId="0">
      <selection activeCell="U29" sqref="U29"/>
    </sheetView>
  </sheetViews>
  <sheetFormatPr defaultRowHeight="15" x14ac:dyDescent="0.25"/>
  <cols>
    <col min="1" max="1" width="31.28515625" customWidth="1"/>
    <col min="19" max="19" width="9.140625" customWidth="1"/>
    <col min="21" max="21" width="10.7109375" bestFit="1" customWidth="1"/>
    <col min="22" max="22" width="10.7109375" customWidth="1"/>
    <col min="23" max="23" width="15.140625" customWidth="1"/>
    <col min="25" max="25" width="14.42578125" customWidth="1"/>
    <col min="27" max="27" width="11.85546875" customWidth="1"/>
    <col min="29" max="29" width="13.28515625" customWidth="1"/>
    <col min="31" max="31" width="41" customWidth="1"/>
  </cols>
  <sheetData>
    <row r="1" spans="1:33" ht="15.75" thickBot="1" x14ac:dyDescent="0.3">
      <c r="A1" s="51" t="s">
        <v>293</v>
      </c>
      <c r="B1" s="5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4"/>
      <c r="T1" s="58"/>
      <c r="U1" s="53"/>
      <c r="V1" s="53"/>
      <c r="W1" s="54"/>
      <c r="X1" s="51" t="s">
        <v>294</v>
      </c>
      <c r="Y1" s="53"/>
      <c r="Z1" s="53"/>
      <c r="AA1" s="53"/>
      <c r="AB1" s="53"/>
      <c r="AC1" s="53"/>
      <c r="AD1" s="53"/>
      <c r="AE1" s="54"/>
    </row>
    <row r="2" spans="1:33" s="5" customFormat="1" ht="16.5" thickTop="1" thickBot="1" x14ac:dyDescent="0.3">
      <c r="A2" s="55" t="s">
        <v>166</v>
      </c>
      <c r="B2" s="56" t="s">
        <v>7</v>
      </c>
      <c r="C2" s="56" t="s">
        <v>8</v>
      </c>
      <c r="D2" s="56" t="s">
        <v>137</v>
      </c>
      <c r="E2" s="56" t="s">
        <v>167</v>
      </c>
      <c r="F2" s="56" t="s">
        <v>168</v>
      </c>
      <c r="G2" s="56" t="s">
        <v>169</v>
      </c>
      <c r="H2" s="56" t="s">
        <v>170</v>
      </c>
      <c r="I2" s="56" t="s">
        <v>171</v>
      </c>
      <c r="J2" s="56" t="s">
        <v>172</v>
      </c>
      <c r="K2" s="56" t="s">
        <v>173</v>
      </c>
      <c r="L2" s="56" t="s">
        <v>174</v>
      </c>
      <c r="M2" s="56" t="s">
        <v>175</v>
      </c>
      <c r="N2" s="56" t="s">
        <v>176</v>
      </c>
      <c r="O2" s="56" t="s">
        <v>177</v>
      </c>
      <c r="P2" s="56" t="s">
        <v>178</v>
      </c>
      <c r="Q2" s="56" t="s">
        <v>179</v>
      </c>
      <c r="R2" s="56" t="s">
        <v>180</v>
      </c>
      <c r="S2" s="57" t="s">
        <v>181</v>
      </c>
      <c r="T2" s="36" t="s">
        <v>182</v>
      </c>
      <c r="U2" s="37" t="s">
        <v>219</v>
      </c>
      <c r="V2" s="37" t="s">
        <v>220</v>
      </c>
      <c r="W2" s="38" t="s">
        <v>221</v>
      </c>
      <c r="X2" s="59" t="s">
        <v>165</v>
      </c>
      <c r="Y2" s="60" t="s">
        <v>8</v>
      </c>
      <c r="Z2" s="60" t="s">
        <v>137</v>
      </c>
      <c r="AA2" s="60" t="s">
        <v>136</v>
      </c>
      <c r="AB2" s="60" t="s">
        <v>138</v>
      </c>
      <c r="AC2" s="60" t="s">
        <v>5</v>
      </c>
      <c r="AD2" s="61" t="s">
        <v>16</v>
      </c>
      <c r="AE2" s="62" t="s">
        <v>290</v>
      </c>
      <c r="AF2"/>
      <c r="AG2"/>
    </row>
    <row r="3" spans="1:33" ht="16.5" thickTop="1" x14ac:dyDescent="0.25">
      <c r="A3" s="23" t="s">
        <v>183</v>
      </c>
      <c r="B3" s="24">
        <v>1</v>
      </c>
      <c r="C3" s="24">
        <v>51037386</v>
      </c>
      <c r="D3" s="24">
        <v>51037683</v>
      </c>
      <c r="E3" s="24" t="s">
        <v>184</v>
      </c>
      <c r="F3" s="24">
        <v>98</v>
      </c>
      <c r="G3" s="24" t="s">
        <v>185</v>
      </c>
      <c r="H3" s="24" t="s">
        <v>186</v>
      </c>
      <c r="I3" s="24" t="s">
        <v>186</v>
      </c>
      <c r="J3" s="24">
        <v>-7042</v>
      </c>
      <c r="K3" s="24" t="s">
        <v>187</v>
      </c>
      <c r="L3" s="24" t="s">
        <v>187</v>
      </c>
      <c r="M3" s="24" t="s">
        <v>188</v>
      </c>
      <c r="N3" s="24"/>
      <c r="O3" s="24"/>
      <c r="P3" s="24" t="s">
        <v>20</v>
      </c>
      <c r="Q3" s="24"/>
      <c r="R3" s="24"/>
      <c r="S3" s="25" t="s">
        <v>189</v>
      </c>
      <c r="T3" s="39">
        <f>D3-C3</f>
        <v>297</v>
      </c>
      <c r="U3" s="40">
        <f>Y3-C3</f>
        <v>2</v>
      </c>
      <c r="V3" s="40">
        <f>Z3-D3</f>
        <v>37</v>
      </c>
      <c r="W3" s="41" t="s">
        <v>222</v>
      </c>
      <c r="X3" s="39">
        <v>1</v>
      </c>
      <c r="Y3" s="40">
        <v>51037388</v>
      </c>
      <c r="Z3" s="40">
        <v>51037720</v>
      </c>
      <c r="AA3" s="40">
        <v>1782</v>
      </c>
      <c r="AB3" s="45">
        <v>332</v>
      </c>
      <c r="AC3" s="45" t="s">
        <v>19</v>
      </c>
      <c r="AD3" s="46">
        <v>466</v>
      </c>
      <c r="AE3" s="41"/>
    </row>
    <row r="4" spans="1:33" s="22" customFormat="1" ht="15.75" x14ac:dyDescent="0.25">
      <c r="A4" s="26" t="s">
        <v>190</v>
      </c>
      <c r="B4" s="27">
        <v>1</v>
      </c>
      <c r="C4" s="27">
        <v>154046745</v>
      </c>
      <c r="D4" s="27">
        <v>154047647</v>
      </c>
      <c r="E4" s="27" t="s">
        <v>184</v>
      </c>
      <c r="F4" s="27">
        <v>703</v>
      </c>
      <c r="G4" s="27" t="s">
        <v>185</v>
      </c>
      <c r="H4" s="27" t="s">
        <v>186</v>
      </c>
      <c r="I4" s="27" t="s">
        <v>186</v>
      </c>
      <c r="J4" s="27">
        <v>-8202</v>
      </c>
      <c r="K4" s="27" t="s">
        <v>191</v>
      </c>
      <c r="L4" s="27" t="s">
        <v>191</v>
      </c>
      <c r="M4" s="27" t="s">
        <v>192</v>
      </c>
      <c r="N4" s="27"/>
      <c r="O4" s="27"/>
      <c r="P4" s="27" t="s">
        <v>60</v>
      </c>
      <c r="Q4" s="27"/>
      <c r="R4" s="27"/>
      <c r="S4" s="28" t="s">
        <v>189</v>
      </c>
      <c r="T4" s="26">
        <f>D4-C4</f>
        <v>902</v>
      </c>
      <c r="U4" s="27">
        <f t="shared" ref="U4:U21" si="0">Y4-C4</f>
        <v>-84650</v>
      </c>
      <c r="V4" s="27">
        <f t="shared" ref="V4:V18" si="1">Z4-D4</f>
        <v>-84720</v>
      </c>
      <c r="W4" s="28" t="s">
        <v>223</v>
      </c>
      <c r="X4" s="26">
        <v>1</v>
      </c>
      <c r="Y4" s="27">
        <v>153962095</v>
      </c>
      <c r="Z4" s="27">
        <v>153962927</v>
      </c>
      <c r="AA4" s="27">
        <v>4605</v>
      </c>
      <c r="AB4" s="47">
        <v>833</v>
      </c>
      <c r="AC4" s="47" t="s">
        <v>141</v>
      </c>
      <c r="AD4" s="48">
        <v>957</v>
      </c>
      <c r="AE4" s="28" t="s">
        <v>215</v>
      </c>
    </row>
    <row r="5" spans="1:33" s="22" customFormat="1" ht="15.75" x14ac:dyDescent="0.25">
      <c r="A5" s="26" t="s">
        <v>193</v>
      </c>
      <c r="B5" s="27">
        <v>2</v>
      </c>
      <c r="C5" s="27">
        <v>26592492</v>
      </c>
      <c r="D5" s="27">
        <v>26592716</v>
      </c>
      <c r="E5" s="27" t="s">
        <v>184</v>
      </c>
      <c r="F5" s="27">
        <v>39</v>
      </c>
      <c r="G5" s="27" t="s">
        <v>185</v>
      </c>
      <c r="H5" s="27" t="s">
        <v>186</v>
      </c>
      <c r="I5" s="27" t="s">
        <v>186</v>
      </c>
      <c r="J5" s="27">
        <v>21633</v>
      </c>
      <c r="K5" s="27" t="s">
        <v>194</v>
      </c>
      <c r="L5" s="27" t="s">
        <v>194</v>
      </c>
      <c r="M5" s="27" t="s">
        <v>195</v>
      </c>
      <c r="N5" s="27"/>
      <c r="O5" s="27"/>
      <c r="P5" s="29" t="s">
        <v>196</v>
      </c>
      <c r="Q5" s="27"/>
      <c r="R5" s="27"/>
      <c r="S5" s="28" t="s">
        <v>189</v>
      </c>
      <c r="T5" s="26">
        <f t="shared" ref="T5:T26" si="2">D5-C5</f>
        <v>224</v>
      </c>
      <c r="U5" s="27">
        <f t="shared" si="0"/>
        <v>-1755</v>
      </c>
      <c r="V5" s="27">
        <f t="shared" si="1"/>
        <v>-783</v>
      </c>
      <c r="W5" s="28" t="s">
        <v>223</v>
      </c>
      <c r="X5" s="26">
        <v>2</v>
      </c>
      <c r="Y5" s="27">
        <v>26590737</v>
      </c>
      <c r="Z5" s="27">
        <v>26591933</v>
      </c>
      <c r="AA5" s="27" t="s">
        <v>142</v>
      </c>
      <c r="AB5" s="47">
        <v>1197</v>
      </c>
      <c r="AC5" s="49" t="s">
        <v>102</v>
      </c>
      <c r="AD5" s="48">
        <v>1295</v>
      </c>
      <c r="AE5" s="28" t="s">
        <v>215</v>
      </c>
    </row>
    <row r="6" spans="1:33" s="22" customFormat="1" ht="15.75" x14ac:dyDescent="0.25">
      <c r="A6" s="26" t="s">
        <v>197</v>
      </c>
      <c r="B6" s="27">
        <v>2</v>
      </c>
      <c r="C6" s="27">
        <v>28539667</v>
      </c>
      <c r="D6" s="27">
        <v>28539999</v>
      </c>
      <c r="E6" s="27" t="s">
        <v>184</v>
      </c>
      <c r="F6" s="27">
        <v>51</v>
      </c>
      <c r="G6" s="27" t="s">
        <v>185</v>
      </c>
      <c r="H6" s="27" t="s">
        <v>186</v>
      </c>
      <c r="I6" s="27" t="s">
        <v>186</v>
      </c>
      <c r="J6" s="27">
        <v>-3588</v>
      </c>
      <c r="K6" s="27" t="s">
        <v>198</v>
      </c>
      <c r="L6" s="27" t="s">
        <v>198</v>
      </c>
      <c r="M6" s="27" t="s">
        <v>199</v>
      </c>
      <c r="N6" s="27"/>
      <c r="O6" s="27"/>
      <c r="P6" s="27" t="s">
        <v>50</v>
      </c>
      <c r="Q6" s="27"/>
      <c r="R6" s="27"/>
      <c r="S6" s="28" t="s">
        <v>189</v>
      </c>
      <c r="T6" s="26">
        <f t="shared" si="2"/>
        <v>332</v>
      </c>
      <c r="U6" s="27">
        <f t="shared" si="0"/>
        <v>-1719</v>
      </c>
      <c r="V6" s="27">
        <f t="shared" si="1"/>
        <v>-1774</v>
      </c>
      <c r="W6" s="28" t="s">
        <v>223</v>
      </c>
      <c r="X6" s="26">
        <v>2</v>
      </c>
      <c r="Y6" s="27">
        <v>28537948</v>
      </c>
      <c r="Z6" s="27">
        <v>28538225</v>
      </c>
      <c r="AA6" s="27" t="s">
        <v>144</v>
      </c>
      <c r="AB6" s="47">
        <v>277</v>
      </c>
      <c r="AC6" s="47" t="s">
        <v>49</v>
      </c>
      <c r="AD6" s="48">
        <v>328</v>
      </c>
      <c r="AE6" s="28" t="s">
        <v>215</v>
      </c>
    </row>
    <row r="7" spans="1:33" ht="15.75" x14ac:dyDescent="0.25">
      <c r="A7" s="30" t="s">
        <v>200</v>
      </c>
      <c r="B7" s="31">
        <v>2</v>
      </c>
      <c r="C7" s="31">
        <v>120657788</v>
      </c>
      <c r="D7" s="31">
        <v>120658164</v>
      </c>
      <c r="E7" s="31" t="s">
        <v>184</v>
      </c>
      <c r="F7" s="31">
        <v>179</v>
      </c>
      <c r="G7" s="31" t="s">
        <v>185</v>
      </c>
      <c r="H7" s="31" t="s">
        <v>186</v>
      </c>
      <c r="I7" s="31" t="s">
        <v>186</v>
      </c>
      <c r="J7" s="31">
        <v>9225</v>
      </c>
      <c r="K7" s="31" t="s">
        <v>201</v>
      </c>
      <c r="L7" s="31" t="s">
        <v>201</v>
      </c>
      <c r="M7" s="31" t="s">
        <v>202</v>
      </c>
      <c r="N7" s="31"/>
      <c r="O7" s="31"/>
      <c r="P7" s="31" t="s">
        <v>81</v>
      </c>
      <c r="Q7" s="31"/>
      <c r="R7" s="31"/>
      <c r="S7" s="32" t="s">
        <v>189</v>
      </c>
      <c r="T7" s="39">
        <f t="shared" si="2"/>
        <v>376</v>
      </c>
      <c r="U7" s="40">
        <f t="shared" si="0"/>
        <v>15</v>
      </c>
      <c r="V7" s="40">
        <f t="shared" si="1"/>
        <v>0</v>
      </c>
      <c r="W7" s="41" t="s">
        <v>222</v>
      </c>
      <c r="X7" s="39">
        <v>2</v>
      </c>
      <c r="Y7" s="40">
        <v>120657803</v>
      </c>
      <c r="Z7" s="40">
        <v>120658164</v>
      </c>
      <c r="AA7" s="40">
        <v>13773</v>
      </c>
      <c r="AB7" s="45">
        <v>362</v>
      </c>
      <c r="AC7" s="45" t="s">
        <v>80</v>
      </c>
      <c r="AD7" s="46">
        <v>482</v>
      </c>
      <c r="AE7" s="41"/>
    </row>
    <row r="8" spans="1:33" ht="15.75" x14ac:dyDescent="0.25">
      <c r="A8" s="30" t="s">
        <v>203</v>
      </c>
      <c r="B8" s="31">
        <v>3</v>
      </c>
      <c r="C8" s="31">
        <v>55240661</v>
      </c>
      <c r="D8" s="31">
        <v>55240794</v>
      </c>
      <c r="E8" s="31" t="s">
        <v>184</v>
      </c>
      <c r="F8" s="31">
        <v>51</v>
      </c>
      <c r="G8" s="31" t="s">
        <v>185</v>
      </c>
      <c r="H8" s="31" t="s">
        <v>204</v>
      </c>
      <c r="I8" s="31" t="s">
        <v>205</v>
      </c>
      <c r="J8" s="31">
        <v>42928</v>
      </c>
      <c r="K8" s="31" t="s">
        <v>206</v>
      </c>
      <c r="L8" s="31" t="s">
        <v>206</v>
      </c>
      <c r="M8" s="31" t="s">
        <v>207</v>
      </c>
      <c r="N8" s="31"/>
      <c r="O8" s="31"/>
      <c r="P8" s="29"/>
      <c r="Q8" s="31"/>
      <c r="R8" s="31"/>
      <c r="S8" s="32" t="s">
        <v>189</v>
      </c>
      <c r="T8" s="39">
        <f t="shared" si="2"/>
        <v>133</v>
      </c>
      <c r="U8" s="40">
        <f t="shared" si="0"/>
        <v>7</v>
      </c>
      <c r="V8" s="40">
        <f t="shared" si="1"/>
        <v>34</v>
      </c>
      <c r="W8" s="41" t="s">
        <v>222</v>
      </c>
      <c r="X8" s="39">
        <v>3</v>
      </c>
      <c r="Y8" s="40">
        <v>55240668</v>
      </c>
      <c r="Z8" s="40">
        <v>55240828</v>
      </c>
      <c r="AA8" s="40">
        <v>17511</v>
      </c>
      <c r="AB8" s="45">
        <v>161</v>
      </c>
      <c r="AC8" s="49" t="s">
        <v>107</v>
      </c>
      <c r="AD8" s="46">
        <v>274</v>
      </c>
      <c r="AE8" s="41"/>
    </row>
    <row r="9" spans="1:33" ht="15.75" x14ac:dyDescent="0.25">
      <c r="A9" s="30" t="s">
        <v>208</v>
      </c>
      <c r="B9" s="31">
        <v>3</v>
      </c>
      <c r="C9" s="31">
        <v>68377212</v>
      </c>
      <c r="D9" s="31">
        <v>68378027</v>
      </c>
      <c r="E9" s="31" t="s">
        <v>184</v>
      </c>
      <c r="F9" s="31">
        <v>174</v>
      </c>
      <c r="G9" s="31" t="s">
        <v>185</v>
      </c>
      <c r="H9" s="31" t="s">
        <v>209</v>
      </c>
      <c r="I9" s="31" t="s">
        <v>210</v>
      </c>
      <c r="J9" s="31">
        <v>-4758</v>
      </c>
      <c r="K9" s="31" t="s">
        <v>211</v>
      </c>
      <c r="L9" s="31" t="s">
        <v>211</v>
      </c>
      <c r="M9" s="31" t="s">
        <v>212</v>
      </c>
      <c r="N9" s="31"/>
      <c r="O9" s="31"/>
      <c r="P9" s="31" t="s">
        <v>213</v>
      </c>
      <c r="Q9" s="31"/>
      <c r="R9" s="31"/>
      <c r="S9" s="32" t="s">
        <v>189</v>
      </c>
      <c r="T9" s="39">
        <f t="shared" si="2"/>
        <v>815</v>
      </c>
      <c r="U9" s="40">
        <f t="shared" si="0"/>
        <v>8</v>
      </c>
      <c r="V9" s="40">
        <f t="shared" si="1"/>
        <v>189</v>
      </c>
      <c r="W9" s="41" t="s">
        <v>222</v>
      </c>
      <c r="X9" s="39">
        <v>3</v>
      </c>
      <c r="Y9" s="40">
        <v>68377220</v>
      </c>
      <c r="Z9" s="40">
        <v>68378216</v>
      </c>
      <c r="AA9" s="40" t="s">
        <v>145</v>
      </c>
      <c r="AB9" s="45">
        <v>997</v>
      </c>
      <c r="AC9" s="45" t="s">
        <v>32</v>
      </c>
      <c r="AD9" s="46">
        <v>1042</v>
      </c>
      <c r="AE9" s="41"/>
    </row>
    <row r="10" spans="1:33" s="22" customFormat="1" ht="15.75" x14ac:dyDescent="0.25">
      <c r="A10" s="26" t="s">
        <v>214</v>
      </c>
      <c r="B10" s="27">
        <v>3</v>
      </c>
      <c r="C10" s="27">
        <v>68437837</v>
      </c>
      <c r="D10" s="27">
        <v>68438260</v>
      </c>
      <c r="E10" s="27" t="s">
        <v>184</v>
      </c>
      <c r="F10" s="27">
        <v>177</v>
      </c>
      <c r="G10" s="27" t="s">
        <v>185</v>
      </c>
      <c r="H10" s="27" t="s">
        <v>209</v>
      </c>
      <c r="I10" s="27" t="s">
        <v>210</v>
      </c>
      <c r="J10" s="27">
        <v>-65187</v>
      </c>
      <c r="K10" s="27" t="s">
        <v>211</v>
      </c>
      <c r="L10" s="27" t="s">
        <v>211</v>
      </c>
      <c r="M10" s="27" t="s">
        <v>212</v>
      </c>
      <c r="N10" s="27"/>
      <c r="O10" s="27"/>
      <c r="P10" s="27" t="s">
        <v>213</v>
      </c>
      <c r="Q10" s="27"/>
      <c r="R10" s="27"/>
      <c r="S10" s="28" t="s">
        <v>189</v>
      </c>
      <c r="T10" s="26">
        <f t="shared" si="2"/>
        <v>423</v>
      </c>
      <c r="U10" s="27">
        <f t="shared" si="0"/>
        <v>-26991</v>
      </c>
      <c r="V10" s="27">
        <f t="shared" si="1"/>
        <v>-25485</v>
      </c>
      <c r="W10" s="28" t="s">
        <v>223</v>
      </c>
      <c r="X10" s="26">
        <v>3</v>
      </c>
      <c r="Y10" s="27">
        <v>68410846</v>
      </c>
      <c r="Z10" s="27">
        <v>68412775</v>
      </c>
      <c r="AA10" s="27" t="s">
        <v>147</v>
      </c>
      <c r="AB10" s="47">
        <v>1930</v>
      </c>
      <c r="AC10" s="47" t="s">
        <v>64</v>
      </c>
      <c r="AD10" s="48">
        <v>2015</v>
      </c>
      <c r="AE10" s="28" t="s">
        <v>215</v>
      </c>
    </row>
    <row r="11" spans="1:33" ht="15.75" x14ac:dyDescent="0.25">
      <c r="A11" s="30" t="s">
        <v>216</v>
      </c>
      <c r="B11" s="31">
        <v>4</v>
      </c>
      <c r="C11" s="31">
        <v>29888034</v>
      </c>
      <c r="D11" s="31">
        <v>29888907</v>
      </c>
      <c r="E11" s="31" t="s">
        <v>184</v>
      </c>
      <c r="F11" s="31">
        <v>318</v>
      </c>
      <c r="G11" s="31" t="s">
        <v>185</v>
      </c>
      <c r="H11" s="31" t="s">
        <v>186</v>
      </c>
      <c r="I11" s="31" t="s">
        <v>186</v>
      </c>
      <c r="J11" s="31">
        <v>-2256</v>
      </c>
      <c r="K11" s="31" t="s">
        <v>217</v>
      </c>
      <c r="L11" s="31" t="s">
        <v>217</v>
      </c>
      <c r="M11" s="31" t="s">
        <v>218</v>
      </c>
      <c r="N11" s="31"/>
      <c r="O11" s="31"/>
      <c r="P11" s="31" t="s">
        <v>39</v>
      </c>
      <c r="Q11" s="31"/>
      <c r="R11" s="31"/>
      <c r="S11" s="32" t="s">
        <v>189</v>
      </c>
      <c r="T11" s="39">
        <f t="shared" si="2"/>
        <v>873</v>
      </c>
      <c r="U11" s="40">
        <f t="shared" si="0"/>
        <v>-29</v>
      </c>
      <c r="V11" s="40">
        <f t="shared" si="1"/>
        <v>53</v>
      </c>
      <c r="W11" s="41" t="s">
        <v>222</v>
      </c>
      <c r="X11" s="39">
        <v>4</v>
      </c>
      <c r="Y11" s="40">
        <v>29888005</v>
      </c>
      <c r="Z11" s="40">
        <v>29888960</v>
      </c>
      <c r="AA11" s="40" t="s">
        <v>148</v>
      </c>
      <c r="AB11" s="45">
        <v>956</v>
      </c>
      <c r="AC11" s="45" t="s">
        <v>38</v>
      </c>
      <c r="AD11" s="46">
        <v>1071</v>
      </c>
      <c r="AE11" s="41"/>
    </row>
    <row r="12" spans="1:33" s="22" customFormat="1" ht="15.75" x14ac:dyDescent="0.25">
      <c r="A12" s="26" t="s">
        <v>224</v>
      </c>
      <c r="B12" s="27">
        <v>4</v>
      </c>
      <c r="C12" s="27">
        <v>53343845</v>
      </c>
      <c r="D12" s="27">
        <v>53344696</v>
      </c>
      <c r="E12" s="27" t="s">
        <v>184</v>
      </c>
      <c r="F12" s="27">
        <v>364</v>
      </c>
      <c r="G12" s="27" t="s">
        <v>185</v>
      </c>
      <c r="H12" s="27" t="s">
        <v>186</v>
      </c>
      <c r="I12" s="27" t="s">
        <v>186</v>
      </c>
      <c r="J12" s="27">
        <v>14596</v>
      </c>
      <c r="K12" s="27" t="s">
        <v>225</v>
      </c>
      <c r="L12" s="27" t="s">
        <v>225</v>
      </c>
      <c r="M12" s="27" t="s">
        <v>226</v>
      </c>
      <c r="N12" s="27"/>
      <c r="O12" s="27"/>
      <c r="P12" s="27" t="s">
        <v>123</v>
      </c>
      <c r="Q12" s="27"/>
      <c r="R12" s="27"/>
      <c r="S12" s="28" t="s">
        <v>189</v>
      </c>
      <c r="T12" s="26">
        <f t="shared" si="2"/>
        <v>851</v>
      </c>
      <c r="U12" s="27">
        <f t="shared" si="0"/>
        <v>-22600</v>
      </c>
      <c r="V12" s="27">
        <f t="shared" si="1"/>
        <v>-22800</v>
      </c>
      <c r="W12" s="28" t="s">
        <v>223</v>
      </c>
      <c r="X12" s="26">
        <v>4</v>
      </c>
      <c r="Y12" s="27">
        <v>53321245</v>
      </c>
      <c r="Z12" s="27">
        <v>53321896</v>
      </c>
      <c r="AA12" s="27">
        <v>21150</v>
      </c>
      <c r="AB12" s="47">
        <v>652</v>
      </c>
      <c r="AC12" s="47" t="s">
        <v>122</v>
      </c>
      <c r="AD12" s="48">
        <v>400</v>
      </c>
      <c r="AE12" s="28" t="s">
        <v>215</v>
      </c>
    </row>
    <row r="13" spans="1:33" ht="15.75" x14ac:dyDescent="0.25">
      <c r="A13" s="30" t="s">
        <v>227</v>
      </c>
      <c r="B13" s="31">
        <v>4</v>
      </c>
      <c r="C13" s="31">
        <v>29950350</v>
      </c>
      <c r="D13" s="31">
        <v>29950927</v>
      </c>
      <c r="E13" s="31" t="s">
        <v>184</v>
      </c>
      <c r="F13" s="31">
        <v>400</v>
      </c>
      <c r="G13" s="31" t="s">
        <v>185</v>
      </c>
      <c r="H13" s="31" t="s">
        <v>186</v>
      </c>
      <c r="I13" s="31" t="s">
        <v>186</v>
      </c>
      <c r="J13" s="31">
        <v>-38791</v>
      </c>
      <c r="K13" s="31" t="s">
        <v>228</v>
      </c>
      <c r="L13" s="31" t="s">
        <v>228</v>
      </c>
      <c r="M13" s="31" t="s">
        <v>229</v>
      </c>
      <c r="N13" s="31"/>
      <c r="O13" s="31"/>
      <c r="P13" s="29" t="s">
        <v>230</v>
      </c>
      <c r="Q13" s="31"/>
      <c r="R13" s="31"/>
      <c r="S13" s="32" t="s">
        <v>189</v>
      </c>
      <c r="T13" s="39">
        <f t="shared" si="2"/>
        <v>577</v>
      </c>
      <c r="U13" s="40">
        <f t="shared" si="0"/>
        <v>-11</v>
      </c>
      <c r="V13" s="40">
        <f t="shared" si="1"/>
        <v>342</v>
      </c>
      <c r="W13" s="41" t="s">
        <v>222</v>
      </c>
      <c r="X13" s="39">
        <v>4</v>
      </c>
      <c r="Y13" s="40">
        <v>29950339</v>
      </c>
      <c r="Z13" s="40">
        <v>29951269</v>
      </c>
      <c r="AA13" s="40">
        <v>20334</v>
      </c>
      <c r="AB13" s="45">
        <v>931</v>
      </c>
      <c r="AC13" s="49" t="s">
        <v>75</v>
      </c>
      <c r="AD13" s="46">
        <v>1005</v>
      </c>
      <c r="AE13" s="41" t="s">
        <v>231</v>
      </c>
    </row>
    <row r="14" spans="1:33" s="22" customFormat="1" ht="15.75" x14ac:dyDescent="0.25">
      <c r="A14" s="26" t="s">
        <v>232</v>
      </c>
      <c r="B14" s="27">
        <v>5</v>
      </c>
      <c r="C14" s="27">
        <v>13357966</v>
      </c>
      <c r="D14" s="27">
        <v>13358274</v>
      </c>
      <c r="E14" s="27" t="s">
        <v>184</v>
      </c>
      <c r="F14" s="27">
        <v>141</v>
      </c>
      <c r="G14" s="27" t="s">
        <v>185</v>
      </c>
      <c r="H14" s="27" t="s">
        <v>233</v>
      </c>
      <c r="I14" s="27" t="s">
        <v>234</v>
      </c>
      <c r="J14" s="27">
        <v>12793</v>
      </c>
      <c r="K14" s="27" t="s">
        <v>235</v>
      </c>
      <c r="L14" s="27" t="s">
        <v>235</v>
      </c>
      <c r="M14" s="27" t="s">
        <v>236</v>
      </c>
      <c r="N14" s="27"/>
      <c r="O14" s="27"/>
      <c r="P14" s="27" t="s">
        <v>118</v>
      </c>
      <c r="Q14" s="27"/>
      <c r="R14" s="27"/>
      <c r="S14" s="28" t="s">
        <v>189</v>
      </c>
      <c r="T14" s="26">
        <f t="shared" si="2"/>
        <v>308</v>
      </c>
      <c r="U14" s="27">
        <f t="shared" si="0"/>
        <v>-1210</v>
      </c>
      <c r="V14" s="27">
        <f t="shared" si="1"/>
        <v>-1331</v>
      </c>
      <c r="W14" s="28" t="s">
        <v>223</v>
      </c>
      <c r="X14" s="26">
        <v>5</v>
      </c>
      <c r="Y14" s="27">
        <v>13356756</v>
      </c>
      <c r="Z14" s="27">
        <v>13356943</v>
      </c>
      <c r="AA14" s="27">
        <v>23065</v>
      </c>
      <c r="AB14" s="47">
        <v>188</v>
      </c>
      <c r="AC14" s="47" t="s">
        <v>117</v>
      </c>
      <c r="AD14" s="48">
        <v>240</v>
      </c>
      <c r="AE14" s="28" t="s">
        <v>215</v>
      </c>
    </row>
    <row r="15" spans="1:33" ht="15.75" x14ac:dyDescent="0.25">
      <c r="A15" s="30" t="s">
        <v>237</v>
      </c>
      <c r="B15" s="31">
        <v>7</v>
      </c>
      <c r="C15" s="31">
        <v>19088982</v>
      </c>
      <c r="D15" s="31">
        <v>19089148</v>
      </c>
      <c r="E15" s="31" t="s">
        <v>184</v>
      </c>
      <c r="F15" s="31">
        <v>63</v>
      </c>
      <c r="G15" s="31" t="s">
        <v>185</v>
      </c>
      <c r="H15" s="31" t="s">
        <v>238</v>
      </c>
      <c r="I15" s="31" t="s">
        <v>239</v>
      </c>
      <c r="J15" s="31">
        <v>3194</v>
      </c>
      <c r="K15" s="31" t="s">
        <v>240</v>
      </c>
      <c r="L15" s="31" t="s">
        <v>240</v>
      </c>
      <c r="M15" s="31" t="s">
        <v>241</v>
      </c>
      <c r="N15" s="31"/>
      <c r="O15" s="31"/>
      <c r="P15" s="31" t="s">
        <v>27</v>
      </c>
      <c r="Q15" s="31"/>
      <c r="R15" s="31"/>
      <c r="S15" s="32" t="s">
        <v>189</v>
      </c>
      <c r="T15" s="39">
        <f t="shared" si="2"/>
        <v>166</v>
      </c>
      <c r="U15" s="40">
        <f t="shared" si="0"/>
        <v>-871</v>
      </c>
      <c r="V15" s="40">
        <f t="shared" si="1"/>
        <v>12</v>
      </c>
      <c r="W15" s="41" t="s">
        <v>222</v>
      </c>
      <c r="X15" s="39">
        <v>7</v>
      </c>
      <c r="Y15" s="40">
        <v>19088111</v>
      </c>
      <c r="Z15" s="40">
        <v>19089160</v>
      </c>
      <c r="AA15" s="40" t="s">
        <v>151</v>
      </c>
      <c r="AB15" s="45">
        <v>1050</v>
      </c>
      <c r="AC15" s="45" t="s">
        <v>26</v>
      </c>
      <c r="AD15" s="46">
        <v>1190</v>
      </c>
      <c r="AE15" s="41"/>
    </row>
    <row r="16" spans="1:33" ht="15.75" x14ac:dyDescent="0.25">
      <c r="A16" s="30" t="s">
        <v>242</v>
      </c>
      <c r="B16" s="31">
        <v>9</v>
      </c>
      <c r="C16" s="31">
        <v>1805173</v>
      </c>
      <c r="D16" s="31">
        <v>1805445</v>
      </c>
      <c r="E16" s="31" t="s">
        <v>184</v>
      </c>
      <c r="F16" s="31">
        <v>36</v>
      </c>
      <c r="G16" s="31" t="s">
        <v>185</v>
      </c>
      <c r="H16" s="31" t="s">
        <v>243</v>
      </c>
      <c r="I16" s="31" t="s">
        <v>244</v>
      </c>
      <c r="J16" s="31">
        <v>94605</v>
      </c>
      <c r="K16" s="31" t="s">
        <v>245</v>
      </c>
      <c r="L16" s="31" t="s">
        <v>245</v>
      </c>
      <c r="M16" s="31" t="s">
        <v>246</v>
      </c>
      <c r="N16" s="31"/>
      <c r="O16" s="31"/>
      <c r="P16" s="31" t="s">
        <v>86</v>
      </c>
      <c r="Q16" s="31"/>
      <c r="R16" s="31"/>
      <c r="S16" s="32" t="s">
        <v>189</v>
      </c>
      <c r="T16" s="39">
        <f t="shared" si="2"/>
        <v>272</v>
      </c>
      <c r="U16" s="40">
        <f t="shared" si="0"/>
        <v>-2</v>
      </c>
      <c r="V16" s="40">
        <f t="shared" si="1"/>
        <v>-13</v>
      </c>
      <c r="W16" s="41" t="s">
        <v>247</v>
      </c>
      <c r="X16" s="39">
        <v>9</v>
      </c>
      <c r="Y16" s="40">
        <v>1805171</v>
      </c>
      <c r="Z16" s="40">
        <v>1805432</v>
      </c>
      <c r="AA16" s="40">
        <v>28647</v>
      </c>
      <c r="AB16" s="45">
        <v>262</v>
      </c>
      <c r="AC16" s="45" t="s">
        <v>85</v>
      </c>
      <c r="AD16" s="46">
        <v>405</v>
      </c>
      <c r="AE16" s="41"/>
    </row>
    <row r="17" spans="1:31" ht="15.75" x14ac:dyDescent="0.25">
      <c r="A17" s="30" t="s">
        <v>248</v>
      </c>
      <c r="B17" s="31">
        <v>9</v>
      </c>
      <c r="C17" s="31">
        <v>11735271</v>
      </c>
      <c r="D17" s="31">
        <v>11735561</v>
      </c>
      <c r="E17" s="31" t="s">
        <v>184</v>
      </c>
      <c r="F17" s="31">
        <v>144</v>
      </c>
      <c r="G17" s="31" t="s">
        <v>185</v>
      </c>
      <c r="H17" s="31" t="s">
        <v>186</v>
      </c>
      <c r="I17" s="31" t="s">
        <v>186</v>
      </c>
      <c r="J17" s="31">
        <v>-9963</v>
      </c>
      <c r="K17" s="31" t="s">
        <v>249</v>
      </c>
      <c r="L17" s="31" t="s">
        <v>249</v>
      </c>
      <c r="M17" s="31" t="s">
        <v>250</v>
      </c>
      <c r="N17" s="31"/>
      <c r="O17" s="31"/>
      <c r="P17" s="31" t="s">
        <v>55</v>
      </c>
      <c r="Q17" s="31"/>
      <c r="R17" s="31"/>
      <c r="S17" s="32" t="s">
        <v>189</v>
      </c>
      <c r="T17" s="39">
        <f t="shared" si="2"/>
        <v>290</v>
      </c>
      <c r="U17" s="40">
        <f t="shared" si="0"/>
        <v>6</v>
      </c>
      <c r="V17" s="40">
        <f t="shared" si="1"/>
        <v>-10</v>
      </c>
      <c r="W17" s="41" t="s">
        <v>247</v>
      </c>
      <c r="X17" s="39">
        <v>9</v>
      </c>
      <c r="Y17" s="40">
        <v>11735277</v>
      </c>
      <c r="Z17" s="40">
        <v>11735551</v>
      </c>
      <c r="AA17" s="40">
        <v>29093</v>
      </c>
      <c r="AB17" s="45">
        <v>275</v>
      </c>
      <c r="AC17" s="45" t="s">
        <v>54</v>
      </c>
      <c r="AD17" s="46">
        <v>401</v>
      </c>
      <c r="AE17" s="41"/>
    </row>
    <row r="18" spans="1:31" ht="15.75" x14ac:dyDescent="0.25">
      <c r="A18" s="30" t="s">
        <v>251</v>
      </c>
      <c r="B18" s="31">
        <v>10</v>
      </c>
      <c r="C18" s="31">
        <v>7207217</v>
      </c>
      <c r="D18" s="31">
        <v>7207830</v>
      </c>
      <c r="E18" s="31" t="s">
        <v>184</v>
      </c>
      <c r="F18" s="31">
        <v>228</v>
      </c>
      <c r="G18" s="31" t="s">
        <v>185</v>
      </c>
      <c r="H18" s="31" t="s">
        <v>252</v>
      </c>
      <c r="I18" s="31" t="s">
        <v>253</v>
      </c>
      <c r="J18" s="31">
        <v>22303</v>
      </c>
      <c r="K18" s="31" t="s">
        <v>254</v>
      </c>
      <c r="L18" s="31" t="s">
        <v>254</v>
      </c>
      <c r="M18" s="31" t="s">
        <v>255</v>
      </c>
      <c r="N18" s="31"/>
      <c r="O18" s="31"/>
      <c r="P18" s="31" t="s">
        <v>44</v>
      </c>
      <c r="Q18" s="31"/>
      <c r="R18" s="31"/>
      <c r="S18" s="32" t="s">
        <v>189</v>
      </c>
      <c r="T18" s="39">
        <f t="shared" si="2"/>
        <v>613</v>
      </c>
      <c r="U18" s="40">
        <f t="shared" si="0"/>
        <v>9</v>
      </c>
      <c r="V18" s="40">
        <f t="shared" si="1"/>
        <v>0</v>
      </c>
      <c r="W18" s="41" t="s">
        <v>222</v>
      </c>
      <c r="X18" s="39">
        <v>10</v>
      </c>
      <c r="Y18" s="40">
        <v>7207226</v>
      </c>
      <c r="Z18" s="40">
        <v>7207830</v>
      </c>
      <c r="AA18" s="40">
        <v>5979</v>
      </c>
      <c r="AB18" s="45">
        <v>605</v>
      </c>
      <c r="AC18" s="45" t="s">
        <v>43</v>
      </c>
      <c r="AD18" s="46">
        <v>663</v>
      </c>
      <c r="AE18" s="41"/>
    </row>
    <row r="19" spans="1:31" ht="15.75" x14ac:dyDescent="0.25">
      <c r="A19" s="30" t="s">
        <v>256</v>
      </c>
      <c r="B19" s="31">
        <v>18</v>
      </c>
      <c r="C19" s="31">
        <v>5945027</v>
      </c>
      <c r="D19" s="31">
        <v>5945483</v>
      </c>
      <c r="E19" s="31" t="s">
        <v>184</v>
      </c>
      <c r="F19" s="31">
        <v>218</v>
      </c>
      <c r="G19" s="31" t="s">
        <v>185</v>
      </c>
      <c r="H19" s="31" t="s">
        <v>257</v>
      </c>
      <c r="I19" s="31" t="s">
        <v>258</v>
      </c>
      <c r="J19" s="31">
        <v>27770</v>
      </c>
      <c r="K19" s="31" t="s">
        <v>259</v>
      </c>
      <c r="L19" s="31" t="s">
        <v>259</v>
      </c>
      <c r="M19" s="31" t="s">
        <v>260</v>
      </c>
      <c r="N19" s="31"/>
      <c r="O19" s="31"/>
      <c r="P19" s="31" t="s">
        <v>113</v>
      </c>
      <c r="Q19" s="31"/>
      <c r="R19" s="31"/>
      <c r="S19" s="32" t="s">
        <v>189</v>
      </c>
      <c r="T19" s="39">
        <f t="shared" si="2"/>
        <v>456</v>
      </c>
      <c r="U19" s="40">
        <f t="shared" si="0"/>
        <v>-55</v>
      </c>
      <c r="V19" s="40">
        <f>Z19-D19</f>
        <v>200</v>
      </c>
      <c r="W19" s="41" t="s">
        <v>222</v>
      </c>
      <c r="X19" s="39">
        <v>18</v>
      </c>
      <c r="Y19" s="40">
        <v>5944972</v>
      </c>
      <c r="Z19" s="40">
        <v>5945683</v>
      </c>
      <c r="AA19" s="40">
        <v>9662</v>
      </c>
      <c r="AB19" s="45">
        <v>712</v>
      </c>
      <c r="AC19" s="45" t="s">
        <v>112</v>
      </c>
      <c r="AD19" s="46">
        <v>878</v>
      </c>
      <c r="AE19" s="41"/>
    </row>
    <row r="20" spans="1:31" ht="15.75" x14ac:dyDescent="0.25">
      <c r="A20" s="30" t="s">
        <v>261</v>
      </c>
      <c r="B20" s="31">
        <v>19</v>
      </c>
      <c r="C20" s="31">
        <v>1597560</v>
      </c>
      <c r="D20" s="31">
        <v>1597927</v>
      </c>
      <c r="E20" s="31" t="s">
        <v>184</v>
      </c>
      <c r="F20" s="31">
        <v>83</v>
      </c>
      <c r="G20" s="31" t="s">
        <v>185</v>
      </c>
      <c r="H20" s="31" t="s">
        <v>262</v>
      </c>
      <c r="I20" s="31" t="s">
        <v>263</v>
      </c>
      <c r="J20" s="31">
        <v>-152900</v>
      </c>
      <c r="K20" s="31" t="s">
        <v>264</v>
      </c>
      <c r="L20" s="31" t="s">
        <v>264</v>
      </c>
      <c r="M20" s="31" t="s">
        <v>265</v>
      </c>
      <c r="N20" s="31"/>
      <c r="O20" s="31"/>
      <c r="P20" s="29" t="s">
        <v>266</v>
      </c>
      <c r="Q20" s="31"/>
      <c r="R20" s="31"/>
      <c r="S20" s="32" t="s">
        <v>189</v>
      </c>
      <c r="T20" s="39">
        <f t="shared" si="2"/>
        <v>367</v>
      </c>
      <c r="U20" s="40">
        <f t="shared" si="0"/>
        <v>20</v>
      </c>
      <c r="V20" s="40">
        <f>Z20-D20</f>
        <v>0</v>
      </c>
      <c r="W20" s="41" t="s">
        <v>222</v>
      </c>
      <c r="X20" s="39">
        <v>19</v>
      </c>
      <c r="Y20" s="40">
        <v>1597580</v>
      </c>
      <c r="Z20" s="40">
        <v>1597927</v>
      </c>
      <c r="AA20" s="40" t="s">
        <v>156</v>
      </c>
      <c r="AB20" s="45">
        <v>348</v>
      </c>
      <c r="AC20" s="49" t="s">
        <v>97</v>
      </c>
      <c r="AD20" s="46">
        <v>471</v>
      </c>
      <c r="AE20" s="41"/>
    </row>
    <row r="21" spans="1:31" ht="15.75" x14ac:dyDescent="0.25">
      <c r="A21" s="30" t="s">
        <v>267</v>
      </c>
      <c r="B21" s="31">
        <v>20</v>
      </c>
      <c r="C21" s="31">
        <v>5678954</v>
      </c>
      <c r="D21" s="31">
        <v>5679313</v>
      </c>
      <c r="E21" s="31" t="s">
        <v>184</v>
      </c>
      <c r="F21" s="31">
        <v>51</v>
      </c>
      <c r="G21" s="31" t="s">
        <v>185</v>
      </c>
      <c r="H21" s="31" t="s">
        <v>268</v>
      </c>
      <c r="I21" s="31" t="s">
        <v>269</v>
      </c>
      <c r="J21" s="31">
        <v>11978</v>
      </c>
      <c r="K21" s="31" t="s">
        <v>270</v>
      </c>
      <c r="L21" s="31" t="s">
        <v>270</v>
      </c>
      <c r="M21" s="31" t="s">
        <v>271</v>
      </c>
      <c r="N21" s="31"/>
      <c r="O21" s="31"/>
      <c r="P21" s="31" t="s">
        <v>70</v>
      </c>
      <c r="Q21" s="31"/>
      <c r="R21" s="31"/>
      <c r="S21" s="32" t="s">
        <v>189</v>
      </c>
      <c r="T21" s="39">
        <f t="shared" si="2"/>
        <v>359</v>
      </c>
      <c r="U21" s="40">
        <f t="shared" si="0"/>
        <v>-280</v>
      </c>
      <c r="V21" s="40">
        <f>Z21-D21</f>
        <v>938</v>
      </c>
      <c r="W21" s="41" t="s">
        <v>247</v>
      </c>
      <c r="X21" s="39">
        <v>20</v>
      </c>
      <c r="Y21" s="40">
        <v>5678674</v>
      </c>
      <c r="Z21" s="40">
        <v>5680251</v>
      </c>
      <c r="AA21" s="40" t="s">
        <v>158</v>
      </c>
      <c r="AB21" s="45">
        <v>1578</v>
      </c>
      <c r="AC21" s="45" t="s">
        <v>69</v>
      </c>
      <c r="AD21" s="46">
        <v>1713</v>
      </c>
      <c r="AE21" s="41" t="s">
        <v>273</v>
      </c>
    </row>
    <row r="22" spans="1:31" x14ac:dyDescent="0.25">
      <c r="A22" s="30" t="s">
        <v>272</v>
      </c>
      <c r="B22" s="31">
        <v>20</v>
      </c>
      <c r="C22" s="31">
        <v>5679990</v>
      </c>
      <c r="D22" s="31">
        <v>5680251</v>
      </c>
      <c r="E22" s="31" t="s">
        <v>184</v>
      </c>
      <c r="F22" s="31">
        <v>48</v>
      </c>
      <c r="G22" s="31" t="s">
        <v>185</v>
      </c>
      <c r="H22" s="31" t="s">
        <v>268</v>
      </c>
      <c r="I22" s="31" t="s">
        <v>269</v>
      </c>
      <c r="J22" s="31">
        <v>12965</v>
      </c>
      <c r="K22" s="31" t="s">
        <v>270</v>
      </c>
      <c r="L22" s="31" t="s">
        <v>270</v>
      </c>
      <c r="M22" s="31" t="s">
        <v>271</v>
      </c>
      <c r="N22" s="31"/>
      <c r="O22" s="31"/>
      <c r="P22" s="31" t="s">
        <v>70</v>
      </c>
      <c r="Q22" s="31"/>
      <c r="R22" s="31"/>
      <c r="S22" s="32" t="s">
        <v>189</v>
      </c>
      <c r="T22" s="39">
        <f t="shared" si="2"/>
        <v>261</v>
      </c>
      <c r="U22" s="40">
        <f>Y21-C22</f>
        <v>-1316</v>
      </c>
      <c r="V22" s="40">
        <f>Z21-D22</f>
        <v>0</v>
      </c>
      <c r="W22" s="41" t="s">
        <v>247</v>
      </c>
      <c r="X22" s="39"/>
      <c r="Y22" s="40"/>
      <c r="Z22" s="40"/>
      <c r="AA22" s="40"/>
      <c r="AB22" s="40"/>
      <c r="AC22" s="40"/>
      <c r="AD22" s="40"/>
      <c r="AE22" s="41"/>
    </row>
    <row r="23" spans="1:31" ht="15.75" x14ac:dyDescent="0.25">
      <c r="A23" s="30" t="s">
        <v>274</v>
      </c>
      <c r="B23" s="31">
        <v>24</v>
      </c>
      <c r="C23" s="31">
        <v>4557981</v>
      </c>
      <c r="D23" s="31">
        <v>4558391</v>
      </c>
      <c r="E23" s="31" t="s">
        <v>184</v>
      </c>
      <c r="F23" s="31">
        <v>138</v>
      </c>
      <c r="G23" s="31" t="s">
        <v>185</v>
      </c>
      <c r="H23" s="31" t="s">
        <v>275</v>
      </c>
      <c r="I23" s="31" t="s">
        <v>276</v>
      </c>
      <c r="J23" s="31">
        <v>11690</v>
      </c>
      <c r="K23" s="31" t="s">
        <v>277</v>
      </c>
      <c r="L23" s="31" t="s">
        <v>277</v>
      </c>
      <c r="M23" s="31" t="s">
        <v>278</v>
      </c>
      <c r="N23" s="31"/>
      <c r="O23" s="31"/>
      <c r="P23" s="31" t="s">
        <v>279</v>
      </c>
      <c r="Q23" s="31"/>
      <c r="R23" s="31"/>
      <c r="S23" s="32" t="s">
        <v>189</v>
      </c>
      <c r="T23" s="39">
        <f t="shared" si="2"/>
        <v>410</v>
      </c>
      <c r="U23" s="40">
        <f>Y23-C23</f>
        <v>-52</v>
      </c>
      <c r="V23" s="40">
        <f>Z23-D23</f>
        <v>15</v>
      </c>
      <c r="W23" s="41" t="s">
        <v>222</v>
      </c>
      <c r="X23" s="39">
        <v>24</v>
      </c>
      <c r="Y23" s="40">
        <v>4557929</v>
      </c>
      <c r="Z23" s="40">
        <v>4558406</v>
      </c>
      <c r="AA23" s="40" t="s">
        <v>160</v>
      </c>
      <c r="AB23" s="45">
        <v>477</v>
      </c>
      <c r="AC23" s="45" t="s">
        <v>127</v>
      </c>
      <c r="AD23" s="46">
        <v>400</v>
      </c>
      <c r="AE23" s="41"/>
    </row>
    <row r="24" spans="1:31" ht="15.75" x14ac:dyDescent="0.25">
      <c r="A24" s="30" t="s">
        <v>280</v>
      </c>
      <c r="B24" s="31">
        <v>27</v>
      </c>
      <c r="C24" s="31">
        <v>7610783</v>
      </c>
      <c r="D24" s="31">
        <v>7610995</v>
      </c>
      <c r="E24" s="31" t="s">
        <v>184</v>
      </c>
      <c r="F24" s="31">
        <v>49</v>
      </c>
      <c r="G24" s="31" t="s">
        <v>185</v>
      </c>
      <c r="H24" s="31" t="s">
        <v>186</v>
      </c>
      <c r="I24" s="31" t="s">
        <v>186</v>
      </c>
      <c r="J24" s="31">
        <v>-10637</v>
      </c>
      <c r="K24" s="31" t="s">
        <v>281</v>
      </c>
      <c r="L24" s="31" t="s">
        <v>281</v>
      </c>
      <c r="M24" s="31" t="s">
        <v>282</v>
      </c>
      <c r="N24" s="31"/>
      <c r="O24" s="31"/>
      <c r="P24" s="29" t="s">
        <v>283</v>
      </c>
      <c r="Q24" s="31"/>
      <c r="R24" s="31"/>
      <c r="S24" s="32" t="s">
        <v>189</v>
      </c>
      <c r="T24" s="39">
        <f t="shared" si="2"/>
        <v>212</v>
      </c>
      <c r="U24" s="40">
        <f>Y24-C24</f>
        <v>1</v>
      </c>
      <c r="V24" s="40">
        <f>Z24-D24</f>
        <v>-24</v>
      </c>
      <c r="W24" s="41" t="s">
        <v>247</v>
      </c>
      <c r="X24" s="39">
        <v>27</v>
      </c>
      <c r="Y24" s="40">
        <v>7610784</v>
      </c>
      <c r="Z24" s="40">
        <v>7610971</v>
      </c>
      <c r="AA24" s="40">
        <v>15519</v>
      </c>
      <c r="AB24" s="45">
        <v>188</v>
      </c>
      <c r="AC24" s="49" t="s">
        <v>131</v>
      </c>
      <c r="AD24" s="46">
        <v>371</v>
      </c>
      <c r="AE24" s="41" t="s">
        <v>291</v>
      </c>
    </row>
    <row r="25" spans="1:31" ht="15.75" x14ac:dyDescent="0.25">
      <c r="A25" s="30" t="s">
        <v>284</v>
      </c>
      <c r="B25" s="31" t="s">
        <v>92</v>
      </c>
      <c r="C25" s="31">
        <v>55579534</v>
      </c>
      <c r="D25" s="31">
        <v>55579960</v>
      </c>
      <c r="E25" s="31" t="s">
        <v>184</v>
      </c>
      <c r="F25" s="31">
        <v>189</v>
      </c>
      <c r="G25" s="31" t="s">
        <v>185</v>
      </c>
      <c r="H25" s="31" t="s">
        <v>285</v>
      </c>
      <c r="I25" s="31" t="s">
        <v>286</v>
      </c>
      <c r="J25" s="31">
        <v>-2812</v>
      </c>
      <c r="K25" s="31" t="s">
        <v>287</v>
      </c>
      <c r="L25" s="31" t="s">
        <v>287</v>
      </c>
      <c r="M25" s="31" t="s">
        <v>288</v>
      </c>
      <c r="N25" s="31"/>
      <c r="O25" s="31"/>
      <c r="P25" s="31" t="s">
        <v>91</v>
      </c>
      <c r="Q25" s="31"/>
      <c r="R25" s="31"/>
      <c r="S25" s="32" t="s">
        <v>189</v>
      </c>
      <c r="T25" s="39">
        <f t="shared" si="2"/>
        <v>426</v>
      </c>
      <c r="U25" s="40">
        <f t="shared" ref="U25" si="3">Y25-C25</f>
        <v>1</v>
      </c>
      <c r="V25" s="40">
        <f t="shared" ref="V25" si="4">Z25-D25</f>
        <v>749</v>
      </c>
      <c r="W25" s="41" t="s">
        <v>247</v>
      </c>
      <c r="X25" s="39" t="s">
        <v>92</v>
      </c>
      <c r="Y25" s="40">
        <v>55579535</v>
      </c>
      <c r="Z25" s="40">
        <v>55580709</v>
      </c>
      <c r="AA25" s="40" t="s">
        <v>163</v>
      </c>
      <c r="AB25" s="45">
        <v>1175</v>
      </c>
      <c r="AC25" s="45" t="s">
        <v>90</v>
      </c>
      <c r="AD25" s="46">
        <v>1256</v>
      </c>
      <c r="AE25" s="41" t="s">
        <v>273</v>
      </c>
    </row>
    <row r="26" spans="1:31" ht="15.75" thickBot="1" x14ac:dyDescent="0.3">
      <c r="A26" s="33" t="s">
        <v>289</v>
      </c>
      <c r="B26" s="34" t="s">
        <v>92</v>
      </c>
      <c r="C26" s="34">
        <v>55580190</v>
      </c>
      <c r="D26" s="34">
        <v>55580749</v>
      </c>
      <c r="E26" s="34" t="s">
        <v>184</v>
      </c>
      <c r="F26" s="34">
        <v>215</v>
      </c>
      <c r="G26" s="34" t="s">
        <v>185</v>
      </c>
      <c r="H26" s="34" t="s">
        <v>285</v>
      </c>
      <c r="I26" s="34" t="s">
        <v>286</v>
      </c>
      <c r="J26" s="34">
        <v>-2090</v>
      </c>
      <c r="K26" s="34" t="s">
        <v>287</v>
      </c>
      <c r="L26" s="34" t="s">
        <v>287</v>
      </c>
      <c r="M26" s="34" t="s">
        <v>288</v>
      </c>
      <c r="N26" s="34"/>
      <c r="O26" s="34"/>
      <c r="P26" s="34" t="s">
        <v>91</v>
      </c>
      <c r="Q26" s="34"/>
      <c r="R26" s="34"/>
      <c r="S26" s="35" t="s">
        <v>189</v>
      </c>
      <c r="T26" s="42">
        <f t="shared" si="2"/>
        <v>559</v>
      </c>
      <c r="U26" s="43">
        <f>Y25-C26</f>
        <v>-655</v>
      </c>
      <c r="V26" s="43">
        <f>Z25-D26</f>
        <v>-40</v>
      </c>
      <c r="W26" s="44" t="s">
        <v>247</v>
      </c>
      <c r="X26" s="42"/>
      <c r="Y26" s="43"/>
      <c r="Z26" s="43"/>
      <c r="AA26" s="43"/>
      <c r="AB26" s="43"/>
      <c r="AC26" s="43"/>
      <c r="AD26" s="43"/>
      <c r="AE26" s="44"/>
    </row>
  </sheetData>
  <conditionalFormatting sqref="AC2:AC3 AE2:AF2">
    <cfRule type="duplicateValues" dxfId="9" priority="5"/>
    <cfRule type="duplicateValues" dxfId="8" priority="6"/>
  </conditionalFormatting>
  <conditionalFormatting sqref="AC4">
    <cfRule type="duplicateValues" dxfId="7" priority="3"/>
    <cfRule type="duplicateValues" dxfId="6" priority="4"/>
  </conditionalFormatting>
  <conditionalFormatting sqref="AC23:AC25 AC18:AC21 AC5:AC15">
    <cfRule type="duplicateValues" dxfId="5" priority="23"/>
    <cfRule type="duplicateValues" dxfId="4" priority="24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8EC3-DE83-4A72-8FB1-84605B5E8192}">
  <dimension ref="A1:Q23"/>
  <sheetViews>
    <sheetView workbookViewId="0">
      <selection activeCell="D29" sqref="D29"/>
    </sheetView>
  </sheetViews>
  <sheetFormatPr defaultRowHeight="15" x14ac:dyDescent="0.25"/>
  <cols>
    <col min="1" max="1" width="22.85546875" customWidth="1"/>
    <col min="2" max="2" width="21.5703125" customWidth="1"/>
    <col min="4" max="4" width="10.7109375" customWidth="1"/>
    <col min="5" max="5" width="14.140625" customWidth="1"/>
    <col min="7" max="7" width="14" customWidth="1"/>
    <col min="8" max="8" width="12.28515625" customWidth="1"/>
    <col min="10" max="10" width="29.85546875" customWidth="1"/>
    <col min="11" max="11" width="17.85546875" customWidth="1"/>
    <col min="12" max="12" width="11.7109375" customWidth="1"/>
    <col min="13" max="13" width="13.42578125" customWidth="1"/>
    <col min="14" max="14" width="19.7109375" customWidth="1"/>
    <col min="16" max="16" width="14" customWidth="1"/>
    <col min="17" max="17" width="12.28515625" customWidth="1"/>
  </cols>
  <sheetData>
    <row r="1" spans="1:17" ht="16.5" thickTop="1" thickBot="1" x14ac:dyDescent="0.3">
      <c r="A1" t="s">
        <v>135</v>
      </c>
      <c r="B1" s="19" t="s">
        <v>136</v>
      </c>
      <c r="C1" s="19" t="s">
        <v>7</v>
      </c>
      <c r="D1" s="19" t="s">
        <v>8</v>
      </c>
      <c r="E1" s="19" t="s">
        <v>137</v>
      </c>
      <c r="F1" s="19" t="s">
        <v>138</v>
      </c>
      <c r="G1" s="19" t="s">
        <v>5</v>
      </c>
      <c r="H1" s="7" t="s">
        <v>16</v>
      </c>
      <c r="J1" t="s">
        <v>139</v>
      </c>
      <c r="K1" s="19" t="s">
        <v>7</v>
      </c>
      <c r="L1" s="19" t="s">
        <v>8</v>
      </c>
      <c r="M1" s="19" t="s">
        <v>137</v>
      </c>
      <c r="N1" s="19" t="s">
        <v>136</v>
      </c>
      <c r="O1" s="19" t="s">
        <v>138</v>
      </c>
      <c r="P1" s="19" t="s">
        <v>5</v>
      </c>
      <c r="Q1" s="7" t="s">
        <v>16</v>
      </c>
    </row>
    <row r="2" spans="1:17" ht="16.5" thickTop="1" x14ac:dyDescent="0.25">
      <c r="B2" s="50">
        <v>1782</v>
      </c>
      <c r="C2" s="20">
        <v>1</v>
      </c>
      <c r="D2" s="20">
        <v>50894130</v>
      </c>
      <c r="E2" s="20">
        <v>50894462</v>
      </c>
      <c r="F2" s="21">
        <v>332</v>
      </c>
      <c r="G2" s="20" t="s">
        <v>19</v>
      </c>
      <c r="H2" s="11">
        <v>466</v>
      </c>
      <c r="K2" t="s">
        <v>140</v>
      </c>
      <c r="L2">
        <v>51037388</v>
      </c>
      <c r="M2">
        <v>51037720</v>
      </c>
      <c r="N2">
        <v>1782</v>
      </c>
      <c r="O2" s="21">
        <v>332</v>
      </c>
      <c r="P2" s="20" t="s">
        <v>19</v>
      </c>
      <c r="Q2" s="11">
        <v>466</v>
      </c>
    </row>
    <row r="3" spans="1:17" ht="15.75" x14ac:dyDescent="0.25">
      <c r="B3" s="20">
        <v>4605</v>
      </c>
      <c r="C3" s="20">
        <v>1</v>
      </c>
      <c r="D3" s="20">
        <v>151798917</v>
      </c>
      <c r="E3" s="20">
        <v>151799749</v>
      </c>
      <c r="F3" s="21">
        <v>833</v>
      </c>
      <c r="G3" s="20" t="s">
        <v>141</v>
      </c>
      <c r="H3" s="11">
        <v>957</v>
      </c>
      <c r="K3" t="s">
        <v>140</v>
      </c>
      <c r="L3">
        <v>153962095</v>
      </c>
      <c r="M3">
        <v>153962927</v>
      </c>
      <c r="N3">
        <v>4605</v>
      </c>
      <c r="O3" s="21">
        <v>833</v>
      </c>
      <c r="P3" s="20" t="s">
        <v>141</v>
      </c>
      <c r="Q3" s="11">
        <v>957</v>
      </c>
    </row>
    <row r="4" spans="1:17" ht="15.75" x14ac:dyDescent="0.25">
      <c r="B4" s="20" t="s">
        <v>142</v>
      </c>
      <c r="C4" s="20">
        <v>2</v>
      </c>
      <c r="D4" s="20">
        <v>26723752</v>
      </c>
      <c r="E4" s="20">
        <v>26724948</v>
      </c>
      <c r="F4" s="21">
        <v>1197</v>
      </c>
      <c r="G4" s="20" t="s">
        <v>102</v>
      </c>
      <c r="H4" s="11">
        <v>1295</v>
      </c>
      <c r="K4" t="s">
        <v>143</v>
      </c>
      <c r="L4">
        <v>26590737</v>
      </c>
      <c r="M4">
        <v>26591933</v>
      </c>
      <c r="N4" t="s">
        <v>142</v>
      </c>
      <c r="O4" s="21">
        <v>1197</v>
      </c>
      <c r="P4" s="20" t="s">
        <v>102</v>
      </c>
      <c r="Q4" s="11">
        <v>1295</v>
      </c>
    </row>
    <row r="5" spans="1:17" ht="15.75" x14ac:dyDescent="0.25">
      <c r="B5" s="20">
        <v>13773</v>
      </c>
      <c r="C5" s="20">
        <v>2</v>
      </c>
      <c r="D5" s="20">
        <v>120532917</v>
      </c>
      <c r="E5" s="20">
        <v>120533278</v>
      </c>
      <c r="F5" s="21">
        <v>362</v>
      </c>
      <c r="G5" s="20" t="s">
        <v>80</v>
      </c>
      <c r="H5" s="11">
        <v>482</v>
      </c>
      <c r="K5" t="s">
        <v>143</v>
      </c>
      <c r="L5">
        <v>120657803</v>
      </c>
      <c r="M5">
        <v>120658164</v>
      </c>
      <c r="N5">
        <v>13773</v>
      </c>
      <c r="O5" s="21">
        <v>362</v>
      </c>
      <c r="P5" s="20" t="s">
        <v>80</v>
      </c>
      <c r="Q5" s="11">
        <v>482</v>
      </c>
    </row>
    <row r="6" spans="1:17" ht="15.75" x14ac:dyDescent="0.25">
      <c r="B6" s="50" t="s">
        <v>144</v>
      </c>
      <c r="C6" s="20">
        <v>2</v>
      </c>
      <c r="D6" s="20">
        <v>28670907</v>
      </c>
      <c r="E6" s="20">
        <v>28671184</v>
      </c>
      <c r="F6" s="21">
        <v>277</v>
      </c>
      <c r="G6" s="20" t="s">
        <v>49</v>
      </c>
      <c r="H6" s="11">
        <v>328</v>
      </c>
      <c r="K6" t="s">
        <v>143</v>
      </c>
      <c r="L6">
        <v>28537948</v>
      </c>
      <c r="M6">
        <v>28538225</v>
      </c>
      <c r="N6" t="s">
        <v>144</v>
      </c>
      <c r="O6" s="21">
        <v>277</v>
      </c>
      <c r="P6" s="20" t="s">
        <v>49</v>
      </c>
      <c r="Q6" s="11">
        <v>328</v>
      </c>
    </row>
    <row r="7" spans="1:17" ht="15.75" x14ac:dyDescent="0.25">
      <c r="B7" s="20" t="s">
        <v>145</v>
      </c>
      <c r="C7" s="20">
        <v>3</v>
      </c>
      <c r="D7" s="20">
        <v>67786432</v>
      </c>
      <c r="E7" s="20">
        <v>67787428</v>
      </c>
      <c r="F7" s="21">
        <v>997</v>
      </c>
      <c r="G7" s="20" t="s">
        <v>32</v>
      </c>
      <c r="H7" s="11">
        <v>1042</v>
      </c>
      <c r="K7" t="s">
        <v>146</v>
      </c>
      <c r="L7">
        <v>68377220</v>
      </c>
      <c r="M7">
        <v>68378216</v>
      </c>
      <c r="N7" t="s">
        <v>145</v>
      </c>
      <c r="O7" s="21">
        <v>997</v>
      </c>
      <c r="P7" s="20" t="s">
        <v>32</v>
      </c>
      <c r="Q7" s="11">
        <v>1042</v>
      </c>
    </row>
    <row r="8" spans="1:17" ht="15.75" x14ac:dyDescent="0.25">
      <c r="B8" s="20" t="s">
        <v>147</v>
      </c>
      <c r="C8" s="20">
        <v>3</v>
      </c>
      <c r="D8" s="20">
        <v>67820057</v>
      </c>
      <c r="E8" s="20">
        <v>67821986</v>
      </c>
      <c r="F8" s="21">
        <v>1930</v>
      </c>
      <c r="G8" s="20" t="s">
        <v>64</v>
      </c>
      <c r="H8" s="11">
        <v>2015</v>
      </c>
      <c r="K8" t="s">
        <v>146</v>
      </c>
      <c r="L8">
        <v>68410846</v>
      </c>
      <c r="M8">
        <v>68412775</v>
      </c>
      <c r="N8" t="s">
        <v>147</v>
      </c>
      <c r="O8" s="21">
        <v>1930</v>
      </c>
      <c r="P8" s="20" t="s">
        <v>64</v>
      </c>
      <c r="Q8" s="11">
        <v>2015</v>
      </c>
    </row>
    <row r="9" spans="1:17" ht="15.75" x14ac:dyDescent="0.25">
      <c r="B9" s="20">
        <v>17511</v>
      </c>
      <c r="C9" s="20">
        <v>3</v>
      </c>
      <c r="D9" s="20">
        <v>54430364</v>
      </c>
      <c r="E9" s="20">
        <v>54430524</v>
      </c>
      <c r="F9" s="21">
        <v>161</v>
      </c>
      <c r="G9" s="20" t="s">
        <v>107</v>
      </c>
      <c r="H9" s="11">
        <v>274</v>
      </c>
      <c r="K9" t="s">
        <v>146</v>
      </c>
      <c r="L9">
        <v>55240668</v>
      </c>
      <c r="M9">
        <v>55240828</v>
      </c>
      <c r="N9">
        <v>17511</v>
      </c>
      <c r="O9" s="21">
        <v>161</v>
      </c>
      <c r="P9" s="20" t="s">
        <v>107</v>
      </c>
      <c r="Q9" s="11">
        <v>274</v>
      </c>
    </row>
    <row r="10" spans="1:17" ht="15.75" x14ac:dyDescent="0.25">
      <c r="B10" s="20" t="s">
        <v>148</v>
      </c>
      <c r="C10" s="20">
        <v>4</v>
      </c>
      <c r="D10" s="20">
        <v>29361689</v>
      </c>
      <c r="E10" s="20">
        <v>29362644</v>
      </c>
      <c r="F10" s="21">
        <v>956</v>
      </c>
      <c r="G10" s="20" t="s">
        <v>38</v>
      </c>
      <c r="H10" s="11">
        <v>1071</v>
      </c>
      <c r="K10" t="s">
        <v>149</v>
      </c>
      <c r="L10">
        <v>29888005</v>
      </c>
      <c r="M10">
        <v>29888960</v>
      </c>
      <c r="N10" t="s">
        <v>148</v>
      </c>
      <c r="O10" s="21">
        <v>956</v>
      </c>
      <c r="P10" s="20" t="s">
        <v>38</v>
      </c>
      <c r="Q10" s="11">
        <v>1071</v>
      </c>
    </row>
    <row r="11" spans="1:17" ht="15.75" x14ac:dyDescent="0.25">
      <c r="B11" s="20">
        <v>21150</v>
      </c>
      <c r="C11" s="20">
        <v>4</v>
      </c>
      <c r="D11" s="20">
        <v>52738826</v>
      </c>
      <c r="E11" s="20">
        <v>52739477</v>
      </c>
      <c r="F11" s="21">
        <v>652</v>
      </c>
      <c r="G11" s="20" t="s">
        <v>122</v>
      </c>
      <c r="H11" s="11">
        <v>400</v>
      </c>
      <c r="K11" t="s">
        <v>149</v>
      </c>
      <c r="L11">
        <v>53321245</v>
      </c>
      <c r="M11">
        <v>53321896</v>
      </c>
      <c r="N11">
        <v>21150</v>
      </c>
      <c r="O11" s="21">
        <v>652</v>
      </c>
      <c r="P11" s="20" t="s">
        <v>122</v>
      </c>
      <c r="Q11" s="11">
        <v>400</v>
      </c>
    </row>
    <row r="12" spans="1:17" ht="15.75" x14ac:dyDescent="0.25">
      <c r="B12" s="20">
        <v>20334</v>
      </c>
      <c r="C12" s="20">
        <v>4</v>
      </c>
      <c r="D12" s="20">
        <v>29424023</v>
      </c>
      <c r="E12" s="20">
        <v>29424953</v>
      </c>
      <c r="F12" s="21">
        <v>931</v>
      </c>
      <c r="G12" s="20" t="s">
        <v>75</v>
      </c>
      <c r="H12" s="11">
        <v>1005</v>
      </c>
      <c r="K12" t="s">
        <v>149</v>
      </c>
      <c r="L12">
        <v>29950339</v>
      </c>
      <c r="M12">
        <v>29951269</v>
      </c>
      <c r="N12">
        <v>20334</v>
      </c>
      <c r="O12" s="21">
        <v>931</v>
      </c>
      <c r="P12" s="20" t="s">
        <v>75</v>
      </c>
      <c r="Q12" s="11">
        <v>1005</v>
      </c>
    </row>
    <row r="13" spans="1:17" ht="15.75" x14ac:dyDescent="0.25">
      <c r="B13" s="20">
        <v>23065</v>
      </c>
      <c r="C13" s="20">
        <v>5</v>
      </c>
      <c r="D13" s="20">
        <v>12539127</v>
      </c>
      <c r="E13" s="20">
        <v>12539314</v>
      </c>
      <c r="F13" s="21">
        <v>188</v>
      </c>
      <c r="G13" s="20" t="s">
        <v>117</v>
      </c>
      <c r="H13" s="11">
        <v>240</v>
      </c>
      <c r="K13" t="s">
        <v>150</v>
      </c>
      <c r="L13">
        <v>13356756</v>
      </c>
      <c r="M13">
        <v>13356943</v>
      </c>
      <c r="N13">
        <v>23065</v>
      </c>
      <c r="O13" s="21">
        <v>188</v>
      </c>
      <c r="P13" s="20" t="s">
        <v>117</v>
      </c>
      <c r="Q13" s="11">
        <v>240</v>
      </c>
    </row>
    <row r="14" spans="1:17" ht="15.75" x14ac:dyDescent="0.25">
      <c r="B14" s="20" t="s">
        <v>151</v>
      </c>
      <c r="C14" s="20">
        <v>7</v>
      </c>
      <c r="D14" s="20">
        <v>18586444</v>
      </c>
      <c r="E14" s="20">
        <v>18587493</v>
      </c>
      <c r="F14" s="21">
        <v>1050</v>
      </c>
      <c r="G14" s="20" t="s">
        <v>26</v>
      </c>
      <c r="H14" s="11">
        <v>1190</v>
      </c>
      <c r="K14" t="s">
        <v>152</v>
      </c>
      <c r="L14">
        <v>19088111</v>
      </c>
      <c r="M14">
        <v>19089160</v>
      </c>
      <c r="N14" t="s">
        <v>151</v>
      </c>
      <c r="O14" s="21">
        <v>1050</v>
      </c>
      <c r="P14" s="20" t="s">
        <v>26</v>
      </c>
      <c r="Q14" s="11">
        <v>1190</v>
      </c>
    </row>
    <row r="15" spans="1:17" ht="15.75" x14ac:dyDescent="0.25">
      <c r="B15" s="20">
        <v>28647</v>
      </c>
      <c r="C15" s="20">
        <v>9</v>
      </c>
      <c r="D15" s="20">
        <v>1146809</v>
      </c>
      <c r="E15" s="20">
        <v>1147070</v>
      </c>
      <c r="F15" s="21">
        <v>262</v>
      </c>
      <c r="G15" s="20" t="s">
        <v>85</v>
      </c>
      <c r="H15" s="11">
        <v>405</v>
      </c>
      <c r="K15" t="s">
        <v>153</v>
      </c>
      <c r="L15">
        <v>1805171</v>
      </c>
      <c r="M15">
        <v>1805432</v>
      </c>
      <c r="N15">
        <v>28647</v>
      </c>
      <c r="O15" s="21">
        <v>262</v>
      </c>
      <c r="P15" s="20" t="s">
        <v>85</v>
      </c>
      <c r="Q15" s="11">
        <v>405</v>
      </c>
    </row>
    <row r="16" spans="1:17" ht="15.75" x14ac:dyDescent="0.25">
      <c r="B16" s="20">
        <v>29093</v>
      </c>
      <c r="C16" s="20">
        <v>9</v>
      </c>
      <c r="D16" s="20">
        <v>11055929</v>
      </c>
      <c r="E16" s="20">
        <v>11056203</v>
      </c>
      <c r="F16" s="21">
        <v>275</v>
      </c>
      <c r="G16" s="20" t="s">
        <v>54</v>
      </c>
      <c r="H16" s="11">
        <v>401</v>
      </c>
      <c r="K16" t="s">
        <v>153</v>
      </c>
      <c r="L16">
        <v>11735277</v>
      </c>
      <c r="M16">
        <v>11735551</v>
      </c>
      <c r="N16">
        <v>29093</v>
      </c>
      <c r="O16" s="21">
        <v>275</v>
      </c>
      <c r="P16" s="20" t="s">
        <v>54</v>
      </c>
      <c r="Q16" s="11">
        <v>401</v>
      </c>
    </row>
    <row r="17" spans="2:17" ht="15.75" x14ac:dyDescent="0.25">
      <c r="B17" s="20">
        <v>5979</v>
      </c>
      <c r="C17" s="20">
        <v>10</v>
      </c>
      <c r="D17" s="20">
        <v>6256663</v>
      </c>
      <c r="E17" s="20">
        <v>6257267</v>
      </c>
      <c r="F17" s="21">
        <v>605</v>
      </c>
      <c r="G17" s="20" t="s">
        <v>43</v>
      </c>
      <c r="H17" s="11">
        <v>663</v>
      </c>
      <c r="K17" t="s">
        <v>154</v>
      </c>
      <c r="L17">
        <v>7207226</v>
      </c>
      <c r="M17">
        <v>7207830</v>
      </c>
      <c r="N17">
        <v>5979</v>
      </c>
      <c r="O17" s="21">
        <v>605</v>
      </c>
      <c r="P17" s="20" t="s">
        <v>43</v>
      </c>
      <c r="Q17" s="11">
        <v>663</v>
      </c>
    </row>
    <row r="18" spans="2:17" ht="15.75" x14ac:dyDescent="0.25">
      <c r="B18" s="20">
        <v>9662</v>
      </c>
      <c r="C18" s="20">
        <v>18</v>
      </c>
      <c r="D18" s="20">
        <v>5919124</v>
      </c>
      <c r="E18" s="20">
        <v>5919835</v>
      </c>
      <c r="F18" s="21">
        <v>712</v>
      </c>
      <c r="G18" s="20" t="s">
        <v>112</v>
      </c>
      <c r="H18" s="11">
        <v>878</v>
      </c>
      <c r="K18" t="s">
        <v>155</v>
      </c>
      <c r="L18">
        <v>5944972</v>
      </c>
      <c r="M18">
        <v>5945683</v>
      </c>
      <c r="N18">
        <v>9662</v>
      </c>
      <c r="O18" s="21">
        <v>712</v>
      </c>
      <c r="P18" s="20" t="s">
        <v>112</v>
      </c>
      <c r="Q18" s="11">
        <v>878</v>
      </c>
    </row>
    <row r="19" spans="2:17" ht="15.75" x14ac:dyDescent="0.25">
      <c r="B19" s="20" t="s">
        <v>156</v>
      </c>
      <c r="C19" s="20">
        <v>19</v>
      </c>
      <c r="D19" s="20">
        <v>1433795</v>
      </c>
      <c r="E19" s="20">
        <v>1434142</v>
      </c>
      <c r="F19" s="21">
        <v>348</v>
      </c>
      <c r="G19" s="20" t="s">
        <v>97</v>
      </c>
      <c r="H19" s="11">
        <v>471</v>
      </c>
      <c r="K19" t="s">
        <v>157</v>
      </c>
      <c r="L19">
        <v>1597580</v>
      </c>
      <c r="M19">
        <v>1597927</v>
      </c>
      <c r="N19" t="s">
        <v>156</v>
      </c>
      <c r="O19" s="21">
        <v>348</v>
      </c>
      <c r="P19" s="20" t="s">
        <v>97</v>
      </c>
      <c r="Q19" s="11">
        <v>471</v>
      </c>
    </row>
    <row r="20" spans="2:17" ht="15.75" x14ac:dyDescent="0.25">
      <c r="B20" s="20" t="s">
        <v>158</v>
      </c>
      <c r="C20" s="20">
        <v>20</v>
      </c>
      <c r="D20" s="20">
        <v>6023026</v>
      </c>
      <c r="E20" s="20">
        <v>6024603</v>
      </c>
      <c r="F20" s="21">
        <v>1578</v>
      </c>
      <c r="G20" s="20" t="s">
        <v>69</v>
      </c>
      <c r="H20" s="11">
        <v>1713</v>
      </c>
      <c r="K20" t="s">
        <v>159</v>
      </c>
      <c r="L20">
        <v>5678674</v>
      </c>
      <c r="M20">
        <v>5680251</v>
      </c>
      <c r="N20" t="s">
        <v>158</v>
      </c>
      <c r="O20" s="21">
        <v>1578</v>
      </c>
      <c r="P20" s="20" t="s">
        <v>69</v>
      </c>
      <c r="Q20" s="11">
        <v>1713</v>
      </c>
    </row>
    <row r="21" spans="2:17" ht="15.75" x14ac:dyDescent="0.25">
      <c r="B21" s="50" t="s">
        <v>292</v>
      </c>
      <c r="C21" s="15">
        <v>24</v>
      </c>
      <c r="D21" s="15">
        <v>4523571</v>
      </c>
      <c r="E21" s="15">
        <v>4524048</v>
      </c>
      <c r="F21" s="21">
        <v>477</v>
      </c>
      <c r="G21" s="20" t="s">
        <v>127</v>
      </c>
      <c r="H21" s="11">
        <v>400</v>
      </c>
      <c r="I21" s="15"/>
      <c r="K21" t="s">
        <v>161</v>
      </c>
      <c r="L21">
        <v>4557929</v>
      </c>
      <c r="M21">
        <v>4558406</v>
      </c>
      <c r="N21" t="s">
        <v>160</v>
      </c>
      <c r="O21" s="21">
        <v>477</v>
      </c>
      <c r="P21" s="20" t="s">
        <v>127</v>
      </c>
      <c r="Q21" s="11">
        <v>400</v>
      </c>
    </row>
    <row r="22" spans="2:17" ht="15.75" x14ac:dyDescent="0.25">
      <c r="B22" s="20">
        <v>15519</v>
      </c>
      <c r="C22" s="20">
        <v>27</v>
      </c>
      <c r="D22" s="20">
        <v>4791353</v>
      </c>
      <c r="E22" s="20">
        <v>4791540</v>
      </c>
      <c r="F22" s="21">
        <v>188</v>
      </c>
      <c r="G22" s="20" t="s">
        <v>131</v>
      </c>
      <c r="H22" s="11">
        <v>371</v>
      </c>
      <c r="K22" t="s">
        <v>162</v>
      </c>
      <c r="L22">
        <v>7610784</v>
      </c>
      <c r="M22">
        <v>7610971</v>
      </c>
      <c r="N22">
        <v>15519</v>
      </c>
      <c r="O22" s="21">
        <v>188</v>
      </c>
      <c r="P22" s="20" t="s">
        <v>131</v>
      </c>
      <c r="Q22" s="11">
        <v>371</v>
      </c>
    </row>
    <row r="23" spans="2:17" ht="15.75" x14ac:dyDescent="0.25">
      <c r="B23" s="20" t="s">
        <v>163</v>
      </c>
      <c r="C23" s="20" t="s">
        <v>92</v>
      </c>
      <c r="D23" s="20">
        <v>55318431</v>
      </c>
      <c r="E23" s="20">
        <v>55319605</v>
      </c>
      <c r="F23" s="21">
        <v>1175</v>
      </c>
      <c r="G23" s="20" t="s">
        <v>90</v>
      </c>
      <c r="H23" s="11">
        <v>1256</v>
      </c>
      <c r="K23" t="s">
        <v>164</v>
      </c>
      <c r="L23">
        <v>55579535</v>
      </c>
      <c r="M23">
        <v>55580709</v>
      </c>
      <c r="N23" t="s">
        <v>163</v>
      </c>
      <c r="O23" s="21">
        <v>1175</v>
      </c>
      <c r="P23" s="20" t="s">
        <v>90</v>
      </c>
      <c r="Q23" s="11">
        <v>1256</v>
      </c>
    </row>
  </sheetData>
  <conditionalFormatting sqref="G17:G23 G1:G14">
    <cfRule type="duplicateValues" dxfId="3" priority="3"/>
    <cfRule type="duplicateValues" dxfId="2" priority="4"/>
  </conditionalFormatting>
  <conditionalFormatting sqref="P17:P23 P1:P1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2335-522E-4A75-AA09-DD097DEC57BC}">
  <dimension ref="A1:N24"/>
  <sheetViews>
    <sheetView workbookViewId="0">
      <selection activeCell="J35" sqref="J35"/>
    </sheetView>
  </sheetViews>
  <sheetFormatPr defaultRowHeight="15" x14ac:dyDescent="0.25"/>
  <sheetData>
    <row r="1" spans="1:14" ht="16.5" thickBot="1" x14ac:dyDescent="0.3">
      <c r="A1" t="s">
        <v>0</v>
      </c>
      <c r="B1" s="1"/>
      <c r="C1" t="s">
        <v>1</v>
      </c>
      <c r="D1" s="2"/>
      <c r="E1" s="2"/>
      <c r="F1" s="2" t="s">
        <v>2</v>
      </c>
      <c r="G1" s="2" t="s">
        <v>3</v>
      </c>
      <c r="J1" t="s">
        <v>4</v>
      </c>
      <c r="K1" s="3"/>
      <c r="L1" s="3"/>
      <c r="N1" s="2"/>
    </row>
    <row r="2" spans="1:14" s="5" customFormat="1" ht="16.5" thickTop="1" thickBot="1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5" t="s">
        <v>12</v>
      </c>
      <c r="I2" s="5" t="s">
        <v>13</v>
      </c>
      <c r="J2" s="6" t="s">
        <v>14</v>
      </c>
      <c r="K2" s="6" t="s">
        <v>15</v>
      </c>
      <c r="L2" s="7" t="s">
        <v>16</v>
      </c>
      <c r="M2" s="4" t="s">
        <v>17</v>
      </c>
      <c r="N2" s="4" t="s">
        <v>18</v>
      </c>
    </row>
    <row r="3" spans="1:14" ht="15.75" customHeight="1" thickTop="1" x14ac:dyDescent="0.25">
      <c r="A3" s="8" t="s">
        <v>19</v>
      </c>
      <c r="B3" s="2" t="s">
        <v>20</v>
      </c>
      <c r="C3" s="2">
        <v>1</v>
      </c>
      <c r="D3" s="2">
        <v>50894130</v>
      </c>
      <c r="E3" s="2">
        <v>50894462</v>
      </c>
      <c r="F3" s="2">
        <f>E3-D3</f>
        <v>332</v>
      </c>
      <c r="G3" s="9" t="s">
        <v>21</v>
      </c>
      <c r="H3" t="s">
        <v>22</v>
      </c>
      <c r="I3" s="10" t="s">
        <v>21</v>
      </c>
      <c r="J3" s="3" t="s">
        <v>23</v>
      </c>
      <c r="K3" s="3" t="s">
        <v>24</v>
      </c>
      <c r="L3" s="11">
        <v>466</v>
      </c>
      <c r="M3" s="10" t="s">
        <v>25</v>
      </c>
      <c r="N3" s="10">
        <v>975</v>
      </c>
    </row>
    <row r="4" spans="1:14" ht="15.75" customHeight="1" x14ac:dyDescent="0.25">
      <c r="A4" s="8" t="s">
        <v>26</v>
      </c>
      <c r="B4" s="2" t="s">
        <v>27</v>
      </c>
      <c r="C4" s="2">
        <v>7</v>
      </c>
      <c r="D4" s="2">
        <v>18586444</v>
      </c>
      <c r="E4" s="2">
        <v>18587493</v>
      </c>
      <c r="F4" s="2">
        <v>1050</v>
      </c>
      <c r="G4" s="9" t="s">
        <v>21</v>
      </c>
      <c r="H4" t="s">
        <v>28</v>
      </c>
      <c r="I4" s="10"/>
      <c r="J4" s="3" t="s">
        <v>29</v>
      </c>
      <c r="K4" s="3" t="s">
        <v>30</v>
      </c>
      <c r="L4" s="11">
        <v>1190</v>
      </c>
      <c r="M4" s="10" t="s">
        <v>31</v>
      </c>
      <c r="N4" s="10">
        <v>980</v>
      </c>
    </row>
    <row r="5" spans="1:14" ht="15.75" x14ac:dyDescent="0.25">
      <c r="A5" s="8" t="s">
        <v>32</v>
      </c>
      <c r="B5" s="2" t="s">
        <v>33</v>
      </c>
      <c r="C5" s="2">
        <v>3</v>
      </c>
      <c r="D5" s="2">
        <v>67786432</v>
      </c>
      <c r="E5" s="2">
        <v>67787428</v>
      </c>
      <c r="F5" s="2">
        <v>997</v>
      </c>
      <c r="G5" s="9" t="s">
        <v>21</v>
      </c>
      <c r="H5" t="s">
        <v>34</v>
      </c>
      <c r="J5" s="12" t="s">
        <v>35</v>
      </c>
      <c r="K5" s="12" t="s">
        <v>36</v>
      </c>
      <c r="L5" s="11">
        <v>1042</v>
      </c>
      <c r="M5" s="10" t="s">
        <v>37</v>
      </c>
      <c r="N5" s="10">
        <v>968</v>
      </c>
    </row>
    <row r="6" spans="1:14" ht="15.75" x14ac:dyDescent="0.25">
      <c r="A6" s="8" t="s">
        <v>38</v>
      </c>
      <c r="B6" s="2" t="s">
        <v>39</v>
      </c>
      <c r="C6" s="2">
        <v>4</v>
      </c>
      <c r="D6" s="2">
        <v>29361689</v>
      </c>
      <c r="E6" s="2">
        <v>29362644</v>
      </c>
      <c r="F6" s="2">
        <v>956</v>
      </c>
      <c r="G6" s="9" t="s">
        <v>21</v>
      </c>
      <c r="H6" t="s">
        <v>40</v>
      </c>
      <c r="I6" s="10" t="s">
        <v>21</v>
      </c>
      <c r="J6" s="3" t="s">
        <v>41</v>
      </c>
      <c r="K6" s="3" t="s">
        <v>42</v>
      </c>
      <c r="L6" s="11">
        <v>1071</v>
      </c>
      <c r="M6" s="10" t="s">
        <v>31</v>
      </c>
      <c r="N6" s="10">
        <v>976</v>
      </c>
    </row>
    <row r="7" spans="1:14" ht="15.75" x14ac:dyDescent="0.25">
      <c r="A7" s="8" t="s">
        <v>43</v>
      </c>
      <c r="B7" s="2" t="s">
        <v>44</v>
      </c>
      <c r="C7" s="2">
        <v>10</v>
      </c>
      <c r="D7" s="2">
        <v>6256663</v>
      </c>
      <c r="E7" s="2">
        <v>6257267</v>
      </c>
      <c r="F7" s="2">
        <v>605</v>
      </c>
      <c r="G7" s="9" t="s">
        <v>21</v>
      </c>
      <c r="H7" t="s">
        <v>45</v>
      </c>
      <c r="I7" s="10"/>
      <c r="J7" s="3" t="s">
        <v>46</v>
      </c>
      <c r="K7" s="3" t="s">
        <v>47</v>
      </c>
      <c r="L7" s="11">
        <v>663</v>
      </c>
      <c r="M7" s="10" t="s">
        <v>48</v>
      </c>
      <c r="N7" s="10">
        <v>974</v>
      </c>
    </row>
    <row r="8" spans="1:14" ht="15.75" x14ac:dyDescent="0.25">
      <c r="A8" s="8" t="s">
        <v>49</v>
      </c>
      <c r="B8" s="2" t="s">
        <v>50</v>
      </c>
      <c r="C8" s="2">
        <v>2</v>
      </c>
      <c r="D8" s="2">
        <v>28670907</v>
      </c>
      <c r="E8" s="2">
        <v>28671184</v>
      </c>
      <c r="F8" s="2">
        <f>(E8-D8)</f>
        <v>277</v>
      </c>
      <c r="G8" s="9" t="s">
        <v>21</v>
      </c>
      <c r="H8" t="s">
        <v>51</v>
      </c>
      <c r="I8" s="10"/>
      <c r="J8" s="13" t="s">
        <v>52</v>
      </c>
      <c r="K8" s="3" t="s">
        <v>53</v>
      </c>
      <c r="L8" s="11">
        <v>328</v>
      </c>
      <c r="M8" s="10" t="s">
        <v>37</v>
      </c>
      <c r="N8" s="10">
        <v>988</v>
      </c>
    </row>
    <row r="9" spans="1:14" ht="15.75" x14ac:dyDescent="0.25">
      <c r="A9" s="8" t="s">
        <v>54</v>
      </c>
      <c r="B9" s="2" t="s">
        <v>55</v>
      </c>
      <c r="C9" s="2">
        <v>9</v>
      </c>
      <c r="D9" s="2">
        <v>11055929</v>
      </c>
      <c r="E9" s="2">
        <v>11056203</v>
      </c>
      <c r="F9" s="2">
        <v>275</v>
      </c>
      <c r="G9" s="9" t="s">
        <v>21</v>
      </c>
      <c r="H9" t="s">
        <v>56</v>
      </c>
      <c r="I9" s="10"/>
      <c r="J9" s="13" t="s">
        <v>57</v>
      </c>
      <c r="K9" s="3" t="s">
        <v>58</v>
      </c>
      <c r="L9" s="11">
        <v>401</v>
      </c>
      <c r="M9" s="10" t="s">
        <v>48</v>
      </c>
      <c r="N9" s="10">
        <v>991</v>
      </c>
    </row>
    <row r="10" spans="1:14" ht="15.75" x14ac:dyDescent="0.25">
      <c r="A10" s="8" t="s">
        <v>59</v>
      </c>
      <c r="B10" s="2" t="s">
        <v>60</v>
      </c>
      <c r="C10" s="2">
        <v>1</v>
      </c>
      <c r="D10" s="2">
        <v>151798917</v>
      </c>
      <c r="E10" s="2">
        <v>151799749</v>
      </c>
      <c r="F10" s="2">
        <v>833</v>
      </c>
      <c r="G10" s="9" t="s">
        <v>21</v>
      </c>
      <c r="H10" t="s">
        <v>61</v>
      </c>
      <c r="I10" s="10"/>
      <c r="J10" s="3" t="s">
        <v>62</v>
      </c>
      <c r="K10" s="3" t="s">
        <v>63</v>
      </c>
      <c r="L10" s="11">
        <v>957</v>
      </c>
      <c r="M10" s="10" t="s">
        <v>48</v>
      </c>
      <c r="N10" s="10">
        <v>979</v>
      </c>
    </row>
    <row r="11" spans="1:14" ht="15.75" customHeight="1" x14ac:dyDescent="0.25">
      <c r="A11" s="8" t="s">
        <v>64</v>
      </c>
      <c r="B11" s="2" t="s">
        <v>33</v>
      </c>
      <c r="C11" s="2">
        <v>3</v>
      </c>
      <c r="D11" s="2">
        <v>67820057</v>
      </c>
      <c r="E11" s="2">
        <v>67821986</v>
      </c>
      <c r="F11" s="2">
        <v>1930</v>
      </c>
      <c r="G11" s="9" t="s">
        <v>21</v>
      </c>
      <c r="H11" t="s">
        <v>65</v>
      </c>
      <c r="I11" s="10" t="s">
        <v>21</v>
      </c>
      <c r="J11" s="3" t="s">
        <v>66</v>
      </c>
      <c r="K11" s="3" t="s">
        <v>67</v>
      </c>
      <c r="L11" s="11">
        <v>2015</v>
      </c>
      <c r="M11" s="10" t="s">
        <v>68</v>
      </c>
      <c r="N11" s="10">
        <v>970</v>
      </c>
    </row>
    <row r="12" spans="1:14" ht="15.75" x14ac:dyDescent="0.25">
      <c r="A12" s="8" t="s">
        <v>69</v>
      </c>
      <c r="B12" s="2" t="s">
        <v>70</v>
      </c>
      <c r="C12" s="2">
        <v>20</v>
      </c>
      <c r="D12" s="2">
        <v>6023026</v>
      </c>
      <c r="E12" s="2">
        <v>6024603</v>
      </c>
      <c r="F12" s="2">
        <v>1578</v>
      </c>
      <c r="G12" s="9" t="s">
        <v>21</v>
      </c>
      <c r="H12" t="s">
        <v>71</v>
      </c>
      <c r="I12" s="10" t="s">
        <v>21</v>
      </c>
      <c r="J12" s="3" t="s">
        <v>72</v>
      </c>
      <c r="K12" s="3" t="s">
        <v>73</v>
      </c>
      <c r="L12" s="11">
        <v>1713</v>
      </c>
      <c r="M12" s="10" t="s">
        <v>74</v>
      </c>
      <c r="N12" s="10">
        <v>971</v>
      </c>
    </row>
    <row r="13" spans="1:14" ht="15.75" x14ac:dyDescent="0.25">
      <c r="A13" s="8" t="s">
        <v>75</v>
      </c>
      <c r="B13" s="2" t="s">
        <v>76</v>
      </c>
      <c r="C13" s="2">
        <v>4</v>
      </c>
      <c r="D13" s="2">
        <v>29424023</v>
      </c>
      <c r="E13" s="2">
        <v>29424953</v>
      </c>
      <c r="F13" s="2">
        <v>931</v>
      </c>
      <c r="G13" s="9" t="s">
        <v>21</v>
      </c>
      <c r="H13" t="s">
        <v>77</v>
      </c>
      <c r="I13" s="10"/>
      <c r="J13" s="3" t="s">
        <v>78</v>
      </c>
      <c r="K13" s="3" t="s">
        <v>79</v>
      </c>
      <c r="L13" s="11">
        <v>1005</v>
      </c>
      <c r="M13" s="10" t="s">
        <v>31</v>
      </c>
      <c r="N13" s="10">
        <v>986</v>
      </c>
    </row>
    <row r="14" spans="1:14" ht="15.75" customHeight="1" x14ac:dyDescent="0.25">
      <c r="A14" s="8" t="s">
        <v>80</v>
      </c>
      <c r="B14" s="2" t="s">
        <v>81</v>
      </c>
      <c r="C14" s="2">
        <v>2</v>
      </c>
      <c r="D14" s="2">
        <v>120532917</v>
      </c>
      <c r="E14" s="2">
        <v>120533278</v>
      </c>
      <c r="F14" s="2">
        <v>362</v>
      </c>
      <c r="G14" s="9" t="s">
        <v>21</v>
      </c>
      <c r="H14" t="s">
        <v>82</v>
      </c>
      <c r="I14" s="10"/>
      <c r="J14" s="13" t="s">
        <v>83</v>
      </c>
      <c r="K14" s="3" t="s">
        <v>84</v>
      </c>
      <c r="L14" s="11">
        <v>482</v>
      </c>
      <c r="M14" s="10" t="s">
        <v>68</v>
      </c>
      <c r="N14" s="10">
        <v>1001</v>
      </c>
    </row>
    <row r="15" spans="1:14" ht="15.75" x14ac:dyDescent="0.25">
      <c r="A15" s="8" t="s">
        <v>85</v>
      </c>
      <c r="B15" s="2" t="s">
        <v>86</v>
      </c>
      <c r="C15" s="2">
        <v>9</v>
      </c>
      <c r="D15" s="2">
        <v>1146809</v>
      </c>
      <c r="E15" s="2">
        <v>1147070</v>
      </c>
      <c r="F15" s="2">
        <v>262</v>
      </c>
      <c r="G15" s="9" t="s">
        <v>21</v>
      </c>
      <c r="H15" t="s">
        <v>87</v>
      </c>
      <c r="I15" s="10"/>
      <c r="J15" s="3" t="s">
        <v>88</v>
      </c>
      <c r="K15" s="3" t="s">
        <v>89</v>
      </c>
      <c r="L15" s="11">
        <v>405</v>
      </c>
      <c r="M15" s="10" t="s">
        <v>31</v>
      </c>
      <c r="N15" s="10">
        <v>999</v>
      </c>
    </row>
    <row r="16" spans="1:14" ht="15.75" x14ac:dyDescent="0.25">
      <c r="A16" s="8" t="s">
        <v>90</v>
      </c>
      <c r="B16" s="2" t="s">
        <v>91</v>
      </c>
      <c r="C16" s="2" t="s">
        <v>92</v>
      </c>
      <c r="D16" s="2">
        <v>55318431</v>
      </c>
      <c r="E16" s="2">
        <v>55319605</v>
      </c>
      <c r="F16" s="2">
        <v>1175</v>
      </c>
      <c r="G16" s="9" t="s">
        <v>21</v>
      </c>
      <c r="H16" t="s">
        <v>93</v>
      </c>
      <c r="I16" s="10"/>
      <c r="J16" s="3" t="s">
        <v>94</v>
      </c>
      <c r="K16" s="13" t="s">
        <v>95</v>
      </c>
      <c r="L16" s="11">
        <v>1256</v>
      </c>
      <c r="M16" s="10" t="s">
        <v>96</v>
      </c>
      <c r="N16" s="10">
        <v>989</v>
      </c>
    </row>
    <row r="17" spans="1:14" ht="15.75" x14ac:dyDescent="0.25">
      <c r="A17" s="8" t="s">
        <v>97</v>
      </c>
      <c r="B17" s="2" t="s">
        <v>98</v>
      </c>
      <c r="C17" s="2">
        <v>19</v>
      </c>
      <c r="D17" s="2">
        <v>1433795</v>
      </c>
      <c r="E17" s="2">
        <v>1434142</v>
      </c>
      <c r="F17" s="2">
        <v>348</v>
      </c>
      <c r="G17" s="9" t="s">
        <v>21</v>
      </c>
      <c r="H17" t="s">
        <v>99</v>
      </c>
      <c r="I17" s="10"/>
      <c r="J17" s="3" t="s">
        <v>100</v>
      </c>
      <c r="K17" s="3" t="s">
        <v>101</v>
      </c>
      <c r="L17" s="11">
        <v>471</v>
      </c>
      <c r="M17" s="10" t="s">
        <v>31</v>
      </c>
      <c r="N17" s="10">
        <v>993</v>
      </c>
    </row>
    <row r="18" spans="1:14" ht="15.75" x14ac:dyDescent="0.25">
      <c r="A18" s="8" t="s">
        <v>102</v>
      </c>
      <c r="B18" s="2" t="s">
        <v>103</v>
      </c>
      <c r="C18" s="2">
        <v>2</v>
      </c>
      <c r="D18" s="2">
        <v>26723752</v>
      </c>
      <c r="E18" s="2">
        <v>26724948</v>
      </c>
      <c r="F18" s="2">
        <v>1197</v>
      </c>
      <c r="G18" s="9" t="s">
        <v>21</v>
      </c>
      <c r="H18" t="s">
        <v>104</v>
      </c>
      <c r="I18" s="10"/>
      <c r="J18" s="3" t="s">
        <v>105</v>
      </c>
      <c r="K18" s="3" t="s">
        <v>106</v>
      </c>
      <c r="L18" s="11">
        <v>1295</v>
      </c>
      <c r="M18" s="10" t="s">
        <v>74</v>
      </c>
      <c r="N18" s="10">
        <v>1011</v>
      </c>
    </row>
    <row r="19" spans="1:14" ht="15.75" x14ac:dyDescent="0.25">
      <c r="A19" s="8" t="s">
        <v>107</v>
      </c>
      <c r="B19" s="2" t="s">
        <v>108</v>
      </c>
      <c r="C19" s="2">
        <v>3</v>
      </c>
      <c r="D19" s="2">
        <v>54430364</v>
      </c>
      <c r="E19" s="2">
        <v>54430524</v>
      </c>
      <c r="F19" s="2">
        <v>161</v>
      </c>
      <c r="G19" s="9" t="s">
        <v>21</v>
      </c>
      <c r="H19" t="s">
        <v>109</v>
      </c>
      <c r="I19" s="10"/>
      <c r="J19" s="3" t="s">
        <v>110</v>
      </c>
      <c r="K19" s="3" t="s">
        <v>111</v>
      </c>
      <c r="L19" s="11">
        <v>274</v>
      </c>
      <c r="M19" s="10" t="s">
        <v>25</v>
      </c>
      <c r="N19" s="10">
        <v>1004</v>
      </c>
    </row>
    <row r="20" spans="1:14" ht="15.75" customHeight="1" x14ac:dyDescent="0.25">
      <c r="A20" s="8" t="s">
        <v>112</v>
      </c>
      <c r="B20" s="2" t="s">
        <v>113</v>
      </c>
      <c r="C20" s="2">
        <v>18</v>
      </c>
      <c r="D20" s="2">
        <v>5919124</v>
      </c>
      <c r="E20" s="2">
        <v>5919835</v>
      </c>
      <c r="F20" s="2">
        <v>712</v>
      </c>
      <c r="G20" s="9" t="s">
        <v>21</v>
      </c>
      <c r="H20" t="s">
        <v>114</v>
      </c>
      <c r="I20" s="10"/>
      <c r="J20" s="13" t="s">
        <v>115</v>
      </c>
      <c r="K20" s="3" t="s">
        <v>116</v>
      </c>
      <c r="L20" s="11">
        <v>878</v>
      </c>
      <c r="M20" s="10" t="s">
        <v>96</v>
      </c>
      <c r="N20" s="10">
        <v>1007</v>
      </c>
    </row>
    <row r="21" spans="1:14" ht="15.75" customHeight="1" x14ac:dyDescent="0.25">
      <c r="A21" s="8" t="s">
        <v>117</v>
      </c>
      <c r="B21" s="2" t="s">
        <v>118</v>
      </c>
      <c r="C21" s="2">
        <v>5</v>
      </c>
      <c r="D21" s="2">
        <v>12539127</v>
      </c>
      <c r="E21" s="2">
        <v>12539314</v>
      </c>
      <c r="F21" s="2">
        <v>188</v>
      </c>
      <c r="G21" s="9" t="s">
        <v>21</v>
      </c>
      <c r="H21" t="s">
        <v>119</v>
      </c>
      <c r="I21" s="10"/>
      <c r="J21" s="3" t="s">
        <v>120</v>
      </c>
      <c r="K21" s="3" t="s">
        <v>121</v>
      </c>
      <c r="L21" s="11">
        <v>240</v>
      </c>
      <c r="M21" s="10" t="s">
        <v>25</v>
      </c>
      <c r="N21" s="10">
        <v>1008</v>
      </c>
    </row>
    <row r="22" spans="1:14" ht="15.75" customHeight="1" x14ac:dyDescent="0.25">
      <c r="A22" s="14" t="s">
        <v>122</v>
      </c>
      <c r="B22" s="2" t="s">
        <v>123</v>
      </c>
      <c r="C22" s="15">
        <v>4</v>
      </c>
      <c r="D22" s="15">
        <v>52738912</v>
      </c>
      <c r="E22" s="15">
        <v>52739389</v>
      </c>
      <c r="F22" s="2">
        <v>477</v>
      </c>
      <c r="G22" s="9" t="s">
        <v>124</v>
      </c>
      <c r="I22" s="10" t="s">
        <v>21</v>
      </c>
      <c r="J22" s="16" t="s">
        <v>125</v>
      </c>
      <c r="K22" s="16" t="s">
        <v>126</v>
      </c>
      <c r="L22" s="11">
        <v>400</v>
      </c>
      <c r="M22" s="10" t="s">
        <v>37</v>
      </c>
      <c r="N22" s="10">
        <v>896</v>
      </c>
    </row>
    <row r="23" spans="1:14" ht="15.75" customHeight="1" x14ac:dyDescent="0.25">
      <c r="A23" s="14" t="s">
        <v>127</v>
      </c>
      <c r="B23" s="2" t="s">
        <v>128</v>
      </c>
      <c r="C23" s="15">
        <v>24</v>
      </c>
      <c r="D23" s="15">
        <v>4523571</v>
      </c>
      <c r="E23" s="15">
        <v>4524048</v>
      </c>
      <c r="F23" s="2">
        <f>E23-D23</f>
        <v>477</v>
      </c>
      <c r="G23" s="9" t="s">
        <v>124</v>
      </c>
      <c r="I23" s="10" t="s">
        <v>21</v>
      </c>
      <c r="J23" s="17" t="s">
        <v>129</v>
      </c>
      <c r="K23" s="18" t="s">
        <v>130</v>
      </c>
      <c r="L23" s="11">
        <v>400</v>
      </c>
      <c r="M23" s="10" t="s">
        <v>37</v>
      </c>
      <c r="N23" s="10">
        <v>894</v>
      </c>
    </row>
    <row r="24" spans="1:14" ht="16.5" customHeight="1" x14ac:dyDescent="0.25">
      <c r="A24" s="14" t="s">
        <v>131</v>
      </c>
      <c r="B24" s="2" t="s">
        <v>132</v>
      </c>
      <c r="C24" s="2">
        <v>27</v>
      </c>
      <c r="D24" s="2">
        <v>4791353</v>
      </c>
      <c r="E24" s="2">
        <v>4791540</v>
      </c>
      <c r="F24" s="2">
        <v>188</v>
      </c>
      <c r="G24" s="9" t="s">
        <v>124</v>
      </c>
      <c r="I24" s="10" t="s">
        <v>21</v>
      </c>
      <c r="J24" s="3" t="s">
        <v>133</v>
      </c>
      <c r="K24" s="3" t="s">
        <v>134</v>
      </c>
      <c r="L24" s="11">
        <v>371</v>
      </c>
      <c r="M24" s="10" t="s">
        <v>37</v>
      </c>
      <c r="N24" s="10">
        <v>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Enhancer matching</vt:lpstr>
      <vt:lpstr>enhancer coordinates old</vt:lpstr>
      <vt:lpstr>validated-postive-enhancer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 Ranganathan</dc:creator>
  <cp:keywords/>
  <dc:description/>
  <cp:lastModifiedBy>Ramya Ranganathan</cp:lastModifiedBy>
  <cp:revision/>
  <dcterms:created xsi:type="dcterms:W3CDTF">2023-04-17T10:29:39Z</dcterms:created>
  <dcterms:modified xsi:type="dcterms:W3CDTF">2023-04-20T15:18:46Z</dcterms:modified>
  <cp:category/>
  <cp:contentStatus/>
</cp:coreProperties>
</file>