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Master Robotics\Repositorios\PACS_labs\Laboratory-4\"/>
    </mc:Choice>
  </mc:AlternateContent>
  <xr:revisionPtr revIDLastSave="0" documentId="13_ncr:1_{424EF291-E17A-4A73-A7CC-51CDAE32F3D6}" xr6:coauthVersionLast="47" xr6:coauthVersionMax="47" xr10:uidLastSave="{00000000-0000-0000-0000-000000000000}"/>
  <bookViews>
    <workbookView xWindow="-120" yWindow="-120" windowWidth="29040" windowHeight="15840" xr2:uid="{1D57953F-EEA6-4886-867F-DAC3C2515231}"/>
  </bookViews>
  <sheets>
    <sheet name="salida" sheetId="2" r:id="rId1"/>
    <sheet name="Hoja1" sheetId="1" r:id="rId2"/>
  </sheets>
  <definedNames>
    <definedName name="DatosExternos_1" localSheetId="0" hidden="1">salida!$B$1:$GQ$8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C15" i="2"/>
  <c r="K15" i="2"/>
  <c r="J15" i="2"/>
  <c r="I15" i="2"/>
  <c r="H15" i="2"/>
  <c r="G15" i="2"/>
  <c r="F15" i="2"/>
  <c r="E15" i="2"/>
  <c r="D15" i="2"/>
  <c r="B15" i="2"/>
  <c r="K13" i="2"/>
  <c r="J13" i="2"/>
  <c r="I13" i="2"/>
  <c r="H13" i="2"/>
  <c r="G13" i="2"/>
  <c r="F13" i="2"/>
  <c r="E13" i="2"/>
  <c r="D13" i="2"/>
  <c r="C13" i="2"/>
  <c r="K11" i="2"/>
  <c r="J11" i="2"/>
  <c r="I11" i="2"/>
  <c r="H11" i="2"/>
  <c r="G11" i="2"/>
  <c r="F11" i="2"/>
  <c r="E11" i="2"/>
  <c r="D11" i="2"/>
  <c r="C11" i="2"/>
  <c r="B11" i="2"/>
  <c r="C10" i="2"/>
  <c r="L10" i="2"/>
  <c r="X10" i="2"/>
  <c r="AA10" i="2"/>
  <c r="AJ10" i="2"/>
  <c r="AV10" i="2"/>
  <c r="AY10" i="2"/>
  <c r="BH10" i="2"/>
  <c r="BT10" i="2"/>
  <c r="BW10" i="2"/>
  <c r="CF10" i="2"/>
  <c r="CR10" i="2"/>
  <c r="CU10" i="2"/>
  <c r="DD10" i="2"/>
  <c r="DP10" i="2"/>
  <c r="DS10" i="2"/>
  <c r="EB10" i="2"/>
  <c r="EN10" i="2"/>
  <c r="EZ10" i="2"/>
  <c r="FL10" i="2"/>
  <c r="FX10" i="2"/>
  <c r="GJ10" i="2"/>
  <c r="C9" i="2"/>
  <c r="D9" i="2"/>
  <c r="D10" i="2" s="1"/>
  <c r="E9" i="2"/>
  <c r="E10" i="2" s="1"/>
  <c r="F9" i="2"/>
  <c r="G9" i="2"/>
  <c r="H9" i="2"/>
  <c r="I9" i="2"/>
  <c r="J9" i="2"/>
  <c r="K9" i="2"/>
  <c r="L9" i="2"/>
  <c r="M9" i="2"/>
  <c r="M10" i="2" s="1"/>
  <c r="N9" i="2"/>
  <c r="N10" i="2" s="1"/>
  <c r="O9" i="2"/>
  <c r="O10" i="2" s="1"/>
  <c r="P9" i="2"/>
  <c r="P10" i="2" s="1"/>
  <c r="Q9" i="2"/>
  <c r="Q10" i="2" s="1"/>
  <c r="R9" i="2"/>
  <c r="S9" i="2"/>
  <c r="T9" i="2"/>
  <c r="U9" i="2"/>
  <c r="V9" i="2"/>
  <c r="W9" i="2"/>
  <c r="X9" i="2"/>
  <c r="Y9" i="2"/>
  <c r="Y10" i="2" s="1"/>
  <c r="Z9" i="2"/>
  <c r="Z10" i="2" s="1"/>
  <c r="AA9" i="2"/>
  <c r="AB9" i="2"/>
  <c r="AB10" i="2" s="1"/>
  <c r="AC9" i="2"/>
  <c r="AC10" i="2" s="1"/>
  <c r="AD9" i="2"/>
  <c r="AE9" i="2"/>
  <c r="AF9" i="2"/>
  <c r="AG9" i="2"/>
  <c r="AH9" i="2"/>
  <c r="AI9" i="2"/>
  <c r="AJ9" i="2"/>
  <c r="AK9" i="2"/>
  <c r="AK10" i="2" s="1"/>
  <c r="AL9" i="2"/>
  <c r="AL10" i="2" s="1"/>
  <c r="AM9" i="2"/>
  <c r="AM10" i="2" s="1"/>
  <c r="AN9" i="2"/>
  <c r="AN10" i="2" s="1"/>
  <c r="AO9" i="2"/>
  <c r="AO10" i="2" s="1"/>
  <c r="AP9" i="2"/>
  <c r="AQ9" i="2"/>
  <c r="AR9" i="2"/>
  <c r="AS9" i="2"/>
  <c r="AT9" i="2"/>
  <c r="AU9" i="2"/>
  <c r="AV9" i="2"/>
  <c r="AW9" i="2"/>
  <c r="AW10" i="2" s="1"/>
  <c r="AX9" i="2"/>
  <c r="AX10" i="2" s="1"/>
  <c r="AY9" i="2"/>
  <c r="AZ9" i="2"/>
  <c r="AZ10" i="2" s="1"/>
  <c r="BA9" i="2"/>
  <c r="BA10" i="2" s="1"/>
  <c r="BB9" i="2"/>
  <c r="BC9" i="2"/>
  <c r="BD9" i="2"/>
  <c r="BE9" i="2"/>
  <c r="BF9" i="2"/>
  <c r="BG9" i="2"/>
  <c r="BH9" i="2"/>
  <c r="BI9" i="2"/>
  <c r="BI10" i="2" s="1"/>
  <c r="BJ9" i="2"/>
  <c r="BJ10" i="2" s="1"/>
  <c r="BK9" i="2"/>
  <c r="BK10" i="2" s="1"/>
  <c r="BL9" i="2"/>
  <c r="BL10" i="2" s="1"/>
  <c r="BM9" i="2"/>
  <c r="BM10" i="2" s="1"/>
  <c r="BN9" i="2"/>
  <c r="BO9" i="2"/>
  <c r="BP9" i="2"/>
  <c r="BQ9" i="2"/>
  <c r="BR9" i="2"/>
  <c r="BS9" i="2"/>
  <c r="BT9" i="2"/>
  <c r="BU9" i="2"/>
  <c r="BU10" i="2" s="1"/>
  <c r="BV9" i="2"/>
  <c r="BV10" i="2" s="1"/>
  <c r="BW9" i="2"/>
  <c r="BX9" i="2"/>
  <c r="BX10" i="2" s="1"/>
  <c r="BY9" i="2"/>
  <c r="BY10" i="2" s="1"/>
  <c r="BZ9" i="2"/>
  <c r="CA9" i="2"/>
  <c r="CB9" i="2"/>
  <c r="CC9" i="2"/>
  <c r="CD9" i="2"/>
  <c r="CE9" i="2"/>
  <c r="CF9" i="2"/>
  <c r="CG9" i="2"/>
  <c r="CG10" i="2" s="1"/>
  <c r="CH9" i="2"/>
  <c r="CH10" i="2" s="1"/>
  <c r="CI9" i="2"/>
  <c r="CI10" i="2" s="1"/>
  <c r="CJ9" i="2"/>
  <c r="CJ10" i="2" s="1"/>
  <c r="CK9" i="2"/>
  <c r="CK10" i="2" s="1"/>
  <c r="CL9" i="2"/>
  <c r="CM9" i="2"/>
  <c r="CN9" i="2"/>
  <c r="CO9" i="2"/>
  <c r="CP9" i="2"/>
  <c r="CQ9" i="2"/>
  <c r="CR9" i="2"/>
  <c r="CS9" i="2"/>
  <c r="CS10" i="2" s="1"/>
  <c r="CT9" i="2"/>
  <c r="CT10" i="2" s="1"/>
  <c r="CU9" i="2"/>
  <c r="CV9" i="2"/>
  <c r="CV10" i="2" s="1"/>
  <c r="CW9" i="2"/>
  <c r="CW10" i="2" s="1"/>
  <c r="CX9" i="2"/>
  <c r="CY9" i="2"/>
  <c r="CZ9" i="2"/>
  <c r="DA9" i="2"/>
  <c r="DB9" i="2"/>
  <c r="DC9" i="2"/>
  <c r="DD9" i="2"/>
  <c r="DE9" i="2"/>
  <c r="DE10" i="2" s="1"/>
  <c r="DF9" i="2"/>
  <c r="DF10" i="2" s="1"/>
  <c r="DG9" i="2"/>
  <c r="DG10" i="2" s="1"/>
  <c r="DH9" i="2"/>
  <c r="DH10" i="2" s="1"/>
  <c r="DI9" i="2"/>
  <c r="DI10" i="2" s="1"/>
  <c r="DJ9" i="2"/>
  <c r="DK9" i="2"/>
  <c r="DL9" i="2"/>
  <c r="DM9" i="2"/>
  <c r="DN9" i="2"/>
  <c r="DO9" i="2"/>
  <c r="DP9" i="2"/>
  <c r="DQ9" i="2"/>
  <c r="DQ10" i="2" s="1"/>
  <c r="DR9" i="2"/>
  <c r="DR10" i="2" s="1"/>
  <c r="DS9" i="2"/>
  <c r="DT9" i="2"/>
  <c r="DT10" i="2" s="1"/>
  <c r="DU9" i="2"/>
  <c r="DU10" i="2" s="1"/>
  <c r="DV9" i="2"/>
  <c r="DW9" i="2"/>
  <c r="DX9" i="2"/>
  <c r="DY9" i="2"/>
  <c r="DZ9" i="2"/>
  <c r="EA9" i="2"/>
  <c r="EB9" i="2"/>
  <c r="EC9" i="2"/>
  <c r="EC10" i="2" s="1"/>
  <c r="ED9" i="2"/>
  <c r="ED10" i="2" s="1"/>
  <c r="EE9" i="2"/>
  <c r="EE10" i="2" s="1"/>
  <c r="EF9" i="2"/>
  <c r="EF10" i="2" s="1"/>
  <c r="EG9" i="2"/>
  <c r="EG10" i="2" s="1"/>
  <c r="EH9" i="2"/>
  <c r="EI9" i="2"/>
  <c r="EJ9" i="2"/>
  <c r="EK9" i="2"/>
  <c r="EL9" i="2"/>
  <c r="EM9" i="2"/>
  <c r="EN9" i="2"/>
  <c r="EO9" i="2"/>
  <c r="EO10" i="2" s="1"/>
  <c r="EP9" i="2"/>
  <c r="EP10" i="2" s="1"/>
  <c r="EQ9" i="2"/>
  <c r="EQ10" i="2" s="1"/>
  <c r="ER9" i="2"/>
  <c r="ER10" i="2" s="1"/>
  <c r="ES9" i="2"/>
  <c r="ES10" i="2" s="1"/>
  <c r="ET9" i="2"/>
  <c r="EU9" i="2"/>
  <c r="EV9" i="2"/>
  <c r="EW9" i="2"/>
  <c r="EX9" i="2"/>
  <c r="EY9" i="2"/>
  <c r="EZ9" i="2"/>
  <c r="FA9" i="2"/>
  <c r="FA10" i="2" s="1"/>
  <c r="FB9" i="2"/>
  <c r="FB10" i="2" s="1"/>
  <c r="FC9" i="2"/>
  <c r="FC10" i="2" s="1"/>
  <c r="FD9" i="2"/>
  <c r="FD10" i="2" s="1"/>
  <c r="FE9" i="2"/>
  <c r="FE10" i="2" s="1"/>
  <c r="FF9" i="2"/>
  <c r="FG9" i="2"/>
  <c r="FH9" i="2"/>
  <c r="FI9" i="2"/>
  <c r="FJ9" i="2"/>
  <c r="FK9" i="2"/>
  <c r="FL9" i="2"/>
  <c r="FM9" i="2"/>
  <c r="FM10" i="2" s="1"/>
  <c r="FN9" i="2"/>
  <c r="FN10" i="2" s="1"/>
  <c r="FO9" i="2"/>
  <c r="FO10" i="2" s="1"/>
  <c r="FP9" i="2"/>
  <c r="FP10" i="2" s="1"/>
  <c r="FQ9" i="2"/>
  <c r="FQ10" i="2" s="1"/>
  <c r="FR9" i="2"/>
  <c r="FS9" i="2"/>
  <c r="FT9" i="2"/>
  <c r="FU9" i="2"/>
  <c r="FV9" i="2"/>
  <c r="FW9" i="2"/>
  <c r="FX9" i="2"/>
  <c r="FY9" i="2"/>
  <c r="FY10" i="2" s="1"/>
  <c r="FZ9" i="2"/>
  <c r="FZ10" i="2" s="1"/>
  <c r="GA9" i="2"/>
  <c r="GA10" i="2" s="1"/>
  <c r="GB9" i="2"/>
  <c r="GB10" i="2" s="1"/>
  <c r="GC9" i="2"/>
  <c r="GC10" i="2" s="1"/>
  <c r="GD9" i="2"/>
  <c r="GE9" i="2"/>
  <c r="GF9" i="2"/>
  <c r="GG9" i="2"/>
  <c r="GH9" i="2"/>
  <c r="GI9" i="2"/>
  <c r="GJ9" i="2"/>
  <c r="GK9" i="2"/>
  <c r="GK10" i="2" s="1"/>
  <c r="GL9" i="2"/>
  <c r="GL10" i="2" s="1"/>
  <c r="GM9" i="2"/>
  <c r="GM10" i="2" s="1"/>
  <c r="GN9" i="2"/>
  <c r="GN10" i="2" s="1"/>
  <c r="GO9" i="2"/>
  <c r="GO10" i="2" s="1"/>
  <c r="GP9" i="2"/>
  <c r="GP10" i="2" s="1"/>
  <c r="GQ9" i="2"/>
  <c r="B9" i="2"/>
  <c r="C8" i="2"/>
  <c r="D8" i="2"/>
  <c r="E8" i="2"/>
  <c r="F8" i="2"/>
  <c r="G8" i="2"/>
  <c r="H8" i="2"/>
  <c r="I8" i="2"/>
  <c r="I10" i="2" s="1"/>
  <c r="J8" i="2"/>
  <c r="J10" i="2" s="1"/>
  <c r="K8" i="2"/>
  <c r="K10" i="2" s="1"/>
  <c r="L8" i="2"/>
  <c r="M8" i="2"/>
  <c r="N8" i="2"/>
  <c r="O8" i="2"/>
  <c r="P8" i="2"/>
  <c r="Q8" i="2"/>
  <c r="R8" i="2"/>
  <c r="S8" i="2"/>
  <c r="T8" i="2"/>
  <c r="U8" i="2"/>
  <c r="U10" i="2" s="1"/>
  <c r="V8" i="2"/>
  <c r="V10" i="2" s="1"/>
  <c r="W8" i="2"/>
  <c r="W10" i="2" s="1"/>
  <c r="X8" i="2"/>
  <c r="Y8" i="2"/>
  <c r="Z8" i="2"/>
  <c r="AA8" i="2"/>
  <c r="AB8" i="2"/>
  <c r="AC8" i="2"/>
  <c r="AD8" i="2"/>
  <c r="AE8" i="2"/>
  <c r="AF8" i="2"/>
  <c r="AG8" i="2"/>
  <c r="AG10" i="2" s="1"/>
  <c r="AH8" i="2"/>
  <c r="AH10" i="2" s="1"/>
  <c r="AI8" i="2"/>
  <c r="AI10" i="2" s="1"/>
  <c r="AJ8" i="2"/>
  <c r="AK8" i="2"/>
  <c r="AL8" i="2"/>
  <c r="AM8" i="2"/>
  <c r="AN8" i="2"/>
  <c r="AO8" i="2"/>
  <c r="AP8" i="2"/>
  <c r="AQ8" i="2"/>
  <c r="AR8" i="2"/>
  <c r="AS8" i="2"/>
  <c r="AS10" i="2" s="1"/>
  <c r="AT8" i="2"/>
  <c r="AT10" i="2" s="1"/>
  <c r="AU8" i="2"/>
  <c r="AU10" i="2" s="1"/>
  <c r="AV8" i="2"/>
  <c r="AW8" i="2"/>
  <c r="AX8" i="2"/>
  <c r="AY8" i="2"/>
  <c r="AZ8" i="2"/>
  <c r="BA8" i="2"/>
  <c r="BB8" i="2"/>
  <c r="BC8" i="2"/>
  <c r="BD8" i="2"/>
  <c r="BE8" i="2"/>
  <c r="BE10" i="2" s="1"/>
  <c r="BF8" i="2"/>
  <c r="BF10" i="2" s="1"/>
  <c r="BG8" i="2"/>
  <c r="BH8" i="2"/>
  <c r="BI8" i="2"/>
  <c r="BJ8" i="2"/>
  <c r="BK8" i="2"/>
  <c r="BL8" i="2"/>
  <c r="BM8" i="2"/>
  <c r="BN8" i="2"/>
  <c r="BO8" i="2"/>
  <c r="BP8" i="2"/>
  <c r="BQ8" i="2"/>
  <c r="BQ10" i="2" s="1"/>
  <c r="BR8" i="2"/>
  <c r="BR10" i="2" s="1"/>
  <c r="BS8" i="2"/>
  <c r="BS10" i="2" s="1"/>
  <c r="BT8" i="2"/>
  <c r="BU8" i="2"/>
  <c r="BV8" i="2"/>
  <c r="BW8" i="2"/>
  <c r="BX8" i="2"/>
  <c r="BY8" i="2"/>
  <c r="BZ8" i="2"/>
  <c r="CA8" i="2"/>
  <c r="CB8" i="2"/>
  <c r="CC8" i="2"/>
  <c r="CC10" i="2" s="1"/>
  <c r="CD8" i="2"/>
  <c r="CD10" i="2" s="1"/>
  <c r="CE8" i="2"/>
  <c r="CE10" i="2" s="1"/>
  <c r="CF8" i="2"/>
  <c r="CG8" i="2"/>
  <c r="CH8" i="2"/>
  <c r="CI8" i="2"/>
  <c r="CJ8" i="2"/>
  <c r="CK8" i="2"/>
  <c r="CL8" i="2"/>
  <c r="CM8" i="2"/>
  <c r="CN8" i="2"/>
  <c r="CO8" i="2"/>
  <c r="CO10" i="2" s="1"/>
  <c r="CP8" i="2"/>
  <c r="CP10" i="2" s="1"/>
  <c r="CQ8" i="2"/>
  <c r="CQ10" i="2" s="1"/>
  <c r="CR8" i="2"/>
  <c r="CS8" i="2"/>
  <c r="CT8" i="2"/>
  <c r="CU8" i="2"/>
  <c r="CV8" i="2"/>
  <c r="CW8" i="2"/>
  <c r="CX8" i="2"/>
  <c r="CY8" i="2"/>
  <c r="CZ8" i="2"/>
  <c r="DA8" i="2"/>
  <c r="DA10" i="2" s="1"/>
  <c r="DB8" i="2"/>
  <c r="DB10" i="2" s="1"/>
  <c r="DC8" i="2"/>
  <c r="DC10" i="2" s="1"/>
  <c r="DD8" i="2"/>
  <c r="DE8" i="2"/>
  <c r="DF8" i="2"/>
  <c r="DG8" i="2"/>
  <c r="DH8" i="2"/>
  <c r="DI8" i="2"/>
  <c r="DJ8" i="2"/>
  <c r="DK8" i="2"/>
  <c r="DL8" i="2"/>
  <c r="DM8" i="2"/>
  <c r="DM10" i="2" s="1"/>
  <c r="DN8" i="2"/>
  <c r="DN10" i="2" s="1"/>
  <c r="DO8" i="2"/>
  <c r="DO10" i="2" s="1"/>
  <c r="DP8" i="2"/>
  <c r="DQ8" i="2"/>
  <c r="DR8" i="2"/>
  <c r="DS8" i="2"/>
  <c r="DT8" i="2"/>
  <c r="DU8" i="2"/>
  <c r="DV8" i="2"/>
  <c r="DW8" i="2"/>
  <c r="DX8" i="2"/>
  <c r="DY8" i="2"/>
  <c r="DY10" i="2" s="1"/>
  <c r="DZ8" i="2"/>
  <c r="DZ10" i="2" s="1"/>
  <c r="EA8" i="2"/>
  <c r="EA10" i="2" s="1"/>
  <c r="EB8" i="2"/>
  <c r="EC8" i="2"/>
  <c r="ED8" i="2"/>
  <c r="EE8" i="2"/>
  <c r="EF8" i="2"/>
  <c r="EG8" i="2"/>
  <c r="EH8" i="2"/>
  <c r="EI8" i="2"/>
  <c r="EJ8" i="2"/>
  <c r="EK8" i="2"/>
  <c r="EK10" i="2" s="1"/>
  <c r="EL8" i="2"/>
  <c r="EL10" i="2" s="1"/>
  <c r="EM8" i="2"/>
  <c r="EM10" i="2" s="1"/>
  <c r="EN8" i="2"/>
  <c r="EO8" i="2"/>
  <c r="EP8" i="2"/>
  <c r="EQ8" i="2"/>
  <c r="ER8" i="2"/>
  <c r="ES8" i="2"/>
  <c r="ET8" i="2"/>
  <c r="EU8" i="2"/>
  <c r="EV8" i="2"/>
  <c r="EW8" i="2"/>
  <c r="EW10" i="2" s="1"/>
  <c r="EX8" i="2"/>
  <c r="EX10" i="2" s="1"/>
  <c r="EY8" i="2"/>
  <c r="EY10" i="2" s="1"/>
  <c r="EZ8" i="2"/>
  <c r="FA8" i="2"/>
  <c r="FB8" i="2"/>
  <c r="FC8" i="2"/>
  <c r="FD8" i="2"/>
  <c r="FE8" i="2"/>
  <c r="FF8" i="2"/>
  <c r="FG8" i="2"/>
  <c r="FH8" i="2"/>
  <c r="FI8" i="2"/>
  <c r="FI10" i="2" s="1"/>
  <c r="FJ8" i="2"/>
  <c r="FJ10" i="2" s="1"/>
  <c r="FK8" i="2"/>
  <c r="FK10" i="2" s="1"/>
  <c r="FL8" i="2"/>
  <c r="FM8" i="2"/>
  <c r="FN8" i="2"/>
  <c r="FO8" i="2"/>
  <c r="FP8" i="2"/>
  <c r="FQ8" i="2"/>
  <c r="FR8" i="2"/>
  <c r="FS8" i="2"/>
  <c r="FT8" i="2"/>
  <c r="FU8" i="2"/>
  <c r="FU10" i="2" s="1"/>
  <c r="FV8" i="2"/>
  <c r="FV10" i="2" s="1"/>
  <c r="FW8" i="2"/>
  <c r="FW10" i="2" s="1"/>
  <c r="FX8" i="2"/>
  <c r="FY8" i="2"/>
  <c r="FZ8" i="2"/>
  <c r="GA8" i="2"/>
  <c r="GB8" i="2"/>
  <c r="GC8" i="2"/>
  <c r="GD8" i="2"/>
  <c r="GE8" i="2"/>
  <c r="GF8" i="2"/>
  <c r="GG8" i="2"/>
  <c r="GG10" i="2" s="1"/>
  <c r="GH8" i="2"/>
  <c r="GH10" i="2" s="1"/>
  <c r="GI8" i="2"/>
  <c r="GI10" i="2" s="1"/>
  <c r="GJ8" i="2"/>
  <c r="GK8" i="2"/>
  <c r="GL8" i="2"/>
  <c r="GM8" i="2"/>
  <c r="GN8" i="2"/>
  <c r="GO8" i="2"/>
  <c r="GP8" i="2"/>
  <c r="GQ8" i="2"/>
  <c r="B8" i="2"/>
  <c r="BG10" i="2" l="1"/>
  <c r="GF10" i="2"/>
  <c r="FH10" i="2"/>
  <c r="EJ10" i="2"/>
  <c r="DL10" i="2"/>
  <c r="CN10" i="2"/>
  <c r="BP10" i="2"/>
  <c r="BD10" i="2"/>
  <c r="AR10" i="2"/>
  <c r="T10" i="2"/>
  <c r="H10" i="2"/>
  <c r="B10" i="2"/>
  <c r="FT10" i="2"/>
  <c r="EV10" i="2"/>
  <c r="DX10" i="2"/>
  <c r="CZ10" i="2"/>
  <c r="CB10" i="2"/>
  <c r="AF10" i="2"/>
  <c r="GQ10" i="2"/>
  <c r="GE10" i="2"/>
  <c r="FS10" i="2"/>
  <c r="FG10" i="2"/>
  <c r="EU10" i="2"/>
  <c r="EI10" i="2"/>
  <c r="DW10" i="2"/>
  <c r="DK10" i="2"/>
  <c r="CY10" i="2"/>
  <c r="CM10" i="2"/>
  <c r="CA10" i="2"/>
  <c r="BO10" i="2"/>
  <c r="BC10" i="2"/>
  <c r="AQ10" i="2"/>
  <c r="AE10" i="2"/>
  <c r="S10" i="2"/>
  <c r="G10" i="2"/>
  <c r="GD10" i="2"/>
  <c r="FR10" i="2"/>
  <c r="FF10" i="2"/>
  <c r="ET10" i="2"/>
  <c r="EH10" i="2"/>
  <c r="DV10" i="2"/>
  <c r="DJ10" i="2"/>
  <c r="CX10" i="2"/>
  <c r="CL10" i="2"/>
  <c r="BZ10" i="2"/>
  <c r="BN10" i="2"/>
  <c r="BB10" i="2"/>
  <c r="AP10" i="2"/>
  <c r="AD10" i="2"/>
  <c r="R10" i="2"/>
  <c r="F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15B0A3-B18D-49F8-90C6-D46B67E0DEDB}" keepAlive="1" name="Consulta - salida" description="Conexión a la consulta 'salida' en el libro." type="5" refreshedVersion="8" background="1" saveData="1">
    <dbPr connection="Provider=Microsoft.Mashup.OleDb.1;Data Source=$Workbook$;Location=salida;Extended Properties=&quot;&quot;" command="SELECT * FROM [salida]"/>
  </connection>
</connections>
</file>

<file path=xl/sharedStrings.xml><?xml version="1.0" encoding="utf-8"?>
<sst xmlns="http://schemas.openxmlformats.org/spreadsheetml/2006/main" count="442" uniqueCount="411">
  <si>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</si>
  <si>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</si>
  <si>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</si>
  <si>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</si>
  <si>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</si>
  <si>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</si>
  <si>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</si>
  <si>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</si>
  <si>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</si>
  <si>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</si>
  <si>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</si>
  <si>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</si>
  <si>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</si>
  <si>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</si>
  <si>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</si>
  <si>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</si>
  <si>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</si>
  <si>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</si>
  <si>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</si>
  <si>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</si>
  <si>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</si>
  <si>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</si>
  <si>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</si>
  <si>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</si>
  <si>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</si>
  <si>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</si>
  <si>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</si>
  <si>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</si>
  <si>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</si>
  <si>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</si>
  <si>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</si>
  <si>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</si>
  <si>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</si>
  <si>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</si>
  <si>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</si>
  <si>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</si>
  <si>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</si>
  <si>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</si>
  <si>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</si>
  <si>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</si>
  <si>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</si>
  <si>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</si>
  <si>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</si>
  <si>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</si>
  <si>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</si>
  <si>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</si>
  <si>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</si>
  <si>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</si>
  <si>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</si>
  <si>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</si>
  <si>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</si>
  <si>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</si>
  <si>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</si>
  <si>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</si>
  <si>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</si>
  <si>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</si>
  <si>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</si>
  <si>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</si>
  <si>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</si>
  <si>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</si>
  <si>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</si>
  <si>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</si>
  <si>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</si>
  <si>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</si>
  <si>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</si>
  <si>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</si>
  <si>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</si>
  <si>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</si>
  <si>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</si>
  <si>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</si>
  <si>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</si>
  <si>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</si>
  <si>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</si>
  <si>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</si>
  <si>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</si>
  <si>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</si>
  <si>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</si>
  <si>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</si>
  <si>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</si>
  <si>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</si>
  <si>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</si>
  <si>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</si>
  <si>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</si>
  <si>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</si>
  <si>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</si>
  <si>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</si>
  <si>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</si>
  <si>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</si>
  <si>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</si>
  <si>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</si>
  <si>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</si>
  <si>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</si>
  <si>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</si>
  <si>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</si>
  <si>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</si>
  <si>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</si>
  <si>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</si>
  <si>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</si>
  <si>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</si>
  <si>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</si>
  <si>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</si>
  <si>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</si>
  <si>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</si>
  <si>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</si>
  <si>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</si>
  <si>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</si>
  <si>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</si>
  <si>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</si>
  <si>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</si>
  <si>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</si>
  <si>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</si>
  <si>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</si>
  <si>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</si>
  <si>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</si>
  <si>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</si>
  <si>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</si>
  <si>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</si>
  <si>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</si>
  <si>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</si>
  <si>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</si>
  <si>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</si>
  <si>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</si>
  <si>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</si>
  <si>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</si>
  <si>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</si>
  <si>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</si>
  <si>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</si>
  <si>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</si>
  <si>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</si>
  <si>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</si>
  <si>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</si>
  <si>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</si>
  <si>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</si>
  <si>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</si>
  <si>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</si>
  <si>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</si>
  <si>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</si>
  <si>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</si>
  <si>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</si>
  <si>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</si>
  <si>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</si>
  <si>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</si>
  <si>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</si>
  <si>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</si>
  <si>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</si>
  <si>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</si>
  <si>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</si>
  <si>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</si>
  <si>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</si>
  <si>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</si>
  <si>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</si>
  <si>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</si>
  <si>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</si>
  <si>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</si>
  <si>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</si>
  <si>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</si>
  <si>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</si>
  <si>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</si>
  <si>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</si>
  <si>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</si>
  <si>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</si>
  <si>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</si>
  <si>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</si>
  <si>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</si>
  <si>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</si>
  <si>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</si>
  <si>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</si>
  <si>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</si>
  <si>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</si>
  <si>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</si>
  <si>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</si>
  <si>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</si>
  <si>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</si>
  <si>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</si>
  <si>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</si>
  <si>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</si>
  <si>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</si>
  <si>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</si>
  <si>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</si>
  <si>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</si>
  <si>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</si>
  <si>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</si>
  <si>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</si>
  <si>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</si>
  <si>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</si>
  <si>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</si>
  <si>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</si>
  <si>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</si>
  <si>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</si>
  <si>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</si>
  <si>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</si>
  <si>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</si>
  <si>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</si>
  <si>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</si>
  <si>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</si>
  <si>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</si>
  <si>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</si>
  <si>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</si>
  <si>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Columna1</t>
  </si>
  <si>
    <t>Test 1</t>
  </si>
  <si>
    <t>Test 2</t>
  </si>
  <si>
    <t>Test 4</t>
  </si>
  <si>
    <t>Test 5</t>
  </si>
  <si>
    <t>Test 3</t>
  </si>
  <si>
    <t>media</t>
  </si>
  <si>
    <t>desv. Típica</t>
  </si>
  <si>
    <t>CV</t>
  </si>
  <si>
    <t>Tipo de test</t>
  </si>
  <si>
    <t>1 1</t>
  </si>
  <si>
    <t>1 2</t>
  </si>
  <si>
    <t>1 3</t>
  </si>
  <si>
    <t>1 4</t>
  </si>
  <si>
    <t>1 6</t>
  </si>
  <si>
    <t>1 8</t>
  </si>
  <si>
    <t>1 12</t>
  </si>
  <si>
    <t>1 16</t>
  </si>
  <si>
    <t>1 24</t>
  </si>
  <si>
    <t>1 32</t>
  </si>
  <si>
    <t>1 48</t>
  </si>
  <si>
    <t>1 64</t>
  </si>
  <si>
    <t>1 96</t>
  </si>
  <si>
    <t>1 128</t>
  </si>
  <si>
    <t>1 192</t>
  </si>
  <si>
    <t>1 256</t>
  </si>
  <si>
    <t>1 384</t>
  </si>
  <si>
    <t>1 768</t>
  </si>
  <si>
    <t>2 1</t>
  </si>
  <si>
    <t>2 2</t>
  </si>
  <si>
    <t>2 3</t>
  </si>
  <si>
    <t>2 4</t>
  </si>
  <si>
    <t>2 6</t>
  </si>
  <si>
    <t>2 8</t>
  </si>
  <si>
    <t>2 12</t>
  </si>
  <si>
    <t>2 16</t>
  </si>
  <si>
    <t>2 24</t>
  </si>
  <si>
    <t>2 32</t>
  </si>
  <si>
    <t>2 48</t>
  </si>
  <si>
    <t>2 64</t>
  </si>
  <si>
    <t>2 96</t>
  </si>
  <si>
    <t>2 128</t>
  </si>
  <si>
    <t>2 192</t>
  </si>
  <si>
    <t>2 256</t>
  </si>
  <si>
    <t>2 384</t>
  </si>
  <si>
    <t>2 768</t>
  </si>
  <si>
    <t>4 1</t>
  </si>
  <si>
    <t>4 2</t>
  </si>
  <si>
    <t>4 3</t>
  </si>
  <si>
    <t>4 4</t>
  </si>
  <si>
    <t>4 6</t>
  </si>
  <si>
    <t>4 8</t>
  </si>
  <si>
    <t>4 12</t>
  </si>
  <si>
    <t>4 16</t>
  </si>
  <si>
    <t>4 24</t>
  </si>
  <si>
    <t>4 32</t>
  </si>
  <si>
    <t>4 48</t>
  </si>
  <si>
    <t>4 64</t>
  </si>
  <si>
    <t>4 96</t>
  </si>
  <si>
    <t>4 128</t>
  </si>
  <si>
    <t>4 192</t>
  </si>
  <si>
    <t>4 256</t>
  </si>
  <si>
    <t>4 384</t>
  </si>
  <si>
    <t>4 768</t>
  </si>
  <si>
    <t>8 1</t>
  </si>
  <si>
    <t>8 2</t>
  </si>
  <si>
    <t>8 3</t>
  </si>
  <si>
    <t>8 4</t>
  </si>
  <si>
    <t>8 6</t>
  </si>
  <si>
    <t>8 8</t>
  </si>
  <si>
    <t>8 12</t>
  </si>
  <si>
    <t>8 16</t>
  </si>
  <si>
    <t>8 24</t>
  </si>
  <si>
    <t>8  32</t>
  </si>
  <si>
    <t>8 48</t>
  </si>
  <si>
    <t>8 64</t>
  </si>
  <si>
    <t>8 96</t>
  </si>
  <si>
    <t>8 128</t>
  </si>
  <si>
    <t>8 192</t>
  </si>
  <si>
    <t>8 256</t>
  </si>
  <si>
    <t>8 384</t>
  </si>
  <si>
    <t>8 768</t>
  </si>
  <si>
    <t>16 1</t>
  </si>
  <si>
    <t>16 2</t>
  </si>
  <si>
    <t>16 3</t>
  </si>
  <si>
    <t>16 4</t>
  </si>
  <si>
    <t>16 6</t>
  </si>
  <si>
    <t>16 8</t>
  </si>
  <si>
    <t>16 12</t>
  </si>
  <si>
    <t>16 16</t>
  </si>
  <si>
    <t>16 24</t>
  </si>
  <si>
    <t>16 32</t>
  </si>
  <si>
    <t>16 48</t>
  </si>
  <si>
    <t>16 64</t>
  </si>
  <si>
    <t>16 96</t>
  </si>
  <si>
    <t>16 128</t>
  </si>
  <si>
    <t>16 192</t>
  </si>
  <si>
    <t>16 256</t>
  </si>
  <si>
    <t>16 768</t>
  </si>
  <si>
    <t>32 1</t>
  </si>
  <si>
    <t>32 2</t>
  </si>
  <si>
    <t>32 3</t>
  </si>
  <si>
    <t>32 4</t>
  </si>
  <si>
    <t>32 6</t>
  </si>
  <si>
    <t>32 8</t>
  </si>
  <si>
    <t>32 12</t>
  </si>
  <si>
    <t>32 16</t>
  </si>
  <si>
    <t>32 24</t>
  </si>
  <si>
    <t>32 32</t>
  </si>
  <si>
    <t>32 48</t>
  </si>
  <si>
    <t>32 64</t>
  </si>
  <si>
    <t>32 96</t>
  </si>
  <si>
    <t>32 128</t>
  </si>
  <si>
    <t>32 192</t>
  </si>
  <si>
    <t>32 256</t>
  </si>
  <si>
    <t>32 384</t>
  </si>
  <si>
    <t>32 768</t>
  </si>
  <si>
    <t>16 384</t>
  </si>
  <si>
    <t>64 1</t>
  </si>
  <si>
    <t>64 2</t>
  </si>
  <si>
    <t>64 3</t>
  </si>
  <si>
    <t>64 6</t>
  </si>
  <si>
    <t>64 8</t>
  </si>
  <si>
    <t>64 12</t>
  </si>
  <si>
    <t>64 16</t>
  </si>
  <si>
    <t>64 24</t>
  </si>
  <si>
    <t>64 64</t>
  </si>
  <si>
    <t>64 96</t>
  </si>
  <si>
    <t>64 128</t>
  </si>
  <si>
    <t>64 192</t>
  </si>
  <si>
    <t>64 256</t>
  </si>
  <si>
    <t>64 384</t>
  </si>
  <si>
    <t>64 768</t>
  </si>
  <si>
    <t>128 2</t>
  </si>
  <si>
    <t>128 1</t>
  </si>
  <si>
    <t>128 3</t>
  </si>
  <si>
    <t>128 6</t>
  </si>
  <si>
    <t>128 8</t>
  </si>
  <si>
    <t>128 12</t>
  </si>
  <si>
    <t>128 16</t>
  </si>
  <si>
    <t>128 24</t>
  </si>
  <si>
    <t>128 32</t>
  </si>
  <si>
    <t>128 48</t>
  </si>
  <si>
    <t>128 64</t>
  </si>
  <si>
    <t>128 96</t>
  </si>
  <si>
    <t>128 128</t>
  </si>
  <si>
    <t>128 192</t>
  </si>
  <si>
    <t>128 256</t>
  </si>
  <si>
    <t>128 384</t>
  </si>
  <si>
    <t>128 768</t>
  </si>
  <si>
    <t>256 1</t>
  </si>
  <si>
    <t>64 4</t>
  </si>
  <si>
    <t>64  32</t>
  </si>
  <si>
    <t>64 48</t>
  </si>
  <si>
    <t>128 4</t>
  </si>
  <si>
    <t>256 2</t>
  </si>
  <si>
    <t>256 3</t>
  </si>
  <si>
    <t>256 4</t>
  </si>
  <si>
    <t>256 6</t>
  </si>
  <si>
    <t>256 8</t>
  </si>
  <si>
    <t>256 12</t>
  </si>
  <si>
    <t>256 16</t>
  </si>
  <si>
    <t>256 24</t>
  </si>
  <si>
    <t>256 32</t>
  </si>
  <si>
    <t>256 48</t>
  </si>
  <si>
    <t>256 64</t>
  </si>
  <si>
    <t>256 96</t>
  </si>
  <si>
    <t>256 128</t>
  </si>
  <si>
    <t>256 192</t>
  </si>
  <si>
    <t>256 384</t>
  </si>
  <si>
    <t>256 768</t>
  </si>
  <si>
    <t>256 256</t>
  </si>
  <si>
    <t>512 1</t>
  </si>
  <si>
    <t>512 2</t>
  </si>
  <si>
    <t>512 3</t>
  </si>
  <si>
    <t>512 4</t>
  </si>
  <si>
    <t>512 6</t>
  </si>
  <si>
    <t>512 8</t>
  </si>
  <si>
    <t>512 12</t>
  </si>
  <si>
    <t>512 16</t>
  </si>
  <si>
    <t>512 24</t>
  </si>
  <si>
    <t>512 32</t>
  </si>
  <si>
    <t>512 48</t>
  </si>
  <si>
    <t>512 64</t>
  </si>
  <si>
    <t>512 96</t>
  </si>
  <si>
    <t>512 128</t>
  </si>
  <si>
    <t>512 256</t>
  </si>
  <si>
    <t>512 384</t>
  </si>
  <si>
    <t>512 768</t>
  </si>
  <si>
    <t>512 192</t>
  </si>
  <si>
    <t>1024 1</t>
  </si>
  <si>
    <t>1024 2</t>
  </si>
  <si>
    <t>1024 3</t>
  </si>
  <si>
    <t>1024 4</t>
  </si>
  <si>
    <t>1024 6</t>
  </si>
  <si>
    <t>1024 8</t>
  </si>
  <si>
    <t>1024 12</t>
  </si>
  <si>
    <t>1024 16</t>
  </si>
  <si>
    <t>1024 32</t>
  </si>
  <si>
    <t>1024 24</t>
  </si>
  <si>
    <t>1024 64</t>
  </si>
  <si>
    <t>1024 48</t>
  </si>
  <si>
    <t>1024 96</t>
  </si>
  <si>
    <t>1024 128</t>
  </si>
  <si>
    <t>1024 196</t>
  </si>
  <si>
    <t>1024 256</t>
  </si>
  <si>
    <t>1024 384</t>
  </si>
  <si>
    <t>1024 768</t>
  </si>
  <si>
    <t>10 menores</t>
  </si>
  <si>
    <t>individuales</t>
  </si>
  <si>
    <t>10 mayores</t>
  </si>
  <si>
    <t xml:space="preserve">2 1 </t>
  </si>
  <si>
    <t xml:space="preserve">1 4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</si>
</sst>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E31FB8C-8007-4FB8-A653-0DA0C8D56AD9}" autoFormatId="16" applyNumberFormats="0" applyBorderFormats="0" applyFontFormats="0" applyPatternFormats="0" applyAlignmentFormats="0" applyWidthHeightFormats="0">
  <queryTableRefresh nextId="200" unboundColumnsLeft="1">
    <queryTableFields count="199">
      <queryTableField id="199" dataBound="0" tableColumnId="199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C68F5F-959C-406F-A5D5-266BC2B7F97C}" name="salida" displayName="salida" ref="A1:GQ9" tableType="queryTable" totalsRowCount="1">
  <autoFilter ref="A1:GQ8" xr:uid="{DBC68F5F-959C-406F-A5D5-266BC2B7F97C}"/>
  <tableColumns count="199">
    <tableColumn id="199" xr3:uid="{080E3B6F-0096-4DB0-BA27-A4B3BC50F9D3}" uniqueName="199" name="Columna1" totalsRowLabel="desv. Típica" queryTableFieldId="199"/>
    <tableColumn id="1" xr3:uid="{6BC6F799-56F7-47D1-BD0B-CC5CD3ECC74B}" uniqueName="1" name="Column1" totalsRowFunction="custom" queryTableFieldId="1">
      <totalsRowFormula>_xlfn.STDEV.S(B3:B7)</totalsRowFormula>
    </tableColumn>
    <tableColumn id="2" xr3:uid="{8EFE081C-8742-4F62-956F-745C08389DA7}" uniqueName="2" name="Column2" totalsRowFunction="custom" queryTableFieldId="2">
      <totalsRowFormula>_xlfn.STDEV.S(C3:C7)</totalsRowFormula>
    </tableColumn>
    <tableColumn id="3" xr3:uid="{A0E5D57F-6963-4C50-BF46-9D5E459D2626}" uniqueName="3" name="Column3" totalsRowFunction="custom" queryTableFieldId="3">
      <totalsRowFormula>_xlfn.STDEV.S(D3:D7)</totalsRowFormula>
    </tableColumn>
    <tableColumn id="4" xr3:uid="{F42EFFAC-0CC8-4CBA-A23A-5321061764D2}" uniqueName="4" name="Column4" totalsRowFunction="custom" queryTableFieldId="4">
      <totalsRowFormula>_xlfn.STDEV.S(E3:E7)</totalsRowFormula>
    </tableColumn>
    <tableColumn id="5" xr3:uid="{1D51673A-0D79-43D7-B7B9-C8CC3AC7D2B8}" uniqueName="5" name="Column5" totalsRowFunction="custom" queryTableFieldId="5">
      <totalsRowFormula>_xlfn.STDEV.S(F3:F7)</totalsRowFormula>
    </tableColumn>
    <tableColumn id="6" xr3:uid="{B6D54E3E-6DCA-4DED-8E83-4604F5F29D65}" uniqueName="6" name="Column6" totalsRowFunction="custom" queryTableFieldId="6">
      <totalsRowFormula>_xlfn.STDEV.S(G3:G7)</totalsRowFormula>
    </tableColumn>
    <tableColumn id="7" xr3:uid="{A541000E-8B8F-4D37-9ADC-5B2F927A4ABA}" uniqueName="7" name="Column7" totalsRowFunction="custom" queryTableFieldId="7">
      <totalsRowFormula>_xlfn.STDEV.S(H3:H7)</totalsRowFormula>
    </tableColumn>
    <tableColumn id="8" xr3:uid="{4634A667-519E-4F47-8069-E887450C7166}" uniqueName="8" name="Column8" totalsRowFunction="custom" queryTableFieldId="8">
      <totalsRowFormula>_xlfn.STDEV.S(I3:I7)</totalsRowFormula>
    </tableColumn>
    <tableColumn id="9" xr3:uid="{582DEC3E-714A-46A4-A77A-7AA7C548B6F3}" uniqueName="9" name="Column9" totalsRowFunction="custom" queryTableFieldId="9">
      <totalsRowFormula>_xlfn.STDEV.S(J3:J7)</totalsRowFormula>
    </tableColumn>
    <tableColumn id="10" xr3:uid="{560AFAB5-0462-4783-BCFB-784C37D67E48}" uniqueName="10" name="Column10" totalsRowFunction="custom" queryTableFieldId="10">
      <totalsRowFormula>_xlfn.STDEV.S(K3:K7)</totalsRowFormula>
    </tableColumn>
    <tableColumn id="11" xr3:uid="{0D046344-C188-4B0E-A43B-79B5562B7476}" uniqueName="11" name="Column11" totalsRowFunction="custom" queryTableFieldId="11">
      <totalsRowFormula>_xlfn.STDEV.S(L3:L7)</totalsRowFormula>
    </tableColumn>
    <tableColumn id="12" xr3:uid="{9AC4674E-5CAA-4F31-B644-55E97C0205FA}" uniqueName="12" name="Column12" totalsRowFunction="custom" queryTableFieldId="12">
      <totalsRowFormula>_xlfn.STDEV.S(M3:M7)</totalsRowFormula>
    </tableColumn>
    <tableColumn id="13" xr3:uid="{2B1DDBAC-5D43-4D31-9A25-D59E787615D8}" uniqueName="13" name="Column13" totalsRowFunction="custom" queryTableFieldId="13">
      <totalsRowFormula>_xlfn.STDEV.S(N3:N7)</totalsRowFormula>
    </tableColumn>
    <tableColumn id="14" xr3:uid="{6B65046B-571E-4390-931A-2CD249AF026B}" uniqueName="14" name="Column14" totalsRowFunction="custom" queryTableFieldId="14">
      <totalsRowFormula>_xlfn.STDEV.S(O3:O7)</totalsRowFormula>
    </tableColumn>
    <tableColumn id="15" xr3:uid="{46A53F2B-9BF2-4697-9B1D-38C43F2B5567}" uniqueName="15" name="Column15" totalsRowFunction="custom" queryTableFieldId="15">
      <totalsRowFormula>_xlfn.STDEV.S(P3:P7)</totalsRowFormula>
    </tableColumn>
    <tableColumn id="16" xr3:uid="{3A2F0590-64A3-499A-85A4-64B4CC39C893}" uniqueName="16" name="Column16" totalsRowFunction="custom" queryTableFieldId="16">
      <totalsRowFormula>_xlfn.STDEV.S(Q3:Q7)</totalsRowFormula>
    </tableColumn>
    <tableColumn id="17" xr3:uid="{02423DED-9C20-4F51-B574-92B7AD475BCB}" uniqueName="17" name="Column17" totalsRowFunction="custom" queryTableFieldId="17">
      <totalsRowFormula>_xlfn.STDEV.S(R3:R7)</totalsRowFormula>
    </tableColumn>
    <tableColumn id="18" xr3:uid="{85F7F065-6D1B-4A31-903D-E58DFA4EA1E4}" uniqueName="18" name="Column18" totalsRowFunction="custom" queryTableFieldId="18">
      <totalsRowFormula>_xlfn.STDEV.S(S3:S7)</totalsRowFormula>
    </tableColumn>
    <tableColumn id="19" xr3:uid="{FCA703EA-A177-4021-8F81-650F554825B0}" uniqueName="19" name="Column19" totalsRowFunction="custom" queryTableFieldId="19">
      <totalsRowFormula>_xlfn.STDEV.S(T3:T7)</totalsRowFormula>
    </tableColumn>
    <tableColumn id="20" xr3:uid="{D21499CD-EAF4-4341-9B5A-F6B6A41B0F55}" uniqueName="20" name="Column20" totalsRowFunction="custom" queryTableFieldId="20">
      <totalsRowFormula>_xlfn.STDEV.S(U3:U7)</totalsRowFormula>
    </tableColumn>
    <tableColumn id="21" xr3:uid="{D7E72D59-68AE-49F5-8133-DCC5361143D8}" uniqueName="21" name="Column21" totalsRowFunction="custom" queryTableFieldId="21">
      <totalsRowFormula>_xlfn.STDEV.S(V3:V7)</totalsRowFormula>
    </tableColumn>
    <tableColumn id="22" xr3:uid="{F51A480C-70FE-47AD-9E38-4900688D3876}" uniqueName="22" name="Column22" totalsRowFunction="custom" queryTableFieldId="22">
      <totalsRowFormula>_xlfn.STDEV.S(W3:W7)</totalsRowFormula>
    </tableColumn>
    <tableColumn id="23" xr3:uid="{5248FB33-6C3D-49E3-8BB7-E6562F549592}" uniqueName="23" name="Column23" totalsRowFunction="custom" queryTableFieldId="23">
      <totalsRowFormula>_xlfn.STDEV.S(X3:X7)</totalsRowFormula>
    </tableColumn>
    <tableColumn id="24" xr3:uid="{07AE3ADA-1C6E-45AE-99CB-E3F2B137D40B}" uniqueName="24" name="Column24" totalsRowFunction="custom" queryTableFieldId="24">
      <totalsRowFormula>_xlfn.STDEV.S(Y3:Y7)</totalsRowFormula>
    </tableColumn>
    <tableColumn id="25" xr3:uid="{341C3302-F349-460A-8D19-130397F99D06}" uniqueName="25" name="Column25" totalsRowFunction="custom" queryTableFieldId="25">
      <totalsRowFormula>_xlfn.STDEV.S(Z3:Z7)</totalsRowFormula>
    </tableColumn>
    <tableColumn id="26" xr3:uid="{7BC0C878-7D8D-468F-9657-86187ECF1A17}" uniqueName="26" name="Column26" totalsRowFunction="custom" queryTableFieldId="26">
      <totalsRowFormula>_xlfn.STDEV.S(AA3:AA7)</totalsRowFormula>
    </tableColumn>
    <tableColumn id="27" xr3:uid="{53A25506-A435-4619-A267-052D6E3F603F}" uniqueName="27" name="Column27" totalsRowFunction="custom" queryTableFieldId="27">
      <totalsRowFormula>_xlfn.STDEV.S(AB3:AB7)</totalsRowFormula>
    </tableColumn>
    <tableColumn id="28" xr3:uid="{6B3AECAE-E226-4027-A564-3C217531A11D}" uniqueName="28" name="Column28" totalsRowFunction="custom" queryTableFieldId="28">
      <totalsRowFormula>_xlfn.STDEV.S(AC3:AC7)</totalsRowFormula>
    </tableColumn>
    <tableColumn id="29" xr3:uid="{A86673FE-809E-4D84-9270-32634F5ECBB0}" uniqueName="29" name="Column29" totalsRowFunction="custom" queryTableFieldId="29">
      <totalsRowFormula>_xlfn.STDEV.S(AD3:AD7)</totalsRowFormula>
    </tableColumn>
    <tableColumn id="30" xr3:uid="{CBAFF43F-1B21-40D6-94A7-72D830C15B9E}" uniqueName="30" name="Column30" totalsRowFunction="custom" queryTableFieldId="30">
      <totalsRowFormula>_xlfn.STDEV.S(AE3:AE7)</totalsRowFormula>
    </tableColumn>
    <tableColumn id="31" xr3:uid="{543EA22B-667E-4A51-A4D1-23BFFD3B66EE}" uniqueName="31" name="Column31" totalsRowFunction="custom" queryTableFieldId="31">
      <totalsRowFormula>_xlfn.STDEV.S(AF3:AF7)</totalsRowFormula>
    </tableColumn>
    <tableColumn id="32" xr3:uid="{F1B1A3DC-81C4-4F5D-A1DE-5F327870DFB4}" uniqueName="32" name="Column32" totalsRowFunction="custom" queryTableFieldId="32">
      <totalsRowFormula>_xlfn.STDEV.S(AG3:AG7)</totalsRowFormula>
    </tableColumn>
    <tableColumn id="33" xr3:uid="{0B122276-4054-4C43-A1A4-846A93F45CD5}" uniqueName="33" name="Column33" totalsRowFunction="custom" queryTableFieldId="33">
      <totalsRowFormula>_xlfn.STDEV.S(AH3:AH7)</totalsRowFormula>
    </tableColumn>
    <tableColumn id="34" xr3:uid="{14CBEEF3-A081-4954-8830-937EACB88ECE}" uniqueName="34" name="Column34" totalsRowFunction="custom" queryTableFieldId="34">
      <totalsRowFormula>_xlfn.STDEV.S(AI3:AI7)</totalsRowFormula>
    </tableColumn>
    <tableColumn id="35" xr3:uid="{95D7688A-5127-4EAD-88AD-C527912B286F}" uniqueName="35" name="Column35" totalsRowFunction="custom" queryTableFieldId="35">
      <totalsRowFormula>_xlfn.STDEV.S(AJ3:AJ7)</totalsRowFormula>
    </tableColumn>
    <tableColumn id="36" xr3:uid="{65D02C7E-A309-45EE-A2D3-1B3B691D08F7}" uniqueName="36" name="Column36" totalsRowFunction="custom" queryTableFieldId="36">
      <totalsRowFormula>_xlfn.STDEV.S(AK3:AK7)</totalsRowFormula>
    </tableColumn>
    <tableColumn id="37" xr3:uid="{F4D00276-118D-4532-BB25-B2637EF17952}" uniqueName="37" name="Column37" totalsRowFunction="custom" queryTableFieldId="37">
      <totalsRowFormula>_xlfn.STDEV.S(AL3:AL7)</totalsRowFormula>
    </tableColumn>
    <tableColumn id="38" xr3:uid="{88989E67-1639-46AE-82FE-BC04D4F244F2}" uniqueName="38" name="Column38" totalsRowFunction="custom" queryTableFieldId="38">
      <totalsRowFormula>_xlfn.STDEV.S(AM3:AM7)</totalsRowFormula>
    </tableColumn>
    <tableColumn id="39" xr3:uid="{1F17AE5B-9FC4-4832-8D6D-B4BF112EAE59}" uniqueName="39" name="Column39" totalsRowFunction="custom" queryTableFieldId="39">
      <totalsRowFormula>_xlfn.STDEV.S(AN3:AN7)</totalsRowFormula>
    </tableColumn>
    <tableColumn id="40" xr3:uid="{DE6188EF-3DDC-4401-BB97-D2B1190F9527}" uniqueName="40" name="Column40" totalsRowFunction="custom" queryTableFieldId="40">
      <totalsRowFormula>_xlfn.STDEV.S(AO3:AO7)</totalsRowFormula>
    </tableColumn>
    <tableColumn id="41" xr3:uid="{06DA2AD3-688E-4738-B8E4-EC0DED0A1291}" uniqueName="41" name="Column41" totalsRowFunction="custom" queryTableFieldId="41">
      <totalsRowFormula>_xlfn.STDEV.S(AP3:AP7)</totalsRowFormula>
    </tableColumn>
    <tableColumn id="42" xr3:uid="{F62E3CD2-AFE5-41BA-8A22-DDF8938071EE}" uniqueName="42" name="Column42" totalsRowFunction="custom" queryTableFieldId="42">
      <totalsRowFormula>_xlfn.STDEV.S(AQ3:AQ7)</totalsRowFormula>
    </tableColumn>
    <tableColumn id="43" xr3:uid="{3B21687D-B087-40C5-BCDF-BB2362C64C42}" uniqueName="43" name="Column43" totalsRowFunction="custom" queryTableFieldId="43">
      <totalsRowFormula>_xlfn.STDEV.S(AR3:AR7)</totalsRowFormula>
    </tableColumn>
    <tableColumn id="44" xr3:uid="{F4940D7A-94C2-4F58-BD3B-44A4CEC74418}" uniqueName="44" name="Column44" totalsRowFunction="custom" queryTableFieldId="44">
      <totalsRowFormula>_xlfn.STDEV.S(AS3:AS7)</totalsRowFormula>
    </tableColumn>
    <tableColumn id="45" xr3:uid="{B688B123-38E5-4020-B140-34E834A3E516}" uniqueName="45" name="Column45" totalsRowFunction="custom" queryTableFieldId="45">
      <totalsRowFormula>_xlfn.STDEV.S(AT3:AT7)</totalsRowFormula>
    </tableColumn>
    <tableColumn id="46" xr3:uid="{81B6B7C2-262B-4F58-92A9-64B8FA36D6B8}" uniqueName="46" name="Column46" totalsRowFunction="custom" queryTableFieldId="46">
      <totalsRowFormula>_xlfn.STDEV.S(AU3:AU7)</totalsRowFormula>
    </tableColumn>
    <tableColumn id="47" xr3:uid="{D3413CA1-25F3-4C66-AD01-1BAF2F0DE8D4}" uniqueName="47" name="Column47" totalsRowFunction="custom" queryTableFieldId="47">
      <totalsRowFormula>_xlfn.STDEV.S(AV3:AV7)</totalsRowFormula>
    </tableColumn>
    <tableColumn id="48" xr3:uid="{23901A54-7593-4A1E-8CB4-220B5792F48F}" uniqueName="48" name="Column48" totalsRowFunction="custom" queryTableFieldId="48">
      <totalsRowFormula>_xlfn.STDEV.S(AW3:AW7)</totalsRowFormula>
    </tableColumn>
    <tableColumn id="49" xr3:uid="{70345DF7-3C5E-4D29-9E1E-8E91145B6870}" uniqueName="49" name="Column49" totalsRowFunction="custom" queryTableFieldId="49">
      <totalsRowFormula>_xlfn.STDEV.S(AX3:AX7)</totalsRowFormula>
    </tableColumn>
    <tableColumn id="50" xr3:uid="{D5261BDC-92BF-4A89-878D-7D63AC3FB894}" uniqueName="50" name="Column50" totalsRowFunction="custom" queryTableFieldId="50">
      <totalsRowFormula>_xlfn.STDEV.S(AY3:AY7)</totalsRowFormula>
    </tableColumn>
    <tableColumn id="51" xr3:uid="{EAA78E4C-42CA-4D00-B338-8D7AD9982B73}" uniqueName="51" name="Column51" totalsRowFunction="custom" queryTableFieldId="51">
      <totalsRowFormula>_xlfn.STDEV.S(AZ3:AZ7)</totalsRowFormula>
    </tableColumn>
    <tableColumn id="52" xr3:uid="{64BD7EC6-59E9-4F10-95C2-8BC4F23166AD}" uniqueName="52" name="Column52" totalsRowFunction="custom" queryTableFieldId="52">
      <totalsRowFormula>_xlfn.STDEV.S(BA3:BA7)</totalsRowFormula>
    </tableColumn>
    <tableColumn id="53" xr3:uid="{86240E78-3289-4F7B-987C-2AA19C7B6609}" uniqueName="53" name="Column53" totalsRowFunction="custom" queryTableFieldId="53">
      <totalsRowFormula>_xlfn.STDEV.S(BB3:BB7)</totalsRowFormula>
    </tableColumn>
    <tableColumn id="54" xr3:uid="{732FF9E5-ACC6-4054-8057-BF620763DAB4}" uniqueName="54" name="Column54" totalsRowFunction="custom" queryTableFieldId="54">
      <totalsRowFormula>_xlfn.STDEV.S(BC3:BC7)</totalsRowFormula>
    </tableColumn>
    <tableColumn id="55" xr3:uid="{0845C49A-C979-4C3B-ADA1-1D070D83A314}" uniqueName="55" name="Column55" totalsRowFunction="custom" queryTableFieldId="55">
      <totalsRowFormula>_xlfn.STDEV.S(BD3:BD7)</totalsRowFormula>
    </tableColumn>
    <tableColumn id="56" xr3:uid="{2C99DC2A-58E1-4F7A-9E65-84CB3B6CD3B4}" uniqueName="56" name="Column56" totalsRowFunction="custom" queryTableFieldId="56">
      <totalsRowFormula>_xlfn.STDEV.S(BE3:BE7)</totalsRowFormula>
    </tableColumn>
    <tableColumn id="57" xr3:uid="{49C66B61-15F4-4111-917A-FDF335069D99}" uniqueName="57" name="Column57" totalsRowFunction="custom" queryTableFieldId="57">
      <totalsRowFormula>_xlfn.STDEV.S(BF3:BF7)</totalsRowFormula>
    </tableColumn>
    <tableColumn id="58" xr3:uid="{1CEB0BCB-1380-4730-A482-EDFCB8B641DE}" uniqueName="58" name="Column58" totalsRowFunction="custom" queryTableFieldId="58">
      <totalsRowFormula>_xlfn.STDEV.S(BG3:BG7)</totalsRowFormula>
    </tableColumn>
    <tableColumn id="59" xr3:uid="{3E81EA7F-87A6-434B-82C7-EB05C2473E5A}" uniqueName="59" name="Column59" totalsRowFunction="custom" queryTableFieldId="59">
      <totalsRowFormula>_xlfn.STDEV.S(BH3:BH7)</totalsRowFormula>
    </tableColumn>
    <tableColumn id="60" xr3:uid="{359E918A-EAF5-4BB0-8CFC-563643450BE9}" uniqueName="60" name="Column60" totalsRowFunction="custom" queryTableFieldId="60">
      <totalsRowFormula>_xlfn.STDEV.S(BI3:BI7)</totalsRowFormula>
    </tableColumn>
    <tableColumn id="61" xr3:uid="{90536B04-CA15-4C9F-A958-B85A5E9AAFBC}" uniqueName="61" name="Column61" totalsRowFunction="custom" queryTableFieldId="61">
      <totalsRowFormula>_xlfn.STDEV.S(BJ3:BJ7)</totalsRowFormula>
    </tableColumn>
    <tableColumn id="62" xr3:uid="{DC56B6A5-38DD-42CD-9A4C-53E29EE384E2}" uniqueName="62" name="Column62" totalsRowFunction="custom" queryTableFieldId="62">
      <totalsRowFormula>_xlfn.STDEV.S(BK3:BK7)</totalsRowFormula>
    </tableColumn>
    <tableColumn id="63" xr3:uid="{5B1EBB21-073D-4187-9DC2-85B6B4F28D53}" uniqueName="63" name="Column63" totalsRowFunction="custom" queryTableFieldId="63">
      <totalsRowFormula>_xlfn.STDEV.S(BL3:BL7)</totalsRowFormula>
    </tableColumn>
    <tableColumn id="64" xr3:uid="{C6762825-D115-4BD2-B187-1509880A6D87}" uniqueName="64" name="Column64" totalsRowFunction="custom" queryTableFieldId="64">
      <totalsRowFormula>_xlfn.STDEV.S(BM3:BM7)</totalsRowFormula>
    </tableColumn>
    <tableColumn id="65" xr3:uid="{E328CC87-E56B-4B19-B9E9-D2B342D485B6}" uniqueName="65" name="Column65" totalsRowFunction="custom" queryTableFieldId="65">
      <totalsRowFormula>_xlfn.STDEV.S(BN3:BN7)</totalsRowFormula>
    </tableColumn>
    <tableColumn id="66" xr3:uid="{2DEB541B-3582-48D5-91CD-50B01B7C2CB2}" uniqueName="66" name="Column66" totalsRowFunction="custom" queryTableFieldId="66">
      <totalsRowFormula>_xlfn.STDEV.S(BO3:BO7)</totalsRowFormula>
    </tableColumn>
    <tableColumn id="67" xr3:uid="{FFFFEFD8-75C4-40BC-B556-EE3F8BAF2585}" uniqueName="67" name="Column67" totalsRowFunction="custom" queryTableFieldId="67">
      <totalsRowFormula>_xlfn.STDEV.S(BP3:BP7)</totalsRowFormula>
    </tableColumn>
    <tableColumn id="68" xr3:uid="{9EEF9058-8D8F-4178-B586-AFB7A7E32075}" uniqueName="68" name="Column68" totalsRowFunction="custom" queryTableFieldId="68">
      <totalsRowFormula>_xlfn.STDEV.S(BQ3:BQ7)</totalsRowFormula>
    </tableColumn>
    <tableColumn id="69" xr3:uid="{EEF9A691-DE4A-4D39-AD79-3A84E0B159B2}" uniqueName="69" name="Column69" totalsRowFunction="custom" queryTableFieldId="69">
      <totalsRowFormula>_xlfn.STDEV.S(BR3:BR7)</totalsRowFormula>
    </tableColumn>
    <tableColumn id="70" xr3:uid="{90DA6DDB-409C-4104-B905-F933D9C7D672}" uniqueName="70" name="Column70" totalsRowFunction="custom" queryTableFieldId="70">
      <totalsRowFormula>_xlfn.STDEV.S(BS3:BS7)</totalsRowFormula>
    </tableColumn>
    <tableColumn id="71" xr3:uid="{6BC9452F-1986-492C-9917-C4E4FEE1B86A}" uniqueName="71" name="Column71" totalsRowFunction="custom" queryTableFieldId="71">
      <totalsRowFormula>_xlfn.STDEV.S(BT3:BT7)</totalsRowFormula>
    </tableColumn>
    <tableColumn id="72" xr3:uid="{AAFE9B01-5F4A-4469-952B-228D47B74BFD}" uniqueName="72" name="Column72" totalsRowFunction="custom" queryTableFieldId="72">
      <totalsRowFormula>_xlfn.STDEV.S(BU3:BU7)</totalsRowFormula>
    </tableColumn>
    <tableColumn id="73" xr3:uid="{AD517540-0289-49C2-BE9B-2499CA4A5976}" uniqueName="73" name="Column73" totalsRowFunction="custom" queryTableFieldId="73">
      <totalsRowFormula>_xlfn.STDEV.S(BV3:BV7)</totalsRowFormula>
    </tableColumn>
    <tableColumn id="74" xr3:uid="{7284208A-0938-4506-98AA-DE2C70CC9C81}" uniqueName="74" name="Column74" totalsRowFunction="custom" queryTableFieldId="74">
      <totalsRowFormula>_xlfn.STDEV.S(BW3:BW7)</totalsRowFormula>
    </tableColumn>
    <tableColumn id="75" xr3:uid="{7763944B-EDA0-4DED-AD99-4496EAB36494}" uniqueName="75" name="Column75" totalsRowFunction="custom" queryTableFieldId="75">
      <totalsRowFormula>_xlfn.STDEV.S(BX3:BX7)</totalsRowFormula>
    </tableColumn>
    <tableColumn id="76" xr3:uid="{769027B5-92A8-4DF7-BD6E-408C95A09ED7}" uniqueName="76" name="Column76" totalsRowFunction="custom" queryTableFieldId="76">
      <totalsRowFormula>_xlfn.STDEV.S(BY3:BY7)</totalsRowFormula>
    </tableColumn>
    <tableColumn id="77" xr3:uid="{DE03F811-8C9A-40CF-8A80-49673D33D0E7}" uniqueName="77" name="Column77" totalsRowFunction="custom" queryTableFieldId="77">
      <totalsRowFormula>_xlfn.STDEV.S(BZ3:BZ7)</totalsRowFormula>
    </tableColumn>
    <tableColumn id="78" xr3:uid="{49FC7A57-10E3-4AD1-81CE-26E2885BD9FF}" uniqueName="78" name="Column78" totalsRowFunction="custom" queryTableFieldId="78">
      <totalsRowFormula>_xlfn.STDEV.S(CA3:CA7)</totalsRowFormula>
    </tableColumn>
    <tableColumn id="79" xr3:uid="{7A8F551F-865F-4E97-8FBD-49C8CF97BE8E}" uniqueName="79" name="Column79" totalsRowFunction="custom" queryTableFieldId="79">
      <totalsRowFormula>_xlfn.STDEV.S(CB3:CB7)</totalsRowFormula>
    </tableColumn>
    <tableColumn id="80" xr3:uid="{592716DF-DE01-441F-99FB-4FC75AFD94BA}" uniqueName="80" name="Column80" totalsRowFunction="custom" queryTableFieldId="80">
      <totalsRowFormula>_xlfn.STDEV.S(CC3:CC7)</totalsRowFormula>
    </tableColumn>
    <tableColumn id="81" xr3:uid="{8CC02637-B91B-40DD-B12A-2FCB53FFCBBA}" uniqueName="81" name="Column81" totalsRowFunction="custom" queryTableFieldId="81">
      <totalsRowFormula>_xlfn.STDEV.S(CD3:CD7)</totalsRowFormula>
    </tableColumn>
    <tableColumn id="82" xr3:uid="{EB2252B9-1976-4DC0-A4C3-8AF0459775F6}" uniqueName="82" name="Column82" totalsRowFunction="custom" queryTableFieldId="82">
      <totalsRowFormula>_xlfn.STDEV.S(CE3:CE7)</totalsRowFormula>
    </tableColumn>
    <tableColumn id="83" xr3:uid="{864AD631-CA3C-41FB-8FD6-0A4002C4BB62}" uniqueName="83" name="Column83" totalsRowFunction="custom" queryTableFieldId="83">
      <totalsRowFormula>_xlfn.STDEV.S(CF3:CF7)</totalsRowFormula>
    </tableColumn>
    <tableColumn id="84" xr3:uid="{92C04102-8B2E-435E-BE70-B0D8F3A68598}" uniqueName="84" name="Column84" totalsRowFunction="custom" queryTableFieldId="84">
      <totalsRowFormula>_xlfn.STDEV.S(CG3:CG7)</totalsRowFormula>
    </tableColumn>
    <tableColumn id="85" xr3:uid="{A782D433-F0D2-4480-8DB6-B453D6E7AEA0}" uniqueName="85" name="Column85" totalsRowFunction="custom" queryTableFieldId="85">
      <totalsRowFormula>_xlfn.STDEV.S(CH3:CH7)</totalsRowFormula>
    </tableColumn>
    <tableColumn id="86" xr3:uid="{0DA3BA05-8182-4088-8913-5B092BF8345A}" uniqueName="86" name="Column86" totalsRowFunction="custom" queryTableFieldId="86">
      <totalsRowFormula>_xlfn.STDEV.S(CI3:CI7)</totalsRowFormula>
    </tableColumn>
    <tableColumn id="87" xr3:uid="{4993F199-6632-4F36-BF13-BCA9374A5B0E}" uniqueName="87" name="Column87" totalsRowFunction="custom" queryTableFieldId="87">
      <totalsRowFormula>_xlfn.STDEV.S(CJ3:CJ7)</totalsRowFormula>
    </tableColumn>
    <tableColumn id="88" xr3:uid="{254B2D24-6DFC-4370-AAA9-2FE70B38E919}" uniqueName="88" name="Column88" totalsRowFunction="custom" queryTableFieldId="88">
      <totalsRowFormula>_xlfn.STDEV.S(CK3:CK7)</totalsRowFormula>
    </tableColumn>
    <tableColumn id="89" xr3:uid="{795E851D-D9E6-439F-B587-4D660AD129F9}" uniqueName="89" name="Column89" totalsRowFunction="custom" queryTableFieldId="89">
      <totalsRowFormula>_xlfn.STDEV.S(CL3:CL7)</totalsRowFormula>
    </tableColumn>
    <tableColumn id="90" xr3:uid="{A091A91F-F489-45CC-B4BB-D55C92DF8411}" uniqueName="90" name="Column90" totalsRowFunction="custom" queryTableFieldId="90">
      <totalsRowFormula>_xlfn.STDEV.S(CM3:CM7)</totalsRowFormula>
    </tableColumn>
    <tableColumn id="91" xr3:uid="{781E6004-D227-417A-9FB1-92BE6B44C61C}" uniqueName="91" name="Column91" totalsRowFunction="custom" queryTableFieldId="91">
      <totalsRowFormula>_xlfn.STDEV.S(CN3:CN7)</totalsRowFormula>
    </tableColumn>
    <tableColumn id="92" xr3:uid="{CDB964CD-B2F3-422F-85EA-B60F57EED433}" uniqueName="92" name="Column92" totalsRowFunction="custom" queryTableFieldId="92">
      <totalsRowFormula>_xlfn.STDEV.S(CO3:CO7)</totalsRowFormula>
    </tableColumn>
    <tableColumn id="93" xr3:uid="{F0C8AF19-58A0-4B97-BC99-706AE706150C}" uniqueName="93" name="Column93" totalsRowFunction="custom" queryTableFieldId="93">
      <totalsRowFormula>_xlfn.STDEV.S(CP3:CP7)</totalsRowFormula>
    </tableColumn>
    <tableColumn id="94" xr3:uid="{0B2E040B-88E4-4B59-B95A-EE939AF65F06}" uniqueName="94" name="Column94" totalsRowFunction="custom" queryTableFieldId="94">
      <totalsRowFormula>_xlfn.STDEV.S(CQ3:CQ7)</totalsRowFormula>
    </tableColumn>
    <tableColumn id="95" xr3:uid="{6EA4E0F8-3053-479C-AFAD-E749966A94BA}" uniqueName="95" name="Column95" totalsRowFunction="custom" queryTableFieldId="95">
      <totalsRowFormula>_xlfn.STDEV.S(CR3:CR7)</totalsRowFormula>
    </tableColumn>
    <tableColumn id="96" xr3:uid="{94B24305-1871-464F-B5C1-05AD5524A188}" uniqueName="96" name="Column96" totalsRowFunction="custom" queryTableFieldId="96">
      <totalsRowFormula>_xlfn.STDEV.S(CS3:CS7)</totalsRowFormula>
    </tableColumn>
    <tableColumn id="97" xr3:uid="{2435C208-FC76-4AF6-9975-C57A7EE02675}" uniqueName="97" name="Column97" totalsRowFunction="custom" queryTableFieldId="97">
      <totalsRowFormula>_xlfn.STDEV.S(CT3:CT7)</totalsRowFormula>
    </tableColumn>
    <tableColumn id="98" xr3:uid="{42628A25-F4E7-4844-8B7C-AF3542F6C12B}" uniqueName="98" name="Column98" totalsRowFunction="custom" queryTableFieldId="98">
      <totalsRowFormula>_xlfn.STDEV.S(CU3:CU7)</totalsRowFormula>
    </tableColumn>
    <tableColumn id="99" xr3:uid="{27563A3C-DBDF-4F24-A1CB-4D766F84EFD5}" uniqueName="99" name="Column99" totalsRowFunction="custom" queryTableFieldId="99">
      <totalsRowFormula>_xlfn.STDEV.S(CV3:CV7)</totalsRowFormula>
    </tableColumn>
    <tableColumn id="100" xr3:uid="{8E1ADD96-E3D3-404B-8314-530B96F057C8}" uniqueName="100" name="Column100" totalsRowFunction="custom" queryTableFieldId="100">
      <totalsRowFormula>_xlfn.STDEV.S(CW3:CW7)</totalsRowFormula>
    </tableColumn>
    <tableColumn id="101" xr3:uid="{EC3EA645-687A-4584-972E-DBED4C778B74}" uniqueName="101" name="Column101" totalsRowFunction="custom" queryTableFieldId="101">
      <totalsRowFormula>_xlfn.STDEV.S(CX3:CX7)</totalsRowFormula>
    </tableColumn>
    <tableColumn id="102" xr3:uid="{87AEBBD2-B20C-4061-A31D-263833821D44}" uniqueName="102" name="Column102" totalsRowFunction="custom" queryTableFieldId="102">
      <totalsRowFormula>_xlfn.STDEV.S(CY3:CY7)</totalsRowFormula>
    </tableColumn>
    <tableColumn id="103" xr3:uid="{5CF6A154-E72E-4044-947B-9BF941384D08}" uniqueName="103" name="Column103" totalsRowFunction="custom" queryTableFieldId="103">
      <totalsRowFormula>_xlfn.STDEV.S(CZ3:CZ7)</totalsRowFormula>
    </tableColumn>
    <tableColumn id="104" xr3:uid="{EF2BDA50-DD92-470D-BE69-A767189F1D05}" uniqueName="104" name="Column104" totalsRowFunction="custom" queryTableFieldId="104">
      <totalsRowFormula>_xlfn.STDEV.S(DA3:DA7)</totalsRowFormula>
    </tableColumn>
    <tableColumn id="105" xr3:uid="{C7B3A893-4064-4E2A-A82F-3283D3031558}" uniqueName="105" name="Column105" totalsRowFunction="custom" queryTableFieldId="105">
      <totalsRowFormula>_xlfn.STDEV.S(DB3:DB7)</totalsRowFormula>
    </tableColumn>
    <tableColumn id="106" xr3:uid="{060D9364-0573-449A-8D69-259E17BD9824}" uniqueName="106" name="Column106" totalsRowFunction="custom" queryTableFieldId="106">
      <totalsRowFormula>_xlfn.STDEV.S(DC3:DC7)</totalsRowFormula>
    </tableColumn>
    <tableColumn id="107" xr3:uid="{BBBBA1A0-3725-4ABF-90C5-EA4A61BC7E2D}" uniqueName="107" name="Column107" totalsRowFunction="custom" queryTableFieldId="107">
      <totalsRowFormula>_xlfn.STDEV.S(DD3:DD7)</totalsRowFormula>
    </tableColumn>
    <tableColumn id="108" xr3:uid="{22F9BEB2-D7BD-474C-9BD3-01E7992F5918}" uniqueName="108" name="Column108" totalsRowFunction="custom" queryTableFieldId="108">
      <totalsRowFormula>_xlfn.STDEV.S(DE3:DE7)</totalsRowFormula>
    </tableColumn>
    <tableColumn id="109" xr3:uid="{405CB01B-CD2A-498D-B3FF-012A77F5193C}" uniqueName="109" name="Column109" totalsRowFunction="custom" queryTableFieldId="109">
      <totalsRowFormula>_xlfn.STDEV.S(DF3:DF7)</totalsRowFormula>
    </tableColumn>
    <tableColumn id="110" xr3:uid="{9677A124-8483-4F51-835A-8EA464F8283F}" uniqueName="110" name="Column110" totalsRowFunction="custom" queryTableFieldId="110">
      <totalsRowFormula>_xlfn.STDEV.S(DG3:DG7)</totalsRowFormula>
    </tableColumn>
    <tableColumn id="111" xr3:uid="{682AB18E-230A-424D-8CD1-94D377DD2EA1}" uniqueName="111" name="Column111" totalsRowFunction="custom" queryTableFieldId="111">
      <totalsRowFormula>_xlfn.STDEV.S(DH3:DH7)</totalsRowFormula>
    </tableColumn>
    <tableColumn id="112" xr3:uid="{F12B1BF5-16B7-4D58-A45C-1C512D6585B4}" uniqueName="112" name="Column112" totalsRowFunction="custom" queryTableFieldId="112">
      <totalsRowFormula>_xlfn.STDEV.S(DI3:DI7)</totalsRowFormula>
    </tableColumn>
    <tableColumn id="113" xr3:uid="{50E41B50-38BC-4E54-9144-076A26DF8904}" uniqueName="113" name="Column113" totalsRowFunction="custom" queryTableFieldId="113">
      <totalsRowFormula>_xlfn.STDEV.S(DJ3:DJ7)</totalsRowFormula>
    </tableColumn>
    <tableColumn id="114" xr3:uid="{E6F088FB-51D9-45B6-9CB9-CE9CE75CFEFC}" uniqueName="114" name="Column114" totalsRowFunction="custom" queryTableFieldId="114">
      <totalsRowFormula>_xlfn.STDEV.S(DK3:DK7)</totalsRowFormula>
    </tableColumn>
    <tableColumn id="115" xr3:uid="{425D182E-8EE2-4686-A10E-F534381FB461}" uniqueName="115" name="Column115" totalsRowFunction="custom" queryTableFieldId="115">
      <totalsRowFormula>_xlfn.STDEV.S(DL3:DL7)</totalsRowFormula>
    </tableColumn>
    <tableColumn id="116" xr3:uid="{7DB7A322-4911-4100-AA30-51AA423E53E8}" uniqueName="116" name="Column116" totalsRowFunction="custom" queryTableFieldId="116">
      <totalsRowFormula>_xlfn.STDEV.S(DM3:DM7)</totalsRowFormula>
    </tableColumn>
    <tableColumn id="117" xr3:uid="{88EACD8F-8FF1-4154-B61B-ED0C5E5BEA73}" uniqueName="117" name="Column117" totalsRowFunction="custom" queryTableFieldId="117">
      <totalsRowFormula>_xlfn.STDEV.S(DN3:DN7)</totalsRowFormula>
    </tableColumn>
    <tableColumn id="118" xr3:uid="{B6A708AC-70FE-4458-A5B7-51CBEF09569A}" uniqueName="118" name="Column118" totalsRowFunction="custom" queryTableFieldId="118">
      <totalsRowFormula>_xlfn.STDEV.S(DO3:DO7)</totalsRowFormula>
    </tableColumn>
    <tableColumn id="119" xr3:uid="{8BB0F714-1BA6-4C76-9EA4-F85C161641F4}" uniqueName="119" name="Column119" totalsRowFunction="custom" queryTableFieldId="119">
      <totalsRowFormula>_xlfn.STDEV.S(DP3:DP7)</totalsRowFormula>
    </tableColumn>
    <tableColumn id="120" xr3:uid="{D9C18E0F-2C2F-454C-B5FB-D10DDEEC183A}" uniqueName="120" name="Column120" totalsRowFunction="custom" queryTableFieldId="120">
      <totalsRowFormula>_xlfn.STDEV.S(DQ3:DQ7)</totalsRowFormula>
    </tableColumn>
    <tableColumn id="121" xr3:uid="{1D9E9932-463E-4BF4-B600-D1678DD139AC}" uniqueName="121" name="Column121" totalsRowFunction="custom" queryTableFieldId="121">
      <totalsRowFormula>_xlfn.STDEV.S(DR3:DR7)</totalsRowFormula>
    </tableColumn>
    <tableColumn id="122" xr3:uid="{8058A077-5C17-45CD-8F08-0617B35894D8}" uniqueName="122" name="Column122" totalsRowFunction="custom" queryTableFieldId="122">
      <totalsRowFormula>_xlfn.STDEV.S(DS3:DS7)</totalsRowFormula>
    </tableColumn>
    <tableColumn id="123" xr3:uid="{1584589C-9AB9-409A-8F52-04D6F3C96B2E}" uniqueName="123" name="Column123" totalsRowFunction="custom" queryTableFieldId="123">
      <totalsRowFormula>_xlfn.STDEV.S(DT3:DT7)</totalsRowFormula>
    </tableColumn>
    <tableColumn id="124" xr3:uid="{91B4749E-2EC1-44B1-8ADB-86C318513709}" uniqueName="124" name="Column124" totalsRowFunction="custom" queryTableFieldId="124">
      <totalsRowFormula>_xlfn.STDEV.S(DU3:DU7)</totalsRowFormula>
    </tableColumn>
    <tableColumn id="125" xr3:uid="{BB108C8A-574E-4FCD-97AD-E976D0FC52C8}" uniqueName="125" name="Column125" totalsRowFunction="custom" queryTableFieldId="125">
      <totalsRowFormula>_xlfn.STDEV.S(DV3:DV7)</totalsRowFormula>
    </tableColumn>
    <tableColumn id="126" xr3:uid="{2584E7B4-7FF0-4F80-9AA4-5259ABD544CA}" uniqueName="126" name="Column126" totalsRowFunction="custom" queryTableFieldId="126">
      <totalsRowFormula>_xlfn.STDEV.S(DW3:DW7)</totalsRowFormula>
    </tableColumn>
    <tableColumn id="127" xr3:uid="{9920E3A1-6A66-4E84-A932-19433D22F129}" uniqueName="127" name="Column127" totalsRowFunction="custom" queryTableFieldId="127">
      <totalsRowFormula>_xlfn.STDEV.S(DX3:DX7)</totalsRowFormula>
    </tableColumn>
    <tableColumn id="128" xr3:uid="{10F6BA23-38DE-4039-BAD1-F0CF3711DC61}" uniqueName="128" name="Column128" totalsRowFunction="custom" queryTableFieldId="128">
      <totalsRowFormula>_xlfn.STDEV.S(DY3:DY7)</totalsRowFormula>
    </tableColumn>
    <tableColumn id="129" xr3:uid="{DA086B3B-0CD7-40B3-94E4-D0CF09D76A14}" uniqueName="129" name="Column129" totalsRowFunction="custom" queryTableFieldId="129">
      <totalsRowFormula>_xlfn.STDEV.S(DZ3:DZ7)</totalsRowFormula>
    </tableColumn>
    <tableColumn id="130" xr3:uid="{5927756E-3368-49BF-BCA8-4F6DAEF00BC0}" uniqueName="130" name="Column130" totalsRowFunction="custom" queryTableFieldId="130">
      <totalsRowFormula>_xlfn.STDEV.S(EA3:EA7)</totalsRowFormula>
    </tableColumn>
    <tableColumn id="131" xr3:uid="{76FC8370-9182-4659-AF8C-2AD5123462E1}" uniqueName="131" name="Column131" totalsRowFunction="custom" queryTableFieldId="131">
      <totalsRowFormula>_xlfn.STDEV.S(EB3:EB7)</totalsRowFormula>
    </tableColumn>
    <tableColumn id="132" xr3:uid="{BB6E2BC5-DCC8-40C0-BC6B-182FBC833F12}" uniqueName="132" name="Column132" totalsRowFunction="custom" queryTableFieldId="132">
      <totalsRowFormula>_xlfn.STDEV.S(EC3:EC7)</totalsRowFormula>
    </tableColumn>
    <tableColumn id="133" xr3:uid="{54FADA1F-B2A9-4DC8-86A7-1CD69659029B}" uniqueName="133" name="Column133" totalsRowFunction="custom" queryTableFieldId="133">
      <totalsRowFormula>_xlfn.STDEV.S(ED3:ED7)</totalsRowFormula>
    </tableColumn>
    <tableColumn id="134" xr3:uid="{0FC8CC54-BD2F-4D04-8083-E663DFD0C6AD}" uniqueName="134" name="Column134" totalsRowFunction="custom" queryTableFieldId="134">
      <totalsRowFormula>_xlfn.STDEV.S(EE3:EE7)</totalsRowFormula>
    </tableColumn>
    <tableColumn id="135" xr3:uid="{02206065-DF25-4FDE-B956-25F74BF0F2A0}" uniqueName="135" name="Column135" totalsRowFunction="custom" queryTableFieldId="135">
      <totalsRowFormula>_xlfn.STDEV.S(EF3:EF7)</totalsRowFormula>
    </tableColumn>
    <tableColumn id="136" xr3:uid="{DDE670E3-4503-4E93-A07E-3B4B168E10C9}" uniqueName="136" name="Column136" totalsRowFunction="custom" queryTableFieldId="136">
      <totalsRowFormula>_xlfn.STDEV.S(EG3:EG7)</totalsRowFormula>
    </tableColumn>
    <tableColumn id="137" xr3:uid="{ABE5A3DD-60F7-47BD-8800-B5C9E29AB9DE}" uniqueName="137" name="Column137" totalsRowFunction="custom" queryTableFieldId="137">
      <totalsRowFormula>_xlfn.STDEV.S(EH3:EH7)</totalsRowFormula>
    </tableColumn>
    <tableColumn id="138" xr3:uid="{1D4C14C3-9E88-4179-A7DD-56E5EA1D4B26}" uniqueName="138" name="Column138" totalsRowFunction="custom" queryTableFieldId="138">
      <totalsRowFormula>_xlfn.STDEV.S(EI3:EI7)</totalsRowFormula>
    </tableColumn>
    <tableColumn id="139" xr3:uid="{DDB0D4D4-5255-4FF2-A1C6-9755EADFA419}" uniqueName="139" name="Column139" totalsRowFunction="custom" queryTableFieldId="139">
      <totalsRowFormula>_xlfn.STDEV.S(EJ3:EJ7)</totalsRowFormula>
    </tableColumn>
    <tableColumn id="140" xr3:uid="{22538F24-5C8B-4567-B838-381AFE259AF7}" uniqueName="140" name="Column140" totalsRowFunction="custom" queryTableFieldId="140">
      <totalsRowFormula>_xlfn.STDEV.S(EK3:EK7)</totalsRowFormula>
    </tableColumn>
    <tableColumn id="141" xr3:uid="{CD034F09-2E00-4CD9-A62A-44667E0511F3}" uniqueName="141" name="Column141" totalsRowFunction="custom" queryTableFieldId="141">
      <totalsRowFormula>_xlfn.STDEV.S(EL3:EL7)</totalsRowFormula>
    </tableColumn>
    <tableColumn id="142" xr3:uid="{BE622DC0-7CAA-430B-901E-978ED9738E7C}" uniqueName="142" name="Column142" totalsRowFunction="custom" queryTableFieldId="142">
      <totalsRowFormula>_xlfn.STDEV.S(EM3:EM7)</totalsRowFormula>
    </tableColumn>
    <tableColumn id="143" xr3:uid="{53B3904D-BACB-4082-8E53-7397859C7751}" uniqueName="143" name="Column143" totalsRowFunction="custom" queryTableFieldId="143">
      <totalsRowFormula>_xlfn.STDEV.S(EN3:EN7)</totalsRowFormula>
    </tableColumn>
    <tableColumn id="144" xr3:uid="{4C2E4224-8225-49B1-B45E-88A6DDACC86A}" uniqueName="144" name="Column144" totalsRowFunction="custom" queryTableFieldId="144">
      <totalsRowFormula>_xlfn.STDEV.S(EO3:EO7)</totalsRowFormula>
    </tableColumn>
    <tableColumn id="145" xr3:uid="{91AA042C-C318-4CDF-B950-79324AECC51B}" uniqueName="145" name="Column145" totalsRowFunction="custom" queryTableFieldId="145">
      <totalsRowFormula>_xlfn.STDEV.S(EP3:EP7)</totalsRowFormula>
    </tableColumn>
    <tableColumn id="146" xr3:uid="{3740038E-519E-46A9-A0FE-EA525495B245}" uniqueName="146" name="Column146" totalsRowFunction="custom" queryTableFieldId="146">
      <totalsRowFormula>_xlfn.STDEV.S(EQ3:EQ7)</totalsRowFormula>
    </tableColumn>
    <tableColumn id="147" xr3:uid="{1B23CD74-2617-433B-AFFF-8DFA81B86398}" uniqueName="147" name="Column147" totalsRowFunction="custom" queryTableFieldId="147">
      <totalsRowFormula>_xlfn.STDEV.S(ER3:ER7)</totalsRowFormula>
    </tableColumn>
    <tableColumn id="148" xr3:uid="{1B4C4D25-FC3F-434A-B7B6-989EDF1AA0D8}" uniqueName="148" name="Column148" totalsRowFunction="custom" queryTableFieldId="148">
      <totalsRowFormula>_xlfn.STDEV.S(ES3:ES7)</totalsRowFormula>
    </tableColumn>
    <tableColumn id="149" xr3:uid="{63C15631-D311-4321-95E9-1532F1FE4944}" uniqueName="149" name="Column149" totalsRowFunction="custom" queryTableFieldId="149">
      <totalsRowFormula>_xlfn.STDEV.S(ET3:ET7)</totalsRowFormula>
    </tableColumn>
    <tableColumn id="150" xr3:uid="{4A8B5DDD-8BCD-430F-925E-2955DB3A4772}" uniqueName="150" name="Column150" totalsRowFunction="custom" queryTableFieldId="150">
      <totalsRowFormula>_xlfn.STDEV.S(EU3:EU7)</totalsRowFormula>
    </tableColumn>
    <tableColumn id="151" xr3:uid="{DEF244F6-5411-4AE3-86EF-6F8535D2E79F}" uniqueName="151" name="Column151" totalsRowFunction="custom" queryTableFieldId="151">
      <totalsRowFormula>_xlfn.STDEV.S(EV3:EV7)</totalsRowFormula>
    </tableColumn>
    <tableColumn id="152" xr3:uid="{E3C8A00C-57DA-411D-8B70-E22E7B19201D}" uniqueName="152" name="Column152" totalsRowFunction="custom" queryTableFieldId="152">
      <totalsRowFormula>_xlfn.STDEV.S(EW3:EW7)</totalsRowFormula>
    </tableColumn>
    <tableColumn id="153" xr3:uid="{793252F9-B042-4B99-9285-D9A58715CEA9}" uniqueName="153" name="Column153" totalsRowFunction="custom" queryTableFieldId="153">
      <totalsRowFormula>_xlfn.STDEV.S(EX3:EX7)</totalsRowFormula>
    </tableColumn>
    <tableColumn id="154" xr3:uid="{9522FF4C-472F-4189-9945-2377DB9C5E61}" uniqueName="154" name="Column154" totalsRowFunction="custom" queryTableFieldId="154">
      <totalsRowFormula>_xlfn.STDEV.S(EY3:EY7)</totalsRowFormula>
    </tableColumn>
    <tableColumn id="155" xr3:uid="{E4FD5FD9-A1A1-4E07-8777-E9556D16EA6D}" uniqueName="155" name="Column155" totalsRowFunction="custom" queryTableFieldId="155">
      <totalsRowFormula>_xlfn.STDEV.S(EZ3:EZ7)</totalsRowFormula>
    </tableColumn>
    <tableColumn id="156" xr3:uid="{EFA7392A-C37E-4EDE-A43B-1BDE386947FE}" uniqueName="156" name="Column156" totalsRowFunction="custom" queryTableFieldId="156">
      <totalsRowFormula>_xlfn.STDEV.S(FA3:FA7)</totalsRowFormula>
    </tableColumn>
    <tableColumn id="157" xr3:uid="{59E47CB7-2FB8-40F7-A0FB-E719BF444A23}" uniqueName="157" name="Column157" totalsRowFunction="custom" queryTableFieldId="157">
      <totalsRowFormula>_xlfn.STDEV.S(FB3:FB7)</totalsRowFormula>
    </tableColumn>
    <tableColumn id="158" xr3:uid="{A0734DEB-2A1F-44ED-BB90-789622CDD651}" uniqueName="158" name="Column158" totalsRowFunction="custom" queryTableFieldId="158">
      <totalsRowFormula>_xlfn.STDEV.S(FC3:FC7)</totalsRowFormula>
    </tableColumn>
    <tableColumn id="159" xr3:uid="{50BFF20E-C25A-486B-9F54-912B84D48ED6}" uniqueName="159" name="Column159" totalsRowFunction="custom" queryTableFieldId="159">
      <totalsRowFormula>_xlfn.STDEV.S(FD3:FD7)</totalsRowFormula>
    </tableColumn>
    <tableColumn id="160" xr3:uid="{B7A58A99-1D54-400A-BFC3-FB4435327E0C}" uniqueName="160" name="Column160" totalsRowFunction="custom" queryTableFieldId="160">
      <totalsRowFormula>_xlfn.STDEV.S(FE3:FE7)</totalsRowFormula>
    </tableColumn>
    <tableColumn id="161" xr3:uid="{195225E5-7ECB-4149-A1C7-A840A0EA0D8E}" uniqueName="161" name="Column161" totalsRowFunction="custom" queryTableFieldId="161">
      <totalsRowFormula>_xlfn.STDEV.S(FF3:FF7)</totalsRowFormula>
    </tableColumn>
    <tableColumn id="162" xr3:uid="{B8FDE7D6-9450-4CC9-9C06-7861E0783DE4}" uniqueName="162" name="Column162" totalsRowFunction="custom" queryTableFieldId="162">
      <totalsRowFormula>_xlfn.STDEV.S(FG3:FG7)</totalsRowFormula>
    </tableColumn>
    <tableColumn id="163" xr3:uid="{6418C0B9-69FB-4236-A1F4-F42EAB32B7FB}" uniqueName="163" name="Column163" totalsRowFunction="custom" queryTableFieldId="163">
      <totalsRowFormula>_xlfn.STDEV.S(FH3:FH7)</totalsRowFormula>
    </tableColumn>
    <tableColumn id="164" xr3:uid="{313C18E1-459B-44F0-8779-EC5825864617}" uniqueName="164" name="Column164" totalsRowFunction="custom" queryTableFieldId="164">
      <totalsRowFormula>_xlfn.STDEV.S(FI3:FI7)</totalsRowFormula>
    </tableColumn>
    <tableColumn id="165" xr3:uid="{042B7F22-CF70-4723-B584-54AACD237701}" uniqueName="165" name="Column165" totalsRowFunction="custom" queryTableFieldId="165">
      <totalsRowFormula>_xlfn.STDEV.S(FJ3:FJ7)</totalsRowFormula>
    </tableColumn>
    <tableColumn id="166" xr3:uid="{874DA794-FE0D-4ACD-B14B-EB97C20039D5}" uniqueName="166" name="Column166" totalsRowFunction="custom" queryTableFieldId="166">
      <totalsRowFormula>_xlfn.STDEV.S(FK3:FK7)</totalsRowFormula>
    </tableColumn>
    <tableColumn id="167" xr3:uid="{F516BCA2-2B4C-4B80-AC27-89158F8DBFC9}" uniqueName="167" name="Column167" totalsRowFunction="custom" queryTableFieldId="167">
      <totalsRowFormula>_xlfn.STDEV.S(FL3:FL7)</totalsRowFormula>
    </tableColumn>
    <tableColumn id="168" xr3:uid="{B9E4AEFF-396F-46F8-A521-BC1A5CA5296B}" uniqueName="168" name="Column168" totalsRowFunction="custom" queryTableFieldId="168">
      <totalsRowFormula>_xlfn.STDEV.S(FM3:FM7)</totalsRowFormula>
    </tableColumn>
    <tableColumn id="169" xr3:uid="{07E4D20E-317A-4AA2-AA3E-F3E63641A6AD}" uniqueName="169" name="Column169" totalsRowFunction="custom" queryTableFieldId="169">
      <totalsRowFormula>_xlfn.STDEV.S(FN3:FN7)</totalsRowFormula>
    </tableColumn>
    <tableColumn id="170" xr3:uid="{CCB8BC35-F9BB-4B75-AA4E-C12B1F3AE17C}" uniqueName="170" name="Column170" totalsRowFunction="custom" queryTableFieldId="170">
      <totalsRowFormula>_xlfn.STDEV.S(FO3:FO7)</totalsRowFormula>
    </tableColumn>
    <tableColumn id="171" xr3:uid="{B92D16FC-948A-4EEC-9939-18F377B8B2B9}" uniqueName="171" name="Column171" totalsRowFunction="custom" queryTableFieldId="171">
      <totalsRowFormula>_xlfn.STDEV.S(FP3:FP7)</totalsRowFormula>
    </tableColumn>
    <tableColumn id="172" xr3:uid="{CA4C0BA1-C4E4-41A2-81F9-6F02E5006211}" uniqueName="172" name="Column172" totalsRowFunction="custom" queryTableFieldId="172">
      <totalsRowFormula>_xlfn.STDEV.S(FQ3:FQ7)</totalsRowFormula>
    </tableColumn>
    <tableColumn id="173" xr3:uid="{6A7F4C32-9903-46FD-BFA0-495CA31E2302}" uniqueName="173" name="Column173" totalsRowFunction="custom" queryTableFieldId="173">
      <totalsRowFormula>_xlfn.STDEV.S(FR3:FR7)</totalsRowFormula>
    </tableColumn>
    <tableColumn id="174" xr3:uid="{2C551FC4-3A4A-4005-985F-9A1E55ECF43F}" uniqueName="174" name="Column174" totalsRowFunction="custom" queryTableFieldId="174">
      <totalsRowFormula>_xlfn.STDEV.S(FS3:FS7)</totalsRowFormula>
    </tableColumn>
    <tableColumn id="175" xr3:uid="{D18964F3-73F2-4CB5-B1B8-58AE434804F5}" uniqueName="175" name="Column175" totalsRowFunction="custom" queryTableFieldId="175">
      <totalsRowFormula>_xlfn.STDEV.S(FT3:FT7)</totalsRowFormula>
    </tableColumn>
    <tableColumn id="176" xr3:uid="{8AAD3CD2-DF67-49D5-B2BE-ED098DD5AA7A}" uniqueName="176" name="Column176" totalsRowFunction="custom" queryTableFieldId="176">
      <totalsRowFormula>_xlfn.STDEV.S(FU3:FU7)</totalsRowFormula>
    </tableColumn>
    <tableColumn id="177" xr3:uid="{675D4EC0-364B-42B4-AF4D-2E2AF43F92C6}" uniqueName="177" name="Column177" totalsRowFunction="custom" queryTableFieldId="177">
      <totalsRowFormula>_xlfn.STDEV.S(FV3:FV7)</totalsRowFormula>
    </tableColumn>
    <tableColumn id="178" xr3:uid="{73015C6A-148C-4C21-9E4D-11769A92B424}" uniqueName="178" name="Column178" totalsRowFunction="custom" queryTableFieldId="178">
      <totalsRowFormula>_xlfn.STDEV.S(FW3:FW7)</totalsRowFormula>
    </tableColumn>
    <tableColumn id="179" xr3:uid="{E4512CB2-BB72-42F9-A4A8-44B303E45988}" uniqueName="179" name="Column179" totalsRowFunction="custom" queryTableFieldId="179">
      <totalsRowFormula>_xlfn.STDEV.S(FX3:FX7)</totalsRowFormula>
    </tableColumn>
    <tableColumn id="180" xr3:uid="{8ACDE99C-9820-4AD5-95E9-C3664DB07ECC}" uniqueName="180" name="Column180" totalsRowFunction="custom" queryTableFieldId="180">
      <totalsRowFormula>_xlfn.STDEV.S(FY3:FY7)</totalsRowFormula>
    </tableColumn>
    <tableColumn id="181" xr3:uid="{E050600B-8D7C-457F-9114-75287AF38E2F}" uniqueName="181" name="Column181" totalsRowFunction="custom" queryTableFieldId="181">
      <totalsRowFormula>_xlfn.STDEV.S(FZ3:FZ7)</totalsRowFormula>
    </tableColumn>
    <tableColumn id="182" xr3:uid="{36B819F5-33F6-403C-8524-98D4B10E2B55}" uniqueName="182" name="Column182" totalsRowFunction="custom" queryTableFieldId="182">
      <totalsRowFormula>_xlfn.STDEV.S(GA3:GA7)</totalsRowFormula>
    </tableColumn>
    <tableColumn id="183" xr3:uid="{B6F54181-7DAD-4B34-B899-F652B7BC0C9F}" uniqueName="183" name="Column183" totalsRowFunction="custom" queryTableFieldId="183">
      <totalsRowFormula>_xlfn.STDEV.S(GB3:GB7)</totalsRowFormula>
    </tableColumn>
    <tableColumn id="184" xr3:uid="{B37DB024-9181-46BC-B63B-32B03B42D7FE}" uniqueName="184" name="Column184" totalsRowFunction="custom" queryTableFieldId="184">
      <totalsRowFormula>_xlfn.STDEV.S(GC3:GC7)</totalsRowFormula>
    </tableColumn>
    <tableColumn id="185" xr3:uid="{9DCCDAE9-F297-446F-BF4B-4BD74606066A}" uniqueName="185" name="Column185" totalsRowFunction="custom" queryTableFieldId="185">
      <totalsRowFormula>_xlfn.STDEV.S(GD3:GD7)</totalsRowFormula>
    </tableColumn>
    <tableColumn id="186" xr3:uid="{61E7F98C-2923-4EB2-83B8-6D957702DF64}" uniqueName="186" name="Column186" totalsRowFunction="custom" queryTableFieldId="186">
      <totalsRowFormula>_xlfn.STDEV.S(GE3:GE7)</totalsRowFormula>
    </tableColumn>
    <tableColumn id="187" xr3:uid="{D2B7158D-204E-4861-85A3-03BA1DD5BCA7}" uniqueName="187" name="Column187" totalsRowFunction="custom" queryTableFieldId="187">
      <totalsRowFormula>_xlfn.STDEV.S(GF3:GF7)</totalsRowFormula>
    </tableColumn>
    <tableColumn id="188" xr3:uid="{84560307-A610-4B85-BD87-56022FFFE642}" uniqueName="188" name="Column188" totalsRowFunction="custom" queryTableFieldId="188">
      <totalsRowFormula>_xlfn.STDEV.S(GG3:GG7)</totalsRowFormula>
    </tableColumn>
    <tableColumn id="189" xr3:uid="{CD46429D-BD39-48DE-BED1-8CA361DF6EF1}" uniqueName="189" name="Column189" totalsRowFunction="custom" queryTableFieldId="189">
      <totalsRowFormula>_xlfn.STDEV.S(GH3:GH7)</totalsRowFormula>
    </tableColumn>
    <tableColumn id="190" xr3:uid="{ECF2A03B-F7B8-400F-A802-9256A00A42D7}" uniqueName="190" name="Column190" totalsRowFunction="custom" queryTableFieldId="190">
      <totalsRowFormula>_xlfn.STDEV.S(GI3:GI7)</totalsRowFormula>
    </tableColumn>
    <tableColumn id="191" xr3:uid="{3636C51C-B288-4B2F-97A9-2045D7BEAB87}" uniqueName="191" name="Column191" totalsRowFunction="custom" queryTableFieldId="191">
      <totalsRowFormula>_xlfn.STDEV.S(GJ3:GJ7)</totalsRowFormula>
    </tableColumn>
    <tableColumn id="192" xr3:uid="{5964D2F4-8C8A-4DF8-9545-A761DE4C56CF}" uniqueName="192" name="Column192" totalsRowFunction="custom" queryTableFieldId="192">
      <totalsRowFormula>_xlfn.STDEV.S(GK3:GK7)</totalsRowFormula>
    </tableColumn>
    <tableColumn id="193" xr3:uid="{C969EFB5-2486-4CE1-B479-47DDDEAF2842}" uniqueName="193" name="Column193" totalsRowFunction="custom" queryTableFieldId="193">
      <totalsRowFormula>_xlfn.STDEV.S(GL3:GL7)</totalsRowFormula>
    </tableColumn>
    <tableColumn id="194" xr3:uid="{489E61B4-8EAE-4D64-B151-2D4CD3EB43FC}" uniqueName="194" name="Column194" totalsRowFunction="custom" queryTableFieldId="194">
      <totalsRowFormula>_xlfn.STDEV.S(GM3:GM7)</totalsRowFormula>
    </tableColumn>
    <tableColumn id="195" xr3:uid="{035BFA29-67FB-4F72-9B7A-A65FA13F57A1}" uniqueName="195" name="Column195" totalsRowFunction="custom" queryTableFieldId="195">
      <totalsRowFormula>_xlfn.STDEV.S(GN3:GN7)</totalsRowFormula>
    </tableColumn>
    <tableColumn id="196" xr3:uid="{95C7A3A3-88E6-4A51-9629-55F2EBBDCEC8}" uniqueName="196" name="Column196" totalsRowFunction="custom" queryTableFieldId="196">
      <totalsRowFormula>_xlfn.STDEV.S(GO3:GO7)</totalsRowFormula>
    </tableColumn>
    <tableColumn id="197" xr3:uid="{EA9A89D9-8EC3-4FC6-BE76-812F30C6900C}" uniqueName="197" name="Column197" totalsRowFunction="custom" queryTableFieldId="197">
      <totalsRowFormula>_xlfn.STDEV.S(GP3:GP7)</totalsRowFormula>
    </tableColumn>
    <tableColumn id="198" xr3:uid="{5C9A6B9F-211C-4CAB-9CE7-E7ED775BCE66}" uniqueName="198" name="Column198" totalsRowFunction="custom" queryTableFieldId="198">
      <totalsRowFormula>_xlfn.STDEV.S(GQ3:GQ7)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CFEE-882E-45BE-9B5E-9C760A37096E}">
  <dimension ref="A1:GQ16"/>
  <sheetViews>
    <sheetView tabSelected="1" zoomScale="85" zoomScaleNormal="85" workbookViewId="0">
      <selection activeCell="N8" sqref="N8"/>
    </sheetView>
  </sheetViews>
  <sheetFormatPr baseColWidth="10" defaultRowHeight="15" x14ac:dyDescent="0.25"/>
  <cols>
    <col min="1" max="1" width="13.85546875" customWidth="1"/>
    <col min="2" max="2" width="11.85546875" bestFit="1" customWidth="1"/>
    <col min="3" max="9" width="11.140625" bestFit="1" customWidth="1"/>
    <col min="10" max="99" width="12.140625" bestFit="1" customWidth="1"/>
    <col min="100" max="198" width="13.140625" bestFit="1" customWidth="1"/>
  </cols>
  <sheetData>
    <row r="1" spans="1:199" x14ac:dyDescent="0.25">
      <c r="A1" t="s">
        <v>198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</row>
    <row r="2" spans="1:199" x14ac:dyDescent="0.25">
      <c r="A2" t="s">
        <v>207</v>
      </c>
      <c r="B2" t="s">
        <v>208</v>
      </c>
      <c r="C2" t="s">
        <v>209</v>
      </c>
      <c r="D2" t="s">
        <v>210</v>
      </c>
      <c r="E2" t="s">
        <v>211</v>
      </c>
      <c r="F2" t="s">
        <v>212</v>
      </c>
      <c r="G2" t="s">
        <v>213</v>
      </c>
      <c r="H2" t="s">
        <v>214</v>
      </c>
      <c r="I2" t="s">
        <v>215</v>
      </c>
      <c r="J2" t="s">
        <v>216</v>
      </c>
      <c r="K2" t="s">
        <v>217</v>
      </c>
      <c r="L2" t="s">
        <v>218</v>
      </c>
      <c r="M2" t="s">
        <v>219</v>
      </c>
      <c r="N2" t="s">
        <v>220</v>
      </c>
      <c r="O2" t="s">
        <v>221</v>
      </c>
      <c r="P2" t="s">
        <v>222</v>
      </c>
      <c r="Q2" t="s">
        <v>223</v>
      </c>
      <c r="R2" t="s">
        <v>224</v>
      </c>
      <c r="S2" t="s">
        <v>225</v>
      </c>
      <c r="T2" t="s">
        <v>226</v>
      </c>
      <c r="U2" t="s">
        <v>227</v>
      </c>
      <c r="V2" t="s">
        <v>228</v>
      </c>
      <c r="W2" t="s">
        <v>229</v>
      </c>
      <c r="X2" t="s">
        <v>230</v>
      </c>
      <c r="Y2" t="s">
        <v>231</v>
      </c>
      <c r="Z2" t="s">
        <v>232</v>
      </c>
      <c r="AA2" t="s">
        <v>233</v>
      </c>
      <c r="AB2" t="s">
        <v>234</v>
      </c>
      <c r="AC2" t="s">
        <v>235</v>
      </c>
      <c r="AD2" t="s">
        <v>236</v>
      </c>
      <c r="AE2" t="s">
        <v>237</v>
      </c>
      <c r="AF2" t="s">
        <v>238</v>
      </c>
      <c r="AG2" t="s">
        <v>239</v>
      </c>
      <c r="AH2" t="s">
        <v>240</v>
      </c>
      <c r="AI2" t="s">
        <v>241</v>
      </c>
      <c r="AJ2" t="s">
        <v>242</v>
      </c>
      <c r="AK2" t="s">
        <v>243</v>
      </c>
      <c r="AL2" t="s">
        <v>244</v>
      </c>
      <c r="AM2" t="s">
        <v>245</v>
      </c>
      <c r="AN2" t="s">
        <v>246</v>
      </c>
      <c r="AO2" t="s">
        <v>247</v>
      </c>
      <c r="AP2" t="s">
        <v>248</v>
      </c>
      <c r="AQ2" t="s">
        <v>249</v>
      </c>
      <c r="AR2" t="s">
        <v>250</v>
      </c>
      <c r="AS2" t="s">
        <v>251</v>
      </c>
      <c r="AT2" t="s">
        <v>252</v>
      </c>
      <c r="AU2" t="s">
        <v>253</v>
      </c>
      <c r="AV2" t="s">
        <v>254</v>
      </c>
      <c r="AW2" t="s">
        <v>255</v>
      </c>
      <c r="AX2" t="s">
        <v>256</v>
      </c>
      <c r="AY2" t="s">
        <v>257</v>
      </c>
      <c r="AZ2" t="s">
        <v>258</v>
      </c>
      <c r="BA2" t="s">
        <v>259</v>
      </c>
      <c r="BB2" t="s">
        <v>260</v>
      </c>
      <c r="BC2" t="s">
        <v>261</v>
      </c>
      <c r="BD2" t="s">
        <v>262</v>
      </c>
      <c r="BE2" t="s">
        <v>263</v>
      </c>
      <c r="BF2" t="s">
        <v>264</v>
      </c>
      <c r="BG2" t="s">
        <v>265</v>
      </c>
      <c r="BH2" t="s">
        <v>266</v>
      </c>
      <c r="BI2" t="s">
        <v>267</v>
      </c>
      <c r="BJ2" t="s">
        <v>268</v>
      </c>
      <c r="BK2" t="s">
        <v>269</v>
      </c>
      <c r="BL2" t="s">
        <v>270</v>
      </c>
      <c r="BM2" t="s">
        <v>271</v>
      </c>
      <c r="BN2" t="s">
        <v>272</v>
      </c>
      <c r="BO2" t="s">
        <v>273</v>
      </c>
      <c r="BP2" t="s">
        <v>274</v>
      </c>
      <c r="BQ2" t="s">
        <v>275</v>
      </c>
      <c r="BR2" t="s">
        <v>276</v>
      </c>
      <c r="BS2" t="s">
        <v>277</v>
      </c>
      <c r="BT2" t="s">
        <v>278</v>
      </c>
      <c r="BU2" t="s">
        <v>279</v>
      </c>
      <c r="BV2" t="s">
        <v>280</v>
      </c>
      <c r="BW2" t="s">
        <v>281</v>
      </c>
      <c r="BX2" t="s">
        <v>282</v>
      </c>
      <c r="BY2" t="s">
        <v>283</v>
      </c>
      <c r="BZ2" t="s">
        <v>284</v>
      </c>
      <c r="CA2" t="s">
        <v>285</v>
      </c>
      <c r="CB2" t="s">
        <v>286</v>
      </c>
      <c r="CC2" t="s">
        <v>287</v>
      </c>
      <c r="CD2" t="s">
        <v>288</v>
      </c>
      <c r="CE2" t="s">
        <v>289</v>
      </c>
      <c r="CF2" t="s">
        <v>290</v>
      </c>
      <c r="CG2" t="s">
        <v>291</v>
      </c>
      <c r="CH2" t="s">
        <v>292</v>
      </c>
      <c r="CI2" t="s">
        <v>293</v>
      </c>
      <c r="CJ2" t="s">
        <v>294</v>
      </c>
      <c r="CK2" t="s">
        <v>295</v>
      </c>
      <c r="CL2" t="s">
        <v>315</v>
      </c>
      <c r="CM2" t="s">
        <v>296</v>
      </c>
      <c r="CN2" t="s">
        <v>297</v>
      </c>
      <c r="CO2" t="s">
        <v>298</v>
      </c>
      <c r="CP2" t="s">
        <v>299</v>
      </c>
      <c r="CQ2" t="s">
        <v>300</v>
      </c>
      <c r="CR2" t="s">
        <v>301</v>
      </c>
      <c r="CS2" t="s">
        <v>302</v>
      </c>
      <c r="CT2" t="s">
        <v>303</v>
      </c>
      <c r="CU2" t="s">
        <v>304</v>
      </c>
      <c r="CV2" t="s">
        <v>305</v>
      </c>
      <c r="CW2" t="s">
        <v>306</v>
      </c>
      <c r="CX2" t="s">
        <v>307</v>
      </c>
      <c r="CY2" t="s">
        <v>308</v>
      </c>
      <c r="CZ2" t="s">
        <v>309</v>
      </c>
      <c r="DA2" t="s">
        <v>310</v>
      </c>
      <c r="DB2" t="s">
        <v>311</v>
      </c>
      <c r="DC2" t="s">
        <v>312</v>
      </c>
      <c r="DD2" t="s">
        <v>313</v>
      </c>
      <c r="DE2" t="s">
        <v>314</v>
      </c>
      <c r="DF2" t="s">
        <v>316</v>
      </c>
      <c r="DG2" t="s">
        <v>317</v>
      </c>
      <c r="DH2" t="s">
        <v>318</v>
      </c>
      <c r="DI2" t="s">
        <v>349</v>
      </c>
      <c r="DJ2" t="s">
        <v>319</v>
      </c>
      <c r="DK2" t="s">
        <v>320</v>
      </c>
      <c r="DL2" t="s">
        <v>321</v>
      </c>
      <c r="DM2" t="s">
        <v>322</v>
      </c>
      <c r="DN2" t="s">
        <v>323</v>
      </c>
      <c r="DO2" t="s">
        <v>350</v>
      </c>
      <c r="DP2" t="s">
        <v>351</v>
      </c>
      <c r="DQ2" t="s">
        <v>324</v>
      </c>
      <c r="DR2" t="s">
        <v>325</v>
      </c>
      <c r="DS2" t="s">
        <v>326</v>
      </c>
      <c r="DT2" t="s">
        <v>327</v>
      </c>
      <c r="DU2" t="s">
        <v>328</v>
      </c>
      <c r="DV2" t="s">
        <v>329</v>
      </c>
      <c r="DW2" t="s">
        <v>330</v>
      </c>
      <c r="DX2" t="s">
        <v>332</v>
      </c>
      <c r="DY2" t="s">
        <v>331</v>
      </c>
      <c r="DZ2" t="s">
        <v>333</v>
      </c>
      <c r="EA2" t="s">
        <v>352</v>
      </c>
      <c r="EB2" t="s">
        <v>334</v>
      </c>
      <c r="EC2" t="s">
        <v>335</v>
      </c>
      <c r="ED2" t="s">
        <v>336</v>
      </c>
      <c r="EE2" t="s">
        <v>337</v>
      </c>
      <c r="EF2" t="s">
        <v>338</v>
      </c>
      <c r="EG2" t="s">
        <v>339</v>
      </c>
      <c r="EH2" t="s">
        <v>340</v>
      </c>
      <c r="EI2" t="s">
        <v>341</v>
      </c>
      <c r="EJ2" t="s">
        <v>342</v>
      </c>
      <c r="EK2" t="s">
        <v>343</v>
      </c>
      <c r="EL2" t="s">
        <v>344</v>
      </c>
      <c r="EM2" t="s">
        <v>345</v>
      </c>
      <c r="EN2" t="s">
        <v>346</v>
      </c>
      <c r="EO2" t="s">
        <v>347</v>
      </c>
      <c r="EP2" t="s">
        <v>348</v>
      </c>
      <c r="EQ2" t="s">
        <v>353</v>
      </c>
      <c r="ER2" t="s">
        <v>354</v>
      </c>
      <c r="ES2" t="s">
        <v>355</v>
      </c>
      <c r="ET2" t="s">
        <v>356</v>
      </c>
      <c r="EU2" t="s">
        <v>357</v>
      </c>
      <c r="EV2" t="s">
        <v>358</v>
      </c>
      <c r="EW2" t="s">
        <v>359</v>
      </c>
      <c r="EX2" t="s">
        <v>360</v>
      </c>
      <c r="EY2" t="s">
        <v>361</v>
      </c>
      <c r="EZ2" t="s">
        <v>362</v>
      </c>
      <c r="FA2" t="s">
        <v>363</v>
      </c>
      <c r="FB2" t="s">
        <v>364</v>
      </c>
      <c r="FC2" t="s">
        <v>365</v>
      </c>
      <c r="FD2" t="s">
        <v>366</v>
      </c>
      <c r="FE2" t="s">
        <v>369</v>
      </c>
      <c r="FF2" t="s">
        <v>367</v>
      </c>
      <c r="FG2" t="s">
        <v>368</v>
      </c>
      <c r="FH2" t="s">
        <v>370</v>
      </c>
      <c r="FI2" t="s">
        <v>371</v>
      </c>
      <c r="FJ2" t="s">
        <v>372</v>
      </c>
      <c r="FK2" t="s">
        <v>373</v>
      </c>
      <c r="FL2" t="s">
        <v>374</v>
      </c>
      <c r="FM2" t="s">
        <v>375</v>
      </c>
      <c r="FN2" t="s">
        <v>376</v>
      </c>
      <c r="FO2" t="s">
        <v>377</v>
      </c>
      <c r="FP2" t="s">
        <v>378</v>
      </c>
      <c r="FQ2" t="s">
        <v>379</v>
      </c>
      <c r="FR2" t="s">
        <v>380</v>
      </c>
      <c r="FS2" t="s">
        <v>381</v>
      </c>
      <c r="FT2" t="s">
        <v>382</v>
      </c>
      <c r="FU2" t="s">
        <v>383</v>
      </c>
      <c r="FV2" t="s">
        <v>387</v>
      </c>
      <c r="FW2" t="s">
        <v>384</v>
      </c>
      <c r="FX2" t="s">
        <v>385</v>
      </c>
      <c r="FY2" t="s">
        <v>386</v>
      </c>
      <c r="FZ2" t="s">
        <v>388</v>
      </c>
      <c r="GA2" t="s">
        <v>389</v>
      </c>
      <c r="GB2" t="s">
        <v>390</v>
      </c>
      <c r="GC2" t="s">
        <v>391</v>
      </c>
      <c r="GD2" t="s">
        <v>392</v>
      </c>
      <c r="GE2" t="s">
        <v>393</v>
      </c>
      <c r="GF2" t="s">
        <v>394</v>
      </c>
      <c r="GG2" t="s">
        <v>395</v>
      </c>
      <c r="GH2" t="s">
        <v>397</v>
      </c>
      <c r="GI2" t="s">
        <v>396</v>
      </c>
      <c r="GJ2" t="s">
        <v>399</v>
      </c>
      <c r="GK2" t="s">
        <v>398</v>
      </c>
      <c r="GL2" t="s">
        <v>400</v>
      </c>
      <c r="GM2" t="s">
        <v>401</v>
      </c>
      <c r="GN2" t="s">
        <v>402</v>
      </c>
      <c r="GO2" t="s">
        <v>403</v>
      </c>
      <c r="GP2" t="s">
        <v>404</v>
      </c>
      <c r="GQ2" t="s">
        <v>405</v>
      </c>
    </row>
    <row r="3" spans="1:199" x14ac:dyDescent="0.25">
      <c r="A3" t="s">
        <v>199</v>
      </c>
      <c r="B3">
        <v>16476</v>
      </c>
      <c r="C3">
        <v>9177</v>
      </c>
      <c r="D3">
        <v>6728</v>
      </c>
      <c r="E3">
        <v>4967</v>
      </c>
      <c r="F3">
        <v>4064</v>
      </c>
      <c r="G3">
        <v>3372</v>
      </c>
      <c r="H3">
        <v>2624</v>
      </c>
      <c r="I3">
        <v>2979</v>
      </c>
      <c r="J3">
        <v>2441</v>
      </c>
      <c r="K3">
        <v>2533</v>
      </c>
      <c r="L3">
        <v>2397</v>
      </c>
      <c r="M3">
        <v>3041</v>
      </c>
      <c r="N3">
        <v>3014</v>
      </c>
      <c r="O3">
        <v>3007</v>
      </c>
      <c r="P3">
        <v>3024</v>
      </c>
      <c r="Q3">
        <v>3009</v>
      </c>
      <c r="R3">
        <v>3010</v>
      </c>
      <c r="S3">
        <v>3022</v>
      </c>
      <c r="T3">
        <v>9173</v>
      </c>
      <c r="U3">
        <v>5717</v>
      </c>
      <c r="V3">
        <v>4161</v>
      </c>
      <c r="W3">
        <v>3566</v>
      </c>
      <c r="X3">
        <v>2994</v>
      </c>
      <c r="Y3">
        <v>2844</v>
      </c>
      <c r="Z3">
        <v>2646</v>
      </c>
      <c r="AA3">
        <v>2482</v>
      </c>
      <c r="AB3">
        <v>2450</v>
      </c>
      <c r="AC3">
        <v>3009</v>
      </c>
      <c r="AD3">
        <v>3014</v>
      </c>
      <c r="AE3">
        <v>3027</v>
      </c>
      <c r="AF3">
        <v>3016</v>
      </c>
      <c r="AG3">
        <v>3015</v>
      </c>
      <c r="AH3">
        <v>3013</v>
      </c>
      <c r="AI3">
        <v>3015</v>
      </c>
      <c r="AJ3">
        <v>3011</v>
      </c>
      <c r="AK3">
        <v>3049</v>
      </c>
      <c r="AL3">
        <v>5513</v>
      </c>
      <c r="AM3">
        <v>3907</v>
      </c>
      <c r="AN3">
        <v>3121</v>
      </c>
      <c r="AO3">
        <v>2865</v>
      </c>
      <c r="AP3">
        <v>3098</v>
      </c>
      <c r="AQ3">
        <v>2526</v>
      </c>
      <c r="AR3">
        <v>3013</v>
      </c>
      <c r="AS3">
        <v>3017</v>
      </c>
      <c r="AT3">
        <v>3014</v>
      </c>
      <c r="AU3">
        <v>3015</v>
      </c>
      <c r="AV3">
        <v>3020</v>
      </c>
      <c r="AW3">
        <v>3011</v>
      </c>
      <c r="AX3">
        <v>3053</v>
      </c>
      <c r="AY3">
        <v>3008</v>
      </c>
      <c r="AZ3">
        <v>3014</v>
      </c>
      <c r="BA3">
        <v>3010</v>
      </c>
      <c r="BB3">
        <v>3014</v>
      </c>
      <c r="BC3">
        <v>3014</v>
      </c>
      <c r="BD3">
        <v>3677</v>
      </c>
      <c r="BE3">
        <v>2893</v>
      </c>
      <c r="BF3">
        <v>3077</v>
      </c>
      <c r="BG3">
        <v>2537</v>
      </c>
      <c r="BH3">
        <v>3032</v>
      </c>
      <c r="BI3">
        <v>3040</v>
      </c>
      <c r="BJ3">
        <v>3011</v>
      </c>
      <c r="BK3">
        <v>3026</v>
      </c>
      <c r="BL3">
        <v>3018</v>
      </c>
      <c r="BM3">
        <v>3008</v>
      </c>
      <c r="BN3">
        <v>3029</v>
      </c>
      <c r="BO3">
        <v>3029</v>
      </c>
      <c r="BP3">
        <v>3017</v>
      </c>
      <c r="BQ3">
        <v>3027</v>
      </c>
      <c r="BR3">
        <v>3025</v>
      </c>
      <c r="BS3">
        <v>3039</v>
      </c>
      <c r="BT3">
        <v>3055</v>
      </c>
      <c r="BU3">
        <v>3018</v>
      </c>
      <c r="BV3">
        <v>3016</v>
      </c>
      <c r="BW3">
        <v>2510</v>
      </c>
      <c r="BX3">
        <v>3027</v>
      </c>
      <c r="BY3">
        <v>3025</v>
      </c>
      <c r="BZ3">
        <v>3037</v>
      </c>
      <c r="CA3">
        <v>3009</v>
      </c>
      <c r="CB3">
        <v>3010</v>
      </c>
      <c r="CC3">
        <v>3027</v>
      </c>
      <c r="CD3">
        <v>3022</v>
      </c>
      <c r="CE3">
        <v>3067</v>
      </c>
      <c r="CF3">
        <v>3029</v>
      </c>
      <c r="CG3">
        <v>3051</v>
      </c>
      <c r="CH3">
        <v>3031</v>
      </c>
      <c r="CI3">
        <v>3037</v>
      </c>
      <c r="CJ3">
        <v>3016</v>
      </c>
      <c r="CK3">
        <v>3034</v>
      </c>
      <c r="CL3">
        <v>3038</v>
      </c>
      <c r="CM3">
        <v>3056</v>
      </c>
      <c r="CN3">
        <v>2590</v>
      </c>
      <c r="CO3">
        <v>3027</v>
      </c>
      <c r="CP3">
        <v>3017</v>
      </c>
      <c r="CQ3">
        <v>3011</v>
      </c>
      <c r="CR3">
        <v>3022</v>
      </c>
      <c r="CS3">
        <v>3013</v>
      </c>
      <c r="CT3">
        <v>3024</v>
      </c>
      <c r="CU3">
        <v>3022</v>
      </c>
      <c r="CV3">
        <v>3022</v>
      </c>
      <c r="CW3">
        <v>3029</v>
      </c>
      <c r="CX3">
        <v>3063</v>
      </c>
      <c r="CY3">
        <v>3018</v>
      </c>
      <c r="CZ3">
        <v>3009</v>
      </c>
      <c r="DA3">
        <v>3027</v>
      </c>
      <c r="DB3">
        <v>3022</v>
      </c>
      <c r="DC3">
        <v>3050</v>
      </c>
      <c r="DD3">
        <v>3071</v>
      </c>
      <c r="DE3">
        <v>3150</v>
      </c>
      <c r="DF3">
        <v>3028</v>
      </c>
      <c r="DG3">
        <v>3018</v>
      </c>
      <c r="DH3">
        <v>3020</v>
      </c>
      <c r="DI3">
        <v>3030</v>
      </c>
      <c r="DJ3">
        <v>3026</v>
      </c>
      <c r="DK3">
        <v>3025</v>
      </c>
      <c r="DL3">
        <v>3022</v>
      </c>
      <c r="DM3">
        <v>3015</v>
      </c>
      <c r="DN3">
        <v>3029</v>
      </c>
      <c r="DO3">
        <v>3020</v>
      </c>
      <c r="DP3">
        <v>3023</v>
      </c>
      <c r="DQ3">
        <v>3046</v>
      </c>
      <c r="DR3">
        <v>3061</v>
      </c>
      <c r="DS3">
        <v>3032</v>
      </c>
      <c r="DT3">
        <v>3038</v>
      </c>
      <c r="DU3">
        <v>3078</v>
      </c>
      <c r="DV3">
        <v>3189</v>
      </c>
      <c r="DW3">
        <v>3413</v>
      </c>
      <c r="DX3">
        <v>3022</v>
      </c>
      <c r="DY3">
        <v>3022</v>
      </c>
      <c r="DZ3">
        <v>3023</v>
      </c>
      <c r="EA3">
        <v>3059</v>
      </c>
      <c r="EB3">
        <v>3028</v>
      </c>
      <c r="EC3">
        <v>3066</v>
      </c>
      <c r="ED3">
        <v>3042</v>
      </c>
      <c r="EE3">
        <v>3050</v>
      </c>
      <c r="EF3">
        <v>3079</v>
      </c>
      <c r="EG3">
        <v>3023</v>
      </c>
      <c r="EH3">
        <v>3027</v>
      </c>
      <c r="EI3">
        <v>3053</v>
      </c>
      <c r="EJ3">
        <v>3058</v>
      </c>
      <c r="EK3">
        <v>3117</v>
      </c>
      <c r="EL3">
        <v>3150</v>
      </c>
      <c r="EM3">
        <v>3207</v>
      </c>
      <c r="EN3">
        <v>3317</v>
      </c>
      <c r="EO3">
        <v>2839</v>
      </c>
      <c r="EP3">
        <v>3022</v>
      </c>
      <c r="EQ3">
        <v>3022</v>
      </c>
      <c r="ER3">
        <v>3035</v>
      </c>
      <c r="ES3">
        <v>3023</v>
      </c>
      <c r="ET3">
        <v>3033</v>
      </c>
      <c r="EU3">
        <v>3020</v>
      </c>
      <c r="EV3">
        <v>3027</v>
      </c>
      <c r="EW3">
        <v>3069</v>
      </c>
      <c r="EX3">
        <v>3058</v>
      </c>
      <c r="EY3">
        <v>3019</v>
      </c>
      <c r="EZ3">
        <v>3076</v>
      </c>
      <c r="FA3">
        <v>3073</v>
      </c>
      <c r="FB3">
        <v>3151</v>
      </c>
      <c r="FC3">
        <v>3146</v>
      </c>
      <c r="FD3">
        <v>3297</v>
      </c>
      <c r="FE3">
        <v>3383</v>
      </c>
      <c r="FF3">
        <v>2759</v>
      </c>
      <c r="FG3">
        <v>2622</v>
      </c>
      <c r="FH3">
        <v>3012</v>
      </c>
      <c r="FI3">
        <v>3087</v>
      </c>
      <c r="FJ3">
        <v>3040</v>
      </c>
      <c r="FK3">
        <v>3047</v>
      </c>
      <c r="FL3">
        <v>3006</v>
      </c>
      <c r="FM3">
        <v>3017</v>
      </c>
      <c r="FN3">
        <v>3056</v>
      </c>
      <c r="FO3">
        <v>3061</v>
      </c>
      <c r="FP3">
        <v>3030</v>
      </c>
      <c r="FQ3">
        <v>3054</v>
      </c>
      <c r="FR3">
        <v>3145</v>
      </c>
      <c r="FS3">
        <v>3146</v>
      </c>
      <c r="FT3">
        <v>3340</v>
      </c>
      <c r="FU3">
        <v>3385</v>
      </c>
      <c r="FV3">
        <v>2769</v>
      </c>
      <c r="FW3">
        <v>2724</v>
      </c>
      <c r="FX3">
        <v>2981</v>
      </c>
      <c r="FY3">
        <v>2567</v>
      </c>
      <c r="FZ3">
        <v>3038</v>
      </c>
      <c r="GA3">
        <v>3029</v>
      </c>
      <c r="GB3">
        <v>3049</v>
      </c>
      <c r="GC3">
        <v>3057</v>
      </c>
      <c r="GD3">
        <v>3089</v>
      </c>
      <c r="GE3">
        <v>3039</v>
      </c>
      <c r="GF3">
        <v>3056</v>
      </c>
      <c r="GG3">
        <v>3082</v>
      </c>
      <c r="GH3">
        <v>3147</v>
      </c>
      <c r="GI3">
        <v>3141</v>
      </c>
      <c r="GJ3">
        <v>2449</v>
      </c>
      <c r="GK3">
        <v>3356</v>
      </c>
      <c r="GL3">
        <v>3620</v>
      </c>
      <c r="GM3">
        <v>3247</v>
      </c>
      <c r="GN3">
        <v>3035</v>
      </c>
      <c r="GO3">
        <v>2588</v>
      </c>
      <c r="GP3">
        <v>2788</v>
      </c>
      <c r="GQ3">
        <v>2760</v>
      </c>
    </row>
    <row r="4" spans="1:199" x14ac:dyDescent="0.25">
      <c r="A4" t="s">
        <v>200</v>
      </c>
      <c r="B4">
        <v>16823</v>
      </c>
      <c r="C4">
        <v>9471</v>
      </c>
      <c r="D4">
        <v>7116</v>
      </c>
      <c r="E4">
        <v>5675</v>
      </c>
      <c r="F4">
        <v>4566</v>
      </c>
      <c r="G4">
        <v>3289</v>
      </c>
      <c r="H4">
        <v>2732</v>
      </c>
      <c r="I4">
        <v>2837</v>
      </c>
      <c r="J4">
        <v>2536</v>
      </c>
      <c r="K4">
        <v>2577</v>
      </c>
      <c r="L4">
        <v>2482</v>
      </c>
      <c r="M4">
        <v>3049</v>
      </c>
      <c r="N4">
        <v>3034</v>
      </c>
      <c r="O4">
        <v>3042</v>
      </c>
      <c r="P4">
        <v>3017</v>
      </c>
      <c r="Q4">
        <v>3040</v>
      </c>
      <c r="R4">
        <v>3012</v>
      </c>
      <c r="S4">
        <v>3012</v>
      </c>
      <c r="T4">
        <v>9278</v>
      </c>
      <c r="U4">
        <v>5845</v>
      </c>
      <c r="V4">
        <v>4358</v>
      </c>
      <c r="W4">
        <v>3373</v>
      </c>
      <c r="X4">
        <v>2988</v>
      </c>
      <c r="Y4">
        <v>2869</v>
      </c>
      <c r="Z4">
        <v>2633</v>
      </c>
      <c r="AA4">
        <v>2486</v>
      </c>
      <c r="AB4">
        <v>3009</v>
      </c>
      <c r="AC4">
        <v>3014</v>
      </c>
      <c r="AD4">
        <v>3009</v>
      </c>
      <c r="AE4">
        <v>3014</v>
      </c>
      <c r="AF4">
        <v>3016</v>
      </c>
      <c r="AG4">
        <v>3012</v>
      </c>
      <c r="AH4">
        <v>3014</v>
      </c>
      <c r="AI4">
        <v>3035</v>
      </c>
      <c r="AJ4">
        <v>3018</v>
      </c>
      <c r="AK4">
        <v>3049</v>
      </c>
      <c r="AL4">
        <v>5812</v>
      </c>
      <c r="AM4">
        <v>3794</v>
      </c>
      <c r="AN4">
        <v>3121</v>
      </c>
      <c r="AO4">
        <v>2830</v>
      </c>
      <c r="AP4">
        <v>3074</v>
      </c>
      <c r="AQ4">
        <v>2499</v>
      </c>
      <c r="AR4">
        <v>3032</v>
      </c>
      <c r="AS4">
        <v>3010</v>
      </c>
      <c r="AT4">
        <v>3010</v>
      </c>
      <c r="AU4">
        <v>3013</v>
      </c>
      <c r="AV4">
        <v>3030</v>
      </c>
      <c r="AW4">
        <v>3024</v>
      </c>
      <c r="AX4">
        <v>3011</v>
      </c>
      <c r="AY4">
        <v>3040</v>
      </c>
      <c r="AZ4">
        <v>3010</v>
      </c>
      <c r="BA4">
        <v>3042</v>
      </c>
      <c r="BB4">
        <v>3016</v>
      </c>
      <c r="BC4">
        <v>3011</v>
      </c>
      <c r="BD4">
        <v>3665</v>
      </c>
      <c r="BE4">
        <v>2852</v>
      </c>
      <c r="BF4">
        <v>3094</v>
      </c>
      <c r="BG4">
        <v>2499</v>
      </c>
      <c r="BH4">
        <v>3012</v>
      </c>
      <c r="BI4">
        <v>3010</v>
      </c>
      <c r="BJ4">
        <v>3014</v>
      </c>
      <c r="BK4">
        <v>3009</v>
      </c>
      <c r="BL4">
        <v>3013</v>
      </c>
      <c r="BM4">
        <v>3015</v>
      </c>
      <c r="BN4">
        <v>3021</v>
      </c>
      <c r="BO4">
        <v>3006</v>
      </c>
      <c r="BP4">
        <v>3041</v>
      </c>
      <c r="BQ4">
        <v>3016</v>
      </c>
      <c r="BR4">
        <v>3009</v>
      </c>
      <c r="BS4">
        <v>3032</v>
      </c>
      <c r="BT4">
        <v>3006</v>
      </c>
      <c r="BU4">
        <v>3044</v>
      </c>
      <c r="BV4">
        <v>2942</v>
      </c>
      <c r="BW4">
        <v>2494</v>
      </c>
      <c r="BX4">
        <v>3016</v>
      </c>
      <c r="BY4">
        <v>3015</v>
      </c>
      <c r="BZ4">
        <v>3030</v>
      </c>
      <c r="CA4">
        <v>3024</v>
      </c>
      <c r="CB4">
        <v>3015</v>
      </c>
      <c r="CC4">
        <v>3046</v>
      </c>
      <c r="CD4">
        <v>3026</v>
      </c>
      <c r="CE4">
        <v>3011</v>
      </c>
      <c r="CF4">
        <v>3016</v>
      </c>
      <c r="CG4">
        <v>3007</v>
      </c>
      <c r="CH4">
        <v>3015</v>
      </c>
      <c r="CI4">
        <v>3069</v>
      </c>
      <c r="CJ4">
        <v>3038</v>
      </c>
      <c r="CK4">
        <v>3062</v>
      </c>
      <c r="CL4">
        <v>3048</v>
      </c>
      <c r="CM4">
        <v>3090</v>
      </c>
      <c r="CN4">
        <v>2613</v>
      </c>
      <c r="CO4">
        <v>3019</v>
      </c>
      <c r="CP4">
        <v>3013</v>
      </c>
      <c r="CQ4">
        <v>3033</v>
      </c>
      <c r="CR4">
        <v>3013</v>
      </c>
      <c r="CS4">
        <v>3050</v>
      </c>
      <c r="CT4">
        <v>3014</v>
      </c>
      <c r="CU4">
        <v>3020</v>
      </c>
      <c r="CV4">
        <v>3028</v>
      </c>
      <c r="CW4">
        <v>3008</v>
      </c>
      <c r="CX4">
        <v>3011</v>
      </c>
      <c r="CY4">
        <v>3014</v>
      </c>
      <c r="CZ4">
        <v>3058</v>
      </c>
      <c r="DA4">
        <v>3015</v>
      </c>
      <c r="DB4">
        <v>3017</v>
      </c>
      <c r="DC4">
        <v>3013</v>
      </c>
      <c r="DD4">
        <v>3075</v>
      </c>
      <c r="DE4">
        <v>3206</v>
      </c>
      <c r="DF4">
        <v>3020</v>
      </c>
      <c r="DG4">
        <v>3012</v>
      </c>
      <c r="DH4">
        <v>3017</v>
      </c>
      <c r="DI4">
        <v>3008</v>
      </c>
      <c r="DJ4">
        <v>3022</v>
      </c>
      <c r="DK4">
        <v>3039</v>
      </c>
      <c r="DL4">
        <v>3030</v>
      </c>
      <c r="DM4">
        <v>3016</v>
      </c>
      <c r="DN4">
        <v>3047</v>
      </c>
      <c r="DO4">
        <v>3037</v>
      </c>
      <c r="DP4">
        <v>3011</v>
      </c>
      <c r="DQ4">
        <v>3046</v>
      </c>
      <c r="DR4">
        <v>3029</v>
      </c>
      <c r="DS4">
        <v>3039</v>
      </c>
      <c r="DT4">
        <v>3042</v>
      </c>
      <c r="DU4">
        <v>3084</v>
      </c>
      <c r="DV4">
        <v>3096</v>
      </c>
      <c r="DW4">
        <v>3270</v>
      </c>
      <c r="DX4">
        <v>3023</v>
      </c>
      <c r="DY4">
        <v>3009</v>
      </c>
      <c r="DZ4">
        <v>3009</v>
      </c>
      <c r="EA4">
        <v>3015</v>
      </c>
      <c r="EB4">
        <v>3020</v>
      </c>
      <c r="EC4">
        <v>3016</v>
      </c>
      <c r="ED4">
        <v>3011</v>
      </c>
      <c r="EE4">
        <v>3012</v>
      </c>
      <c r="EF4">
        <v>3047</v>
      </c>
      <c r="EG4">
        <v>3017</v>
      </c>
      <c r="EH4">
        <v>3021</v>
      </c>
      <c r="EI4">
        <v>3044</v>
      </c>
      <c r="EJ4">
        <v>3112</v>
      </c>
      <c r="EK4">
        <v>3103</v>
      </c>
      <c r="EL4">
        <v>3147</v>
      </c>
      <c r="EM4">
        <v>3238</v>
      </c>
      <c r="EN4">
        <v>3271</v>
      </c>
      <c r="EO4">
        <v>3022</v>
      </c>
      <c r="EP4">
        <v>3013</v>
      </c>
      <c r="EQ4">
        <v>3044</v>
      </c>
      <c r="ER4">
        <v>3029</v>
      </c>
      <c r="ES4">
        <v>3039</v>
      </c>
      <c r="ET4">
        <v>3040</v>
      </c>
      <c r="EU4">
        <v>3014</v>
      </c>
      <c r="EV4">
        <v>3008</v>
      </c>
      <c r="EW4">
        <v>3029</v>
      </c>
      <c r="EX4">
        <v>3011</v>
      </c>
      <c r="EY4">
        <v>3043</v>
      </c>
      <c r="EZ4">
        <v>3050</v>
      </c>
      <c r="FA4">
        <v>3124</v>
      </c>
      <c r="FB4">
        <v>3182</v>
      </c>
      <c r="FC4">
        <v>3208</v>
      </c>
      <c r="FD4">
        <v>3240</v>
      </c>
      <c r="FE4">
        <v>3400</v>
      </c>
      <c r="FF4">
        <v>2858</v>
      </c>
      <c r="FG4">
        <v>2521</v>
      </c>
      <c r="FH4">
        <v>3012</v>
      </c>
      <c r="FI4">
        <v>3043</v>
      </c>
      <c r="FJ4">
        <v>3044</v>
      </c>
      <c r="FK4">
        <v>3017</v>
      </c>
      <c r="FL4">
        <v>3054</v>
      </c>
      <c r="FM4">
        <v>3009</v>
      </c>
      <c r="FN4">
        <v>3058</v>
      </c>
      <c r="FO4">
        <v>3038</v>
      </c>
      <c r="FP4">
        <v>3093</v>
      </c>
      <c r="FQ4">
        <v>3172</v>
      </c>
      <c r="FR4">
        <v>3106</v>
      </c>
      <c r="FS4">
        <v>3234</v>
      </c>
      <c r="FT4">
        <v>3303</v>
      </c>
      <c r="FU4">
        <v>2479</v>
      </c>
      <c r="FV4">
        <v>2769</v>
      </c>
      <c r="FW4">
        <v>3109</v>
      </c>
      <c r="FX4">
        <v>2992</v>
      </c>
      <c r="FY4">
        <v>3523</v>
      </c>
      <c r="FZ4">
        <v>3028</v>
      </c>
      <c r="GA4">
        <v>3022</v>
      </c>
      <c r="GB4">
        <v>3048</v>
      </c>
      <c r="GC4">
        <v>3017</v>
      </c>
      <c r="GD4">
        <v>3012</v>
      </c>
      <c r="GE4">
        <v>3022</v>
      </c>
      <c r="GF4">
        <v>3053</v>
      </c>
      <c r="GG4">
        <v>3119</v>
      </c>
      <c r="GH4">
        <v>3157</v>
      </c>
      <c r="GI4">
        <v>3175</v>
      </c>
      <c r="GJ4">
        <v>3311</v>
      </c>
      <c r="GK4">
        <v>3312</v>
      </c>
      <c r="GL4">
        <v>2461</v>
      </c>
      <c r="GM4">
        <v>2798</v>
      </c>
      <c r="GN4">
        <v>3270</v>
      </c>
      <c r="GO4">
        <v>2882</v>
      </c>
      <c r="GP4">
        <v>2570</v>
      </c>
      <c r="GQ4">
        <v>3095</v>
      </c>
    </row>
    <row r="5" spans="1:199" x14ac:dyDescent="0.25">
      <c r="A5" t="s">
        <v>203</v>
      </c>
      <c r="B5">
        <v>15930</v>
      </c>
      <c r="C5">
        <v>9279</v>
      </c>
      <c r="D5">
        <v>6470</v>
      </c>
      <c r="E5">
        <v>4912</v>
      </c>
      <c r="F5">
        <v>3797</v>
      </c>
      <c r="G5">
        <v>3340</v>
      </c>
      <c r="H5">
        <v>2585</v>
      </c>
      <c r="I5">
        <v>2789</v>
      </c>
      <c r="J5">
        <v>2425</v>
      </c>
      <c r="K5">
        <v>2498</v>
      </c>
      <c r="L5">
        <v>2377</v>
      </c>
      <c r="M5">
        <v>3031</v>
      </c>
      <c r="N5">
        <v>3019</v>
      </c>
      <c r="O5">
        <v>3034</v>
      </c>
      <c r="P5">
        <v>3026</v>
      </c>
      <c r="Q5">
        <v>3059</v>
      </c>
      <c r="R5">
        <v>3021</v>
      </c>
      <c r="S5">
        <v>3033</v>
      </c>
      <c r="T5">
        <v>9457</v>
      </c>
      <c r="U5">
        <v>5809</v>
      </c>
      <c r="V5">
        <v>4352</v>
      </c>
      <c r="W5">
        <v>3498</v>
      </c>
      <c r="X5">
        <v>2981</v>
      </c>
      <c r="Y5">
        <v>2807</v>
      </c>
      <c r="Z5">
        <v>2608</v>
      </c>
      <c r="AA5">
        <v>2480</v>
      </c>
      <c r="AB5">
        <v>2441</v>
      </c>
      <c r="AC5">
        <v>3010</v>
      </c>
      <c r="AD5">
        <v>3042</v>
      </c>
      <c r="AE5">
        <v>3014</v>
      </c>
      <c r="AF5">
        <v>3009</v>
      </c>
      <c r="AG5">
        <v>3031</v>
      </c>
      <c r="AH5">
        <v>3022</v>
      </c>
      <c r="AI5">
        <v>3029</v>
      </c>
      <c r="AJ5">
        <v>3027</v>
      </c>
      <c r="AK5">
        <v>3010</v>
      </c>
      <c r="AL5">
        <v>5396</v>
      </c>
      <c r="AM5">
        <v>3959</v>
      </c>
      <c r="AN5">
        <v>3102</v>
      </c>
      <c r="AO5">
        <v>2864</v>
      </c>
      <c r="AP5">
        <v>3086</v>
      </c>
      <c r="AQ5">
        <v>2488</v>
      </c>
      <c r="AR5">
        <v>3024</v>
      </c>
      <c r="AS5">
        <v>3022</v>
      </c>
      <c r="AT5">
        <v>3022</v>
      </c>
      <c r="AU5">
        <v>3027</v>
      </c>
      <c r="AV5">
        <v>3040</v>
      </c>
      <c r="AW5">
        <v>3029</v>
      </c>
      <c r="AX5">
        <v>3033</v>
      </c>
      <c r="AY5">
        <v>3018</v>
      </c>
      <c r="AZ5">
        <v>3019</v>
      </c>
      <c r="BA5">
        <v>3045</v>
      </c>
      <c r="BB5">
        <v>3059</v>
      </c>
      <c r="BC5">
        <v>3029</v>
      </c>
      <c r="BD5">
        <v>3570</v>
      </c>
      <c r="BE5">
        <v>2915</v>
      </c>
      <c r="BF5">
        <v>3044</v>
      </c>
      <c r="BG5">
        <v>2508</v>
      </c>
      <c r="BH5">
        <v>3005</v>
      </c>
      <c r="BI5">
        <v>3024</v>
      </c>
      <c r="BJ5">
        <v>3031</v>
      </c>
      <c r="BK5">
        <v>3017</v>
      </c>
      <c r="BL5">
        <v>3016</v>
      </c>
      <c r="BM5">
        <v>3024</v>
      </c>
      <c r="BN5">
        <v>3027</v>
      </c>
      <c r="BO5">
        <v>3056</v>
      </c>
      <c r="BP5">
        <v>3039</v>
      </c>
      <c r="BQ5">
        <v>3040</v>
      </c>
      <c r="BR5">
        <v>3055</v>
      </c>
      <c r="BS5">
        <v>3015</v>
      </c>
      <c r="BT5">
        <v>3040</v>
      </c>
      <c r="BU5">
        <v>3057</v>
      </c>
      <c r="BV5">
        <v>2925</v>
      </c>
      <c r="BW5">
        <v>2514</v>
      </c>
      <c r="BX5">
        <v>3024</v>
      </c>
      <c r="BY5">
        <v>3028</v>
      </c>
      <c r="BZ5">
        <v>3025</v>
      </c>
      <c r="CA5">
        <v>3014</v>
      </c>
      <c r="CB5">
        <v>3031</v>
      </c>
      <c r="CC5">
        <v>3028</v>
      </c>
      <c r="CD5">
        <v>3008</v>
      </c>
      <c r="CE5">
        <v>3029</v>
      </c>
      <c r="CF5">
        <v>3014</v>
      </c>
      <c r="CG5">
        <v>3044</v>
      </c>
      <c r="CH5">
        <v>3011</v>
      </c>
      <c r="CI5">
        <v>3029</v>
      </c>
      <c r="CJ5">
        <v>3032</v>
      </c>
      <c r="CK5">
        <v>3083</v>
      </c>
      <c r="CL5">
        <v>3072</v>
      </c>
      <c r="CM5">
        <v>3034</v>
      </c>
      <c r="CN5">
        <v>2626</v>
      </c>
      <c r="CO5">
        <v>3029</v>
      </c>
      <c r="CP5">
        <v>3037</v>
      </c>
      <c r="CQ5">
        <v>3022</v>
      </c>
      <c r="CR5">
        <v>3006</v>
      </c>
      <c r="CS5">
        <v>3035</v>
      </c>
      <c r="CT5">
        <v>3055</v>
      </c>
      <c r="CU5">
        <v>3017</v>
      </c>
      <c r="CV5">
        <v>3032</v>
      </c>
      <c r="CW5">
        <v>3049</v>
      </c>
      <c r="CX5">
        <v>3026</v>
      </c>
      <c r="CY5">
        <v>3058</v>
      </c>
      <c r="CZ5">
        <v>3028</v>
      </c>
      <c r="DA5">
        <v>3044</v>
      </c>
      <c r="DB5">
        <v>3016</v>
      </c>
      <c r="DC5">
        <v>3032</v>
      </c>
      <c r="DD5">
        <v>3094</v>
      </c>
      <c r="DE5">
        <v>3269</v>
      </c>
      <c r="DF5">
        <v>3024</v>
      </c>
      <c r="DG5">
        <v>3081</v>
      </c>
      <c r="DH5">
        <v>3030</v>
      </c>
      <c r="DI5">
        <v>3032</v>
      </c>
      <c r="DJ5">
        <v>3016</v>
      </c>
      <c r="DK5">
        <v>3039</v>
      </c>
      <c r="DL5">
        <v>3020</v>
      </c>
      <c r="DM5">
        <v>3027</v>
      </c>
      <c r="DN5">
        <v>3024</v>
      </c>
      <c r="DO5">
        <v>3029</v>
      </c>
      <c r="DP5">
        <v>3034</v>
      </c>
      <c r="DQ5">
        <v>3057</v>
      </c>
      <c r="DR5">
        <v>3024</v>
      </c>
      <c r="DS5">
        <v>3062</v>
      </c>
      <c r="DT5">
        <v>3094</v>
      </c>
      <c r="DU5">
        <v>3089</v>
      </c>
      <c r="DV5">
        <v>3121</v>
      </c>
      <c r="DW5">
        <v>3173</v>
      </c>
      <c r="DX5">
        <v>3027</v>
      </c>
      <c r="DY5">
        <v>3059</v>
      </c>
      <c r="DZ5">
        <v>3007</v>
      </c>
      <c r="EA5">
        <v>3026</v>
      </c>
      <c r="EB5">
        <v>3055</v>
      </c>
      <c r="EC5">
        <v>3038</v>
      </c>
      <c r="ED5">
        <v>3023</v>
      </c>
      <c r="EE5">
        <v>3039</v>
      </c>
      <c r="EF5">
        <v>3029</v>
      </c>
      <c r="EG5">
        <v>3028</v>
      </c>
      <c r="EH5">
        <v>3025</v>
      </c>
      <c r="EI5">
        <v>3087</v>
      </c>
      <c r="EJ5">
        <v>3067</v>
      </c>
      <c r="EK5">
        <v>3096</v>
      </c>
      <c r="EL5">
        <v>3187</v>
      </c>
      <c r="EM5">
        <v>3221</v>
      </c>
      <c r="EN5">
        <v>3311</v>
      </c>
      <c r="EO5">
        <v>2624</v>
      </c>
      <c r="EP5">
        <v>3024</v>
      </c>
      <c r="EQ5">
        <v>3011</v>
      </c>
      <c r="ER5">
        <v>3014</v>
      </c>
      <c r="ES5">
        <v>3027</v>
      </c>
      <c r="ET5">
        <v>3011</v>
      </c>
      <c r="EU5">
        <v>3032</v>
      </c>
      <c r="EV5">
        <v>3019</v>
      </c>
      <c r="EW5">
        <v>3027</v>
      </c>
      <c r="EX5">
        <v>3050</v>
      </c>
      <c r="EY5">
        <v>3056</v>
      </c>
      <c r="EZ5">
        <v>3123</v>
      </c>
      <c r="FA5">
        <v>3071</v>
      </c>
      <c r="FB5">
        <v>3094</v>
      </c>
      <c r="FC5">
        <v>3167</v>
      </c>
      <c r="FD5">
        <v>3298</v>
      </c>
      <c r="FE5">
        <v>3358</v>
      </c>
      <c r="FF5">
        <v>3043</v>
      </c>
      <c r="FG5">
        <v>3242</v>
      </c>
      <c r="FH5">
        <v>3052</v>
      </c>
      <c r="FI5">
        <v>3050</v>
      </c>
      <c r="FJ5">
        <v>3059</v>
      </c>
      <c r="FK5">
        <v>3033</v>
      </c>
      <c r="FL5">
        <v>3074</v>
      </c>
      <c r="FM5">
        <v>3015</v>
      </c>
      <c r="FN5">
        <v>3030</v>
      </c>
      <c r="FO5">
        <v>3086</v>
      </c>
      <c r="FP5">
        <v>3096</v>
      </c>
      <c r="FQ5">
        <v>3081</v>
      </c>
      <c r="FR5">
        <v>3226</v>
      </c>
      <c r="FS5">
        <v>3219</v>
      </c>
      <c r="FT5">
        <v>3290</v>
      </c>
      <c r="FU5">
        <v>2590</v>
      </c>
      <c r="FV5">
        <v>2777</v>
      </c>
      <c r="FW5">
        <v>2671</v>
      </c>
      <c r="FX5">
        <v>3429</v>
      </c>
      <c r="FY5">
        <v>2827</v>
      </c>
      <c r="FZ5">
        <v>3024</v>
      </c>
      <c r="GA5">
        <v>3055</v>
      </c>
      <c r="GB5">
        <v>3028</v>
      </c>
      <c r="GC5">
        <v>3026</v>
      </c>
      <c r="GD5">
        <v>3025</v>
      </c>
      <c r="GE5">
        <v>3042</v>
      </c>
      <c r="GF5">
        <v>3081</v>
      </c>
      <c r="GG5">
        <v>3066</v>
      </c>
      <c r="GH5">
        <v>3191</v>
      </c>
      <c r="GI5">
        <v>3082</v>
      </c>
      <c r="GJ5">
        <v>3342</v>
      </c>
      <c r="GK5">
        <v>3397</v>
      </c>
      <c r="GL5">
        <v>2526</v>
      </c>
      <c r="GM5">
        <v>3042</v>
      </c>
      <c r="GN5">
        <v>3229</v>
      </c>
      <c r="GO5">
        <v>3337</v>
      </c>
      <c r="GP5">
        <v>2539</v>
      </c>
      <c r="GQ5">
        <v>2746</v>
      </c>
    </row>
    <row r="6" spans="1:199" x14ac:dyDescent="0.25">
      <c r="A6" t="s">
        <v>201</v>
      </c>
      <c r="B6">
        <v>15958</v>
      </c>
      <c r="C6">
        <v>9229</v>
      </c>
      <c r="D6">
        <v>6793</v>
      </c>
      <c r="E6">
        <v>4943</v>
      </c>
      <c r="F6">
        <v>4129</v>
      </c>
      <c r="G6">
        <v>3340</v>
      </c>
      <c r="H6">
        <v>2596</v>
      </c>
      <c r="I6">
        <v>2836</v>
      </c>
      <c r="J6">
        <v>2420</v>
      </c>
      <c r="K6">
        <v>2506</v>
      </c>
      <c r="L6">
        <v>2357</v>
      </c>
      <c r="M6">
        <v>3019</v>
      </c>
      <c r="N6">
        <v>3008</v>
      </c>
      <c r="O6">
        <v>3010</v>
      </c>
      <c r="P6">
        <v>3028</v>
      </c>
      <c r="Q6">
        <v>3028</v>
      </c>
      <c r="R6">
        <v>3027</v>
      </c>
      <c r="S6">
        <v>3040</v>
      </c>
      <c r="T6">
        <v>9290</v>
      </c>
      <c r="U6">
        <v>5875</v>
      </c>
      <c r="V6">
        <v>4387</v>
      </c>
      <c r="W6">
        <v>3528</v>
      </c>
      <c r="X6">
        <v>2973</v>
      </c>
      <c r="Y6">
        <v>2851</v>
      </c>
      <c r="Z6">
        <v>2601</v>
      </c>
      <c r="AA6">
        <v>2518</v>
      </c>
      <c r="AB6">
        <v>2452</v>
      </c>
      <c r="AC6">
        <v>3025</v>
      </c>
      <c r="AD6">
        <v>3023</v>
      </c>
      <c r="AE6">
        <v>3020</v>
      </c>
      <c r="AF6">
        <v>3022</v>
      </c>
      <c r="AG6">
        <v>3024</v>
      </c>
      <c r="AH6">
        <v>3025</v>
      </c>
      <c r="AI6">
        <v>3041</v>
      </c>
      <c r="AJ6">
        <v>3034</v>
      </c>
      <c r="AK6">
        <v>3009</v>
      </c>
      <c r="AL6">
        <v>5737</v>
      </c>
      <c r="AM6">
        <v>3988</v>
      </c>
      <c r="AN6">
        <v>3145</v>
      </c>
      <c r="AO6">
        <v>2906</v>
      </c>
      <c r="AP6">
        <v>3090</v>
      </c>
      <c r="AQ6">
        <v>2529</v>
      </c>
      <c r="AR6">
        <v>3015</v>
      </c>
      <c r="AS6">
        <v>3029</v>
      </c>
      <c r="AT6">
        <v>3007</v>
      </c>
      <c r="AU6">
        <v>3009</v>
      </c>
      <c r="AV6">
        <v>3019</v>
      </c>
      <c r="AW6">
        <v>3012</v>
      </c>
      <c r="AX6">
        <v>3006</v>
      </c>
      <c r="AY6">
        <v>3053</v>
      </c>
      <c r="AZ6">
        <v>3006</v>
      </c>
      <c r="BA6">
        <v>3054</v>
      </c>
      <c r="BB6">
        <v>3058</v>
      </c>
      <c r="BC6">
        <v>3062</v>
      </c>
      <c r="BD6">
        <v>3679</v>
      </c>
      <c r="BE6">
        <v>2893</v>
      </c>
      <c r="BF6">
        <v>3099</v>
      </c>
      <c r="BG6">
        <v>2527</v>
      </c>
      <c r="BH6">
        <v>3026</v>
      </c>
      <c r="BI6">
        <v>3042</v>
      </c>
      <c r="BJ6">
        <v>3033</v>
      </c>
      <c r="BK6">
        <v>3005</v>
      </c>
      <c r="BL6">
        <v>3034</v>
      </c>
      <c r="BM6">
        <v>3032</v>
      </c>
      <c r="BN6">
        <v>3012</v>
      </c>
      <c r="BO6">
        <v>3032</v>
      </c>
      <c r="BP6">
        <v>3026</v>
      </c>
      <c r="BQ6">
        <v>3046</v>
      </c>
      <c r="BR6">
        <v>3046</v>
      </c>
      <c r="BS6">
        <v>3045</v>
      </c>
      <c r="BT6">
        <v>3023</v>
      </c>
      <c r="BU6">
        <v>3037</v>
      </c>
      <c r="BV6">
        <v>2961</v>
      </c>
      <c r="BW6">
        <v>2547</v>
      </c>
      <c r="BX6">
        <v>3014</v>
      </c>
      <c r="BY6">
        <v>3050</v>
      </c>
      <c r="BZ6">
        <v>3042</v>
      </c>
      <c r="CA6">
        <v>3023</v>
      </c>
      <c r="CB6">
        <v>3042</v>
      </c>
      <c r="CC6">
        <v>3032</v>
      </c>
      <c r="CD6">
        <v>3035</v>
      </c>
      <c r="CE6">
        <v>3013</v>
      </c>
      <c r="CF6">
        <v>3035</v>
      </c>
      <c r="CG6">
        <v>3027</v>
      </c>
      <c r="CH6">
        <v>3056</v>
      </c>
      <c r="CI6">
        <v>3025</v>
      </c>
      <c r="CJ6">
        <v>3018</v>
      </c>
      <c r="CK6">
        <v>3028</v>
      </c>
      <c r="CL6">
        <v>3060</v>
      </c>
      <c r="CM6">
        <v>3080</v>
      </c>
      <c r="CN6">
        <v>2590</v>
      </c>
      <c r="CO6">
        <v>3008</v>
      </c>
      <c r="CP6">
        <v>3009</v>
      </c>
      <c r="CQ6">
        <v>3024</v>
      </c>
      <c r="CR6">
        <v>3035</v>
      </c>
      <c r="CS6">
        <v>3022</v>
      </c>
      <c r="CT6">
        <v>3028</v>
      </c>
      <c r="CU6">
        <v>3039</v>
      </c>
      <c r="CV6">
        <v>3058</v>
      </c>
      <c r="CW6">
        <v>3023</v>
      </c>
      <c r="CX6">
        <v>3024</v>
      </c>
      <c r="CY6">
        <v>3031</v>
      </c>
      <c r="CZ6">
        <v>3044</v>
      </c>
      <c r="DA6">
        <v>3023</v>
      </c>
      <c r="DB6">
        <v>3047</v>
      </c>
      <c r="DC6">
        <v>3025</v>
      </c>
      <c r="DD6">
        <v>3076</v>
      </c>
      <c r="DE6">
        <v>3122</v>
      </c>
      <c r="DF6">
        <v>3030</v>
      </c>
      <c r="DG6">
        <v>3039</v>
      </c>
      <c r="DH6">
        <v>3024</v>
      </c>
      <c r="DI6">
        <v>3009</v>
      </c>
      <c r="DJ6">
        <v>3013</v>
      </c>
      <c r="DK6">
        <v>3026</v>
      </c>
      <c r="DL6">
        <v>3032</v>
      </c>
      <c r="DM6">
        <v>3040</v>
      </c>
      <c r="DN6">
        <v>3030</v>
      </c>
      <c r="DO6">
        <v>3046</v>
      </c>
      <c r="DP6">
        <v>3035</v>
      </c>
      <c r="DQ6">
        <v>3061</v>
      </c>
      <c r="DR6">
        <v>3012</v>
      </c>
      <c r="DS6">
        <v>3057</v>
      </c>
      <c r="DT6">
        <v>3049</v>
      </c>
      <c r="DU6">
        <v>3071</v>
      </c>
      <c r="DV6">
        <v>3116</v>
      </c>
      <c r="DW6">
        <v>2495</v>
      </c>
      <c r="DX6">
        <v>3013</v>
      </c>
      <c r="DY6">
        <v>3015</v>
      </c>
      <c r="DZ6">
        <v>3028</v>
      </c>
      <c r="EA6">
        <v>3045</v>
      </c>
      <c r="EB6">
        <v>3021</v>
      </c>
      <c r="EC6">
        <v>3029</v>
      </c>
      <c r="ED6">
        <v>3032</v>
      </c>
      <c r="EE6">
        <v>3046</v>
      </c>
      <c r="EF6">
        <v>3027</v>
      </c>
      <c r="EG6">
        <v>3074</v>
      </c>
      <c r="EH6">
        <v>3070</v>
      </c>
      <c r="EI6">
        <v>3040</v>
      </c>
      <c r="EJ6">
        <v>3061</v>
      </c>
      <c r="EK6">
        <v>3101</v>
      </c>
      <c r="EL6">
        <v>3108</v>
      </c>
      <c r="EM6">
        <v>3275</v>
      </c>
      <c r="EN6">
        <v>3298</v>
      </c>
      <c r="EO6">
        <v>3308</v>
      </c>
      <c r="EP6">
        <v>3020</v>
      </c>
      <c r="EQ6">
        <v>3019</v>
      </c>
      <c r="ER6">
        <v>3031</v>
      </c>
      <c r="ES6">
        <v>3042</v>
      </c>
      <c r="ET6">
        <v>3016</v>
      </c>
      <c r="EU6">
        <v>3039</v>
      </c>
      <c r="EV6">
        <v>3049</v>
      </c>
      <c r="EW6">
        <v>3031</v>
      </c>
      <c r="EX6">
        <v>3062</v>
      </c>
      <c r="EY6">
        <v>3046</v>
      </c>
      <c r="EZ6">
        <v>3043</v>
      </c>
      <c r="FA6">
        <v>3121</v>
      </c>
      <c r="FB6">
        <v>3169</v>
      </c>
      <c r="FC6">
        <v>3111</v>
      </c>
      <c r="FD6">
        <v>3298</v>
      </c>
      <c r="FE6">
        <v>3457</v>
      </c>
      <c r="FF6">
        <v>2635</v>
      </c>
      <c r="FG6">
        <v>2520</v>
      </c>
      <c r="FH6">
        <v>3014</v>
      </c>
      <c r="FI6">
        <v>3062</v>
      </c>
      <c r="FJ6">
        <v>3076</v>
      </c>
      <c r="FK6">
        <v>3031</v>
      </c>
      <c r="FL6">
        <v>3033</v>
      </c>
      <c r="FM6">
        <v>3017</v>
      </c>
      <c r="FN6">
        <v>3040</v>
      </c>
      <c r="FO6">
        <v>3025</v>
      </c>
      <c r="FP6">
        <v>3103</v>
      </c>
      <c r="FQ6">
        <v>3063</v>
      </c>
      <c r="FR6">
        <v>3205</v>
      </c>
      <c r="FS6">
        <v>3217</v>
      </c>
      <c r="FT6">
        <v>3239</v>
      </c>
      <c r="FU6">
        <v>3399</v>
      </c>
      <c r="FV6">
        <v>3447</v>
      </c>
      <c r="FW6">
        <v>3203</v>
      </c>
      <c r="FX6">
        <v>2792</v>
      </c>
      <c r="FY6">
        <v>3488</v>
      </c>
      <c r="FZ6">
        <v>3017</v>
      </c>
      <c r="GA6">
        <v>3026</v>
      </c>
      <c r="GB6">
        <v>3036</v>
      </c>
      <c r="GC6">
        <v>3023</v>
      </c>
      <c r="GD6">
        <v>3015</v>
      </c>
      <c r="GE6">
        <v>3030</v>
      </c>
      <c r="GF6">
        <v>3060</v>
      </c>
      <c r="GG6">
        <v>3083</v>
      </c>
      <c r="GH6">
        <v>3176</v>
      </c>
      <c r="GI6">
        <v>3089</v>
      </c>
      <c r="GJ6">
        <v>3334</v>
      </c>
      <c r="GK6">
        <v>3412</v>
      </c>
      <c r="GL6">
        <v>2624</v>
      </c>
      <c r="GM6">
        <v>2844</v>
      </c>
      <c r="GN6">
        <v>3128</v>
      </c>
      <c r="GO6">
        <v>2710</v>
      </c>
      <c r="GP6">
        <v>2594</v>
      </c>
      <c r="GQ6">
        <v>2857</v>
      </c>
    </row>
    <row r="7" spans="1:199" x14ac:dyDescent="0.25">
      <c r="A7" t="s">
        <v>202</v>
      </c>
      <c r="B7">
        <v>16414</v>
      </c>
      <c r="C7">
        <v>9046</v>
      </c>
      <c r="D7">
        <v>6961</v>
      </c>
      <c r="E7">
        <v>5199</v>
      </c>
      <c r="F7">
        <v>4040</v>
      </c>
      <c r="G7">
        <v>3336</v>
      </c>
      <c r="H7">
        <v>2598</v>
      </c>
      <c r="I7">
        <v>2803</v>
      </c>
      <c r="J7">
        <v>2404</v>
      </c>
      <c r="K7">
        <v>2503</v>
      </c>
      <c r="L7">
        <v>2361</v>
      </c>
      <c r="M7">
        <v>3027</v>
      </c>
      <c r="N7">
        <v>3053</v>
      </c>
      <c r="O7">
        <v>3023</v>
      </c>
      <c r="P7">
        <v>3048</v>
      </c>
      <c r="Q7">
        <v>3015</v>
      </c>
      <c r="R7">
        <v>3031</v>
      </c>
      <c r="S7">
        <v>3036</v>
      </c>
      <c r="T7">
        <v>9504</v>
      </c>
      <c r="U7">
        <v>5878</v>
      </c>
      <c r="V7">
        <v>4403</v>
      </c>
      <c r="W7">
        <v>3375</v>
      </c>
      <c r="X7">
        <v>2975</v>
      </c>
      <c r="Y7">
        <v>2856</v>
      </c>
      <c r="Z7">
        <v>2596</v>
      </c>
      <c r="AA7">
        <v>2493</v>
      </c>
      <c r="AB7">
        <v>3012</v>
      </c>
      <c r="AC7">
        <v>3027</v>
      </c>
      <c r="AD7">
        <v>3016</v>
      </c>
      <c r="AE7">
        <v>3037</v>
      </c>
      <c r="AF7">
        <v>3034</v>
      </c>
      <c r="AG7">
        <v>3025</v>
      </c>
      <c r="AH7">
        <v>3006</v>
      </c>
      <c r="AI7">
        <v>3030</v>
      </c>
      <c r="AJ7">
        <v>3069</v>
      </c>
      <c r="AK7">
        <v>3023</v>
      </c>
      <c r="AL7">
        <v>5775</v>
      </c>
      <c r="AM7">
        <v>4157</v>
      </c>
      <c r="AN7">
        <v>3154</v>
      </c>
      <c r="AO7">
        <v>2905</v>
      </c>
      <c r="AP7">
        <v>3102</v>
      </c>
      <c r="AQ7">
        <v>2519</v>
      </c>
      <c r="AR7">
        <v>3024</v>
      </c>
      <c r="AS7">
        <v>3028</v>
      </c>
      <c r="AT7">
        <v>3032</v>
      </c>
      <c r="AU7">
        <v>3034</v>
      </c>
      <c r="AV7">
        <v>3023</v>
      </c>
      <c r="AW7">
        <v>3024</v>
      </c>
      <c r="AX7">
        <v>3031</v>
      </c>
      <c r="AY7">
        <v>3018</v>
      </c>
      <c r="AZ7">
        <v>3025</v>
      </c>
      <c r="BA7">
        <v>3040</v>
      </c>
      <c r="BB7">
        <v>3040</v>
      </c>
      <c r="BC7">
        <v>3016</v>
      </c>
      <c r="BD7">
        <v>3547</v>
      </c>
      <c r="BE7">
        <v>2902</v>
      </c>
      <c r="BF7">
        <v>3101</v>
      </c>
      <c r="BG7">
        <v>2537</v>
      </c>
      <c r="BH7">
        <v>3023</v>
      </c>
      <c r="BI7">
        <v>3022</v>
      </c>
      <c r="BJ7">
        <v>3021</v>
      </c>
      <c r="BK7">
        <v>3009</v>
      </c>
      <c r="BL7">
        <v>3033</v>
      </c>
      <c r="BM7">
        <v>3014</v>
      </c>
      <c r="BN7">
        <v>3028</v>
      </c>
      <c r="BO7">
        <v>3012</v>
      </c>
      <c r="BP7">
        <v>3015</v>
      </c>
      <c r="BQ7">
        <v>3026</v>
      </c>
      <c r="BR7">
        <v>3029</v>
      </c>
      <c r="BS7">
        <v>3057</v>
      </c>
      <c r="BT7">
        <v>3024</v>
      </c>
      <c r="BU7">
        <v>3031</v>
      </c>
      <c r="BV7">
        <v>2968</v>
      </c>
      <c r="BW7">
        <v>2527</v>
      </c>
      <c r="BX7">
        <v>3031</v>
      </c>
      <c r="BY7">
        <v>3011</v>
      </c>
      <c r="BZ7">
        <v>3010</v>
      </c>
      <c r="CA7">
        <v>3024</v>
      </c>
      <c r="CB7">
        <v>3025</v>
      </c>
      <c r="CC7">
        <v>3009</v>
      </c>
      <c r="CD7">
        <v>3031</v>
      </c>
      <c r="CE7">
        <v>3027</v>
      </c>
      <c r="CF7">
        <v>3016</v>
      </c>
      <c r="CG7">
        <v>3035</v>
      </c>
      <c r="CH7">
        <v>3027</v>
      </c>
      <c r="CI7">
        <v>3018</v>
      </c>
      <c r="CJ7">
        <v>3013</v>
      </c>
      <c r="CK7">
        <v>3029</v>
      </c>
      <c r="CL7">
        <v>3072</v>
      </c>
      <c r="CM7">
        <v>3065</v>
      </c>
      <c r="CN7">
        <v>2629</v>
      </c>
      <c r="CO7">
        <v>3023</v>
      </c>
      <c r="CP7">
        <v>3025</v>
      </c>
      <c r="CQ7">
        <v>3007</v>
      </c>
      <c r="CR7">
        <v>3019</v>
      </c>
      <c r="CS7">
        <v>3009</v>
      </c>
      <c r="CT7">
        <v>3036</v>
      </c>
      <c r="CU7">
        <v>3022</v>
      </c>
      <c r="CV7">
        <v>3015</v>
      </c>
      <c r="CW7">
        <v>3023</v>
      </c>
      <c r="CX7">
        <v>3018</v>
      </c>
      <c r="CY7">
        <v>3039</v>
      </c>
      <c r="CZ7">
        <v>3073</v>
      </c>
      <c r="DA7">
        <v>3060</v>
      </c>
      <c r="DB7">
        <v>3043</v>
      </c>
      <c r="DC7">
        <v>3055</v>
      </c>
      <c r="DD7">
        <v>3064</v>
      </c>
      <c r="DE7">
        <v>3158</v>
      </c>
      <c r="DF7">
        <v>3017</v>
      </c>
      <c r="DG7">
        <v>3023</v>
      </c>
      <c r="DH7">
        <v>3022</v>
      </c>
      <c r="DI7">
        <v>3027</v>
      </c>
      <c r="DJ7">
        <v>3017</v>
      </c>
      <c r="DK7">
        <v>3012</v>
      </c>
      <c r="DL7">
        <v>3011</v>
      </c>
      <c r="DM7">
        <v>3017</v>
      </c>
      <c r="DN7">
        <v>3022</v>
      </c>
      <c r="DO7">
        <v>3047</v>
      </c>
      <c r="DP7">
        <v>3040</v>
      </c>
      <c r="DQ7">
        <v>3028</v>
      </c>
      <c r="DR7">
        <v>3049</v>
      </c>
      <c r="DS7">
        <v>3022</v>
      </c>
      <c r="DT7">
        <v>3100</v>
      </c>
      <c r="DU7">
        <v>3110</v>
      </c>
      <c r="DV7">
        <v>3136</v>
      </c>
      <c r="DW7">
        <v>2519</v>
      </c>
      <c r="DX7">
        <v>3015</v>
      </c>
      <c r="DY7">
        <v>3059</v>
      </c>
      <c r="DZ7">
        <v>3055</v>
      </c>
      <c r="EA7">
        <v>3025</v>
      </c>
      <c r="EB7">
        <v>3089</v>
      </c>
      <c r="EC7">
        <v>3019</v>
      </c>
      <c r="ED7">
        <v>3021</v>
      </c>
      <c r="EE7">
        <v>3013</v>
      </c>
      <c r="EF7">
        <v>3010</v>
      </c>
      <c r="EG7">
        <v>3029</v>
      </c>
      <c r="EH7">
        <v>3057</v>
      </c>
      <c r="EI7">
        <v>3038</v>
      </c>
      <c r="EJ7">
        <v>3019</v>
      </c>
      <c r="EK7">
        <v>3072</v>
      </c>
      <c r="EL7">
        <v>3143</v>
      </c>
      <c r="EM7">
        <v>3246</v>
      </c>
      <c r="EN7">
        <v>3436</v>
      </c>
      <c r="EO7">
        <v>2499</v>
      </c>
      <c r="EP7">
        <v>3014</v>
      </c>
      <c r="EQ7">
        <v>3006</v>
      </c>
      <c r="ER7">
        <v>3032</v>
      </c>
      <c r="ES7">
        <v>3009</v>
      </c>
      <c r="ET7">
        <v>3011</v>
      </c>
      <c r="EU7">
        <v>3013</v>
      </c>
      <c r="EV7">
        <v>3033</v>
      </c>
      <c r="EW7">
        <v>3032</v>
      </c>
      <c r="EX7">
        <v>3060</v>
      </c>
      <c r="EY7">
        <v>3059</v>
      </c>
      <c r="EZ7">
        <v>3070</v>
      </c>
      <c r="FA7">
        <v>3085</v>
      </c>
      <c r="FB7">
        <v>3197</v>
      </c>
      <c r="FC7">
        <v>3173</v>
      </c>
      <c r="FD7">
        <v>3342</v>
      </c>
      <c r="FE7">
        <v>3240</v>
      </c>
      <c r="FF7">
        <v>2978</v>
      </c>
      <c r="FG7">
        <v>2795</v>
      </c>
      <c r="FH7">
        <v>3014</v>
      </c>
      <c r="FI7">
        <v>3026</v>
      </c>
      <c r="FJ7">
        <v>3035</v>
      </c>
      <c r="FK7">
        <v>3039</v>
      </c>
      <c r="FL7">
        <v>3028</v>
      </c>
      <c r="FM7">
        <v>3039</v>
      </c>
      <c r="FN7">
        <v>3056</v>
      </c>
      <c r="FO7">
        <v>3054</v>
      </c>
      <c r="FP7">
        <v>3082</v>
      </c>
      <c r="FQ7">
        <v>3076</v>
      </c>
      <c r="FR7">
        <v>3102</v>
      </c>
      <c r="FS7">
        <v>3183</v>
      </c>
      <c r="FT7">
        <v>3256</v>
      </c>
      <c r="FU7">
        <v>2789</v>
      </c>
      <c r="FV7">
        <v>2724</v>
      </c>
      <c r="FW7">
        <v>2696</v>
      </c>
      <c r="FX7">
        <v>3239</v>
      </c>
      <c r="FY7">
        <v>3076</v>
      </c>
      <c r="FZ7">
        <v>3029</v>
      </c>
      <c r="GA7">
        <v>3041</v>
      </c>
      <c r="GB7">
        <v>3035</v>
      </c>
      <c r="GC7">
        <v>3045</v>
      </c>
      <c r="GD7">
        <v>3014</v>
      </c>
      <c r="GE7">
        <v>3047</v>
      </c>
      <c r="GF7">
        <v>3084</v>
      </c>
      <c r="GG7">
        <v>3106</v>
      </c>
      <c r="GH7">
        <v>3106</v>
      </c>
      <c r="GI7">
        <v>3243</v>
      </c>
      <c r="GJ7">
        <v>3211</v>
      </c>
      <c r="GK7">
        <v>2619</v>
      </c>
      <c r="GL7">
        <v>2993</v>
      </c>
      <c r="GM7">
        <v>3386</v>
      </c>
      <c r="GN7">
        <v>3355</v>
      </c>
      <c r="GO7">
        <v>3135</v>
      </c>
      <c r="GP7">
        <v>2819</v>
      </c>
      <c r="GQ7">
        <v>2981</v>
      </c>
    </row>
    <row r="8" spans="1:199" x14ac:dyDescent="0.25">
      <c r="A8" t="s">
        <v>204</v>
      </c>
      <c r="B8">
        <f>SUM(B3:B7)/5</f>
        <v>16320.2</v>
      </c>
      <c r="C8">
        <f t="shared" ref="C8:BN8" si="0">SUM(C3:C7)/5</f>
        <v>9240.4</v>
      </c>
      <c r="D8">
        <f t="shared" si="0"/>
        <v>6813.6</v>
      </c>
      <c r="E8">
        <f t="shared" si="0"/>
        <v>5139.2</v>
      </c>
      <c r="F8">
        <f t="shared" si="0"/>
        <v>4119.2</v>
      </c>
      <c r="G8">
        <f t="shared" si="0"/>
        <v>3335.4</v>
      </c>
      <c r="H8">
        <f t="shared" si="0"/>
        <v>2627</v>
      </c>
      <c r="I8">
        <f t="shared" si="0"/>
        <v>2848.8</v>
      </c>
      <c r="J8">
        <f t="shared" si="0"/>
        <v>2445.1999999999998</v>
      </c>
      <c r="K8">
        <f t="shared" si="0"/>
        <v>2523.4</v>
      </c>
      <c r="L8">
        <f t="shared" si="0"/>
        <v>2394.8000000000002</v>
      </c>
      <c r="M8">
        <f t="shared" si="0"/>
        <v>3033.4</v>
      </c>
      <c r="N8">
        <f t="shared" si="0"/>
        <v>3025.6</v>
      </c>
      <c r="O8">
        <f t="shared" si="0"/>
        <v>3023.2</v>
      </c>
      <c r="P8">
        <f t="shared" si="0"/>
        <v>3028.6</v>
      </c>
      <c r="Q8">
        <f t="shared" si="0"/>
        <v>3030.2</v>
      </c>
      <c r="R8">
        <f t="shared" si="0"/>
        <v>3020.2</v>
      </c>
      <c r="S8">
        <f t="shared" si="0"/>
        <v>3028.6</v>
      </c>
      <c r="T8">
        <f t="shared" si="0"/>
        <v>9340.4</v>
      </c>
      <c r="U8">
        <f t="shared" si="0"/>
        <v>5824.8</v>
      </c>
      <c r="V8">
        <f t="shared" si="0"/>
        <v>4332.2</v>
      </c>
      <c r="W8">
        <f t="shared" si="0"/>
        <v>3468</v>
      </c>
      <c r="X8">
        <f t="shared" si="0"/>
        <v>2982.2</v>
      </c>
      <c r="Y8">
        <f t="shared" si="0"/>
        <v>2845.4</v>
      </c>
      <c r="Z8">
        <f t="shared" si="0"/>
        <v>2616.8000000000002</v>
      </c>
      <c r="AA8">
        <f t="shared" si="0"/>
        <v>2491.8000000000002</v>
      </c>
      <c r="AB8">
        <f t="shared" si="0"/>
        <v>2672.8</v>
      </c>
      <c r="AC8">
        <f t="shared" si="0"/>
        <v>3017</v>
      </c>
      <c r="AD8">
        <f t="shared" si="0"/>
        <v>3020.8</v>
      </c>
      <c r="AE8">
        <f t="shared" si="0"/>
        <v>3022.4</v>
      </c>
      <c r="AF8">
        <f t="shared" si="0"/>
        <v>3019.4</v>
      </c>
      <c r="AG8">
        <f t="shared" si="0"/>
        <v>3021.4</v>
      </c>
      <c r="AH8">
        <f t="shared" si="0"/>
        <v>3016</v>
      </c>
      <c r="AI8">
        <f t="shared" si="0"/>
        <v>3030</v>
      </c>
      <c r="AJ8">
        <f t="shared" si="0"/>
        <v>3031.8</v>
      </c>
      <c r="AK8">
        <f t="shared" si="0"/>
        <v>3028</v>
      </c>
      <c r="AL8">
        <f t="shared" si="0"/>
        <v>5646.6</v>
      </c>
      <c r="AM8">
        <f t="shared" si="0"/>
        <v>3961</v>
      </c>
      <c r="AN8">
        <f t="shared" si="0"/>
        <v>3128.6</v>
      </c>
      <c r="AO8">
        <f t="shared" si="0"/>
        <v>2874</v>
      </c>
      <c r="AP8">
        <f t="shared" si="0"/>
        <v>3090</v>
      </c>
      <c r="AQ8">
        <f t="shared" si="0"/>
        <v>2512.1999999999998</v>
      </c>
      <c r="AR8">
        <f t="shared" si="0"/>
        <v>3021.6</v>
      </c>
      <c r="AS8">
        <f t="shared" si="0"/>
        <v>3021.2</v>
      </c>
      <c r="AT8">
        <f t="shared" si="0"/>
        <v>3017</v>
      </c>
      <c r="AU8">
        <f t="shared" si="0"/>
        <v>3019.6</v>
      </c>
      <c r="AV8">
        <f t="shared" si="0"/>
        <v>3026.4</v>
      </c>
      <c r="AW8">
        <f t="shared" si="0"/>
        <v>3020</v>
      </c>
      <c r="AX8">
        <f t="shared" si="0"/>
        <v>3026.8</v>
      </c>
      <c r="AY8">
        <f t="shared" si="0"/>
        <v>3027.4</v>
      </c>
      <c r="AZ8">
        <f t="shared" si="0"/>
        <v>3014.8</v>
      </c>
      <c r="BA8">
        <f t="shared" si="0"/>
        <v>3038.2</v>
      </c>
      <c r="BB8">
        <f t="shared" si="0"/>
        <v>3037.4</v>
      </c>
      <c r="BC8">
        <f t="shared" si="0"/>
        <v>3026.4</v>
      </c>
      <c r="BD8">
        <f t="shared" si="0"/>
        <v>3627.6</v>
      </c>
      <c r="BE8">
        <f t="shared" si="0"/>
        <v>2891</v>
      </c>
      <c r="BF8">
        <f t="shared" si="0"/>
        <v>3083</v>
      </c>
      <c r="BG8">
        <f t="shared" si="0"/>
        <v>2521.6</v>
      </c>
      <c r="BH8">
        <f t="shared" si="0"/>
        <v>3019.6</v>
      </c>
      <c r="BI8">
        <f t="shared" si="0"/>
        <v>3027.6</v>
      </c>
      <c r="BJ8">
        <f t="shared" si="0"/>
        <v>3022</v>
      </c>
      <c r="BK8">
        <f t="shared" si="0"/>
        <v>3013.2</v>
      </c>
      <c r="BL8">
        <f t="shared" si="0"/>
        <v>3022.8</v>
      </c>
      <c r="BM8">
        <f t="shared" si="0"/>
        <v>3018.6</v>
      </c>
      <c r="BN8">
        <f t="shared" si="0"/>
        <v>3023.4</v>
      </c>
      <c r="BO8">
        <f t="shared" ref="BO8:DZ8" si="1">SUM(BO3:BO7)/5</f>
        <v>3027</v>
      </c>
      <c r="BP8">
        <f t="shared" si="1"/>
        <v>3027.6</v>
      </c>
      <c r="BQ8">
        <f t="shared" si="1"/>
        <v>3031</v>
      </c>
      <c r="BR8">
        <f t="shared" si="1"/>
        <v>3032.8</v>
      </c>
      <c r="BS8">
        <f t="shared" si="1"/>
        <v>3037.6</v>
      </c>
      <c r="BT8">
        <f t="shared" si="1"/>
        <v>3029.6</v>
      </c>
      <c r="BU8">
        <f t="shared" si="1"/>
        <v>3037.4</v>
      </c>
      <c r="BV8">
        <f t="shared" si="1"/>
        <v>2962.4</v>
      </c>
      <c r="BW8">
        <f t="shared" si="1"/>
        <v>2518.4</v>
      </c>
      <c r="BX8">
        <f t="shared" si="1"/>
        <v>3022.4</v>
      </c>
      <c r="BY8">
        <f t="shared" si="1"/>
        <v>3025.8</v>
      </c>
      <c r="BZ8">
        <f t="shared" si="1"/>
        <v>3028.8</v>
      </c>
      <c r="CA8">
        <f t="shared" si="1"/>
        <v>3018.8</v>
      </c>
      <c r="CB8">
        <f t="shared" si="1"/>
        <v>3024.6</v>
      </c>
      <c r="CC8">
        <f t="shared" si="1"/>
        <v>3028.4</v>
      </c>
      <c r="CD8">
        <f t="shared" si="1"/>
        <v>3024.4</v>
      </c>
      <c r="CE8">
        <f t="shared" si="1"/>
        <v>3029.4</v>
      </c>
      <c r="CF8">
        <f t="shared" si="1"/>
        <v>3022</v>
      </c>
      <c r="CG8">
        <f t="shared" si="1"/>
        <v>3032.8</v>
      </c>
      <c r="CH8">
        <f t="shared" si="1"/>
        <v>3028</v>
      </c>
      <c r="CI8">
        <f t="shared" si="1"/>
        <v>3035.6</v>
      </c>
      <c r="CJ8">
        <f t="shared" si="1"/>
        <v>3023.4</v>
      </c>
      <c r="CK8">
        <f t="shared" si="1"/>
        <v>3047.2</v>
      </c>
      <c r="CL8">
        <f t="shared" si="1"/>
        <v>3058</v>
      </c>
      <c r="CM8">
        <f t="shared" si="1"/>
        <v>3065</v>
      </c>
      <c r="CN8">
        <f t="shared" si="1"/>
        <v>2609.6</v>
      </c>
      <c r="CO8">
        <f t="shared" si="1"/>
        <v>3021.2</v>
      </c>
      <c r="CP8">
        <f t="shared" si="1"/>
        <v>3020.2</v>
      </c>
      <c r="CQ8">
        <f t="shared" si="1"/>
        <v>3019.4</v>
      </c>
      <c r="CR8">
        <f t="shared" si="1"/>
        <v>3019</v>
      </c>
      <c r="CS8">
        <f t="shared" si="1"/>
        <v>3025.8</v>
      </c>
      <c r="CT8">
        <f t="shared" si="1"/>
        <v>3031.4</v>
      </c>
      <c r="CU8">
        <f t="shared" si="1"/>
        <v>3024</v>
      </c>
      <c r="CV8">
        <f t="shared" si="1"/>
        <v>3031</v>
      </c>
      <c r="CW8">
        <f t="shared" si="1"/>
        <v>3026.4</v>
      </c>
      <c r="CX8">
        <f t="shared" si="1"/>
        <v>3028.4</v>
      </c>
      <c r="CY8">
        <f t="shared" si="1"/>
        <v>3032</v>
      </c>
      <c r="CZ8">
        <f t="shared" si="1"/>
        <v>3042.4</v>
      </c>
      <c r="DA8">
        <f t="shared" si="1"/>
        <v>3033.8</v>
      </c>
      <c r="DB8">
        <f t="shared" si="1"/>
        <v>3029</v>
      </c>
      <c r="DC8">
        <f t="shared" si="1"/>
        <v>3035</v>
      </c>
      <c r="DD8">
        <f t="shared" si="1"/>
        <v>3076</v>
      </c>
      <c r="DE8">
        <f t="shared" si="1"/>
        <v>3181</v>
      </c>
      <c r="DF8">
        <f t="shared" si="1"/>
        <v>3023.8</v>
      </c>
      <c r="DG8">
        <f t="shared" si="1"/>
        <v>3034.6</v>
      </c>
      <c r="DH8">
        <f t="shared" si="1"/>
        <v>3022.6</v>
      </c>
      <c r="DI8">
        <f t="shared" si="1"/>
        <v>3021.2</v>
      </c>
      <c r="DJ8">
        <f t="shared" si="1"/>
        <v>3018.8</v>
      </c>
      <c r="DK8">
        <f t="shared" si="1"/>
        <v>3028.2</v>
      </c>
      <c r="DL8">
        <f t="shared" si="1"/>
        <v>3023</v>
      </c>
      <c r="DM8">
        <f t="shared" si="1"/>
        <v>3023</v>
      </c>
      <c r="DN8">
        <f t="shared" si="1"/>
        <v>3030.4</v>
      </c>
      <c r="DO8">
        <f t="shared" si="1"/>
        <v>3035.8</v>
      </c>
      <c r="DP8">
        <f t="shared" si="1"/>
        <v>3028.6</v>
      </c>
      <c r="DQ8">
        <f t="shared" si="1"/>
        <v>3047.6</v>
      </c>
      <c r="DR8">
        <f t="shared" si="1"/>
        <v>3035</v>
      </c>
      <c r="DS8">
        <f t="shared" si="1"/>
        <v>3042.4</v>
      </c>
      <c r="DT8">
        <f t="shared" si="1"/>
        <v>3064.6</v>
      </c>
      <c r="DU8">
        <f t="shared" si="1"/>
        <v>3086.4</v>
      </c>
      <c r="DV8">
        <f t="shared" si="1"/>
        <v>3131.6</v>
      </c>
      <c r="DW8">
        <f t="shared" si="1"/>
        <v>2974</v>
      </c>
      <c r="DX8">
        <f t="shared" si="1"/>
        <v>3020</v>
      </c>
      <c r="DY8">
        <f t="shared" si="1"/>
        <v>3032.8</v>
      </c>
      <c r="DZ8">
        <f t="shared" si="1"/>
        <v>3024.4</v>
      </c>
      <c r="EA8">
        <f t="shared" ref="EA8:GL8" si="2">SUM(EA3:EA7)/5</f>
        <v>3034</v>
      </c>
      <c r="EB8">
        <f t="shared" si="2"/>
        <v>3042.6</v>
      </c>
      <c r="EC8">
        <f t="shared" si="2"/>
        <v>3033.6</v>
      </c>
      <c r="ED8">
        <f t="shared" si="2"/>
        <v>3025.8</v>
      </c>
      <c r="EE8">
        <f t="shared" si="2"/>
        <v>3032</v>
      </c>
      <c r="EF8">
        <f t="shared" si="2"/>
        <v>3038.4</v>
      </c>
      <c r="EG8">
        <f t="shared" si="2"/>
        <v>3034.2</v>
      </c>
      <c r="EH8">
        <f t="shared" si="2"/>
        <v>3040</v>
      </c>
      <c r="EI8">
        <f t="shared" si="2"/>
        <v>3052.4</v>
      </c>
      <c r="EJ8">
        <f t="shared" si="2"/>
        <v>3063.4</v>
      </c>
      <c r="EK8">
        <f t="shared" si="2"/>
        <v>3097.8</v>
      </c>
      <c r="EL8">
        <f t="shared" si="2"/>
        <v>3147</v>
      </c>
      <c r="EM8">
        <f t="shared" si="2"/>
        <v>3237.4</v>
      </c>
      <c r="EN8">
        <f t="shared" si="2"/>
        <v>3326.6</v>
      </c>
      <c r="EO8">
        <f t="shared" si="2"/>
        <v>2858.4</v>
      </c>
      <c r="EP8">
        <f t="shared" si="2"/>
        <v>3018.6</v>
      </c>
      <c r="EQ8">
        <f t="shared" si="2"/>
        <v>3020.4</v>
      </c>
      <c r="ER8">
        <f t="shared" si="2"/>
        <v>3028.2</v>
      </c>
      <c r="ES8">
        <f t="shared" si="2"/>
        <v>3028</v>
      </c>
      <c r="ET8">
        <f t="shared" si="2"/>
        <v>3022.2</v>
      </c>
      <c r="EU8">
        <f t="shared" si="2"/>
        <v>3023.6</v>
      </c>
      <c r="EV8">
        <f t="shared" si="2"/>
        <v>3027.2</v>
      </c>
      <c r="EW8">
        <f t="shared" si="2"/>
        <v>3037.6</v>
      </c>
      <c r="EX8">
        <f t="shared" si="2"/>
        <v>3048.2</v>
      </c>
      <c r="EY8">
        <f t="shared" si="2"/>
        <v>3044.6</v>
      </c>
      <c r="EZ8">
        <f t="shared" si="2"/>
        <v>3072.4</v>
      </c>
      <c r="FA8">
        <f t="shared" si="2"/>
        <v>3094.8</v>
      </c>
      <c r="FB8">
        <f t="shared" si="2"/>
        <v>3158.6</v>
      </c>
      <c r="FC8">
        <f t="shared" si="2"/>
        <v>3161</v>
      </c>
      <c r="FD8">
        <f t="shared" si="2"/>
        <v>3295</v>
      </c>
      <c r="FE8">
        <f t="shared" si="2"/>
        <v>3367.6</v>
      </c>
      <c r="FF8">
        <f t="shared" si="2"/>
        <v>2854.6</v>
      </c>
      <c r="FG8">
        <f t="shared" si="2"/>
        <v>2740</v>
      </c>
      <c r="FH8">
        <f t="shared" si="2"/>
        <v>3020.8</v>
      </c>
      <c r="FI8">
        <f t="shared" si="2"/>
        <v>3053.6</v>
      </c>
      <c r="FJ8">
        <f t="shared" si="2"/>
        <v>3050.8</v>
      </c>
      <c r="FK8">
        <f t="shared" si="2"/>
        <v>3033.4</v>
      </c>
      <c r="FL8">
        <f t="shared" si="2"/>
        <v>3039</v>
      </c>
      <c r="FM8">
        <f t="shared" si="2"/>
        <v>3019.4</v>
      </c>
      <c r="FN8">
        <f t="shared" si="2"/>
        <v>3048</v>
      </c>
      <c r="FO8">
        <f t="shared" si="2"/>
        <v>3052.8</v>
      </c>
      <c r="FP8">
        <f t="shared" si="2"/>
        <v>3080.8</v>
      </c>
      <c r="FQ8">
        <f t="shared" si="2"/>
        <v>3089.2</v>
      </c>
      <c r="FR8">
        <f t="shared" si="2"/>
        <v>3156.8</v>
      </c>
      <c r="FS8">
        <f t="shared" si="2"/>
        <v>3199.8</v>
      </c>
      <c r="FT8">
        <f t="shared" si="2"/>
        <v>3285.6</v>
      </c>
      <c r="FU8">
        <f t="shared" si="2"/>
        <v>2928.4</v>
      </c>
      <c r="FV8">
        <f t="shared" si="2"/>
        <v>2897.2</v>
      </c>
      <c r="FW8">
        <f t="shared" si="2"/>
        <v>2880.6</v>
      </c>
      <c r="FX8">
        <f t="shared" si="2"/>
        <v>3086.6</v>
      </c>
      <c r="FY8">
        <f t="shared" si="2"/>
        <v>3096.2</v>
      </c>
      <c r="FZ8">
        <f t="shared" si="2"/>
        <v>3027.2</v>
      </c>
      <c r="GA8">
        <f t="shared" si="2"/>
        <v>3034.6</v>
      </c>
      <c r="GB8">
        <f t="shared" si="2"/>
        <v>3039.2</v>
      </c>
      <c r="GC8">
        <f t="shared" si="2"/>
        <v>3033.6</v>
      </c>
      <c r="GD8">
        <f t="shared" si="2"/>
        <v>3031</v>
      </c>
      <c r="GE8">
        <f t="shared" si="2"/>
        <v>3036</v>
      </c>
      <c r="GF8">
        <f t="shared" si="2"/>
        <v>3066.8</v>
      </c>
      <c r="GG8">
        <f t="shared" si="2"/>
        <v>3091.2</v>
      </c>
      <c r="GH8">
        <f t="shared" si="2"/>
        <v>3155.4</v>
      </c>
      <c r="GI8">
        <f t="shared" si="2"/>
        <v>3146</v>
      </c>
      <c r="GJ8">
        <f t="shared" si="2"/>
        <v>3129.4</v>
      </c>
      <c r="GK8">
        <f t="shared" si="2"/>
        <v>3219.2</v>
      </c>
      <c r="GL8">
        <f t="shared" si="2"/>
        <v>2844.8</v>
      </c>
      <c r="GM8">
        <f t="shared" ref="GM8:GQ8" si="3">SUM(GM3:GM7)/5</f>
        <v>3063.4</v>
      </c>
      <c r="GN8">
        <f t="shared" si="3"/>
        <v>3203.4</v>
      </c>
      <c r="GO8">
        <f t="shared" si="3"/>
        <v>2930.4</v>
      </c>
      <c r="GP8">
        <f t="shared" si="3"/>
        <v>2662</v>
      </c>
      <c r="GQ8">
        <f t="shared" si="3"/>
        <v>2887.8</v>
      </c>
    </row>
    <row r="9" spans="1:199" x14ac:dyDescent="0.25">
      <c r="A9" t="s">
        <v>205</v>
      </c>
      <c r="B9">
        <f>_xlfn.STDEV.S(B3:B7)</f>
        <v>377.268074451046</v>
      </c>
      <c r="C9">
        <f t="shared" ref="C9:BN9" si="4">_xlfn.STDEV.S(C3:C7)</f>
        <v>155.40849397635895</v>
      </c>
      <c r="D9">
        <f t="shared" si="4"/>
        <v>244.43056273715035</v>
      </c>
      <c r="E9">
        <f t="shared" si="4"/>
        <v>320.32202546812169</v>
      </c>
      <c r="F9">
        <f t="shared" si="4"/>
        <v>279.66891139345466</v>
      </c>
      <c r="G9">
        <f t="shared" si="4"/>
        <v>29.728773940409983</v>
      </c>
      <c r="H9">
        <f t="shared" si="4"/>
        <v>60.415229867972862</v>
      </c>
      <c r="I9">
        <f t="shared" si="4"/>
        <v>75.71129374142275</v>
      </c>
      <c r="J9">
        <f t="shared" si="4"/>
        <v>52.447116221962091</v>
      </c>
      <c r="K9">
        <f t="shared" si="4"/>
        <v>32.898328225002551</v>
      </c>
      <c r="L9">
        <f t="shared" si="4"/>
        <v>51.226946034289412</v>
      </c>
      <c r="M9">
        <f t="shared" si="4"/>
        <v>11.781341180018513</v>
      </c>
      <c r="N9">
        <f t="shared" si="4"/>
        <v>18.0914344373242</v>
      </c>
      <c r="O9">
        <f t="shared" si="4"/>
        <v>15.056560032092325</v>
      </c>
      <c r="P9">
        <f t="shared" si="4"/>
        <v>11.610340218959994</v>
      </c>
      <c r="Q9">
        <f t="shared" si="4"/>
        <v>20.067386476569389</v>
      </c>
      <c r="R9">
        <f t="shared" si="4"/>
        <v>9.1487704091861435</v>
      </c>
      <c r="S9">
        <f t="shared" si="4"/>
        <v>11.436782764396638</v>
      </c>
      <c r="T9">
        <f t="shared" si="4"/>
        <v>136.76366476517072</v>
      </c>
      <c r="U9">
        <f t="shared" si="4"/>
        <v>66.386745665079857</v>
      </c>
      <c r="V9">
        <f t="shared" si="4"/>
        <v>97.95764390796667</v>
      </c>
      <c r="W9">
        <f t="shared" si="4"/>
        <v>89.131924695924752</v>
      </c>
      <c r="X9">
        <f t="shared" si="4"/>
        <v>8.8147603484156054</v>
      </c>
      <c r="Y9">
        <f t="shared" si="4"/>
        <v>23.330237889914454</v>
      </c>
      <c r="Z9">
        <f t="shared" si="4"/>
        <v>21.649480363278933</v>
      </c>
      <c r="AA9">
        <f t="shared" si="4"/>
        <v>15.466091943344964</v>
      </c>
      <c r="AB9">
        <f t="shared" si="4"/>
        <v>308.30617898446224</v>
      </c>
      <c r="AC9">
        <f t="shared" si="4"/>
        <v>8.4557672626438816</v>
      </c>
      <c r="AD9">
        <f t="shared" si="4"/>
        <v>12.87245120402482</v>
      </c>
      <c r="AE9">
        <f t="shared" si="4"/>
        <v>9.7621718894926239</v>
      </c>
      <c r="AF9">
        <f t="shared" si="4"/>
        <v>9.3701654200979831</v>
      </c>
      <c r="AG9">
        <f t="shared" si="4"/>
        <v>7.7653074633268702</v>
      </c>
      <c r="AH9">
        <f t="shared" si="4"/>
        <v>7.5828754440515507</v>
      </c>
      <c r="AI9">
        <f t="shared" si="4"/>
        <v>9.6436507609929549</v>
      </c>
      <c r="AJ9">
        <f t="shared" si="4"/>
        <v>22.554378732299412</v>
      </c>
      <c r="AK9">
        <f t="shared" si="4"/>
        <v>19.949937343260004</v>
      </c>
      <c r="AL9">
        <f t="shared" si="4"/>
        <v>182.11617171465031</v>
      </c>
      <c r="AM9">
        <f t="shared" si="4"/>
        <v>132.24409249565744</v>
      </c>
      <c r="AN9">
        <f t="shared" si="4"/>
        <v>20.839865642561133</v>
      </c>
      <c r="AO9">
        <f t="shared" si="4"/>
        <v>32.023428923211831</v>
      </c>
      <c r="AP9">
        <f t="shared" si="4"/>
        <v>10.954451150103322</v>
      </c>
      <c r="AQ9">
        <f t="shared" si="4"/>
        <v>17.880156598866801</v>
      </c>
      <c r="AR9">
        <f t="shared" si="4"/>
        <v>7.7006493232713824</v>
      </c>
      <c r="AS9">
        <f t="shared" si="4"/>
        <v>7.918333157931662</v>
      </c>
      <c r="AT9">
        <f t="shared" si="4"/>
        <v>10.099504938362077</v>
      </c>
      <c r="AU9">
        <f t="shared" si="4"/>
        <v>10.478549517943788</v>
      </c>
      <c r="AV9">
        <f t="shared" si="4"/>
        <v>8.7349871207689826</v>
      </c>
      <c r="AW9">
        <f t="shared" si="4"/>
        <v>8.031189202104505</v>
      </c>
      <c r="AX9">
        <f t="shared" si="4"/>
        <v>18.873261509341731</v>
      </c>
      <c r="AY9">
        <f t="shared" si="4"/>
        <v>18.487833837418595</v>
      </c>
      <c r="AZ9">
        <f t="shared" si="4"/>
        <v>7.463243262818116</v>
      </c>
      <c r="BA9">
        <f t="shared" si="4"/>
        <v>16.649324310613931</v>
      </c>
      <c r="BB9">
        <f t="shared" si="4"/>
        <v>21.812840255225819</v>
      </c>
      <c r="BC9">
        <f t="shared" si="4"/>
        <v>21.054690688775271</v>
      </c>
      <c r="BD9">
        <f t="shared" si="4"/>
        <v>63.826326856556612</v>
      </c>
      <c r="BE9">
        <f t="shared" si="4"/>
        <v>23.590252224170897</v>
      </c>
      <c r="BF9">
        <f t="shared" si="4"/>
        <v>23.759208741033444</v>
      </c>
      <c r="BG9">
        <f t="shared" si="4"/>
        <v>17.314733610425545</v>
      </c>
      <c r="BH9">
        <f t="shared" si="4"/>
        <v>10.92245393673052</v>
      </c>
      <c r="BI9">
        <f t="shared" si="4"/>
        <v>13.371611720357423</v>
      </c>
      <c r="BJ9">
        <f t="shared" si="4"/>
        <v>9.8488578017961039</v>
      </c>
      <c r="BK9">
        <f t="shared" si="4"/>
        <v>8.3785440262613644</v>
      </c>
      <c r="BL9">
        <f t="shared" si="4"/>
        <v>9.9347873656158328</v>
      </c>
      <c r="BM9">
        <f t="shared" si="4"/>
        <v>9.4233751915117985</v>
      </c>
      <c r="BN9">
        <f t="shared" si="4"/>
        <v>7.0922492905988577</v>
      </c>
      <c r="BO9">
        <f t="shared" ref="BO9:DZ9" si="5">_xlfn.STDEV.S(BO3:BO7)</f>
        <v>19.595917942265423</v>
      </c>
      <c r="BP9">
        <f t="shared" si="5"/>
        <v>12.074767078498866</v>
      </c>
      <c r="BQ9">
        <f t="shared" si="5"/>
        <v>11.958260743101398</v>
      </c>
      <c r="BR9">
        <f t="shared" si="5"/>
        <v>18.088670487352022</v>
      </c>
      <c r="BS9">
        <f t="shared" si="5"/>
        <v>15.614096195425466</v>
      </c>
      <c r="BT9">
        <f t="shared" si="5"/>
        <v>18.609137540466513</v>
      </c>
      <c r="BU9">
        <f t="shared" si="5"/>
        <v>14.536161804272819</v>
      </c>
      <c r="BV9">
        <f t="shared" si="5"/>
        <v>34.355494465951146</v>
      </c>
      <c r="BW9">
        <f t="shared" si="5"/>
        <v>19.856988694160048</v>
      </c>
      <c r="BX9">
        <f t="shared" si="5"/>
        <v>7.2318738927058179</v>
      </c>
      <c r="BY9">
        <f t="shared" si="5"/>
        <v>15.22169504358828</v>
      </c>
      <c r="BZ9">
        <f t="shared" si="5"/>
        <v>12.357184145265457</v>
      </c>
      <c r="CA9">
        <f t="shared" si="5"/>
        <v>6.9065186599328028</v>
      </c>
      <c r="CB9">
        <f t="shared" si="5"/>
        <v>12.739701723352868</v>
      </c>
      <c r="CC9">
        <f t="shared" si="5"/>
        <v>13.240090634130871</v>
      </c>
      <c r="CD9">
        <f t="shared" si="5"/>
        <v>10.406728592598157</v>
      </c>
      <c r="CE9">
        <f t="shared" si="5"/>
        <v>22.512218904408336</v>
      </c>
      <c r="CF9">
        <f t="shared" si="5"/>
        <v>9.4074438611133893</v>
      </c>
      <c r="CG9">
        <f t="shared" si="5"/>
        <v>17.035257556021865</v>
      </c>
      <c r="CH9">
        <f t="shared" si="5"/>
        <v>17.691806012954132</v>
      </c>
      <c r="CI9">
        <f t="shared" si="5"/>
        <v>19.894722918402255</v>
      </c>
      <c r="CJ9">
        <f t="shared" si="5"/>
        <v>10.945318634009702</v>
      </c>
      <c r="CK9">
        <f t="shared" si="5"/>
        <v>24.365959862069872</v>
      </c>
      <c r="CL9">
        <f t="shared" si="5"/>
        <v>14.966629547095765</v>
      </c>
      <c r="CM9">
        <f t="shared" si="5"/>
        <v>21.748563170931547</v>
      </c>
      <c r="CN9">
        <f t="shared" si="5"/>
        <v>18.875910574062381</v>
      </c>
      <c r="CO9">
        <f t="shared" si="5"/>
        <v>8.3186537372341682</v>
      </c>
      <c r="CP9">
        <f t="shared" si="5"/>
        <v>11.099549540409285</v>
      </c>
      <c r="CQ9">
        <f t="shared" si="5"/>
        <v>10.454664030948102</v>
      </c>
      <c r="CR9">
        <f t="shared" si="5"/>
        <v>10.8397416943394</v>
      </c>
      <c r="CS9">
        <f t="shared" si="5"/>
        <v>16.813684902483455</v>
      </c>
      <c r="CT9">
        <f t="shared" si="5"/>
        <v>15.388307249337076</v>
      </c>
      <c r="CU9">
        <f t="shared" si="5"/>
        <v>8.6313382508160341</v>
      </c>
      <c r="CV9">
        <f t="shared" si="5"/>
        <v>16.401219466856727</v>
      </c>
      <c r="CW9">
        <f t="shared" si="5"/>
        <v>14.825653442597396</v>
      </c>
      <c r="CX9">
        <f t="shared" si="5"/>
        <v>20.206434618705003</v>
      </c>
      <c r="CY9">
        <f t="shared" si="5"/>
        <v>17.649362594722792</v>
      </c>
      <c r="CZ9">
        <f t="shared" si="5"/>
        <v>25.025986494042545</v>
      </c>
      <c r="DA9">
        <f t="shared" si="5"/>
        <v>18.074844397670482</v>
      </c>
      <c r="DB9">
        <f t="shared" si="5"/>
        <v>14.849242404917497</v>
      </c>
      <c r="DC9">
        <f t="shared" si="5"/>
        <v>17.449928366615147</v>
      </c>
      <c r="DD9">
        <f t="shared" si="5"/>
        <v>11.113055385446435</v>
      </c>
      <c r="DE9">
        <f t="shared" si="5"/>
        <v>57.749458871923643</v>
      </c>
      <c r="DF9">
        <f t="shared" si="5"/>
        <v>5.4037024344425184</v>
      </c>
      <c r="DG9">
        <f t="shared" si="5"/>
        <v>27.808272150566996</v>
      </c>
      <c r="DH9">
        <f t="shared" si="5"/>
        <v>4.8785243670601872</v>
      </c>
      <c r="DI9">
        <f t="shared" si="5"/>
        <v>11.734564329364769</v>
      </c>
      <c r="DJ9">
        <f t="shared" si="5"/>
        <v>5.1672042731055257</v>
      </c>
      <c r="DK9">
        <f t="shared" si="5"/>
        <v>11.300442469213317</v>
      </c>
      <c r="DL9">
        <f t="shared" si="5"/>
        <v>8.426149773176359</v>
      </c>
      <c r="DM9">
        <f t="shared" si="5"/>
        <v>10.653637876331258</v>
      </c>
      <c r="DN9">
        <f t="shared" si="5"/>
        <v>9.8640762365261558</v>
      </c>
      <c r="DO9">
        <f t="shared" si="5"/>
        <v>11.476062042355817</v>
      </c>
      <c r="DP9">
        <f t="shared" si="5"/>
        <v>11.631852818876277</v>
      </c>
      <c r="DQ9">
        <f t="shared" si="5"/>
        <v>12.817956155331473</v>
      </c>
      <c r="DR9">
        <f t="shared" si="5"/>
        <v>19.735754355990551</v>
      </c>
      <c r="DS9">
        <f t="shared" si="5"/>
        <v>16.831518053936787</v>
      </c>
      <c r="DT9">
        <f t="shared" si="5"/>
        <v>29.913207785190806</v>
      </c>
      <c r="DU9">
        <f t="shared" si="5"/>
        <v>14.808781178746615</v>
      </c>
      <c r="DV9">
        <f t="shared" si="5"/>
        <v>35.1326059380741</v>
      </c>
      <c r="DW9">
        <f t="shared" si="5"/>
        <v>434.85744790678245</v>
      </c>
      <c r="DX9">
        <f t="shared" si="5"/>
        <v>5.8309518948453007</v>
      </c>
      <c r="DY9">
        <f t="shared" si="5"/>
        <v>24.355697485393435</v>
      </c>
      <c r="DZ9">
        <f t="shared" si="5"/>
        <v>19.308029417835474</v>
      </c>
      <c r="EA9">
        <f t="shared" ref="EA9:GL9" si="6">_xlfn.STDEV.S(EA3:EA7)</f>
        <v>17.691806012954132</v>
      </c>
      <c r="EB9">
        <f t="shared" si="6"/>
        <v>29.568564388552922</v>
      </c>
      <c r="EC9">
        <f t="shared" si="6"/>
        <v>20.082330542046162</v>
      </c>
      <c r="ED9">
        <f t="shared" si="6"/>
        <v>11.734564329364767</v>
      </c>
      <c r="EE9">
        <f t="shared" si="6"/>
        <v>18.234582528810471</v>
      </c>
      <c r="EF9">
        <f t="shared" si="6"/>
        <v>26.206869328479506</v>
      </c>
      <c r="EG9">
        <f t="shared" si="6"/>
        <v>22.753021777337619</v>
      </c>
      <c r="EH9">
        <f t="shared" si="6"/>
        <v>22.045407685048602</v>
      </c>
      <c r="EI9">
        <f t="shared" si="6"/>
        <v>20.181674856165927</v>
      </c>
      <c r="EJ9">
        <f t="shared" si="6"/>
        <v>33.095316889251862</v>
      </c>
      <c r="EK9">
        <f t="shared" si="6"/>
        <v>16.39207125411551</v>
      </c>
      <c r="EL9">
        <f t="shared" si="6"/>
        <v>28.044607324760317</v>
      </c>
      <c r="EM9">
        <f t="shared" si="6"/>
        <v>25.890152568109752</v>
      </c>
      <c r="EN9">
        <f t="shared" si="6"/>
        <v>63.665532276106831</v>
      </c>
      <c r="EO9">
        <f t="shared" si="6"/>
        <v>321.47830408909516</v>
      </c>
      <c r="EP9">
        <f t="shared" si="6"/>
        <v>4.8785243670601872</v>
      </c>
      <c r="EQ9">
        <f t="shared" si="6"/>
        <v>14.638989036132243</v>
      </c>
      <c r="ER9">
        <f t="shared" si="6"/>
        <v>8.228000972289685</v>
      </c>
      <c r="ES9">
        <f t="shared" si="6"/>
        <v>13.266499161421599</v>
      </c>
      <c r="ET9">
        <f t="shared" si="6"/>
        <v>13.442470011125188</v>
      </c>
      <c r="EU9">
        <f t="shared" si="6"/>
        <v>11.458621208504974</v>
      </c>
      <c r="EV9">
        <f t="shared" si="6"/>
        <v>15.368799562750501</v>
      </c>
      <c r="EW9">
        <f t="shared" si="6"/>
        <v>17.657859439920799</v>
      </c>
      <c r="EX9">
        <f t="shared" si="6"/>
        <v>21.288494545176274</v>
      </c>
      <c r="EY9">
        <f t="shared" si="6"/>
        <v>15.789236840328922</v>
      </c>
      <c r="EZ9">
        <f t="shared" si="6"/>
        <v>31.405413546075142</v>
      </c>
      <c r="FA9">
        <f t="shared" si="6"/>
        <v>25.868900247208035</v>
      </c>
      <c r="FB9">
        <f t="shared" si="6"/>
        <v>39.878565671297658</v>
      </c>
      <c r="FC9">
        <f t="shared" si="6"/>
        <v>35.756118357562251</v>
      </c>
      <c r="FD9">
        <f t="shared" si="6"/>
        <v>36.249137920783717</v>
      </c>
      <c r="FE9">
        <f t="shared" si="6"/>
        <v>80.083081858779636</v>
      </c>
      <c r="FF9">
        <f t="shared" si="6"/>
        <v>164.39069316722282</v>
      </c>
      <c r="FG9">
        <f t="shared" si="6"/>
        <v>302.20605553165211</v>
      </c>
      <c r="FH9">
        <f t="shared" si="6"/>
        <v>17.469974241537965</v>
      </c>
      <c r="FI9">
        <f t="shared" si="6"/>
        <v>22.766203021145181</v>
      </c>
      <c r="FJ9">
        <f t="shared" si="6"/>
        <v>16.69431040804022</v>
      </c>
      <c r="FK9">
        <f t="shared" si="6"/>
        <v>11.081516141756055</v>
      </c>
      <c r="FL9">
        <f t="shared" si="6"/>
        <v>25.96150997149434</v>
      </c>
      <c r="FM9">
        <f t="shared" si="6"/>
        <v>11.436782764396638</v>
      </c>
      <c r="FN9">
        <f t="shared" si="6"/>
        <v>12.409673645990857</v>
      </c>
      <c r="FO9">
        <f t="shared" si="6"/>
        <v>23.252956801232827</v>
      </c>
      <c r="FP9">
        <f t="shared" si="6"/>
        <v>29.388773366712673</v>
      </c>
      <c r="FQ9">
        <f t="shared" si="6"/>
        <v>47.49421017345167</v>
      </c>
      <c r="FR9">
        <f t="shared" si="6"/>
        <v>56.645388161791246</v>
      </c>
      <c r="FS9">
        <f t="shared" si="6"/>
        <v>35.393502228516468</v>
      </c>
      <c r="FT9">
        <f t="shared" si="6"/>
        <v>39.778134697343461</v>
      </c>
      <c r="FU9">
        <f t="shared" si="6"/>
        <v>437.5657664854516</v>
      </c>
      <c r="FV9">
        <f t="shared" si="6"/>
        <v>308.05713755730443</v>
      </c>
      <c r="FW9">
        <f t="shared" si="6"/>
        <v>254.28389646220228</v>
      </c>
      <c r="FX9">
        <f t="shared" si="6"/>
        <v>248.67307855897872</v>
      </c>
      <c r="FY9">
        <f t="shared" si="6"/>
        <v>414.90806210532867</v>
      </c>
      <c r="FZ9">
        <f t="shared" si="6"/>
        <v>7.6615925237511817</v>
      </c>
      <c r="GA9">
        <f t="shared" si="6"/>
        <v>13.427583550289308</v>
      </c>
      <c r="GB9">
        <f t="shared" si="6"/>
        <v>9.0388052307813336</v>
      </c>
      <c r="GC9">
        <f t="shared" si="6"/>
        <v>16.757088052522729</v>
      </c>
      <c r="GD9">
        <f t="shared" si="6"/>
        <v>32.810059433045836</v>
      </c>
      <c r="GE9">
        <f t="shared" si="6"/>
        <v>9.9749686716300019</v>
      </c>
      <c r="GF9">
        <f t="shared" si="6"/>
        <v>14.584238067173752</v>
      </c>
      <c r="GG9">
        <f t="shared" si="6"/>
        <v>21.087911228948212</v>
      </c>
      <c r="GH9">
        <f t="shared" si="6"/>
        <v>32.423756722502098</v>
      </c>
      <c r="GI9">
        <f t="shared" si="6"/>
        <v>66.370174024180471</v>
      </c>
      <c r="GJ9">
        <f t="shared" si="6"/>
        <v>383.94049018044547</v>
      </c>
      <c r="GK9">
        <f t="shared" si="6"/>
        <v>337.76870784606439</v>
      </c>
      <c r="GL9">
        <f t="shared" si="6"/>
        <v>479.73607327362748</v>
      </c>
      <c r="GM9">
        <f t="shared" ref="GM9:GQ9" si="7">_xlfn.STDEV.S(GM3:GM7)</f>
        <v>253.38271448542025</v>
      </c>
      <c r="GN9">
        <f t="shared" si="7"/>
        <v>124.61661205473369</v>
      </c>
      <c r="GO9">
        <f t="shared" si="7"/>
        <v>306.32548049419592</v>
      </c>
      <c r="GP9">
        <f t="shared" si="7"/>
        <v>131.09347809864531</v>
      </c>
      <c r="GQ9">
        <f t="shared" si="7"/>
        <v>149.17003720586786</v>
      </c>
    </row>
    <row r="10" spans="1:199" x14ac:dyDescent="0.25">
      <c r="A10" t="s">
        <v>206</v>
      </c>
      <c r="B10">
        <f>B9/B8</f>
        <v>2.3116633034585728E-2</v>
      </c>
      <c r="C10">
        <f t="shared" ref="C10:BN10" si="8">C9/C8</f>
        <v>1.6818373011596787E-2</v>
      </c>
      <c r="D10">
        <f t="shared" si="8"/>
        <v>3.5873923144468467E-2</v>
      </c>
      <c r="E10">
        <f t="shared" si="8"/>
        <v>6.2329161244575361E-2</v>
      </c>
      <c r="F10">
        <f t="shared" si="8"/>
        <v>6.7893987034728751E-2</v>
      </c>
      <c r="G10">
        <f t="shared" si="8"/>
        <v>8.9131060563680461E-3</v>
      </c>
      <c r="H10">
        <f t="shared" si="8"/>
        <v>2.2997803527968354E-2</v>
      </c>
      <c r="I10">
        <f t="shared" si="8"/>
        <v>2.6576556354051793E-2</v>
      </c>
      <c r="J10">
        <f t="shared" si="8"/>
        <v>2.1449008760822057E-2</v>
      </c>
      <c r="K10">
        <f t="shared" si="8"/>
        <v>1.3037302141952346E-2</v>
      </c>
      <c r="L10">
        <f t="shared" si="8"/>
        <v>2.1390907814552117E-2</v>
      </c>
      <c r="M10">
        <f t="shared" si="8"/>
        <v>3.8838732709232256E-3</v>
      </c>
      <c r="N10">
        <f t="shared" si="8"/>
        <v>5.9794534761119121E-3</v>
      </c>
      <c r="O10">
        <f t="shared" si="8"/>
        <v>4.9803387245608384E-3</v>
      </c>
      <c r="P10">
        <f t="shared" si="8"/>
        <v>3.8335667367628587E-3</v>
      </c>
      <c r="Q10">
        <f t="shared" si="8"/>
        <v>6.6224627009997331E-3</v>
      </c>
      <c r="R10">
        <f t="shared" si="8"/>
        <v>3.0291935663817444E-3</v>
      </c>
      <c r="S10">
        <f t="shared" si="8"/>
        <v>3.776260570691619E-3</v>
      </c>
      <c r="T10">
        <f t="shared" si="8"/>
        <v>1.4642163586695508E-2</v>
      </c>
      <c r="U10">
        <f t="shared" si="8"/>
        <v>1.1397257530744378E-2</v>
      </c>
      <c r="V10">
        <f t="shared" si="8"/>
        <v>2.2611523915785667E-2</v>
      </c>
      <c r="W10">
        <f t="shared" si="8"/>
        <v>2.5701247028813365E-2</v>
      </c>
      <c r="X10">
        <f t="shared" si="8"/>
        <v>2.9557911435905055E-3</v>
      </c>
      <c r="Y10">
        <f t="shared" si="8"/>
        <v>8.199282311771439E-3</v>
      </c>
      <c r="Z10">
        <f t="shared" si="8"/>
        <v>8.273265195383267E-3</v>
      </c>
      <c r="AA10">
        <f t="shared" si="8"/>
        <v>6.2067950651516829E-3</v>
      </c>
      <c r="AB10">
        <f t="shared" si="8"/>
        <v>0.11534951323872426</v>
      </c>
      <c r="AC10">
        <f t="shared" si="8"/>
        <v>2.8027070807570042E-3</v>
      </c>
      <c r="AD10">
        <f t="shared" si="8"/>
        <v>4.2612722470950805E-3</v>
      </c>
      <c r="AE10">
        <f t="shared" si="8"/>
        <v>3.2299404081169349E-3</v>
      </c>
      <c r="AF10">
        <f t="shared" si="8"/>
        <v>3.1033203351983783E-3</v>
      </c>
      <c r="AG10">
        <f t="shared" si="8"/>
        <v>2.5701024238190475E-3</v>
      </c>
      <c r="AH10">
        <f t="shared" si="8"/>
        <v>2.5142159960383124E-3</v>
      </c>
      <c r="AI10">
        <f t="shared" si="8"/>
        <v>3.1827230234300181E-3</v>
      </c>
      <c r="AJ10">
        <f t="shared" si="8"/>
        <v>7.4392699822875552E-3</v>
      </c>
      <c r="AK10">
        <f t="shared" si="8"/>
        <v>6.5884865730713353E-3</v>
      </c>
      <c r="AL10">
        <f t="shared" si="8"/>
        <v>3.2252359245324672E-2</v>
      </c>
      <c r="AM10">
        <f t="shared" si="8"/>
        <v>3.3386541907512605E-2</v>
      </c>
      <c r="AN10">
        <f t="shared" si="8"/>
        <v>6.6610834374995634E-3</v>
      </c>
      <c r="AO10">
        <f t="shared" si="8"/>
        <v>1.1142459611416782E-2</v>
      </c>
      <c r="AP10">
        <f t="shared" si="8"/>
        <v>3.5451298220399103E-3</v>
      </c>
      <c r="AQ10">
        <f t="shared" si="8"/>
        <v>7.1173300688109238E-3</v>
      </c>
      <c r="AR10">
        <f t="shared" si="8"/>
        <v>2.5485336653664889E-3</v>
      </c>
      <c r="AS10">
        <f t="shared" si="8"/>
        <v>2.6209231953964194E-3</v>
      </c>
      <c r="AT10">
        <f t="shared" si="8"/>
        <v>3.3475322964408609E-3</v>
      </c>
      <c r="AU10">
        <f t="shared" si="8"/>
        <v>3.4701780096515395E-3</v>
      </c>
      <c r="AV10">
        <f t="shared" si="8"/>
        <v>2.8862632569286884E-3</v>
      </c>
      <c r="AW10">
        <f t="shared" si="8"/>
        <v>2.6593341728822864E-3</v>
      </c>
      <c r="AX10">
        <f t="shared" si="8"/>
        <v>6.2353844024520049E-3</v>
      </c>
      <c r="AY10">
        <f t="shared" si="8"/>
        <v>6.1068355147712869E-3</v>
      </c>
      <c r="AZ10">
        <f t="shared" si="8"/>
        <v>2.4755351143751214E-3</v>
      </c>
      <c r="BA10">
        <f t="shared" si="8"/>
        <v>5.4799961525291065E-3</v>
      </c>
      <c r="BB10">
        <f t="shared" si="8"/>
        <v>7.1814184023262714E-3</v>
      </c>
      <c r="BC10">
        <f t="shared" si="8"/>
        <v>6.9570085543137952E-3</v>
      </c>
      <c r="BD10">
        <f t="shared" si="8"/>
        <v>1.7594642975123115E-2</v>
      </c>
      <c r="BE10">
        <f t="shared" si="8"/>
        <v>8.1598935400106869E-3</v>
      </c>
      <c r="BF10">
        <f t="shared" si="8"/>
        <v>7.7065224589793853E-3</v>
      </c>
      <c r="BG10">
        <f t="shared" si="8"/>
        <v>6.8665663112410956E-3</v>
      </c>
      <c r="BH10">
        <f t="shared" si="8"/>
        <v>3.6171856990099747E-3</v>
      </c>
      <c r="BI10">
        <f t="shared" si="8"/>
        <v>4.4165714494508596E-3</v>
      </c>
      <c r="BJ10">
        <f t="shared" si="8"/>
        <v>3.2590528794824965E-3</v>
      </c>
      <c r="BK10">
        <f t="shared" si="8"/>
        <v>2.7806133101889569E-3</v>
      </c>
      <c r="BL10">
        <f t="shared" si="8"/>
        <v>3.2866174955722615E-3</v>
      </c>
      <c r="BM10">
        <f t="shared" si="8"/>
        <v>3.1217700892837074E-3</v>
      </c>
      <c r="BN10">
        <f t="shared" si="8"/>
        <v>2.3457859663289201E-3</v>
      </c>
      <c r="BO10">
        <f t="shared" ref="BO10:DZ10" si="9">BO9/BO8</f>
        <v>6.4737092640453995E-3</v>
      </c>
      <c r="BP10">
        <f t="shared" si="9"/>
        <v>3.9882306376333946E-3</v>
      </c>
      <c r="BQ10">
        <f t="shared" si="9"/>
        <v>3.9453186219404156E-3</v>
      </c>
      <c r="BR10">
        <f t="shared" si="9"/>
        <v>5.9643466391954697E-3</v>
      </c>
      <c r="BS10">
        <f t="shared" si="9"/>
        <v>5.1402739647832063E-3</v>
      </c>
      <c r="BT10">
        <f t="shared" si="9"/>
        <v>6.1424404345347614E-3</v>
      </c>
      <c r="BU10">
        <f t="shared" si="9"/>
        <v>4.785725226928563E-3</v>
      </c>
      <c r="BV10">
        <f t="shared" si="9"/>
        <v>1.1597182846999442E-2</v>
      </c>
      <c r="BW10">
        <f t="shared" si="9"/>
        <v>7.8847636174396631E-3</v>
      </c>
      <c r="BX10">
        <f t="shared" si="9"/>
        <v>2.3927586992806438E-3</v>
      </c>
      <c r="BY10">
        <f t="shared" si="9"/>
        <v>5.0306348878274435E-3</v>
      </c>
      <c r="BZ10">
        <f t="shared" si="9"/>
        <v>4.0798943955577972E-3</v>
      </c>
      <c r="CA10">
        <f t="shared" si="9"/>
        <v>2.2878357824078449E-3</v>
      </c>
      <c r="CB10">
        <f t="shared" si="9"/>
        <v>4.2120286065439622E-3</v>
      </c>
      <c r="CC10">
        <f t="shared" si="9"/>
        <v>4.3719755098833944E-3</v>
      </c>
      <c r="CD10">
        <f t="shared" si="9"/>
        <v>3.4409233542514735E-3</v>
      </c>
      <c r="CE10">
        <f t="shared" si="9"/>
        <v>7.4312467499862466E-3</v>
      </c>
      <c r="CF10">
        <f t="shared" si="9"/>
        <v>3.1129860559607511E-3</v>
      </c>
      <c r="CG10">
        <f t="shared" si="9"/>
        <v>5.6170065800652414E-3</v>
      </c>
      <c r="CH10">
        <f t="shared" si="9"/>
        <v>5.8427364639874937E-3</v>
      </c>
      <c r="CI10">
        <f t="shared" si="9"/>
        <v>6.5538025162742968E-3</v>
      </c>
      <c r="CJ10">
        <f t="shared" si="9"/>
        <v>3.6202019693092882E-3</v>
      </c>
      <c r="CK10">
        <f t="shared" si="9"/>
        <v>7.9961800544991711E-3</v>
      </c>
      <c r="CL10">
        <f t="shared" si="9"/>
        <v>4.8942542665453776E-3</v>
      </c>
      <c r="CM10">
        <f t="shared" si="9"/>
        <v>7.0957791748553168E-3</v>
      </c>
      <c r="CN10">
        <f t="shared" si="9"/>
        <v>7.2332581905511888E-3</v>
      </c>
      <c r="CO10">
        <f t="shared" si="9"/>
        <v>2.7534270280796269E-3</v>
      </c>
      <c r="CP10">
        <f t="shared" si="9"/>
        <v>3.6751041455563493E-3</v>
      </c>
      <c r="CQ10">
        <f t="shared" si="9"/>
        <v>3.4624971951209187E-3</v>
      </c>
      <c r="CR10">
        <f t="shared" si="9"/>
        <v>3.5905073515532957E-3</v>
      </c>
      <c r="CS10">
        <f t="shared" si="9"/>
        <v>5.5567733830667772E-3</v>
      </c>
      <c r="CT10">
        <f t="shared" si="9"/>
        <v>5.0763037703163809E-3</v>
      </c>
      <c r="CU10">
        <f t="shared" si="9"/>
        <v>2.8542785220952494E-3</v>
      </c>
      <c r="CV10">
        <f t="shared" si="9"/>
        <v>5.4111578577554359E-3</v>
      </c>
      <c r="CW10">
        <f t="shared" si="9"/>
        <v>4.898775258590205E-3</v>
      </c>
      <c r="CX10">
        <f t="shared" si="9"/>
        <v>6.6723136371367731E-3</v>
      </c>
      <c r="CY10">
        <f t="shared" si="9"/>
        <v>5.8210298795259869E-3</v>
      </c>
      <c r="CZ10">
        <f t="shared" si="9"/>
        <v>8.2257383953597638E-3</v>
      </c>
      <c r="DA10">
        <f t="shared" si="9"/>
        <v>5.9578233231163827E-3</v>
      </c>
      <c r="DB10">
        <f t="shared" si="9"/>
        <v>4.9023580075660276E-3</v>
      </c>
      <c r="DC10">
        <f t="shared" si="9"/>
        <v>5.7495645359522726E-3</v>
      </c>
      <c r="DD10">
        <f t="shared" si="9"/>
        <v>3.6128268483245889E-3</v>
      </c>
      <c r="DE10">
        <f t="shared" si="9"/>
        <v>1.8154498230721045E-2</v>
      </c>
      <c r="DF10">
        <f t="shared" si="9"/>
        <v>1.7870568273174543E-3</v>
      </c>
      <c r="DG10">
        <f t="shared" si="9"/>
        <v>9.1637356325601389E-3</v>
      </c>
      <c r="DH10">
        <f t="shared" si="9"/>
        <v>1.6140158694700547E-3</v>
      </c>
      <c r="DI10">
        <f t="shared" si="9"/>
        <v>3.8840739869471634E-3</v>
      </c>
      <c r="DJ10">
        <f t="shared" si="9"/>
        <v>1.7116749281520887E-3</v>
      </c>
      <c r="DK10">
        <f t="shared" si="9"/>
        <v>3.7317358395130172E-3</v>
      </c>
      <c r="DL10">
        <f t="shared" si="9"/>
        <v>2.7873469312525169E-3</v>
      </c>
      <c r="DM10">
        <f t="shared" si="9"/>
        <v>3.5241938062624076E-3</v>
      </c>
      <c r="DN10">
        <f t="shared" si="9"/>
        <v>3.2550409967417354E-3</v>
      </c>
      <c r="DO10">
        <f t="shared" si="9"/>
        <v>3.780243112970491E-3</v>
      </c>
      <c r="DP10">
        <f t="shared" si="9"/>
        <v>3.8406698867054999E-3</v>
      </c>
      <c r="DQ10">
        <f t="shared" si="9"/>
        <v>4.2059181504565798E-3</v>
      </c>
      <c r="DR10">
        <f t="shared" si="9"/>
        <v>6.5027197219079246E-3</v>
      </c>
      <c r="DS10">
        <f t="shared" si="9"/>
        <v>5.5323159525166926E-3</v>
      </c>
      <c r="DT10">
        <f t="shared" si="9"/>
        <v>9.7608848741078148E-3</v>
      </c>
      <c r="DU10">
        <f t="shared" si="9"/>
        <v>4.7980758095990846E-3</v>
      </c>
      <c r="DV10">
        <f t="shared" si="9"/>
        <v>1.1218739921469569E-2</v>
      </c>
      <c r="DW10">
        <f t="shared" si="9"/>
        <v>0.14621972021075402</v>
      </c>
      <c r="DX10">
        <f t="shared" si="9"/>
        <v>1.930778773127583E-3</v>
      </c>
      <c r="DY10">
        <f t="shared" si="9"/>
        <v>8.0307628216148216E-3</v>
      </c>
      <c r="DZ10">
        <f t="shared" si="9"/>
        <v>6.3840859072329965E-3</v>
      </c>
      <c r="EA10">
        <f t="shared" ref="EA10:GL10" si="10">EA9/EA8</f>
        <v>5.8311819423052507E-3</v>
      </c>
      <c r="EB10">
        <f t="shared" si="10"/>
        <v>9.7181898338765931E-3</v>
      </c>
      <c r="EC10">
        <f t="shared" si="10"/>
        <v>6.6199665552631069E-3</v>
      </c>
      <c r="ED10">
        <f t="shared" si="10"/>
        <v>3.8781691881038952E-3</v>
      </c>
      <c r="EE10">
        <f t="shared" si="10"/>
        <v>6.0140443696604451E-3</v>
      </c>
      <c r="EF10">
        <f t="shared" si="10"/>
        <v>8.6252202897839341E-3</v>
      </c>
      <c r="EG10">
        <f t="shared" si="10"/>
        <v>7.498853660713737E-3</v>
      </c>
      <c r="EH10">
        <f t="shared" si="10"/>
        <v>7.2517788437659872E-3</v>
      </c>
      <c r="EI10">
        <f t="shared" si="10"/>
        <v>6.6117398952188202E-3</v>
      </c>
      <c r="EJ10">
        <f t="shared" si="10"/>
        <v>1.0803459192156382E-2</v>
      </c>
      <c r="EK10">
        <f t="shared" si="10"/>
        <v>5.2915201930775098E-3</v>
      </c>
      <c r="EL10">
        <f t="shared" si="10"/>
        <v>8.9115371225803354E-3</v>
      </c>
      <c r="EM10">
        <f t="shared" si="10"/>
        <v>7.9972053401216256E-3</v>
      </c>
      <c r="EN10">
        <f t="shared" si="10"/>
        <v>1.9138319087388573E-2</v>
      </c>
      <c r="EO10">
        <f t="shared" si="10"/>
        <v>0.112467920546143</v>
      </c>
      <c r="EP10">
        <f t="shared" si="10"/>
        <v>1.6161546303121272E-3</v>
      </c>
      <c r="EQ10">
        <f t="shared" si="10"/>
        <v>4.8467054152205808E-3</v>
      </c>
      <c r="ER10">
        <f t="shared" si="10"/>
        <v>2.7171260063039711E-3</v>
      </c>
      <c r="ES10">
        <f t="shared" si="10"/>
        <v>4.3812744918829589E-3</v>
      </c>
      <c r="ET10">
        <f t="shared" si="10"/>
        <v>4.4479088118341567E-3</v>
      </c>
      <c r="EU10">
        <f t="shared" si="10"/>
        <v>3.7897278768702788E-3</v>
      </c>
      <c r="EV10">
        <f t="shared" si="10"/>
        <v>5.0769026039741349E-3</v>
      </c>
      <c r="EW10">
        <f t="shared" si="10"/>
        <v>5.813095680774559E-3</v>
      </c>
      <c r="EX10">
        <f t="shared" si="10"/>
        <v>6.9839559560318466E-3</v>
      </c>
      <c r="EY10">
        <f t="shared" si="10"/>
        <v>5.1859807003642256E-3</v>
      </c>
      <c r="EZ10">
        <f t="shared" si="10"/>
        <v>1.0221785427052188E-2</v>
      </c>
      <c r="FA10">
        <f t="shared" si="10"/>
        <v>8.3588277908776126E-3</v>
      </c>
      <c r="FB10">
        <f t="shared" si="10"/>
        <v>1.2625392791520819E-2</v>
      </c>
      <c r="FC10">
        <f t="shared" si="10"/>
        <v>1.1311647692996599E-2</v>
      </c>
      <c r="FD10">
        <f t="shared" si="10"/>
        <v>1.1001255818143768E-2</v>
      </c>
      <c r="FE10">
        <f t="shared" si="10"/>
        <v>2.3780461414294938E-2</v>
      </c>
      <c r="FF10">
        <f t="shared" si="10"/>
        <v>5.7587995924901152E-2</v>
      </c>
      <c r="FG10">
        <f t="shared" si="10"/>
        <v>0.11029418085096793</v>
      </c>
      <c r="FH10">
        <f t="shared" si="10"/>
        <v>5.7832277017803111E-3</v>
      </c>
      <c r="FI10">
        <f t="shared" si="10"/>
        <v>7.4555288908649403E-3</v>
      </c>
      <c r="FJ10">
        <f t="shared" si="10"/>
        <v>5.4721090887767864E-3</v>
      </c>
      <c r="FK10">
        <f t="shared" si="10"/>
        <v>3.6531667903197912E-3</v>
      </c>
      <c r="FL10">
        <f t="shared" si="10"/>
        <v>8.5427805105279166E-3</v>
      </c>
      <c r="FM10">
        <f t="shared" si="10"/>
        <v>3.7877666968260705E-3</v>
      </c>
      <c r="FN10">
        <f t="shared" si="10"/>
        <v>4.0714152381859771E-3</v>
      </c>
      <c r="FO10">
        <f t="shared" si="10"/>
        <v>7.6169276733598088E-3</v>
      </c>
      <c r="FP10">
        <f t="shared" si="10"/>
        <v>9.5393317861310924E-3</v>
      </c>
      <c r="FQ10">
        <f t="shared" si="10"/>
        <v>1.5374274949323991E-2</v>
      </c>
      <c r="FR10">
        <f t="shared" si="10"/>
        <v>1.7943926812528904E-2</v>
      </c>
      <c r="FS10">
        <f t="shared" si="10"/>
        <v>1.1061160768959456E-2</v>
      </c>
      <c r="FT10">
        <f t="shared" si="10"/>
        <v>1.2106809927362875E-2</v>
      </c>
      <c r="FU10">
        <f t="shared" si="10"/>
        <v>0.14942144737243943</v>
      </c>
      <c r="FV10">
        <f t="shared" si="10"/>
        <v>0.10632926189331232</v>
      </c>
      <c r="FW10">
        <f t="shared" si="10"/>
        <v>8.827462905721109E-2</v>
      </c>
      <c r="FX10">
        <f t="shared" si="10"/>
        <v>8.0565372435358884E-2</v>
      </c>
      <c r="FY10">
        <f t="shared" si="10"/>
        <v>0.13400557525525764</v>
      </c>
      <c r="FZ10">
        <f t="shared" si="10"/>
        <v>2.5309171920425417E-3</v>
      </c>
      <c r="GA10">
        <f t="shared" si="10"/>
        <v>4.4248281652571374E-3</v>
      </c>
      <c r="GB10">
        <f t="shared" si="10"/>
        <v>2.9740738453478987E-3</v>
      </c>
      <c r="GC10">
        <f t="shared" si="10"/>
        <v>5.5238291312377143E-3</v>
      </c>
      <c r="GD10">
        <f t="shared" si="10"/>
        <v>1.082482990202766E-2</v>
      </c>
      <c r="GE10">
        <f t="shared" si="10"/>
        <v>3.2855628035671942E-3</v>
      </c>
      <c r="GF10">
        <f t="shared" si="10"/>
        <v>4.7555230426417601E-3</v>
      </c>
      <c r="GG10">
        <f t="shared" si="10"/>
        <v>6.8219174524288993E-3</v>
      </c>
      <c r="GH10">
        <f t="shared" si="10"/>
        <v>1.0275640718293115E-2</v>
      </c>
      <c r="GI10">
        <f t="shared" si="10"/>
        <v>2.1096685958099323E-2</v>
      </c>
      <c r="GJ10">
        <f t="shared" si="10"/>
        <v>0.12268821185545008</v>
      </c>
      <c r="GK10">
        <f t="shared" si="10"/>
        <v>0.10492318210923969</v>
      </c>
      <c r="GL10">
        <f t="shared" si="10"/>
        <v>0.16863613374354172</v>
      </c>
      <c r="GM10">
        <f t="shared" ref="GM10:GQ10" si="11">GM9/GM8</f>
        <v>8.271290542711375E-2</v>
      </c>
      <c r="GN10">
        <f t="shared" si="11"/>
        <v>3.8901358573619808E-2</v>
      </c>
      <c r="GO10">
        <f t="shared" si="11"/>
        <v>0.1045336747523191</v>
      </c>
      <c r="GP10">
        <f t="shared" si="11"/>
        <v>4.9246235198589519E-2</v>
      </c>
      <c r="GQ10">
        <f t="shared" si="11"/>
        <v>5.165525216630925E-2</v>
      </c>
    </row>
    <row r="11" spans="1:199" x14ac:dyDescent="0.25">
      <c r="A11" t="s">
        <v>406</v>
      </c>
      <c r="B11">
        <f>SMALL($B$3:$GQ$7,1)</f>
        <v>2357</v>
      </c>
      <c r="C11">
        <f>SMALL($B$3:$GQ$7,2)</f>
        <v>2361</v>
      </c>
      <c r="D11">
        <f>SMALL($B$3:$GQ$7,3)</f>
        <v>2377</v>
      </c>
      <c r="E11">
        <f>SMALL($B$3:$GQ$7,4)</f>
        <v>2397</v>
      </c>
      <c r="F11">
        <f>SMALL($B$3:$GQ$7,5)</f>
        <v>2404</v>
      </c>
      <c r="G11">
        <f>SMALL($B$3:$GQ$7,6)</f>
        <v>2420</v>
      </c>
      <c r="H11">
        <f>SMALL($B$3:$GQ$7,7)</f>
        <v>2425</v>
      </c>
      <c r="I11">
        <f>SMALL($B$3:$GQ$7,8)</f>
        <v>2441</v>
      </c>
      <c r="J11">
        <f>SMALL($B$3:$GQ$7,9)</f>
        <v>2441</v>
      </c>
      <c r="K11">
        <f>SMALL($B$3:$GQ$7,10)</f>
        <v>2449</v>
      </c>
    </row>
    <row r="12" spans="1:199" x14ac:dyDescent="0.25">
      <c r="A12" t="s">
        <v>407</v>
      </c>
      <c r="B12" t="s">
        <v>218</v>
      </c>
      <c r="C12" t="s">
        <v>218</v>
      </c>
      <c r="D12" t="s">
        <v>218</v>
      </c>
      <c r="E12" t="s">
        <v>218</v>
      </c>
      <c r="F12" t="s">
        <v>216</v>
      </c>
      <c r="G12" t="s">
        <v>216</v>
      </c>
      <c r="H12" t="s">
        <v>216</v>
      </c>
      <c r="I12" t="s">
        <v>216</v>
      </c>
      <c r="J12" t="s">
        <v>234</v>
      </c>
      <c r="K12" t="s">
        <v>399</v>
      </c>
    </row>
    <row r="13" spans="1:199" x14ac:dyDescent="0.25">
      <c r="A13" t="s">
        <v>406</v>
      </c>
      <c r="B13">
        <f>SMALL($B$8:$GQ$8,1)</f>
        <v>2394.8000000000002</v>
      </c>
      <c r="C13">
        <f>SMALL($B$8:$GQ$8,2)</f>
        <v>2445.1999999999998</v>
      </c>
      <c r="D13">
        <f>SMALL($B$8:$GQ$8,3)</f>
        <v>2491.8000000000002</v>
      </c>
      <c r="E13">
        <f>SMALL($B$8:$GQ$8,4)</f>
        <v>2512.1999999999998</v>
      </c>
      <c r="F13">
        <f>SMALL($B$8:$GQ$8,5)</f>
        <v>2518.4</v>
      </c>
      <c r="G13">
        <f>SMALL($B$8:$GQ$8,6)</f>
        <v>2521.6</v>
      </c>
      <c r="H13">
        <f>SMALL($B$8:$GQ$8,7)</f>
        <v>2523.4</v>
      </c>
      <c r="I13">
        <f>SMALL($B$8:$GQ$8,8)</f>
        <v>2609.6</v>
      </c>
      <c r="J13">
        <f>SMALL($B$8:$GQ$8,9)</f>
        <v>2616.8000000000002</v>
      </c>
      <c r="K13">
        <f>SMALL($B$8:$GQ$8,10)</f>
        <v>2627</v>
      </c>
    </row>
    <row r="14" spans="1:199" x14ac:dyDescent="0.25">
      <c r="A14" t="s">
        <v>204</v>
      </c>
      <c r="B14" t="s">
        <v>218</v>
      </c>
      <c r="C14" t="s">
        <v>216</v>
      </c>
      <c r="D14" t="s">
        <v>233</v>
      </c>
      <c r="E14" t="s">
        <v>249</v>
      </c>
      <c r="F14" t="s">
        <v>281</v>
      </c>
      <c r="G14" t="s">
        <v>265</v>
      </c>
      <c r="H14" t="s">
        <v>217</v>
      </c>
      <c r="I14" t="s">
        <v>297</v>
      </c>
      <c r="J14" t="s">
        <v>232</v>
      </c>
      <c r="K14" t="s">
        <v>214</v>
      </c>
    </row>
    <row r="15" spans="1:199" x14ac:dyDescent="0.25">
      <c r="A15" t="s">
        <v>408</v>
      </c>
      <c r="B15">
        <f>LARGE($B$8:$GQ$8,1)</f>
        <v>16320.2</v>
      </c>
      <c r="C15">
        <f>LARGE($B$8:$GQ$8,2)</f>
        <v>9340.4</v>
      </c>
      <c r="D15">
        <f>LARGE($B$8:$GQ$8,3)</f>
        <v>9240.4</v>
      </c>
      <c r="E15">
        <f>LARGE($B$8:$GQ$8,4)</f>
        <v>6813.6</v>
      </c>
      <c r="F15">
        <f>LARGE($B$8:$GQ$8,5)</f>
        <v>5824.8</v>
      </c>
      <c r="G15">
        <f>LARGE($B$8:$GQ$8,6)</f>
        <v>5646.6</v>
      </c>
      <c r="H15">
        <f>LARGE($B$8:$GQ$8,7)</f>
        <v>5139.2</v>
      </c>
      <c r="I15">
        <f>LARGE($B$8:$GQ$8,8)</f>
        <v>4332.2</v>
      </c>
      <c r="J15">
        <f>LARGE($B$8:$GQ$8,9)</f>
        <v>4119.2</v>
      </c>
      <c r="K15">
        <f>LARGE($B$8:$GQ$8,10)</f>
        <v>3961</v>
      </c>
    </row>
    <row r="16" spans="1:199" x14ac:dyDescent="0.25">
      <c r="A16" t="s">
        <v>204</v>
      </c>
      <c r="B16" t="s">
        <v>208</v>
      </c>
      <c r="C16" t="s">
        <v>409</v>
      </c>
      <c r="D16" t="s">
        <v>209</v>
      </c>
      <c r="E16" t="s">
        <v>210</v>
      </c>
      <c r="F16" t="s">
        <v>227</v>
      </c>
      <c r="G16" t="s">
        <v>244</v>
      </c>
      <c r="H16" t="s">
        <v>410</v>
      </c>
      <c r="I16" t="s">
        <v>228</v>
      </c>
      <c r="J16" t="s">
        <v>212</v>
      </c>
      <c r="K16" t="s">
        <v>245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B06A-A167-4779-91CF-8E65BE7D9D9A}">
  <dimension ref="I2:M4"/>
  <sheetViews>
    <sheetView workbookViewId="0">
      <selection sqref="A1:N7"/>
    </sheetView>
  </sheetViews>
  <sheetFormatPr baseColWidth="10" defaultRowHeight="15" x14ac:dyDescent="0.25"/>
  <cols>
    <col min="2" max="2" width="12" bestFit="1" customWidth="1"/>
    <col min="9" max="10" width="41.7109375" bestFit="1" customWidth="1"/>
  </cols>
  <sheetData>
    <row r="2" spans="9:13" x14ac:dyDescent="0.25">
      <c r="I2" s="1"/>
      <c r="J2" s="1"/>
      <c r="K2" s="1"/>
      <c r="L2" s="1"/>
      <c r="M2" s="1"/>
    </row>
    <row r="3" spans="9:13" x14ac:dyDescent="0.25">
      <c r="I3" s="1"/>
      <c r="J3" s="1"/>
      <c r="K3" s="1"/>
      <c r="L3" s="1"/>
      <c r="M3" s="1"/>
    </row>
    <row r="4" spans="9:13" x14ac:dyDescent="0.25">
      <c r="I4" s="1"/>
      <c r="J4" s="1"/>
      <c r="K4" s="1"/>
      <c r="L4" s="1"/>
      <c r="M4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G A A B Q S w M E F A A C A A g A U o h s V 9 K 2 J m C k A A A A 9 g A A A B I A H A B D b 2 5 m a W c v U G F j a 2 F n Z S 5 4 b W w g o h g A K K A U A A A A A A A A A A A A A A A A A A A A A A A A A A A A h Y 8 x D o I w G I W v Q r r T l u p g y E 8 Z j J s k J i T G t S k V G q E 1 t F j u 5 u C R v I I Y R d 0 c 3 / e + 4 b 3 7 9 Q b 5 2 L X R R f V O W 5 O h B F M U K S N t p U 2 d o c E f 4 x X K O e y E P I l a R Z N s X D q 6 K k O N 9 + e U k B A C D g t s + 5 o w S h N y K L a l b F Q n 0 E f W / + V Y G + e F k Q p x 2 L / G c I Y T x j B b M k y B z B A K b b 4 C m / Y + 2 x 8 I 6 6 H 1 Q 6 + 4 c v G m B D J H I O 8 P / A F Q S w M E F A A C A A g A U o h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I b F e c P o E 6 + g I A A M I V A A A T A B w A R m 9 y b X V s Y X M v U 2 V j d G l v b j E u b S C i G A A o o B Q A A A A A A A A A A A A A A A A A A A A A A A A A A A B 9 2 E 2 L 2 l A Y h u G 9 4 H 8 I d j M D q e T J d z q 4 K N p C o Z 8 z d t W U E v V 0 e m j M k Z z M w D D M f 2 + K l E L p H T d q X t G 8 t 6 g X e r M f r O u C m / O 1 r u a z + c z / a H p z C H z T 2 k M T r I L W D P N Z M F 4 + 9 P b W d O O R t b 9 f b t z + 7 m i 6 4 e K 1 b c 1 y 7 b p h v O M v F u s X 9 W d v e l 9 v m s 6 a t t 4 Y / 3 N w p / p d 4 w f T B 9 d u 5 w a 7 9 / W 1 O T l v B 9 d b 5 + u P L 9 c 3 3 9 p m 5 + u 3 z c 7 1 z X j 4 4 X l a n 0 9 h u f f 3 i 8 v w y 8 a 0 9 m j H J 1 k t w k U Y r F 1 7 d + z 8 S l U Z B q + 6 v T v Y 7 n a l O I v D 4 N O d G 8 z N 8 N C a 1 d + b y / e u M 1 8 v w / M y z x Z b e 3 L B v j n u b H N w i 3 G t b b M b H 7 X t m 8 5 / d / 3 x / A L b h 5 P x F + f V w 8 f H x f m o x h N 4 0 w 1 5 u v w 9 f w q D P 4 O Y B g k N U h p k N M h p U N C g p E F F A 0 U 4 w d 2 F y w u 3 F 6 4 v 3 F 8 Y Q F h A m E D Y I M Y G M b / / 2 C D G B j E 2 i L F B j A 1 i b B B j g x g b J N g g w Q Y J f w i w Q Y I N E m y Q Y I M E G y T Y I M E G K T Z I s U G K D V L + J s A G K T Z I s U G K D V J s k G K D D B t k 2 C D D B h k 2 y P j r E B t k 2 C D D B h k 2 y L B B j g 1 y b J B j g x w b 5 N g g 5 9 8 E b J B j g x w b 5 N i g w A Y F N i i w Q Y E N C m x Q Y I O C f x i x Q Y E N C m x Q Y o M S G 5 T Y o M Q G J T Y o s U G J D U r W A T Y o s U G F D S p s U G G D C h t U 2 K D C B h U 2 q L B B x U S a M B I j K W I l R c y k i J 0 U M Z Q i l l L E V I r Y S h F j K e I a U 2 T k G h N o n F D j B B s n 3 D g B x w k 5 T t C R 7 S j G o 1 i P Y j 6 K / S g G p F i Q Y k K K D S l G p F i R Y k a K H S m G p F i S Y k q K L S n G p F i T Y k 6 K P S k G p V i U Y l K K T S l G p V i V Y l a K X S m G p V i W Y l q K b S n G p V i X Y l 6 K f S k G p l i Y Y m K K j S l G p l i Z Y m a K n S m G p l i a Y m q K r S n G p l i b Y m 6 K v S k G p 1 i c Y n K K z S l G p 1 i d Y n a K 3 S m G p 1 i e Y n q K 7 S n G p 1 i f Y n 6 K / S k G q F i g Y o K K D S p G q F i h Y o a K H S q G q F i i + p e i T 5 f z m e 3 + / 6 / l 1 S 9 Q S w E C L Q A U A A I A C A B S i G x X 0 r Y m Y K Q A A A D 2 A A A A E g A A A A A A A A A A A A A A A A A A A A A A Q 2 9 u Z m l n L 1 B h Y 2 t h Z 2 U u e G 1 s U E s B A i 0 A F A A C A A g A U o h s V w / K 6 a u k A A A A 6 Q A A A B M A A A A A A A A A A A A A A A A A 8 A A A A F t D b 2 5 0 Z W 5 0 X 1 R 5 c G V z X S 5 4 b W x Q S w E C L Q A U A A I A C A B S i G x X n D 6 B O v o C A A D C F Q A A E w A A A A A A A A A A A A A A A A D h A Q A A R m 9 y b X V s Y X M v U 2 V j d G l v b j E u b V B L B Q Y A A A A A A w A D A M I A A A A o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e g A A A A A A A C t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p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x p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l Q x N j o w M j o z N i 4 5 N T I 0 O D g 0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a W R h L 0 F 1 d G 9 S Z W 1 v d m V k Q 2 9 s d W 1 u c z E u e 0 N v b H V t b j E s M H 0 m c X V v d D s s J n F 1 b 3 Q 7 U 2 V j d G l v b j E v c 2 F s a W R h L 0 F 1 d G 9 S Z W 1 v d m V k Q 2 9 s d W 1 u c z E u e 0 N v b H V t b j I s M X 0 m c X V v d D s s J n F 1 b 3 Q 7 U 2 V j d G l v b j E v c 2 F s a W R h L 0 F 1 d G 9 S Z W 1 v d m V k Q 2 9 s d W 1 u c z E u e 0 N v b H V t b j M s M n 0 m c X V v d D s s J n F 1 b 3 Q 7 U 2 V j d G l v b j E v c 2 F s a W R h L 0 F 1 d G 9 S Z W 1 v d m V k Q 2 9 s d W 1 u c z E u e 0 N v b H V t b j Q s M 3 0 m c X V v d D s s J n F 1 b 3 Q 7 U 2 V j d G l v b j E v c 2 F s a W R h L 0 F 1 d G 9 S Z W 1 v d m V k Q 2 9 s d W 1 u c z E u e 0 N v b H V t b j U s N H 0 m c X V v d D s s J n F 1 b 3 Q 7 U 2 V j d G l v b j E v c 2 F s a W R h L 0 F 1 d G 9 S Z W 1 v d m V k Q 2 9 s d W 1 u c z E u e 0 N v b H V t b j Y s N X 0 m c X V v d D s s J n F 1 b 3 Q 7 U 2 V j d G l v b j E v c 2 F s a W R h L 0 F 1 d G 9 S Z W 1 v d m V k Q 2 9 s d W 1 u c z E u e 0 N v b H V t b j c s N n 0 m c X V v d D s s J n F 1 b 3 Q 7 U 2 V j d G l v b j E v c 2 F s a W R h L 0 F 1 d G 9 S Z W 1 v d m V k Q 2 9 s d W 1 u c z E u e 0 N v b H V t b j g s N 3 0 m c X V v d D s s J n F 1 b 3 Q 7 U 2 V j d G l v b j E v c 2 F s a W R h L 0 F 1 d G 9 S Z W 1 v d m V k Q 2 9 s d W 1 u c z E u e 0 N v b H V t b j k s O H 0 m c X V v d D s s J n F 1 b 3 Q 7 U 2 V j d G l v b j E v c 2 F s a W R h L 0 F 1 d G 9 S Z W 1 v d m V k Q 2 9 s d W 1 u c z E u e 0 N v b H V t b j E w L D l 9 J n F 1 b 3 Q 7 L C Z x d W 9 0 O 1 N l Y 3 R p b 2 4 x L 3 N h b G l k Y S 9 B d X R v U m V t b 3 Z l Z E N v b H V t b n M x L n t D b 2 x 1 b W 4 x M S w x M H 0 m c X V v d D s s J n F 1 b 3 Q 7 U 2 V j d G l v b j E v c 2 F s a W R h L 0 F 1 d G 9 S Z W 1 v d m V k Q 2 9 s d W 1 u c z E u e 0 N v b H V t b j E y L D E x f S Z x d W 9 0 O y w m c X V v d D t T Z W N 0 a W 9 u M S 9 z Y W x p Z G E v Q X V 0 b 1 J l b W 9 2 Z W R D b 2 x 1 b W 5 z M S 5 7 Q 2 9 s d W 1 u M T M s M T J 9 J n F 1 b 3 Q 7 L C Z x d W 9 0 O 1 N l Y 3 R p b 2 4 x L 3 N h b G l k Y S 9 B d X R v U m V t b 3 Z l Z E N v b H V t b n M x L n t D b 2 x 1 b W 4 x N C w x M 3 0 m c X V v d D s s J n F 1 b 3 Q 7 U 2 V j d G l v b j E v c 2 F s a W R h L 0 F 1 d G 9 S Z W 1 v d m V k Q 2 9 s d W 1 u c z E u e 0 N v b H V t b j E 1 L D E 0 f S Z x d W 9 0 O y w m c X V v d D t T Z W N 0 a W 9 u M S 9 z Y W x p Z G E v Q X V 0 b 1 J l b W 9 2 Z W R D b 2 x 1 b W 5 z M S 5 7 Q 2 9 s d W 1 u M T Y s M T V 9 J n F 1 b 3 Q 7 L C Z x d W 9 0 O 1 N l Y 3 R p b 2 4 x L 3 N h b G l k Y S 9 B d X R v U m V t b 3 Z l Z E N v b H V t b n M x L n t D b 2 x 1 b W 4 x N y w x N n 0 m c X V v d D s s J n F 1 b 3 Q 7 U 2 V j d G l v b j E v c 2 F s a W R h L 0 F 1 d G 9 S Z W 1 v d m V k Q 2 9 s d W 1 u c z E u e 0 N v b H V t b j E 4 L D E 3 f S Z x d W 9 0 O y w m c X V v d D t T Z W N 0 a W 9 u M S 9 z Y W x p Z G E v Q X V 0 b 1 J l b W 9 2 Z W R D b 2 x 1 b W 5 z M S 5 7 Q 2 9 s d W 1 u M T k s M T h 9 J n F 1 b 3 Q 7 L C Z x d W 9 0 O 1 N l Y 3 R p b 2 4 x L 3 N h b G l k Y S 9 B d X R v U m V t b 3 Z l Z E N v b H V t b n M x L n t D b 2 x 1 b W 4 y M C w x O X 0 m c X V v d D s s J n F 1 b 3 Q 7 U 2 V j d G l v b j E v c 2 F s a W R h L 0 F 1 d G 9 S Z W 1 v d m V k Q 2 9 s d W 1 u c z E u e 0 N v b H V t b j I x L D I w f S Z x d W 9 0 O y w m c X V v d D t T Z W N 0 a W 9 u M S 9 z Y W x p Z G E v Q X V 0 b 1 J l b W 9 2 Z W R D b 2 x 1 b W 5 z M S 5 7 Q 2 9 s d W 1 u M j I s M j F 9 J n F 1 b 3 Q 7 L C Z x d W 9 0 O 1 N l Y 3 R p b 2 4 x L 3 N h b G l k Y S 9 B d X R v U m V t b 3 Z l Z E N v b H V t b n M x L n t D b 2 x 1 b W 4 y M y w y M n 0 m c X V v d D s s J n F 1 b 3 Q 7 U 2 V j d G l v b j E v c 2 F s a W R h L 0 F 1 d G 9 S Z W 1 v d m V k Q 2 9 s d W 1 u c z E u e 0 N v b H V t b j I 0 L D I z f S Z x d W 9 0 O y w m c X V v d D t T Z W N 0 a W 9 u M S 9 z Y W x p Z G E v Q X V 0 b 1 J l b W 9 2 Z W R D b 2 x 1 b W 5 z M S 5 7 Q 2 9 s d W 1 u M j U s M j R 9 J n F 1 b 3 Q 7 L C Z x d W 9 0 O 1 N l Y 3 R p b 2 4 x L 3 N h b G l k Y S 9 B d X R v U m V t b 3 Z l Z E N v b H V t b n M x L n t D b 2 x 1 b W 4 y N i w y N X 0 m c X V v d D s s J n F 1 b 3 Q 7 U 2 V j d G l v b j E v c 2 F s a W R h L 0 F 1 d G 9 S Z W 1 v d m V k Q 2 9 s d W 1 u c z E u e 0 N v b H V t b j I 3 L D I 2 f S Z x d W 9 0 O y w m c X V v d D t T Z W N 0 a W 9 u M S 9 z Y W x p Z G E v Q X V 0 b 1 J l b W 9 2 Z W R D b 2 x 1 b W 5 z M S 5 7 Q 2 9 s d W 1 u M j g s M j d 9 J n F 1 b 3 Q 7 L C Z x d W 9 0 O 1 N l Y 3 R p b 2 4 x L 3 N h b G l k Y S 9 B d X R v U m V t b 3 Z l Z E N v b H V t b n M x L n t D b 2 x 1 b W 4 y O S w y O H 0 m c X V v d D s s J n F 1 b 3 Q 7 U 2 V j d G l v b j E v c 2 F s a W R h L 0 F 1 d G 9 S Z W 1 v d m V k Q 2 9 s d W 1 u c z E u e 0 N v b H V t b j M w L D I 5 f S Z x d W 9 0 O y w m c X V v d D t T Z W N 0 a W 9 u M S 9 z Y W x p Z G E v Q X V 0 b 1 J l b W 9 2 Z W R D b 2 x 1 b W 5 z M S 5 7 Q 2 9 s d W 1 u M z E s M z B 9 J n F 1 b 3 Q 7 L C Z x d W 9 0 O 1 N l Y 3 R p b 2 4 x L 3 N h b G l k Y S 9 B d X R v U m V t b 3 Z l Z E N v b H V t b n M x L n t D b 2 x 1 b W 4 z M i w z M X 0 m c X V v d D s s J n F 1 b 3 Q 7 U 2 V j d G l v b j E v c 2 F s a W R h L 0 F 1 d G 9 S Z W 1 v d m V k Q 2 9 s d W 1 u c z E u e 0 N v b H V t b j M z L D M y f S Z x d W 9 0 O y w m c X V v d D t T Z W N 0 a W 9 u M S 9 z Y W x p Z G E v Q X V 0 b 1 J l b W 9 2 Z W R D b 2 x 1 b W 5 z M S 5 7 Q 2 9 s d W 1 u M z Q s M z N 9 J n F 1 b 3 Q 7 L C Z x d W 9 0 O 1 N l Y 3 R p b 2 4 x L 3 N h b G l k Y S 9 B d X R v U m V t b 3 Z l Z E N v b H V t b n M x L n t D b 2 x 1 b W 4 z N S w z N H 0 m c X V v d D s s J n F 1 b 3 Q 7 U 2 V j d G l v b j E v c 2 F s a W R h L 0 F 1 d G 9 S Z W 1 v d m V k Q 2 9 s d W 1 u c z E u e 0 N v b H V t b j M 2 L D M 1 f S Z x d W 9 0 O y w m c X V v d D t T Z W N 0 a W 9 u M S 9 z Y W x p Z G E v Q X V 0 b 1 J l b W 9 2 Z W R D b 2 x 1 b W 5 z M S 5 7 Q 2 9 s d W 1 u M z c s M z Z 9 J n F 1 b 3 Q 7 L C Z x d W 9 0 O 1 N l Y 3 R p b 2 4 x L 3 N h b G l k Y S 9 B d X R v U m V t b 3 Z l Z E N v b H V t b n M x L n t D b 2 x 1 b W 4 z O C w z N 3 0 m c X V v d D s s J n F 1 b 3 Q 7 U 2 V j d G l v b j E v c 2 F s a W R h L 0 F 1 d G 9 S Z W 1 v d m V k Q 2 9 s d W 1 u c z E u e 0 N v b H V t b j M 5 L D M 4 f S Z x d W 9 0 O y w m c X V v d D t T Z W N 0 a W 9 u M S 9 z Y W x p Z G E v Q X V 0 b 1 J l b W 9 2 Z W R D b 2 x 1 b W 5 z M S 5 7 Q 2 9 s d W 1 u N D A s M z l 9 J n F 1 b 3 Q 7 L C Z x d W 9 0 O 1 N l Y 3 R p b 2 4 x L 3 N h b G l k Y S 9 B d X R v U m V t b 3 Z l Z E N v b H V t b n M x L n t D b 2 x 1 b W 4 0 M S w 0 M H 0 m c X V v d D s s J n F 1 b 3 Q 7 U 2 V j d G l v b j E v c 2 F s a W R h L 0 F 1 d G 9 S Z W 1 v d m V k Q 2 9 s d W 1 u c z E u e 0 N v b H V t b j Q y L D Q x f S Z x d W 9 0 O y w m c X V v d D t T Z W N 0 a W 9 u M S 9 z Y W x p Z G E v Q X V 0 b 1 J l b W 9 2 Z W R D b 2 x 1 b W 5 z M S 5 7 Q 2 9 s d W 1 u N D M s N D J 9 J n F 1 b 3 Q 7 L C Z x d W 9 0 O 1 N l Y 3 R p b 2 4 x L 3 N h b G l k Y S 9 B d X R v U m V t b 3 Z l Z E N v b H V t b n M x L n t D b 2 x 1 b W 4 0 N C w 0 M 3 0 m c X V v d D s s J n F 1 b 3 Q 7 U 2 V j d G l v b j E v c 2 F s a W R h L 0 F 1 d G 9 S Z W 1 v d m V k Q 2 9 s d W 1 u c z E u e 0 N v b H V t b j Q 1 L D Q 0 f S Z x d W 9 0 O y w m c X V v d D t T Z W N 0 a W 9 u M S 9 z Y W x p Z G E v Q X V 0 b 1 J l b W 9 2 Z W R D b 2 x 1 b W 5 z M S 5 7 Q 2 9 s d W 1 u N D Y s N D V 9 J n F 1 b 3 Q 7 L C Z x d W 9 0 O 1 N l Y 3 R p b 2 4 x L 3 N h b G l k Y S 9 B d X R v U m V t b 3 Z l Z E N v b H V t b n M x L n t D b 2 x 1 b W 4 0 N y w 0 N n 0 m c X V v d D s s J n F 1 b 3 Q 7 U 2 V j d G l v b j E v c 2 F s a W R h L 0 F 1 d G 9 S Z W 1 v d m V k Q 2 9 s d W 1 u c z E u e 0 N v b H V t b j Q 4 L D Q 3 f S Z x d W 9 0 O y w m c X V v d D t T Z W N 0 a W 9 u M S 9 z Y W x p Z G E v Q X V 0 b 1 J l b W 9 2 Z W R D b 2 x 1 b W 5 z M S 5 7 Q 2 9 s d W 1 u N D k s N D h 9 J n F 1 b 3 Q 7 L C Z x d W 9 0 O 1 N l Y 3 R p b 2 4 x L 3 N h b G l k Y S 9 B d X R v U m V t b 3 Z l Z E N v b H V t b n M x L n t D b 2 x 1 b W 4 1 M C w 0 O X 0 m c X V v d D s s J n F 1 b 3 Q 7 U 2 V j d G l v b j E v c 2 F s a W R h L 0 F 1 d G 9 S Z W 1 v d m V k Q 2 9 s d W 1 u c z E u e 0 N v b H V t b j U x L D U w f S Z x d W 9 0 O y w m c X V v d D t T Z W N 0 a W 9 u M S 9 z Y W x p Z G E v Q X V 0 b 1 J l b W 9 2 Z W R D b 2 x 1 b W 5 z M S 5 7 Q 2 9 s d W 1 u N T I s N T F 9 J n F 1 b 3 Q 7 L C Z x d W 9 0 O 1 N l Y 3 R p b 2 4 x L 3 N h b G l k Y S 9 B d X R v U m V t b 3 Z l Z E N v b H V t b n M x L n t D b 2 x 1 b W 4 1 M y w 1 M n 0 m c X V v d D s s J n F 1 b 3 Q 7 U 2 V j d G l v b j E v c 2 F s a W R h L 0 F 1 d G 9 S Z W 1 v d m V k Q 2 9 s d W 1 u c z E u e 0 N v b H V t b j U 0 L D U z f S Z x d W 9 0 O y w m c X V v d D t T Z W N 0 a W 9 u M S 9 z Y W x p Z G E v Q X V 0 b 1 J l b W 9 2 Z W R D b 2 x 1 b W 5 z M S 5 7 Q 2 9 s d W 1 u N T U s N T R 9 J n F 1 b 3 Q 7 L C Z x d W 9 0 O 1 N l Y 3 R p b 2 4 x L 3 N h b G l k Y S 9 B d X R v U m V t b 3 Z l Z E N v b H V t b n M x L n t D b 2 x 1 b W 4 1 N i w 1 N X 0 m c X V v d D s s J n F 1 b 3 Q 7 U 2 V j d G l v b j E v c 2 F s a W R h L 0 F 1 d G 9 S Z W 1 v d m V k Q 2 9 s d W 1 u c z E u e 0 N v b H V t b j U 3 L D U 2 f S Z x d W 9 0 O y w m c X V v d D t T Z W N 0 a W 9 u M S 9 z Y W x p Z G E v Q X V 0 b 1 J l b W 9 2 Z W R D b 2 x 1 b W 5 z M S 5 7 Q 2 9 s d W 1 u N T g s N T d 9 J n F 1 b 3 Q 7 L C Z x d W 9 0 O 1 N l Y 3 R p b 2 4 x L 3 N h b G l k Y S 9 B d X R v U m V t b 3 Z l Z E N v b H V t b n M x L n t D b 2 x 1 b W 4 1 O S w 1 O H 0 m c X V v d D s s J n F 1 b 3 Q 7 U 2 V j d G l v b j E v c 2 F s a W R h L 0 F 1 d G 9 S Z W 1 v d m V k Q 2 9 s d W 1 u c z E u e 0 N v b H V t b j Y w L D U 5 f S Z x d W 9 0 O y w m c X V v d D t T Z W N 0 a W 9 u M S 9 z Y W x p Z G E v Q X V 0 b 1 J l b W 9 2 Z W R D b 2 x 1 b W 5 z M S 5 7 Q 2 9 s d W 1 u N j E s N j B 9 J n F 1 b 3 Q 7 L C Z x d W 9 0 O 1 N l Y 3 R p b 2 4 x L 3 N h b G l k Y S 9 B d X R v U m V t b 3 Z l Z E N v b H V t b n M x L n t D b 2 x 1 b W 4 2 M i w 2 M X 0 m c X V v d D s s J n F 1 b 3 Q 7 U 2 V j d G l v b j E v c 2 F s a W R h L 0 F 1 d G 9 S Z W 1 v d m V k Q 2 9 s d W 1 u c z E u e 0 N v b H V t b j Y z L D Y y f S Z x d W 9 0 O y w m c X V v d D t T Z W N 0 a W 9 u M S 9 z Y W x p Z G E v Q X V 0 b 1 J l b W 9 2 Z W R D b 2 x 1 b W 5 z M S 5 7 Q 2 9 s d W 1 u N j Q s N j N 9 J n F 1 b 3 Q 7 L C Z x d W 9 0 O 1 N l Y 3 R p b 2 4 x L 3 N h b G l k Y S 9 B d X R v U m V t b 3 Z l Z E N v b H V t b n M x L n t D b 2 x 1 b W 4 2 N S w 2 N H 0 m c X V v d D s s J n F 1 b 3 Q 7 U 2 V j d G l v b j E v c 2 F s a W R h L 0 F 1 d G 9 S Z W 1 v d m V k Q 2 9 s d W 1 u c z E u e 0 N v b H V t b j Y 2 L D Y 1 f S Z x d W 9 0 O y w m c X V v d D t T Z W N 0 a W 9 u M S 9 z Y W x p Z G E v Q X V 0 b 1 J l b W 9 2 Z W R D b 2 x 1 b W 5 z M S 5 7 Q 2 9 s d W 1 u N j c s N j Z 9 J n F 1 b 3 Q 7 L C Z x d W 9 0 O 1 N l Y 3 R p b 2 4 x L 3 N h b G l k Y S 9 B d X R v U m V t b 3 Z l Z E N v b H V t b n M x L n t D b 2 x 1 b W 4 2 O C w 2 N 3 0 m c X V v d D s s J n F 1 b 3 Q 7 U 2 V j d G l v b j E v c 2 F s a W R h L 0 F 1 d G 9 S Z W 1 v d m V k Q 2 9 s d W 1 u c z E u e 0 N v b H V t b j Y 5 L D Y 4 f S Z x d W 9 0 O y w m c X V v d D t T Z W N 0 a W 9 u M S 9 z Y W x p Z G E v Q X V 0 b 1 J l b W 9 2 Z W R D b 2 x 1 b W 5 z M S 5 7 Q 2 9 s d W 1 u N z A s N j l 9 J n F 1 b 3 Q 7 L C Z x d W 9 0 O 1 N l Y 3 R p b 2 4 x L 3 N h b G l k Y S 9 B d X R v U m V t b 3 Z l Z E N v b H V t b n M x L n t D b 2 x 1 b W 4 3 M S w 3 M H 0 m c X V v d D s s J n F 1 b 3 Q 7 U 2 V j d G l v b j E v c 2 F s a W R h L 0 F 1 d G 9 S Z W 1 v d m V k Q 2 9 s d W 1 u c z E u e 0 N v b H V t b j c y L D c x f S Z x d W 9 0 O y w m c X V v d D t T Z W N 0 a W 9 u M S 9 z Y W x p Z G E v Q X V 0 b 1 J l b W 9 2 Z W R D b 2 x 1 b W 5 z M S 5 7 Q 2 9 s d W 1 u N z M s N z J 9 J n F 1 b 3 Q 7 L C Z x d W 9 0 O 1 N l Y 3 R p b 2 4 x L 3 N h b G l k Y S 9 B d X R v U m V t b 3 Z l Z E N v b H V t b n M x L n t D b 2 x 1 b W 4 3 N C w 3 M 3 0 m c X V v d D s s J n F 1 b 3 Q 7 U 2 V j d G l v b j E v c 2 F s a W R h L 0 F 1 d G 9 S Z W 1 v d m V k Q 2 9 s d W 1 u c z E u e 0 N v b H V t b j c 1 L D c 0 f S Z x d W 9 0 O y w m c X V v d D t T Z W N 0 a W 9 u M S 9 z Y W x p Z G E v Q X V 0 b 1 J l b W 9 2 Z W R D b 2 x 1 b W 5 z M S 5 7 Q 2 9 s d W 1 u N z Y s N z V 9 J n F 1 b 3 Q 7 L C Z x d W 9 0 O 1 N l Y 3 R p b 2 4 x L 3 N h b G l k Y S 9 B d X R v U m V t b 3 Z l Z E N v b H V t b n M x L n t D b 2 x 1 b W 4 3 N y w 3 N n 0 m c X V v d D s s J n F 1 b 3 Q 7 U 2 V j d G l v b j E v c 2 F s a W R h L 0 F 1 d G 9 S Z W 1 v d m V k Q 2 9 s d W 1 u c z E u e 0 N v b H V t b j c 4 L D c 3 f S Z x d W 9 0 O y w m c X V v d D t T Z W N 0 a W 9 u M S 9 z Y W x p Z G E v Q X V 0 b 1 J l b W 9 2 Z W R D b 2 x 1 b W 5 z M S 5 7 Q 2 9 s d W 1 u N z k s N z h 9 J n F 1 b 3 Q 7 L C Z x d W 9 0 O 1 N l Y 3 R p b 2 4 x L 3 N h b G l k Y S 9 B d X R v U m V t b 3 Z l Z E N v b H V t b n M x L n t D b 2 x 1 b W 4 4 M C w 3 O X 0 m c X V v d D s s J n F 1 b 3 Q 7 U 2 V j d G l v b j E v c 2 F s a W R h L 0 F 1 d G 9 S Z W 1 v d m V k Q 2 9 s d W 1 u c z E u e 0 N v b H V t b j g x L D g w f S Z x d W 9 0 O y w m c X V v d D t T Z W N 0 a W 9 u M S 9 z Y W x p Z G E v Q X V 0 b 1 J l b W 9 2 Z W R D b 2 x 1 b W 5 z M S 5 7 Q 2 9 s d W 1 u O D I s O D F 9 J n F 1 b 3 Q 7 L C Z x d W 9 0 O 1 N l Y 3 R p b 2 4 x L 3 N h b G l k Y S 9 B d X R v U m V t b 3 Z l Z E N v b H V t b n M x L n t D b 2 x 1 b W 4 4 M y w 4 M n 0 m c X V v d D s s J n F 1 b 3 Q 7 U 2 V j d G l v b j E v c 2 F s a W R h L 0 F 1 d G 9 S Z W 1 v d m V k Q 2 9 s d W 1 u c z E u e 0 N v b H V t b j g 0 L D g z f S Z x d W 9 0 O y w m c X V v d D t T Z W N 0 a W 9 u M S 9 z Y W x p Z G E v Q X V 0 b 1 J l b W 9 2 Z W R D b 2 x 1 b W 5 z M S 5 7 Q 2 9 s d W 1 u O D U s O D R 9 J n F 1 b 3 Q 7 L C Z x d W 9 0 O 1 N l Y 3 R p b 2 4 x L 3 N h b G l k Y S 9 B d X R v U m V t b 3 Z l Z E N v b H V t b n M x L n t D b 2 x 1 b W 4 4 N i w 4 N X 0 m c X V v d D s s J n F 1 b 3 Q 7 U 2 V j d G l v b j E v c 2 F s a W R h L 0 F 1 d G 9 S Z W 1 v d m V k Q 2 9 s d W 1 u c z E u e 0 N v b H V t b j g 3 L D g 2 f S Z x d W 9 0 O y w m c X V v d D t T Z W N 0 a W 9 u M S 9 z Y W x p Z G E v Q X V 0 b 1 J l b W 9 2 Z W R D b 2 x 1 b W 5 z M S 5 7 Q 2 9 s d W 1 u O D g s O D d 9 J n F 1 b 3 Q 7 L C Z x d W 9 0 O 1 N l Y 3 R p b 2 4 x L 3 N h b G l k Y S 9 B d X R v U m V t b 3 Z l Z E N v b H V t b n M x L n t D b 2 x 1 b W 4 4 O S w 4 O H 0 m c X V v d D s s J n F 1 b 3 Q 7 U 2 V j d G l v b j E v c 2 F s a W R h L 0 F 1 d G 9 S Z W 1 v d m V k Q 2 9 s d W 1 u c z E u e 0 N v b H V t b j k w L D g 5 f S Z x d W 9 0 O y w m c X V v d D t T Z W N 0 a W 9 u M S 9 z Y W x p Z G E v Q X V 0 b 1 J l b W 9 2 Z W R D b 2 x 1 b W 5 z M S 5 7 Q 2 9 s d W 1 u O T E s O T B 9 J n F 1 b 3 Q 7 L C Z x d W 9 0 O 1 N l Y 3 R p b 2 4 x L 3 N h b G l k Y S 9 B d X R v U m V t b 3 Z l Z E N v b H V t b n M x L n t D b 2 x 1 b W 4 5 M i w 5 M X 0 m c X V v d D s s J n F 1 b 3 Q 7 U 2 V j d G l v b j E v c 2 F s a W R h L 0 F 1 d G 9 S Z W 1 v d m V k Q 2 9 s d W 1 u c z E u e 0 N v b H V t b j k z L D k y f S Z x d W 9 0 O y w m c X V v d D t T Z W N 0 a W 9 u M S 9 z Y W x p Z G E v Q X V 0 b 1 J l b W 9 2 Z W R D b 2 x 1 b W 5 z M S 5 7 Q 2 9 s d W 1 u O T Q s O T N 9 J n F 1 b 3 Q 7 L C Z x d W 9 0 O 1 N l Y 3 R p b 2 4 x L 3 N h b G l k Y S 9 B d X R v U m V t b 3 Z l Z E N v b H V t b n M x L n t D b 2 x 1 b W 4 5 N S w 5 N H 0 m c X V v d D s s J n F 1 b 3 Q 7 U 2 V j d G l v b j E v c 2 F s a W R h L 0 F 1 d G 9 S Z W 1 v d m V k Q 2 9 s d W 1 u c z E u e 0 N v b H V t b j k 2 L D k 1 f S Z x d W 9 0 O y w m c X V v d D t T Z W N 0 a W 9 u M S 9 z Y W x p Z G E v Q X V 0 b 1 J l b W 9 2 Z W R D b 2 x 1 b W 5 z M S 5 7 Q 2 9 s d W 1 u O T c s O T Z 9 J n F 1 b 3 Q 7 L C Z x d W 9 0 O 1 N l Y 3 R p b 2 4 x L 3 N h b G l k Y S 9 B d X R v U m V t b 3 Z l Z E N v b H V t b n M x L n t D b 2 x 1 b W 4 5 O C w 5 N 3 0 m c X V v d D s s J n F 1 b 3 Q 7 U 2 V j d G l v b j E v c 2 F s a W R h L 0 F 1 d G 9 S Z W 1 v d m V k Q 2 9 s d W 1 u c z E u e 0 N v b H V t b j k 5 L D k 4 f S Z x d W 9 0 O y w m c X V v d D t T Z W N 0 a W 9 u M S 9 z Y W x p Z G E v Q X V 0 b 1 J l b W 9 2 Z W R D b 2 x 1 b W 5 z M S 5 7 Q 2 9 s d W 1 u M T A w L D k 5 f S Z x d W 9 0 O y w m c X V v d D t T Z W N 0 a W 9 u M S 9 z Y W x p Z G E v Q X V 0 b 1 J l b W 9 2 Z W R D b 2 x 1 b W 5 z M S 5 7 Q 2 9 s d W 1 u M T A x L D E w M H 0 m c X V v d D s s J n F 1 b 3 Q 7 U 2 V j d G l v b j E v c 2 F s a W R h L 0 F 1 d G 9 S Z W 1 v d m V k Q 2 9 s d W 1 u c z E u e 0 N v b H V t b j E w M i w x M D F 9 J n F 1 b 3 Q 7 L C Z x d W 9 0 O 1 N l Y 3 R p b 2 4 x L 3 N h b G l k Y S 9 B d X R v U m V t b 3 Z l Z E N v b H V t b n M x L n t D b 2 x 1 b W 4 x M D M s M T A y f S Z x d W 9 0 O y w m c X V v d D t T Z W N 0 a W 9 u M S 9 z Y W x p Z G E v Q X V 0 b 1 J l b W 9 2 Z W R D b 2 x 1 b W 5 z M S 5 7 Q 2 9 s d W 1 u M T A 0 L D E w M 3 0 m c X V v d D s s J n F 1 b 3 Q 7 U 2 V j d G l v b j E v c 2 F s a W R h L 0 F 1 d G 9 S Z W 1 v d m V k Q 2 9 s d W 1 u c z E u e 0 N v b H V t b j E w N S w x M D R 9 J n F 1 b 3 Q 7 L C Z x d W 9 0 O 1 N l Y 3 R p b 2 4 x L 3 N h b G l k Y S 9 B d X R v U m V t b 3 Z l Z E N v b H V t b n M x L n t D b 2 x 1 b W 4 x M D Y s M T A 1 f S Z x d W 9 0 O y w m c X V v d D t T Z W N 0 a W 9 u M S 9 z Y W x p Z G E v Q X V 0 b 1 J l b W 9 2 Z W R D b 2 x 1 b W 5 z M S 5 7 Q 2 9 s d W 1 u M T A 3 L D E w N n 0 m c X V v d D s s J n F 1 b 3 Q 7 U 2 V j d G l v b j E v c 2 F s a W R h L 0 F 1 d G 9 S Z W 1 v d m V k Q 2 9 s d W 1 u c z E u e 0 N v b H V t b j E w O C w x M D d 9 J n F 1 b 3 Q 7 L C Z x d W 9 0 O 1 N l Y 3 R p b 2 4 x L 3 N h b G l k Y S 9 B d X R v U m V t b 3 Z l Z E N v b H V t b n M x L n t D b 2 x 1 b W 4 x M D k s M T A 4 f S Z x d W 9 0 O y w m c X V v d D t T Z W N 0 a W 9 u M S 9 z Y W x p Z G E v Q X V 0 b 1 J l b W 9 2 Z W R D b 2 x 1 b W 5 z M S 5 7 Q 2 9 s d W 1 u M T E w L D E w O X 0 m c X V v d D s s J n F 1 b 3 Q 7 U 2 V j d G l v b j E v c 2 F s a W R h L 0 F 1 d G 9 S Z W 1 v d m V k Q 2 9 s d W 1 u c z E u e 0 N v b H V t b j E x M S w x M T B 9 J n F 1 b 3 Q 7 L C Z x d W 9 0 O 1 N l Y 3 R p b 2 4 x L 3 N h b G l k Y S 9 B d X R v U m V t b 3 Z l Z E N v b H V t b n M x L n t D b 2 x 1 b W 4 x M T I s M T E x f S Z x d W 9 0 O y w m c X V v d D t T Z W N 0 a W 9 u M S 9 z Y W x p Z G E v Q X V 0 b 1 J l b W 9 2 Z W R D b 2 x 1 b W 5 z M S 5 7 Q 2 9 s d W 1 u M T E z L D E x M n 0 m c X V v d D s s J n F 1 b 3 Q 7 U 2 V j d G l v b j E v c 2 F s a W R h L 0 F 1 d G 9 S Z W 1 v d m V k Q 2 9 s d W 1 u c z E u e 0 N v b H V t b j E x N C w x M T N 9 J n F 1 b 3 Q 7 L C Z x d W 9 0 O 1 N l Y 3 R p b 2 4 x L 3 N h b G l k Y S 9 B d X R v U m V t b 3 Z l Z E N v b H V t b n M x L n t D b 2 x 1 b W 4 x M T U s M T E 0 f S Z x d W 9 0 O y w m c X V v d D t T Z W N 0 a W 9 u M S 9 z Y W x p Z G E v Q X V 0 b 1 J l b W 9 2 Z W R D b 2 x 1 b W 5 z M S 5 7 Q 2 9 s d W 1 u M T E 2 L D E x N X 0 m c X V v d D s s J n F 1 b 3 Q 7 U 2 V j d G l v b j E v c 2 F s a W R h L 0 F 1 d G 9 S Z W 1 v d m V k Q 2 9 s d W 1 u c z E u e 0 N v b H V t b j E x N y w x M T Z 9 J n F 1 b 3 Q 7 L C Z x d W 9 0 O 1 N l Y 3 R p b 2 4 x L 3 N h b G l k Y S 9 B d X R v U m V t b 3 Z l Z E N v b H V t b n M x L n t D b 2 x 1 b W 4 x M T g s M T E 3 f S Z x d W 9 0 O y w m c X V v d D t T Z W N 0 a W 9 u M S 9 z Y W x p Z G E v Q X V 0 b 1 J l b W 9 2 Z W R D b 2 x 1 b W 5 z M S 5 7 Q 2 9 s d W 1 u M T E 5 L D E x O H 0 m c X V v d D s s J n F 1 b 3 Q 7 U 2 V j d G l v b j E v c 2 F s a W R h L 0 F 1 d G 9 S Z W 1 v d m V k Q 2 9 s d W 1 u c z E u e 0 N v b H V t b j E y M C w x M T l 9 J n F 1 b 3 Q 7 L C Z x d W 9 0 O 1 N l Y 3 R p b 2 4 x L 3 N h b G l k Y S 9 B d X R v U m V t b 3 Z l Z E N v b H V t b n M x L n t D b 2 x 1 b W 4 x M j E s M T I w f S Z x d W 9 0 O y w m c X V v d D t T Z W N 0 a W 9 u M S 9 z Y W x p Z G E v Q X V 0 b 1 J l b W 9 2 Z W R D b 2 x 1 b W 5 z M S 5 7 Q 2 9 s d W 1 u M T I y L D E y M X 0 m c X V v d D s s J n F 1 b 3 Q 7 U 2 V j d G l v b j E v c 2 F s a W R h L 0 F 1 d G 9 S Z W 1 v d m V k Q 2 9 s d W 1 u c z E u e 0 N v b H V t b j E y M y w x M j J 9 J n F 1 b 3 Q 7 L C Z x d W 9 0 O 1 N l Y 3 R p b 2 4 x L 3 N h b G l k Y S 9 B d X R v U m V t b 3 Z l Z E N v b H V t b n M x L n t D b 2 x 1 b W 4 x M j Q s M T I z f S Z x d W 9 0 O y w m c X V v d D t T Z W N 0 a W 9 u M S 9 z Y W x p Z G E v Q X V 0 b 1 J l b W 9 2 Z W R D b 2 x 1 b W 5 z M S 5 7 Q 2 9 s d W 1 u M T I 1 L D E y N H 0 m c X V v d D s s J n F 1 b 3 Q 7 U 2 V j d G l v b j E v c 2 F s a W R h L 0 F 1 d G 9 S Z W 1 v d m V k Q 2 9 s d W 1 u c z E u e 0 N v b H V t b j E y N i w x M j V 9 J n F 1 b 3 Q 7 L C Z x d W 9 0 O 1 N l Y 3 R p b 2 4 x L 3 N h b G l k Y S 9 B d X R v U m V t b 3 Z l Z E N v b H V t b n M x L n t D b 2 x 1 b W 4 x M j c s M T I 2 f S Z x d W 9 0 O y w m c X V v d D t T Z W N 0 a W 9 u M S 9 z Y W x p Z G E v Q X V 0 b 1 J l b W 9 2 Z W R D b 2 x 1 b W 5 z M S 5 7 Q 2 9 s d W 1 u M T I 4 L D E y N 3 0 m c X V v d D s s J n F 1 b 3 Q 7 U 2 V j d G l v b j E v c 2 F s a W R h L 0 F 1 d G 9 S Z W 1 v d m V k Q 2 9 s d W 1 u c z E u e 0 N v b H V t b j E y O S w x M j h 9 J n F 1 b 3 Q 7 L C Z x d W 9 0 O 1 N l Y 3 R p b 2 4 x L 3 N h b G l k Y S 9 B d X R v U m V t b 3 Z l Z E N v b H V t b n M x L n t D b 2 x 1 b W 4 x M z A s M T I 5 f S Z x d W 9 0 O y w m c X V v d D t T Z W N 0 a W 9 u M S 9 z Y W x p Z G E v Q X V 0 b 1 J l b W 9 2 Z W R D b 2 x 1 b W 5 z M S 5 7 Q 2 9 s d W 1 u M T M x L D E z M H 0 m c X V v d D s s J n F 1 b 3 Q 7 U 2 V j d G l v b j E v c 2 F s a W R h L 0 F 1 d G 9 S Z W 1 v d m V k Q 2 9 s d W 1 u c z E u e 0 N v b H V t b j E z M i w x M z F 9 J n F 1 b 3 Q 7 L C Z x d W 9 0 O 1 N l Y 3 R p b 2 4 x L 3 N h b G l k Y S 9 B d X R v U m V t b 3 Z l Z E N v b H V t b n M x L n t D b 2 x 1 b W 4 x M z M s M T M y f S Z x d W 9 0 O y w m c X V v d D t T Z W N 0 a W 9 u M S 9 z Y W x p Z G E v Q X V 0 b 1 J l b W 9 2 Z W R D b 2 x 1 b W 5 z M S 5 7 Q 2 9 s d W 1 u M T M 0 L D E z M 3 0 m c X V v d D s s J n F 1 b 3 Q 7 U 2 V j d G l v b j E v c 2 F s a W R h L 0 F 1 d G 9 S Z W 1 v d m V k Q 2 9 s d W 1 u c z E u e 0 N v b H V t b j E z N S w x M z R 9 J n F 1 b 3 Q 7 L C Z x d W 9 0 O 1 N l Y 3 R p b 2 4 x L 3 N h b G l k Y S 9 B d X R v U m V t b 3 Z l Z E N v b H V t b n M x L n t D b 2 x 1 b W 4 x M z Y s M T M 1 f S Z x d W 9 0 O y w m c X V v d D t T Z W N 0 a W 9 u M S 9 z Y W x p Z G E v Q X V 0 b 1 J l b W 9 2 Z W R D b 2 x 1 b W 5 z M S 5 7 Q 2 9 s d W 1 u M T M 3 L D E z N n 0 m c X V v d D s s J n F 1 b 3 Q 7 U 2 V j d G l v b j E v c 2 F s a W R h L 0 F 1 d G 9 S Z W 1 v d m V k Q 2 9 s d W 1 u c z E u e 0 N v b H V t b j E z O C w x M z d 9 J n F 1 b 3 Q 7 L C Z x d W 9 0 O 1 N l Y 3 R p b 2 4 x L 3 N h b G l k Y S 9 B d X R v U m V t b 3 Z l Z E N v b H V t b n M x L n t D b 2 x 1 b W 4 x M z k s M T M 4 f S Z x d W 9 0 O y w m c X V v d D t T Z W N 0 a W 9 u M S 9 z Y W x p Z G E v Q X V 0 b 1 J l b W 9 2 Z W R D b 2 x 1 b W 5 z M S 5 7 Q 2 9 s d W 1 u M T Q w L D E z O X 0 m c X V v d D s s J n F 1 b 3 Q 7 U 2 V j d G l v b j E v c 2 F s a W R h L 0 F 1 d G 9 S Z W 1 v d m V k Q 2 9 s d W 1 u c z E u e 0 N v b H V t b j E 0 M S w x N D B 9 J n F 1 b 3 Q 7 L C Z x d W 9 0 O 1 N l Y 3 R p b 2 4 x L 3 N h b G l k Y S 9 B d X R v U m V t b 3 Z l Z E N v b H V t b n M x L n t D b 2 x 1 b W 4 x N D I s M T Q x f S Z x d W 9 0 O y w m c X V v d D t T Z W N 0 a W 9 u M S 9 z Y W x p Z G E v Q X V 0 b 1 J l b W 9 2 Z W R D b 2 x 1 b W 5 z M S 5 7 Q 2 9 s d W 1 u M T Q z L D E 0 M n 0 m c X V v d D s s J n F 1 b 3 Q 7 U 2 V j d G l v b j E v c 2 F s a W R h L 0 F 1 d G 9 S Z W 1 v d m V k Q 2 9 s d W 1 u c z E u e 0 N v b H V t b j E 0 N C w x N D N 9 J n F 1 b 3 Q 7 L C Z x d W 9 0 O 1 N l Y 3 R p b 2 4 x L 3 N h b G l k Y S 9 B d X R v U m V t b 3 Z l Z E N v b H V t b n M x L n t D b 2 x 1 b W 4 x N D U s M T Q 0 f S Z x d W 9 0 O y w m c X V v d D t T Z W N 0 a W 9 u M S 9 z Y W x p Z G E v Q X V 0 b 1 J l b W 9 2 Z W R D b 2 x 1 b W 5 z M S 5 7 Q 2 9 s d W 1 u M T Q 2 L D E 0 N X 0 m c X V v d D s s J n F 1 b 3 Q 7 U 2 V j d G l v b j E v c 2 F s a W R h L 0 F 1 d G 9 S Z W 1 v d m V k Q 2 9 s d W 1 u c z E u e 0 N v b H V t b j E 0 N y w x N D Z 9 J n F 1 b 3 Q 7 L C Z x d W 9 0 O 1 N l Y 3 R p b 2 4 x L 3 N h b G l k Y S 9 B d X R v U m V t b 3 Z l Z E N v b H V t b n M x L n t D b 2 x 1 b W 4 x N D g s M T Q 3 f S Z x d W 9 0 O y w m c X V v d D t T Z W N 0 a W 9 u M S 9 z Y W x p Z G E v Q X V 0 b 1 J l b W 9 2 Z W R D b 2 x 1 b W 5 z M S 5 7 Q 2 9 s d W 1 u M T Q 5 L D E 0 O H 0 m c X V v d D s s J n F 1 b 3 Q 7 U 2 V j d G l v b j E v c 2 F s a W R h L 0 F 1 d G 9 S Z W 1 v d m V k Q 2 9 s d W 1 u c z E u e 0 N v b H V t b j E 1 M C w x N D l 9 J n F 1 b 3 Q 7 L C Z x d W 9 0 O 1 N l Y 3 R p b 2 4 x L 3 N h b G l k Y S 9 B d X R v U m V t b 3 Z l Z E N v b H V t b n M x L n t D b 2 x 1 b W 4 x N T E s M T U w f S Z x d W 9 0 O y w m c X V v d D t T Z W N 0 a W 9 u M S 9 z Y W x p Z G E v Q X V 0 b 1 J l b W 9 2 Z W R D b 2 x 1 b W 5 z M S 5 7 Q 2 9 s d W 1 u M T U y L D E 1 M X 0 m c X V v d D s s J n F 1 b 3 Q 7 U 2 V j d G l v b j E v c 2 F s a W R h L 0 F 1 d G 9 S Z W 1 v d m V k Q 2 9 s d W 1 u c z E u e 0 N v b H V t b j E 1 M y w x N T J 9 J n F 1 b 3 Q 7 L C Z x d W 9 0 O 1 N l Y 3 R p b 2 4 x L 3 N h b G l k Y S 9 B d X R v U m V t b 3 Z l Z E N v b H V t b n M x L n t D b 2 x 1 b W 4 x N T Q s M T U z f S Z x d W 9 0 O y w m c X V v d D t T Z W N 0 a W 9 u M S 9 z Y W x p Z G E v Q X V 0 b 1 J l b W 9 2 Z W R D b 2 x 1 b W 5 z M S 5 7 Q 2 9 s d W 1 u M T U 1 L D E 1 N H 0 m c X V v d D s s J n F 1 b 3 Q 7 U 2 V j d G l v b j E v c 2 F s a W R h L 0 F 1 d G 9 S Z W 1 v d m V k Q 2 9 s d W 1 u c z E u e 0 N v b H V t b j E 1 N i w x N T V 9 J n F 1 b 3 Q 7 L C Z x d W 9 0 O 1 N l Y 3 R p b 2 4 x L 3 N h b G l k Y S 9 B d X R v U m V t b 3 Z l Z E N v b H V t b n M x L n t D b 2 x 1 b W 4 x N T c s M T U 2 f S Z x d W 9 0 O y w m c X V v d D t T Z W N 0 a W 9 u M S 9 z Y W x p Z G E v Q X V 0 b 1 J l b W 9 2 Z W R D b 2 x 1 b W 5 z M S 5 7 Q 2 9 s d W 1 u M T U 4 L D E 1 N 3 0 m c X V v d D s s J n F 1 b 3 Q 7 U 2 V j d G l v b j E v c 2 F s a W R h L 0 F 1 d G 9 S Z W 1 v d m V k Q 2 9 s d W 1 u c z E u e 0 N v b H V t b j E 1 O S w x N T h 9 J n F 1 b 3 Q 7 L C Z x d W 9 0 O 1 N l Y 3 R p b 2 4 x L 3 N h b G l k Y S 9 B d X R v U m V t b 3 Z l Z E N v b H V t b n M x L n t D b 2 x 1 b W 4 x N j A s M T U 5 f S Z x d W 9 0 O y w m c X V v d D t T Z W N 0 a W 9 u M S 9 z Y W x p Z G E v Q X V 0 b 1 J l b W 9 2 Z W R D b 2 x 1 b W 5 z M S 5 7 Q 2 9 s d W 1 u M T Y x L D E 2 M H 0 m c X V v d D s s J n F 1 b 3 Q 7 U 2 V j d G l v b j E v c 2 F s a W R h L 0 F 1 d G 9 S Z W 1 v d m V k Q 2 9 s d W 1 u c z E u e 0 N v b H V t b j E 2 M i w x N j F 9 J n F 1 b 3 Q 7 L C Z x d W 9 0 O 1 N l Y 3 R p b 2 4 x L 3 N h b G l k Y S 9 B d X R v U m V t b 3 Z l Z E N v b H V t b n M x L n t D b 2 x 1 b W 4 x N j M s M T Y y f S Z x d W 9 0 O y w m c X V v d D t T Z W N 0 a W 9 u M S 9 z Y W x p Z G E v Q X V 0 b 1 J l b W 9 2 Z W R D b 2 x 1 b W 5 z M S 5 7 Q 2 9 s d W 1 u M T Y 0 L D E 2 M 3 0 m c X V v d D s s J n F 1 b 3 Q 7 U 2 V j d G l v b j E v c 2 F s a W R h L 0 F 1 d G 9 S Z W 1 v d m V k Q 2 9 s d W 1 u c z E u e 0 N v b H V t b j E 2 N S w x N j R 9 J n F 1 b 3 Q 7 L C Z x d W 9 0 O 1 N l Y 3 R p b 2 4 x L 3 N h b G l k Y S 9 B d X R v U m V t b 3 Z l Z E N v b H V t b n M x L n t D b 2 x 1 b W 4 x N j Y s M T Y 1 f S Z x d W 9 0 O y w m c X V v d D t T Z W N 0 a W 9 u M S 9 z Y W x p Z G E v Q X V 0 b 1 J l b W 9 2 Z W R D b 2 x 1 b W 5 z M S 5 7 Q 2 9 s d W 1 u M T Y 3 L D E 2 N n 0 m c X V v d D s s J n F 1 b 3 Q 7 U 2 V j d G l v b j E v c 2 F s a W R h L 0 F 1 d G 9 S Z W 1 v d m V k Q 2 9 s d W 1 u c z E u e 0 N v b H V t b j E 2 O C w x N j d 9 J n F 1 b 3 Q 7 L C Z x d W 9 0 O 1 N l Y 3 R p b 2 4 x L 3 N h b G l k Y S 9 B d X R v U m V t b 3 Z l Z E N v b H V t b n M x L n t D b 2 x 1 b W 4 x N j k s M T Y 4 f S Z x d W 9 0 O y w m c X V v d D t T Z W N 0 a W 9 u M S 9 z Y W x p Z G E v Q X V 0 b 1 J l b W 9 2 Z W R D b 2 x 1 b W 5 z M S 5 7 Q 2 9 s d W 1 u M T c w L D E 2 O X 0 m c X V v d D s s J n F 1 b 3 Q 7 U 2 V j d G l v b j E v c 2 F s a W R h L 0 F 1 d G 9 S Z W 1 v d m V k Q 2 9 s d W 1 u c z E u e 0 N v b H V t b j E 3 M S w x N z B 9 J n F 1 b 3 Q 7 L C Z x d W 9 0 O 1 N l Y 3 R p b 2 4 x L 3 N h b G l k Y S 9 B d X R v U m V t b 3 Z l Z E N v b H V t b n M x L n t D b 2 x 1 b W 4 x N z I s M T c x f S Z x d W 9 0 O y w m c X V v d D t T Z W N 0 a W 9 u M S 9 z Y W x p Z G E v Q X V 0 b 1 J l b W 9 2 Z W R D b 2 x 1 b W 5 z M S 5 7 Q 2 9 s d W 1 u M T c z L D E 3 M n 0 m c X V v d D s s J n F 1 b 3 Q 7 U 2 V j d G l v b j E v c 2 F s a W R h L 0 F 1 d G 9 S Z W 1 v d m V k Q 2 9 s d W 1 u c z E u e 0 N v b H V t b j E 3 N C w x N z N 9 J n F 1 b 3 Q 7 L C Z x d W 9 0 O 1 N l Y 3 R p b 2 4 x L 3 N h b G l k Y S 9 B d X R v U m V t b 3 Z l Z E N v b H V t b n M x L n t D b 2 x 1 b W 4 x N z U s M T c 0 f S Z x d W 9 0 O y w m c X V v d D t T Z W N 0 a W 9 u M S 9 z Y W x p Z G E v Q X V 0 b 1 J l b W 9 2 Z W R D b 2 x 1 b W 5 z M S 5 7 Q 2 9 s d W 1 u M T c 2 L D E 3 N X 0 m c X V v d D s s J n F 1 b 3 Q 7 U 2 V j d G l v b j E v c 2 F s a W R h L 0 F 1 d G 9 S Z W 1 v d m V k Q 2 9 s d W 1 u c z E u e 0 N v b H V t b j E 3 N y w x N z Z 9 J n F 1 b 3 Q 7 L C Z x d W 9 0 O 1 N l Y 3 R p b 2 4 x L 3 N h b G l k Y S 9 B d X R v U m V t b 3 Z l Z E N v b H V t b n M x L n t D b 2 x 1 b W 4 x N z g s M T c 3 f S Z x d W 9 0 O y w m c X V v d D t T Z W N 0 a W 9 u M S 9 z Y W x p Z G E v Q X V 0 b 1 J l b W 9 2 Z W R D b 2 x 1 b W 5 z M S 5 7 Q 2 9 s d W 1 u M T c 5 L D E 3 O H 0 m c X V v d D s s J n F 1 b 3 Q 7 U 2 V j d G l v b j E v c 2 F s a W R h L 0 F 1 d G 9 S Z W 1 v d m V k Q 2 9 s d W 1 u c z E u e 0 N v b H V t b j E 4 M C w x N z l 9 J n F 1 b 3 Q 7 L C Z x d W 9 0 O 1 N l Y 3 R p b 2 4 x L 3 N h b G l k Y S 9 B d X R v U m V t b 3 Z l Z E N v b H V t b n M x L n t D b 2 x 1 b W 4 x O D E s M T g w f S Z x d W 9 0 O y w m c X V v d D t T Z W N 0 a W 9 u M S 9 z Y W x p Z G E v Q X V 0 b 1 J l b W 9 2 Z W R D b 2 x 1 b W 5 z M S 5 7 Q 2 9 s d W 1 u M T g y L D E 4 M X 0 m c X V v d D s s J n F 1 b 3 Q 7 U 2 V j d G l v b j E v c 2 F s a W R h L 0 F 1 d G 9 S Z W 1 v d m V k Q 2 9 s d W 1 u c z E u e 0 N v b H V t b j E 4 M y w x O D J 9 J n F 1 b 3 Q 7 L C Z x d W 9 0 O 1 N l Y 3 R p b 2 4 x L 3 N h b G l k Y S 9 B d X R v U m V t b 3 Z l Z E N v b H V t b n M x L n t D b 2 x 1 b W 4 x O D Q s M T g z f S Z x d W 9 0 O y w m c X V v d D t T Z W N 0 a W 9 u M S 9 z Y W x p Z G E v Q X V 0 b 1 J l b W 9 2 Z W R D b 2 x 1 b W 5 z M S 5 7 Q 2 9 s d W 1 u M T g 1 L D E 4 N H 0 m c X V v d D s s J n F 1 b 3 Q 7 U 2 V j d G l v b j E v c 2 F s a W R h L 0 F 1 d G 9 S Z W 1 v d m V k Q 2 9 s d W 1 u c z E u e 0 N v b H V t b j E 4 N i w x O D V 9 J n F 1 b 3 Q 7 L C Z x d W 9 0 O 1 N l Y 3 R p b 2 4 x L 3 N h b G l k Y S 9 B d X R v U m V t b 3 Z l Z E N v b H V t b n M x L n t D b 2 x 1 b W 4 x O D c s M T g 2 f S Z x d W 9 0 O y w m c X V v d D t T Z W N 0 a W 9 u M S 9 z Y W x p Z G E v Q X V 0 b 1 J l b W 9 2 Z W R D b 2 x 1 b W 5 z M S 5 7 Q 2 9 s d W 1 u M T g 4 L D E 4 N 3 0 m c X V v d D s s J n F 1 b 3 Q 7 U 2 V j d G l v b j E v c 2 F s a W R h L 0 F 1 d G 9 S Z W 1 v d m V k Q 2 9 s d W 1 u c z E u e 0 N v b H V t b j E 4 O S w x O D h 9 J n F 1 b 3 Q 7 L C Z x d W 9 0 O 1 N l Y 3 R p b 2 4 x L 3 N h b G l k Y S 9 B d X R v U m V t b 3 Z l Z E N v b H V t b n M x L n t D b 2 x 1 b W 4 x O T A s M T g 5 f S Z x d W 9 0 O y w m c X V v d D t T Z W N 0 a W 9 u M S 9 z Y W x p Z G E v Q X V 0 b 1 J l b W 9 2 Z W R D b 2 x 1 b W 5 z M S 5 7 Q 2 9 s d W 1 u M T k x L D E 5 M H 0 m c X V v d D s s J n F 1 b 3 Q 7 U 2 V j d G l v b j E v c 2 F s a W R h L 0 F 1 d G 9 S Z W 1 v d m V k Q 2 9 s d W 1 u c z E u e 0 N v b H V t b j E 5 M i w x O T F 9 J n F 1 b 3 Q 7 L C Z x d W 9 0 O 1 N l Y 3 R p b 2 4 x L 3 N h b G l k Y S 9 B d X R v U m V t b 3 Z l Z E N v b H V t b n M x L n t D b 2 x 1 b W 4 x O T M s M T k y f S Z x d W 9 0 O y w m c X V v d D t T Z W N 0 a W 9 u M S 9 z Y W x p Z G E v Q X V 0 b 1 J l b W 9 2 Z W R D b 2 x 1 b W 5 z M S 5 7 Q 2 9 s d W 1 u M T k 0 L D E 5 M 3 0 m c X V v d D s s J n F 1 b 3 Q 7 U 2 V j d G l v b j E v c 2 F s a W R h L 0 F 1 d G 9 S Z W 1 v d m V k Q 2 9 s d W 1 u c z E u e 0 N v b H V t b j E 5 N S w x O T R 9 J n F 1 b 3 Q 7 L C Z x d W 9 0 O 1 N l Y 3 R p b 2 4 x L 3 N h b G l k Y S 9 B d X R v U m V t b 3 Z l Z E N v b H V t b n M x L n t D b 2 x 1 b W 4 x O T Y s M T k 1 f S Z x d W 9 0 O y w m c X V v d D t T Z W N 0 a W 9 u M S 9 z Y W x p Z G E v Q X V 0 b 1 J l b W 9 2 Z W R D b 2 x 1 b W 5 z M S 5 7 Q 2 9 s d W 1 u M T k 3 L D E 5 N n 0 m c X V v d D s s J n F 1 b 3 Q 7 U 2 V j d G l v b j E v c 2 F s a W R h L 0 F 1 d G 9 S Z W 1 v d m V k Q 2 9 s d W 1 u c z E u e 0 N v b H V t b j E 5 O C w x O T d 9 J n F 1 b 3 Q 7 X S w m c X V v d D t D b 2 x 1 b W 5 D b 3 V u d C Z x d W 9 0 O z o x O T g s J n F 1 b 3 Q 7 S 2 V 5 Q 2 9 s d W 1 u T m F t Z X M m c X V v d D s 6 W 1 0 s J n F 1 b 3 Q 7 Q 2 9 s d W 1 u S W R l b n R p d G l l c y Z x d W 9 0 O z p b J n F 1 b 3 Q 7 U 2 V j d G l v b j E v c 2 F s a W R h L 0 F 1 d G 9 S Z W 1 v d m V k Q 2 9 s d W 1 u c z E u e 0 N v b H V t b j E s M H 0 m c X V v d D s s J n F 1 b 3 Q 7 U 2 V j d G l v b j E v c 2 F s a W R h L 0 F 1 d G 9 S Z W 1 v d m V k Q 2 9 s d W 1 u c z E u e 0 N v b H V t b j I s M X 0 m c X V v d D s s J n F 1 b 3 Q 7 U 2 V j d G l v b j E v c 2 F s a W R h L 0 F 1 d G 9 S Z W 1 v d m V k Q 2 9 s d W 1 u c z E u e 0 N v b H V t b j M s M n 0 m c X V v d D s s J n F 1 b 3 Q 7 U 2 V j d G l v b j E v c 2 F s a W R h L 0 F 1 d G 9 S Z W 1 v d m V k Q 2 9 s d W 1 u c z E u e 0 N v b H V t b j Q s M 3 0 m c X V v d D s s J n F 1 b 3 Q 7 U 2 V j d G l v b j E v c 2 F s a W R h L 0 F 1 d G 9 S Z W 1 v d m V k Q 2 9 s d W 1 u c z E u e 0 N v b H V t b j U s N H 0 m c X V v d D s s J n F 1 b 3 Q 7 U 2 V j d G l v b j E v c 2 F s a W R h L 0 F 1 d G 9 S Z W 1 v d m V k Q 2 9 s d W 1 u c z E u e 0 N v b H V t b j Y s N X 0 m c X V v d D s s J n F 1 b 3 Q 7 U 2 V j d G l v b j E v c 2 F s a W R h L 0 F 1 d G 9 S Z W 1 v d m V k Q 2 9 s d W 1 u c z E u e 0 N v b H V t b j c s N n 0 m c X V v d D s s J n F 1 b 3 Q 7 U 2 V j d G l v b j E v c 2 F s a W R h L 0 F 1 d G 9 S Z W 1 v d m V k Q 2 9 s d W 1 u c z E u e 0 N v b H V t b j g s N 3 0 m c X V v d D s s J n F 1 b 3 Q 7 U 2 V j d G l v b j E v c 2 F s a W R h L 0 F 1 d G 9 S Z W 1 v d m V k Q 2 9 s d W 1 u c z E u e 0 N v b H V t b j k s O H 0 m c X V v d D s s J n F 1 b 3 Q 7 U 2 V j d G l v b j E v c 2 F s a W R h L 0 F 1 d G 9 S Z W 1 v d m V k Q 2 9 s d W 1 u c z E u e 0 N v b H V t b j E w L D l 9 J n F 1 b 3 Q 7 L C Z x d W 9 0 O 1 N l Y 3 R p b 2 4 x L 3 N h b G l k Y S 9 B d X R v U m V t b 3 Z l Z E N v b H V t b n M x L n t D b 2 x 1 b W 4 x M S w x M H 0 m c X V v d D s s J n F 1 b 3 Q 7 U 2 V j d G l v b j E v c 2 F s a W R h L 0 F 1 d G 9 S Z W 1 v d m V k Q 2 9 s d W 1 u c z E u e 0 N v b H V t b j E y L D E x f S Z x d W 9 0 O y w m c X V v d D t T Z W N 0 a W 9 u M S 9 z Y W x p Z G E v Q X V 0 b 1 J l b W 9 2 Z W R D b 2 x 1 b W 5 z M S 5 7 Q 2 9 s d W 1 u M T M s M T J 9 J n F 1 b 3 Q 7 L C Z x d W 9 0 O 1 N l Y 3 R p b 2 4 x L 3 N h b G l k Y S 9 B d X R v U m V t b 3 Z l Z E N v b H V t b n M x L n t D b 2 x 1 b W 4 x N C w x M 3 0 m c X V v d D s s J n F 1 b 3 Q 7 U 2 V j d G l v b j E v c 2 F s a W R h L 0 F 1 d G 9 S Z W 1 v d m V k Q 2 9 s d W 1 u c z E u e 0 N v b H V t b j E 1 L D E 0 f S Z x d W 9 0 O y w m c X V v d D t T Z W N 0 a W 9 u M S 9 z Y W x p Z G E v Q X V 0 b 1 J l b W 9 2 Z W R D b 2 x 1 b W 5 z M S 5 7 Q 2 9 s d W 1 u M T Y s M T V 9 J n F 1 b 3 Q 7 L C Z x d W 9 0 O 1 N l Y 3 R p b 2 4 x L 3 N h b G l k Y S 9 B d X R v U m V t b 3 Z l Z E N v b H V t b n M x L n t D b 2 x 1 b W 4 x N y w x N n 0 m c X V v d D s s J n F 1 b 3 Q 7 U 2 V j d G l v b j E v c 2 F s a W R h L 0 F 1 d G 9 S Z W 1 v d m V k Q 2 9 s d W 1 u c z E u e 0 N v b H V t b j E 4 L D E 3 f S Z x d W 9 0 O y w m c X V v d D t T Z W N 0 a W 9 u M S 9 z Y W x p Z G E v Q X V 0 b 1 J l b W 9 2 Z W R D b 2 x 1 b W 5 z M S 5 7 Q 2 9 s d W 1 u M T k s M T h 9 J n F 1 b 3 Q 7 L C Z x d W 9 0 O 1 N l Y 3 R p b 2 4 x L 3 N h b G l k Y S 9 B d X R v U m V t b 3 Z l Z E N v b H V t b n M x L n t D b 2 x 1 b W 4 y M C w x O X 0 m c X V v d D s s J n F 1 b 3 Q 7 U 2 V j d G l v b j E v c 2 F s a W R h L 0 F 1 d G 9 S Z W 1 v d m V k Q 2 9 s d W 1 u c z E u e 0 N v b H V t b j I x L D I w f S Z x d W 9 0 O y w m c X V v d D t T Z W N 0 a W 9 u M S 9 z Y W x p Z G E v Q X V 0 b 1 J l b W 9 2 Z W R D b 2 x 1 b W 5 z M S 5 7 Q 2 9 s d W 1 u M j I s M j F 9 J n F 1 b 3 Q 7 L C Z x d W 9 0 O 1 N l Y 3 R p b 2 4 x L 3 N h b G l k Y S 9 B d X R v U m V t b 3 Z l Z E N v b H V t b n M x L n t D b 2 x 1 b W 4 y M y w y M n 0 m c X V v d D s s J n F 1 b 3 Q 7 U 2 V j d G l v b j E v c 2 F s a W R h L 0 F 1 d G 9 S Z W 1 v d m V k Q 2 9 s d W 1 u c z E u e 0 N v b H V t b j I 0 L D I z f S Z x d W 9 0 O y w m c X V v d D t T Z W N 0 a W 9 u M S 9 z Y W x p Z G E v Q X V 0 b 1 J l b W 9 2 Z W R D b 2 x 1 b W 5 z M S 5 7 Q 2 9 s d W 1 u M j U s M j R 9 J n F 1 b 3 Q 7 L C Z x d W 9 0 O 1 N l Y 3 R p b 2 4 x L 3 N h b G l k Y S 9 B d X R v U m V t b 3 Z l Z E N v b H V t b n M x L n t D b 2 x 1 b W 4 y N i w y N X 0 m c X V v d D s s J n F 1 b 3 Q 7 U 2 V j d G l v b j E v c 2 F s a W R h L 0 F 1 d G 9 S Z W 1 v d m V k Q 2 9 s d W 1 u c z E u e 0 N v b H V t b j I 3 L D I 2 f S Z x d W 9 0 O y w m c X V v d D t T Z W N 0 a W 9 u M S 9 z Y W x p Z G E v Q X V 0 b 1 J l b W 9 2 Z W R D b 2 x 1 b W 5 z M S 5 7 Q 2 9 s d W 1 u M j g s M j d 9 J n F 1 b 3 Q 7 L C Z x d W 9 0 O 1 N l Y 3 R p b 2 4 x L 3 N h b G l k Y S 9 B d X R v U m V t b 3 Z l Z E N v b H V t b n M x L n t D b 2 x 1 b W 4 y O S w y O H 0 m c X V v d D s s J n F 1 b 3 Q 7 U 2 V j d G l v b j E v c 2 F s a W R h L 0 F 1 d G 9 S Z W 1 v d m V k Q 2 9 s d W 1 u c z E u e 0 N v b H V t b j M w L D I 5 f S Z x d W 9 0 O y w m c X V v d D t T Z W N 0 a W 9 u M S 9 z Y W x p Z G E v Q X V 0 b 1 J l b W 9 2 Z W R D b 2 x 1 b W 5 z M S 5 7 Q 2 9 s d W 1 u M z E s M z B 9 J n F 1 b 3 Q 7 L C Z x d W 9 0 O 1 N l Y 3 R p b 2 4 x L 3 N h b G l k Y S 9 B d X R v U m V t b 3 Z l Z E N v b H V t b n M x L n t D b 2 x 1 b W 4 z M i w z M X 0 m c X V v d D s s J n F 1 b 3 Q 7 U 2 V j d G l v b j E v c 2 F s a W R h L 0 F 1 d G 9 S Z W 1 v d m V k Q 2 9 s d W 1 u c z E u e 0 N v b H V t b j M z L D M y f S Z x d W 9 0 O y w m c X V v d D t T Z W N 0 a W 9 u M S 9 z Y W x p Z G E v Q X V 0 b 1 J l b W 9 2 Z W R D b 2 x 1 b W 5 z M S 5 7 Q 2 9 s d W 1 u M z Q s M z N 9 J n F 1 b 3 Q 7 L C Z x d W 9 0 O 1 N l Y 3 R p b 2 4 x L 3 N h b G l k Y S 9 B d X R v U m V t b 3 Z l Z E N v b H V t b n M x L n t D b 2 x 1 b W 4 z N S w z N H 0 m c X V v d D s s J n F 1 b 3 Q 7 U 2 V j d G l v b j E v c 2 F s a W R h L 0 F 1 d G 9 S Z W 1 v d m V k Q 2 9 s d W 1 u c z E u e 0 N v b H V t b j M 2 L D M 1 f S Z x d W 9 0 O y w m c X V v d D t T Z W N 0 a W 9 u M S 9 z Y W x p Z G E v Q X V 0 b 1 J l b W 9 2 Z W R D b 2 x 1 b W 5 z M S 5 7 Q 2 9 s d W 1 u M z c s M z Z 9 J n F 1 b 3 Q 7 L C Z x d W 9 0 O 1 N l Y 3 R p b 2 4 x L 3 N h b G l k Y S 9 B d X R v U m V t b 3 Z l Z E N v b H V t b n M x L n t D b 2 x 1 b W 4 z O C w z N 3 0 m c X V v d D s s J n F 1 b 3 Q 7 U 2 V j d G l v b j E v c 2 F s a W R h L 0 F 1 d G 9 S Z W 1 v d m V k Q 2 9 s d W 1 u c z E u e 0 N v b H V t b j M 5 L D M 4 f S Z x d W 9 0 O y w m c X V v d D t T Z W N 0 a W 9 u M S 9 z Y W x p Z G E v Q X V 0 b 1 J l b W 9 2 Z W R D b 2 x 1 b W 5 z M S 5 7 Q 2 9 s d W 1 u N D A s M z l 9 J n F 1 b 3 Q 7 L C Z x d W 9 0 O 1 N l Y 3 R p b 2 4 x L 3 N h b G l k Y S 9 B d X R v U m V t b 3 Z l Z E N v b H V t b n M x L n t D b 2 x 1 b W 4 0 M S w 0 M H 0 m c X V v d D s s J n F 1 b 3 Q 7 U 2 V j d G l v b j E v c 2 F s a W R h L 0 F 1 d G 9 S Z W 1 v d m V k Q 2 9 s d W 1 u c z E u e 0 N v b H V t b j Q y L D Q x f S Z x d W 9 0 O y w m c X V v d D t T Z W N 0 a W 9 u M S 9 z Y W x p Z G E v Q X V 0 b 1 J l b W 9 2 Z W R D b 2 x 1 b W 5 z M S 5 7 Q 2 9 s d W 1 u N D M s N D J 9 J n F 1 b 3 Q 7 L C Z x d W 9 0 O 1 N l Y 3 R p b 2 4 x L 3 N h b G l k Y S 9 B d X R v U m V t b 3 Z l Z E N v b H V t b n M x L n t D b 2 x 1 b W 4 0 N C w 0 M 3 0 m c X V v d D s s J n F 1 b 3 Q 7 U 2 V j d G l v b j E v c 2 F s a W R h L 0 F 1 d G 9 S Z W 1 v d m V k Q 2 9 s d W 1 u c z E u e 0 N v b H V t b j Q 1 L D Q 0 f S Z x d W 9 0 O y w m c X V v d D t T Z W N 0 a W 9 u M S 9 z Y W x p Z G E v Q X V 0 b 1 J l b W 9 2 Z W R D b 2 x 1 b W 5 z M S 5 7 Q 2 9 s d W 1 u N D Y s N D V 9 J n F 1 b 3 Q 7 L C Z x d W 9 0 O 1 N l Y 3 R p b 2 4 x L 3 N h b G l k Y S 9 B d X R v U m V t b 3 Z l Z E N v b H V t b n M x L n t D b 2 x 1 b W 4 0 N y w 0 N n 0 m c X V v d D s s J n F 1 b 3 Q 7 U 2 V j d G l v b j E v c 2 F s a W R h L 0 F 1 d G 9 S Z W 1 v d m V k Q 2 9 s d W 1 u c z E u e 0 N v b H V t b j Q 4 L D Q 3 f S Z x d W 9 0 O y w m c X V v d D t T Z W N 0 a W 9 u M S 9 z Y W x p Z G E v Q X V 0 b 1 J l b W 9 2 Z W R D b 2 x 1 b W 5 z M S 5 7 Q 2 9 s d W 1 u N D k s N D h 9 J n F 1 b 3 Q 7 L C Z x d W 9 0 O 1 N l Y 3 R p b 2 4 x L 3 N h b G l k Y S 9 B d X R v U m V t b 3 Z l Z E N v b H V t b n M x L n t D b 2 x 1 b W 4 1 M C w 0 O X 0 m c X V v d D s s J n F 1 b 3 Q 7 U 2 V j d G l v b j E v c 2 F s a W R h L 0 F 1 d G 9 S Z W 1 v d m V k Q 2 9 s d W 1 u c z E u e 0 N v b H V t b j U x L D U w f S Z x d W 9 0 O y w m c X V v d D t T Z W N 0 a W 9 u M S 9 z Y W x p Z G E v Q X V 0 b 1 J l b W 9 2 Z W R D b 2 x 1 b W 5 z M S 5 7 Q 2 9 s d W 1 u N T I s N T F 9 J n F 1 b 3 Q 7 L C Z x d W 9 0 O 1 N l Y 3 R p b 2 4 x L 3 N h b G l k Y S 9 B d X R v U m V t b 3 Z l Z E N v b H V t b n M x L n t D b 2 x 1 b W 4 1 M y w 1 M n 0 m c X V v d D s s J n F 1 b 3 Q 7 U 2 V j d G l v b j E v c 2 F s a W R h L 0 F 1 d G 9 S Z W 1 v d m V k Q 2 9 s d W 1 u c z E u e 0 N v b H V t b j U 0 L D U z f S Z x d W 9 0 O y w m c X V v d D t T Z W N 0 a W 9 u M S 9 z Y W x p Z G E v Q X V 0 b 1 J l b W 9 2 Z W R D b 2 x 1 b W 5 z M S 5 7 Q 2 9 s d W 1 u N T U s N T R 9 J n F 1 b 3 Q 7 L C Z x d W 9 0 O 1 N l Y 3 R p b 2 4 x L 3 N h b G l k Y S 9 B d X R v U m V t b 3 Z l Z E N v b H V t b n M x L n t D b 2 x 1 b W 4 1 N i w 1 N X 0 m c X V v d D s s J n F 1 b 3 Q 7 U 2 V j d G l v b j E v c 2 F s a W R h L 0 F 1 d G 9 S Z W 1 v d m V k Q 2 9 s d W 1 u c z E u e 0 N v b H V t b j U 3 L D U 2 f S Z x d W 9 0 O y w m c X V v d D t T Z W N 0 a W 9 u M S 9 z Y W x p Z G E v Q X V 0 b 1 J l b W 9 2 Z W R D b 2 x 1 b W 5 z M S 5 7 Q 2 9 s d W 1 u N T g s N T d 9 J n F 1 b 3 Q 7 L C Z x d W 9 0 O 1 N l Y 3 R p b 2 4 x L 3 N h b G l k Y S 9 B d X R v U m V t b 3 Z l Z E N v b H V t b n M x L n t D b 2 x 1 b W 4 1 O S w 1 O H 0 m c X V v d D s s J n F 1 b 3 Q 7 U 2 V j d G l v b j E v c 2 F s a W R h L 0 F 1 d G 9 S Z W 1 v d m V k Q 2 9 s d W 1 u c z E u e 0 N v b H V t b j Y w L D U 5 f S Z x d W 9 0 O y w m c X V v d D t T Z W N 0 a W 9 u M S 9 z Y W x p Z G E v Q X V 0 b 1 J l b W 9 2 Z W R D b 2 x 1 b W 5 z M S 5 7 Q 2 9 s d W 1 u N j E s N j B 9 J n F 1 b 3 Q 7 L C Z x d W 9 0 O 1 N l Y 3 R p b 2 4 x L 3 N h b G l k Y S 9 B d X R v U m V t b 3 Z l Z E N v b H V t b n M x L n t D b 2 x 1 b W 4 2 M i w 2 M X 0 m c X V v d D s s J n F 1 b 3 Q 7 U 2 V j d G l v b j E v c 2 F s a W R h L 0 F 1 d G 9 S Z W 1 v d m V k Q 2 9 s d W 1 u c z E u e 0 N v b H V t b j Y z L D Y y f S Z x d W 9 0 O y w m c X V v d D t T Z W N 0 a W 9 u M S 9 z Y W x p Z G E v Q X V 0 b 1 J l b W 9 2 Z W R D b 2 x 1 b W 5 z M S 5 7 Q 2 9 s d W 1 u N j Q s N j N 9 J n F 1 b 3 Q 7 L C Z x d W 9 0 O 1 N l Y 3 R p b 2 4 x L 3 N h b G l k Y S 9 B d X R v U m V t b 3 Z l Z E N v b H V t b n M x L n t D b 2 x 1 b W 4 2 N S w 2 N H 0 m c X V v d D s s J n F 1 b 3 Q 7 U 2 V j d G l v b j E v c 2 F s a W R h L 0 F 1 d G 9 S Z W 1 v d m V k Q 2 9 s d W 1 u c z E u e 0 N v b H V t b j Y 2 L D Y 1 f S Z x d W 9 0 O y w m c X V v d D t T Z W N 0 a W 9 u M S 9 z Y W x p Z G E v Q X V 0 b 1 J l b W 9 2 Z W R D b 2 x 1 b W 5 z M S 5 7 Q 2 9 s d W 1 u N j c s N j Z 9 J n F 1 b 3 Q 7 L C Z x d W 9 0 O 1 N l Y 3 R p b 2 4 x L 3 N h b G l k Y S 9 B d X R v U m V t b 3 Z l Z E N v b H V t b n M x L n t D b 2 x 1 b W 4 2 O C w 2 N 3 0 m c X V v d D s s J n F 1 b 3 Q 7 U 2 V j d G l v b j E v c 2 F s a W R h L 0 F 1 d G 9 S Z W 1 v d m V k Q 2 9 s d W 1 u c z E u e 0 N v b H V t b j Y 5 L D Y 4 f S Z x d W 9 0 O y w m c X V v d D t T Z W N 0 a W 9 u M S 9 z Y W x p Z G E v Q X V 0 b 1 J l b W 9 2 Z W R D b 2 x 1 b W 5 z M S 5 7 Q 2 9 s d W 1 u N z A s N j l 9 J n F 1 b 3 Q 7 L C Z x d W 9 0 O 1 N l Y 3 R p b 2 4 x L 3 N h b G l k Y S 9 B d X R v U m V t b 3 Z l Z E N v b H V t b n M x L n t D b 2 x 1 b W 4 3 M S w 3 M H 0 m c X V v d D s s J n F 1 b 3 Q 7 U 2 V j d G l v b j E v c 2 F s a W R h L 0 F 1 d G 9 S Z W 1 v d m V k Q 2 9 s d W 1 u c z E u e 0 N v b H V t b j c y L D c x f S Z x d W 9 0 O y w m c X V v d D t T Z W N 0 a W 9 u M S 9 z Y W x p Z G E v Q X V 0 b 1 J l b W 9 2 Z W R D b 2 x 1 b W 5 z M S 5 7 Q 2 9 s d W 1 u N z M s N z J 9 J n F 1 b 3 Q 7 L C Z x d W 9 0 O 1 N l Y 3 R p b 2 4 x L 3 N h b G l k Y S 9 B d X R v U m V t b 3 Z l Z E N v b H V t b n M x L n t D b 2 x 1 b W 4 3 N C w 3 M 3 0 m c X V v d D s s J n F 1 b 3 Q 7 U 2 V j d G l v b j E v c 2 F s a W R h L 0 F 1 d G 9 S Z W 1 v d m V k Q 2 9 s d W 1 u c z E u e 0 N v b H V t b j c 1 L D c 0 f S Z x d W 9 0 O y w m c X V v d D t T Z W N 0 a W 9 u M S 9 z Y W x p Z G E v Q X V 0 b 1 J l b W 9 2 Z W R D b 2 x 1 b W 5 z M S 5 7 Q 2 9 s d W 1 u N z Y s N z V 9 J n F 1 b 3 Q 7 L C Z x d W 9 0 O 1 N l Y 3 R p b 2 4 x L 3 N h b G l k Y S 9 B d X R v U m V t b 3 Z l Z E N v b H V t b n M x L n t D b 2 x 1 b W 4 3 N y w 3 N n 0 m c X V v d D s s J n F 1 b 3 Q 7 U 2 V j d G l v b j E v c 2 F s a W R h L 0 F 1 d G 9 S Z W 1 v d m V k Q 2 9 s d W 1 u c z E u e 0 N v b H V t b j c 4 L D c 3 f S Z x d W 9 0 O y w m c X V v d D t T Z W N 0 a W 9 u M S 9 z Y W x p Z G E v Q X V 0 b 1 J l b W 9 2 Z W R D b 2 x 1 b W 5 z M S 5 7 Q 2 9 s d W 1 u N z k s N z h 9 J n F 1 b 3 Q 7 L C Z x d W 9 0 O 1 N l Y 3 R p b 2 4 x L 3 N h b G l k Y S 9 B d X R v U m V t b 3 Z l Z E N v b H V t b n M x L n t D b 2 x 1 b W 4 4 M C w 3 O X 0 m c X V v d D s s J n F 1 b 3 Q 7 U 2 V j d G l v b j E v c 2 F s a W R h L 0 F 1 d G 9 S Z W 1 v d m V k Q 2 9 s d W 1 u c z E u e 0 N v b H V t b j g x L D g w f S Z x d W 9 0 O y w m c X V v d D t T Z W N 0 a W 9 u M S 9 z Y W x p Z G E v Q X V 0 b 1 J l b W 9 2 Z W R D b 2 x 1 b W 5 z M S 5 7 Q 2 9 s d W 1 u O D I s O D F 9 J n F 1 b 3 Q 7 L C Z x d W 9 0 O 1 N l Y 3 R p b 2 4 x L 3 N h b G l k Y S 9 B d X R v U m V t b 3 Z l Z E N v b H V t b n M x L n t D b 2 x 1 b W 4 4 M y w 4 M n 0 m c X V v d D s s J n F 1 b 3 Q 7 U 2 V j d G l v b j E v c 2 F s a W R h L 0 F 1 d G 9 S Z W 1 v d m V k Q 2 9 s d W 1 u c z E u e 0 N v b H V t b j g 0 L D g z f S Z x d W 9 0 O y w m c X V v d D t T Z W N 0 a W 9 u M S 9 z Y W x p Z G E v Q X V 0 b 1 J l b W 9 2 Z W R D b 2 x 1 b W 5 z M S 5 7 Q 2 9 s d W 1 u O D U s O D R 9 J n F 1 b 3 Q 7 L C Z x d W 9 0 O 1 N l Y 3 R p b 2 4 x L 3 N h b G l k Y S 9 B d X R v U m V t b 3 Z l Z E N v b H V t b n M x L n t D b 2 x 1 b W 4 4 N i w 4 N X 0 m c X V v d D s s J n F 1 b 3 Q 7 U 2 V j d G l v b j E v c 2 F s a W R h L 0 F 1 d G 9 S Z W 1 v d m V k Q 2 9 s d W 1 u c z E u e 0 N v b H V t b j g 3 L D g 2 f S Z x d W 9 0 O y w m c X V v d D t T Z W N 0 a W 9 u M S 9 z Y W x p Z G E v Q X V 0 b 1 J l b W 9 2 Z W R D b 2 x 1 b W 5 z M S 5 7 Q 2 9 s d W 1 u O D g s O D d 9 J n F 1 b 3 Q 7 L C Z x d W 9 0 O 1 N l Y 3 R p b 2 4 x L 3 N h b G l k Y S 9 B d X R v U m V t b 3 Z l Z E N v b H V t b n M x L n t D b 2 x 1 b W 4 4 O S w 4 O H 0 m c X V v d D s s J n F 1 b 3 Q 7 U 2 V j d G l v b j E v c 2 F s a W R h L 0 F 1 d G 9 S Z W 1 v d m V k Q 2 9 s d W 1 u c z E u e 0 N v b H V t b j k w L D g 5 f S Z x d W 9 0 O y w m c X V v d D t T Z W N 0 a W 9 u M S 9 z Y W x p Z G E v Q X V 0 b 1 J l b W 9 2 Z W R D b 2 x 1 b W 5 z M S 5 7 Q 2 9 s d W 1 u O T E s O T B 9 J n F 1 b 3 Q 7 L C Z x d W 9 0 O 1 N l Y 3 R p b 2 4 x L 3 N h b G l k Y S 9 B d X R v U m V t b 3 Z l Z E N v b H V t b n M x L n t D b 2 x 1 b W 4 5 M i w 5 M X 0 m c X V v d D s s J n F 1 b 3 Q 7 U 2 V j d G l v b j E v c 2 F s a W R h L 0 F 1 d G 9 S Z W 1 v d m V k Q 2 9 s d W 1 u c z E u e 0 N v b H V t b j k z L D k y f S Z x d W 9 0 O y w m c X V v d D t T Z W N 0 a W 9 u M S 9 z Y W x p Z G E v Q X V 0 b 1 J l b W 9 2 Z W R D b 2 x 1 b W 5 z M S 5 7 Q 2 9 s d W 1 u O T Q s O T N 9 J n F 1 b 3 Q 7 L C Z x d W 9 0 O 1 N l Y 3 R p b 2 4 x L 3 N h b G l k Y S 9 B d X R v U m V t b 3 Z l Z E N v b H V t b n M x L n t D b 2 x 1 b W 4 5 N S w 5 N H 0 m c X V v d D s s J n F 1 b 3 Q 7 U 2 V j d G l v b j E v c 2 F s a W R h L 0 F 1 d G 9 S Z W 1 v d m V k Q 2 9 s d W 1 u c z E u e 0 N v b H V t b j k 2 L D k 1 f S Z x d W 9 0 O y w m c X V v d D t T Z W N 0 a W 9 u M S 9 z Y W x p Z G E v Q X V 0 b 1 J l b W 9 2 Z W R D b 2 x 1 b W 5 z M S 5 7 Q 2 9 s d W 1 u O T c s O T Z 9 J n F 1 b 3 Q 7 L C Z x d W 9 0 O 1 N l Y 3 R p b 2 4 x L 3 N h b G l k Y S 9 B d X R v U m V t b 3 Z l Z E N v b H V t b n M x L n t D b 2 x 1 b W 4 5 O C w 5 N 3 0 m c X V v d D s s J n F 1 b 3 Q 7 U 2 V j d G l v b j E v c 2 F s a W R h L 0 F 1 d G 9 S Z W 1 v d m V k Q 2 9 s d W 1 u c z E u e 0 N v b H V t b j k 5 L D k 4 f S Z x d W 9 0 O y w m c X V v d D t T Z W N 0 a W 9 u M S 9 z Y W x p Z G E v Q X V 0 b 1 J l b W 9 2 Z W R D b 2 x 1 b W 5 z M S 5 7 Q 2 9 s d W 1 u M T A w L D k 5 f S Z x d W 9 0 O y w m c X V v d D t T Z W N 0 a W 9 u M S 9 z Y W x p Z G E v Q X V 0 b 1 J l b W 9 2 Z W R D b 2 x 1 b W 5 z M S 5 7 Q 2 9 s d W 1 u M T A x L D E w M H 0 m c X V v d D s s J n F 1 b 3 Q 7 U 2 V j d G l v b j E v c 2 F s a W R h L 0 F 1 d G 9 S Z W 1 v d m V k Q 2 9 s d W 1 u c z E u e 0 N v b H V t b j E w M i w x M D F 9 J n F 1 b 3 Q 7 L C Z x d W 9 0 O 1 N l Y 3 R p b 2 4 x L 3 N h b G l k Y S 9 B d X R v U m V t b 3 Z l Z E N v b H V t b n M x L n t D b 2 x 1 b W 4 x M D M s M T A y f S Z x d W 9 0 O y w m c X V v d D t T Z W N 0 a W 9 u M S 9 z Y W x p Z G E v Q X V 0 b 1 J l b W 9 2 Z W R D b 2 x 1 b W 5 z M S 5 7 Q 2 9 s d W 1 u M T A 0 L D E w M 3 0 m c X V v d D s s J n F 1 b 3 Q 7 U 2 V j d G l v b j E v c 2 F s a W R h L 0 F 1 d G 9 S Z W 1 v d m V k Q 2 9 s d W 1 u c z E u e 0 N v b H V t b j E w N S w x M D R 9 J n F 1 b 3 Q 7 L C Z x d W 9 0 O 1 N l Y 3 R p b 2 4 x L 3 N h b G l k Y S 9 B d X R v U m V t b 3 Z l Z E N v b H V t b n M x L n t D b 2 x 1 b W 4 x M D Y s M T A 1 f S Z x d W 9 0 O y w m c X V v d D t T Z W N 0 a W 9 u M S 9 z Y W x p Z G E v Q X V 0 b 1 J l b W 9 2 Z W R D b 2 x 1 b W 5 z M S 5 7 Q 2 9 s d W 1 u M T A 3 L D E w N n 0 m c X V v d D s s J n F 1 b 3 Q 7 U 2 V j d G l v b j E v c 2 F s a W R h L 0 F 1 d G 9 S Z W 1 v d m V k Q 2 9 s d W 1 u c z E u e 0 N v b H V t b j E w O C w x M D d 9 J n F 1 b 3 Q 7 L C Z x d W 9 0 O 1 N l Y 3 R p b 2 4 x L 3 N h b G l k Y S 9 B d X R v U m V t b 3 Z l Z E N v b H V t b n M x L n t D b 2 x 1 b W 4 x M D k s M T A 4 f S Z x d W 9 0 O y w m c X V v d D t T Z W N 0 a W 9 u M S 9 z Y W x p Z G E v Q X V 0 b 1 J l b W 9 2 Z W R D b 2 x 1 b W 5 z M S 5 7 Q 2 9 s d W 1 u M T E w L D E w O X 0 m c X V v d D s s J n F 1 b 3 Q 7 U 2 V j d G l v b j E v c 2 F s a W R h L 0 F 1 d G 9 S Z W 1 v d m V k Q 2 9 s d W 1 u c z E u e 0 N v b H V t b j E x M S w x M T B 9 J n F 1 b 3 Q 7 L C Z x d W 9 0 O 1 N l Y 3 R p b 2 4 x L 3 N h b G l k Y S 9 B d X R v U m V t b 3 Z l Z E N v b H V t b n M x L n t D b 2 x 1 b W 4 x M T I s M T E x f S Z x d W 9 0 O y w m c X V v d D t T Z W N 0 a W 9 u M S 9 z Y W x p Z G E v Q X V 0 b 1 J l b W 9 2 Z W R D b 2 x 1 b W 5 z M S 5 7 Q 2 9 s d W 1 u M T E z L D E x M n 0 m c X V v d D s s J n F 1 b 3 Q 7 U 2 V j d G l v b j E v c 2 F s a W R h L 0 F 1 d G 9 S Z W 1 v d m V k Q 2 9 s d W 1 u c z E u e 0 N v b H V t b j E x N C w x M T N 9 J n F 1 b 3 Q 7 L C Z x d W 9 0 O 1 N l Y 3 R p b 2 4 x L 3 N h b G l k Y S 9 B d X R v U m V t b 3 Z l Z E N v b H V t b n M x L n t D b 2 x 1 b W 4 x M T U s M T E 0 f S Z x d W 9 0 O y w m c X V v d D t T Z W N 0 a W 9 u M S 9 z Y W x p Z G E v Q X V 0 b 1 J l b W 9 2 Z W R D b 2 x 1 b W 5 z M S 5 7 Q 2 9 s d W 1 u M T E 2 L D E x N X 0 m c X V v d D s s J n F 1 b 3 Q 7 U 2 V j d G l v b j E v c 2 F s a W R h L 0 F 1 d G 9 S Z W 1 v d m V k Q 2 9 s d W 1 u c z E u e 0 N v b H V t b j E x N y w x M T Z 9 J n F 1 b 3 Q 7 L C Z x d W 9 0 O 1 N l Y 3 R p b 2 4 x L 3 N h b G l k Y S 9 B d X R v U m V t b 3 Z l Z E N v b H V t b n M x L n t D b 2 x 1 b W 4 x M T g s M T E 3 f S Z x d W 9 0 O y w m c X V v d D t T Z W N 0 a W 9 u M S 9 z Y W x p Z G E v Q X V 0 b 1 J l b W 9 2 Z W R D b 2 x 1 b W 5 z M S 5 7 Q 2 9 s d W 1 u M T E 5 L D E x O H 0 m c X V v d D s s J n F 1 b 3 Q 7 U 2 V j d G l v b j E v c 2 F s a W R h L 0 F 1 d G 9 S Z W 1 v d m V k Q 2 9 s d W 1 u c z E u e 0 N v b H V t b j E y M C w x M T l 9 J n F 1 b 3 Q 7 L C Z x d W 9 0 O 1 N l Y 3 R p b 2 4 x L 3 N h b G l k Y S 9 B d X R v U m V t b 3 Z l Z E N v b H V t b n M x L n t D b 2 x 1 b W 4 x M j E s M T I w f S Z x d W 9 0 O y w m c X V v d D t T Z W N 0 a W 9 u M S 9 z Y W x p Z G E v Q X V 0 b 1 J l b W 9 2 Z W R D b 2 x 1 b W 5 z M S 5 7 Q 2 9 s d W 1 u M T I y L D E y M X 0 m c X V v d D s s J n F 1 b 3 Q 7 U 2 V j d G l v b j E v c 2 F s a W R h L 0 F 1 d G 9 S Z W 1 v d m V k Q 2 9 s d W 1 u c z E u e 0 N v b H V t b j E y M y w x M j J 9 J n F 1 b 3 Q 7 L C Z x d W 9 0 O 1 N l Y 3 R p b 2 4 x L 3 N h b G l k Y S 9 B d X R v U m V t b 3 Z l Z E N v b H V t b n M x L n t D b 2 x 1 b W 4 x M j Q s M T I z f S Z x d W 9 0 O y w m c X V v d D t T Z W N 0 a W 9 u M S 9 z Y W x p Z G E v Q X V 0 b 1 J l b W 9 2 Z W R D b 2 x 1 b W 5 z M S 5 7 Q 2 9 s d W 1 u M T I 1 L D E y N H 0 m c X V v d D s s J n F 1 b 3 Q 7 U 2 V j d G l v b j E v c 2 F s a W R h L 0 F 1 d G 9 S Z W 1 v d m V k Q 2 9 s d W 1 u c z E u e 0 N v b H V t b j E y N i w x M j V 9 J n F 1 b 3 Q 7 L C Z x d W 9 0 O 1 N l Y 3 R p b 2 4 x L 3 N h b G l k Y S 9 B d X R v U m V t b 3 Z l Z E N v b H V t b n M x L n t D b 2 x 1 b W 4 x M j c s M T I 2 f S Z x d W 9 0 O y w m c X V v d D t T Z W N 0 a W 9 u M S 9 z Y W x p Z G E v Q X V 0 b 1 J l b W 9 2 Z W R D b 2 x 1 b W 5 z M S 5 7 Q 2 9 s d W 1 u M T I 4 L D E y N 3 0 m c X V v d D s s J n F 1 b 3 Q 7 U 2 V j d G l v b j E v c 2 F s a W R h L 0 F 1 d G 9 S Z W 1 v d m V k Q 2 9 s d W 1 u c z E u e 0 N v b H V t b j E y O S w x M j h 9 J n F 1 b 3 Q 7 L C Z x d W 9 0 O 1 N l Y 3 R p b 2 4 x L 3 N h b G l k Y S 9 B d X R v U m V t b 3 Z l Z E N v b H V t b n M x L n t D b 2 x 1 b W 4 x M z A s M T I 5 f S Z x d W 9 0 O y w m c X V v d D t T Z W N 0 a W 9 u M S 9 z Y W x p Z G E v Q X V 0 b 1 J l b W 9 2 Z W R D b 2 x 1 b W 5 z M S 5 7 Q 2 9 s d W 1 u M T M x L D E z M H 0 m c X V v d D s s J n F 1 b 3 Q 7 U 2 V j d G l v b j E v c 2 F s a W R h L 0 F 1 d G 9 S Z W 1 v d m V k Q 2 9 s d W 1 u c z E u e 0 N v b H V t b j E z M i w x M z F 9 J n F 1 b 3 Q 7 L C Z x d W 9 0 O 1 N l Y 3 R p b 2 4 x L 3 N h b G l k Y S 9 B d X R v U m V t b 3 Z l Z E N v b H V t b n M x L n t D b 2 x 1 b W 4 x M z M s M T M y f S Z x d W 9 0 O y w m c X V v d D t T Z W N 0 a W 9 u M S 9 z Y W x p Z G E v Q X V 0 b 1 J l b W 9 2 Z W R D b 2 x 1 b W 5 z M S 5 7 Q 2 9 s d W 1 u M T M 0 L D E z M 3 0 m c X V v d D s s J n F 1 b 3 Q 7 U 2 V j d G l v b j E v c 2 F s a W R h L 0 F 1 d G 9 S Z W 1 v d m V k Q 2 9 s d W 1 u c z E u e 0 N v b H V t b j E z N S w x M z R 9 J n F 1 b 3 Q 7 L C Z x d W 9 0 O 1 N l Y 3 R p b 2 4 x L 3 N h b G l k Y S 9 B d X R v U m V t b 3 Z l Z E N v b H V t b n M x L n t D b 2 x 1 b W 4 x M z Y s M T M 1 f S Z x d W 9 0 O y w m c X V v d D t T Z W N 0 a W 9 u M S 9 z Y W x p Z G E v Q X V 0 b 1 J l b W 9 2 Z W R D b 2 x 1 b W 5 z M S 5 7 Q 2 9 s d W 1 u M T M 3 L D E z N n 0 m c X V v d D s s J n F 1 b 3 Q 7 U 2 V j d G l v b j E v c 2 F s a W R h L 0 F 1 d G 9 S Z W 1 v d m V k Q 2 9 s d W 1 u c z E u e 0 N v b H V t b j E z O C w x M z d 9 J n F 1 b 3 Q 7 L C Z x d W 9 0 O 1 N l Y 3 R p b 2 4 x L 3 N h b G l k Y S 9 B d X R v U m V t b 3 Z l Z E N v b H V t b n M x L n t D b 2 x 1 b W 4 x M z k s M T M 4 f S Z x d W 9 0 O y w m c X V v d D t T Z W N 0 a W 9 u M S 9 z Y W x p Z G E v Q X V 0 b 1 J l b W 9 2 Z W R D b 2 x 1 b W 5 z M S 5 7 Q 2 9 s d W 1 u M T Q w L D E z O X 0 m c X V v d D s s J n F 1 b 3 Q 7 U 2 V j d G l v b j E v c 2 F s a W R h L 0 F 1 d G 9 S Z W 1 v d m V k Q 2 9 s d W 1 u c z E u e 0 N v b H V t b j E 0 M S w x N D B 9 J n F 1 b 3 Q 7 L C Z x d W 9 0 O 1 N l Y 3 R p b 2 4 x L 3 N h b G l k Y S 9 B d X R v U m V t b 3 Z l Z E N v b H V t b n M x L n t D b 2 x 1 b W 4 x N D I s M T Q x f S Z x d W 9 0 O y w m c X V v d D t T Z W N 0 a W 9 u M S 9 z Y W x p Z G E v Q X V 0 b 1 J l b W 9 2 Z W R D b 2 x 1 b W 5 z M S 5 7 Q 2 9 s d W 1 u M T Q z L D E 0 M n 0 m c X V v d D s s J n F 1 b 3 Q 7 U 2 V j d G l v b j E v c 2 F s a W R h L 0 F 1 d G 9 S Z W 1 v d m V k Q 2 9 s d W 1 u c z E u e 0 N v b H V t b j E 0 N C w x N D N 9 J n F 1 b 3 Q 7 L C Z x d W 9 0 O 1 N l Y 3 R p b 2 4 x L 3 N h b G l k Y S 9 B d X R v U m V t b 3 Z l Z E N v b H V t b n M x L n t D b 2 x 1 b W 4 x N D U s M T Q 0 f S Z x d W 9 0 O y w m c X V v d D t T Z W N 0 a W 9 u M S 9 z Y W x p Z G E v Q X V 0 b 1 J l b W 9 2 Z W R D b 2 x 1 b W 5 z M S 5 7 Q 2 9 s d W 1 u M T Q 2 L D E 0 N X 0 m c X V v d D s s J n F 1 b 3 Q 7 U 2 V j d G l v b j E v c 2 F s a W R h L 0 F 1 d G 9 S Z W 1 v d m V k Q 2 9 s d W 1 u c z E u e 0 N v b H V t b j E 0 N y w x N D Z 9 J n F 1 b 3 Q 7 L C Z x d W 9 0 O 1 N l Y 3 R p b 2 4 x L 3 N h b G l k Y S 9 B d X R v U m V t b 3 Z l Z E N v b H V t b n M x L n t D b 2 x 1 b W 4 x N D g s M T Q 3 f S Z x d W 9 0 O y w m c X V v d D t T Z W N 0 a W 9 u M S 9 z Y W x p Z G E v Q X V 0 b 1 J l b W 9 2 Z W R D b 2 x 1 b W 5 z M S 5 7 Q 2 9 s d W 1 u M T Q 5 L D E 0 O H 0 m c X V v d D s s J n F 1 b 3 Q 7 U 2 V j d G l v b j E v c 2 F s a W R h L 0 F 1 d G 9 S Z W 1 v d m V k Q 2 9 s d W 1 u c z E u e 0 N v b H V t b j E 1 M C w x N D l 9 J n F 1 b 3 Q 7 L C Z x d W 9 0 O 1 N l Y 3 R p b 2 4 x L 3 N h b G l k Y S 9 B d X R v U m V t b 3 Z l Z E N v b H V t b n M x L n t D b 2 x 1 b W 4 x N T E s M T U w f S Z x d W 9 0 O y w m c X V v d D t T Z W N 0 a W 9 u M S 9 z Y W x p Z G E v Q X V 0 b 1 J l b W 9 2 Z W R D b 2 x 1 b W 5 z M S 5 7 Q 2 9 s d W 1 u M T U y L D E 1 M X 0 m c X V v d D s s J n F 1 b 3 Q 7 U 2 V j d G l v b j E v c 2 F s a W R h L 0 F 1 d G 9 S Z W 1 v d m V k Q 2 9 s d W 1 u c z E u e 0 N v b H V t b j E 1 M y w x N T J 9 J n F 1 b 3 Q 7 L C Z x d W 9 0 O 1 N l Y 3 R p b 2 4 x L 3 N h b G l k Y S 9 B d X R v U m V t b 3 Z l Z E N v b H V t b n M x L n t D b 2 x 1 b W 4 x N T Q s M T U z f S Z x d W 9 0 O y w m c X V v d D t T Z W N 0 a W 9 u M S 9 z Y W x p Z G E v Q X V 0 b 1 J l b W 9 2 Z W R D b 2 x 1 b W 5 z M S 5 7 Q 2 9 s d W 1 u M T U 1 L D E 1 N H 0 m c X V v d D s s J n F 1 b 3 Q 7 U 2 V j d G l v b j E v c 2 F s a W R h L 0 F 1 d G 9 S Z W 1 v d m V k Q 2 9 s d W 1 u c z E u e 0 N v b H V t b j E 1 N i w x N T V 9 J n F 1 b 3 Q 7 L C Z x d W 9 0 O 1 N l Y 3 R p b 2 4 x L 3 N h b G l k Y S 9 B d X R v U m V t b 3 Z l Z E N v b H V t b n M x L n t D b 2 x 1 b W 4 x N T c s M T U 2 f S Z x d W 9 0 O y w m c X V v d D t T Z W N 0 a W 9 u M S 9 z Y W x p Z G E v Q X V 0 b 1 J l b W 9 2 Z W R D b 2 x 1 b W 5 z M S 5 7 Q 2 9 s d W 1 u M T U 4 L D E 1 N 3 0 m c X V v d D s s J n F 1 b 3 Q 7 U 2 V j d G l v b j E v c 2 F s a W R h L 0 F 1 d G 9 S Z W 1 v d m V k Q 2 9 s d W 1 u c z E u e 0 N v b H V t b j E 1 O S w x N T h 9 J n F 1 b 3 Q 7 L C Z x d W 9 0 O 1 N l Y 3 R p b 2 4 x L 3 N h b G l k Y S 9 B d X R v U m V t b 3 Z l Z E N v b H V t b n M x L n t D b 2 x 1 b W 4 x N j A s M T U 5 f S Z x d W 9 0 O y w m c X V v d D t T Z W N 0 a W 9 u M S 9 z Y W x p Z G E v Q X V 0 b 1 J l b W 9 2 Z W R D b 2 x 1 b W 5 z M S 5 7 Q 2 9 s d W 1 u M T Y x L D E 2 M H 0 m c X V v d D s s J n F 1 b 3 Q 7 U 2 V j d G l v b j E v c 2 F s a W R h L 0 F 1 d G 9 S Z W 1 v d m V k Q 2 9 s d W 1 u c z E u e 0 N v b H V t b j E 2 M i w x N j F 9 J n F 1 b 3 Q 7 L C Z x d W 9 0 O 1 N l Y 3 R p b 2 4 x L 3 N h b G l k Y S 9 B d X R v U m V t b 3 Z l Z E N v b H V t b n M x L n t D b 2 x 1 b W 4 x N j M s M T Y y f S Z x d W 9 0 O y w m c X V v d D t T Z W N 0 a W 9 u M S 9 z Y W x p Z G E v Q X V 0 b 1 J l b W 9 2 Z W R D b 2 x 1 b W 5 z M S 5 7 Q 2 9 s d W 1 u M T Y 0 L D E 2 M 3 0 m c X V v d D s s J n F 1 b 3 Q 7 U 2 V j d G l v b j E v c 2 F s a W R h L 0 F 1 d G 9 S Z W 1 v d m V k Q 2 9 s d W 1 u c z E u e 0 N v b H V t b j E 2 N S w x N j R 9 J n F 1 b 3 Q 7 L C Z x d W 9 0 O 1 N l Y 3 R p b 2 4 x L 3 N h b G l k Y S 9 B d X R v U m V t b 3 Z l Z E N v b H V t b n M x L n t D b 2 x 1 b W 4 x N j Y s M T Y 1 f S Z x d W 9 0 O y w m c X V v d D t T Z W N 0 a W 9 u M S 9 z Y W x p Z G E v Q X V 0 b 1 J l b W 9 2 Z W R D b 2 x 1 b W 5 z M S 5 7 Q 2 9 s d W 1 u M T Y 3 L D E 2 N n 0 m c X V v d D s s J n F 1 b 3 Q 7 U 2 V j d G l v b j E v c 2 F s a W R h L 0 F 1 d G 9 S Z W 1 v d m V k Q 2 9 s d W 1 u c z E u e 0 N v b H V t b j E 2 O C w x N j d 9 J n F 1 b 3 Q 7 L C Z x d W 9 0 O 1 N l Y 3 R p b 2 4 x L 3 N h b G l k Y S 9 B d X R v U m V t b 3 Z l Z E N v b H V t b n M x L n t D b 2 x 1 b W 4 x N j k s M T Y 4 f S Z x d W 9 0 O y w m c X V v d D t T Z W N 0 a W 9 u M S 9 z Y W x p Z G E v Q X V 0 b 1 J l b W 9 2 Z W R D b 2 x 1 b W 5 z M S 5 7 Q 2 9 s d W 1 u M T c w L D E 2 O X 0 m c X V v d D s s J n F 1 b 3 Q 7 U 2 V j d G l v b j E v c 2 F s a W R h L 0 F 1 d G 9 S Z W 1 v d m V k Q 2 9 s d W 1 u c z E u e 0 N v b H V t b j E 3 M S w x N z B 9 J n F 1 b 3 Q 7 L C Z x d W 9 0 O 1 N l Y 3 R p b 2 4 x L 3 N h b G l k Y S 9 B d X R v U m V t b 3 Z l Z E N v b H V t b n M x L n t D b 2 x 1 b W 4 x N z I s M T c x f S Z x d W 9 0 O y w m c X V v d D t T Z W N 0 a W 9 u M S 9 z Y W x p Z G E v Q X V 0 b 1 J l b W 9 2 Z W R D b 2 x 1 b W 5 z M S 5 7 Q 2 9 s d W 1 u M T c z L D E 3 M n 0 m c X V v d D s s J n F 1 b 3 Q 7 U 2 V j d G l v b j E v c 2 F s a W R h L 0 F 1 d G 9 S Z W 1 v d m V k Q 2 9 s d W 1 u c z E u e 0 N v b H V t b j E 3 N C w x N z N 9 J n F 1 b 3 Q 7 L C Z x d W 9 0 O 1 N l Y 3 R p b 2 4 x L 3 N h b G l k Y S 9 B d X R v U m V t b 3 Z l Z E N v b H V t b n M x L n t D b 2 x 1 b W 4 x N z U s M T c 0 f S Z x d W 9 0 O y w m c X V v d D t T Z W N 0 a W 9 u M S 9 z Y W x p Z G E v Q X V 0 b 1 J l b W 9 2 Z W R D b 2 x 1 b W 5 z M S 5 7 Q 2 9 s d W 1 u M T c 2 L D E 3 N X 0 m c X V v d D s s J n F 1 b 3 Q 7 U 2 V j d G l v b j E v c 2 F s a W R h L 0 F 1 d G 9 S Z W 1 v d m V k Q 2 9 s d W 1 u c z E u e 0 N v b H V t b j E 3 N y w x N z Z 9 J n F 1 b 3 Q 7 L C Z x d W 9 0 O 1 N l Y 3 R p b 2 4 x L 3 N h b G l k Y S 9 B d X R v U m V t b 3 Z l Z E N v b H V t b n M x L n t D b 2 x 1 b W 4 x N z g s M T c 3 f S Z x d W 9 0 O y w m c X V v d D t T Z W N 0 a W 9 u M S 9 z Y W x p Z G E v Q X V 0 b 1 J l b W 9 2 Z W R D b 2 x 1 b W 5 z M S 5 7 Q 2 9 s d W 1 u M T c 5 L D E 3 O H 0 m c X V v d D s s J n F 1 b 3 Q 7 U 2 V j d G l v b j E v c 2 F s a W R h L 0 F 1 d G 9 S Z W 1 v d m V k Q 2 9 s d W 1 u c z E u e 0 N v b H V t b j E 4 M C w x N z l 9 J n F 1 b 3 Q 7 L C Z x d W 9 0 O 1 N l Y 3 R p b 2 4 x L 3 N h b G l k Y S 9 B d X R v U m V t b 3 Z l Z E N v b H V t b n M x L n t D b 2 x 1 b W 4 x O D E s M T g w f S Z x d W 9 0 O y w m c X V v d D t T Z W N 0 a W 9 u M S 9 z Y W x p Z G E v Q X V 0 b 1 J l b W 9 2 Z W R D b 2 x 1 b W 5 z M S 5 7 Q 2 9 s d W 1 u M T g y L D E 4 M X 0 m c X V v d D s s J n F 1 b 3 Q 7 U 2 V j d G l v b j E v c 2 F s a W R h L 0 F 1 d G 9 S Z W 1 v d m V k Q 2 9 s d W 1 u c z E u e 0 N v b H V t b j E 4 M y w x O D J 9 J n F 1 b 3 Q 7 L C Z x d W 9 0 O 1 N l Y 3 R p b 2 4 x L 3 N h b G l k Y S 9 B d X R v U m V t b 3 Z l Z E N v b H V t b n M x L n t D b 2 x 1 b W 4 x O D Q s M T g z f S Z x d W 9 0 O y w m c X V v d D t T Z W N 0 a W 9 u M S 9 z Y W x p Z G E v Q X V 0 b 1 J l b W 9 2 Z W R D b 2 x 1 b W 5 z M S 5 7 Q 2 9 s d W 1 u M T g 1 L D E 4 N H 0 m c X V v d D s s J n F 1 b 3 Q 7 U 2 V j d G l v b j E v c 2 F s a W R h L 0 F 1 d G 9 S Z W 1 v d m V k Q 2 9 s d W 1 u c z E u e 0 N v b H V t b j E 4 N i w x O D V 9 J n F 1 b 3 Q 7 L C Z x d W 9 0 O 1 N l Y 3 R p b 2 4 x L 3 N h b G l k Y S 9 B d X R v U m V t b 3 Z l Z E N v b H V t b n M x L n t D b 2 x 1 b W 4 x O D c s M T g 2 f S Z x d W 9 0 O y w m c X V v d D t T Z W N 0 a W 9 u M S 9 z Y W x p Z G E v Q X V 0 b 1 J l b W 9 2 Z W R D b 2 x 1 b W 5 z M S 5 7 Q 2 9 s d W 1 u M T g 4 L D E 4 N 3 0 m c X V v d D s s J n F 1 b 3 Q 7 U 2 V j d G l v b j E v c 2 F s a W R h L 0 F 1 d G 9 S Z W 1 v d m V k Q 2 9 s d W 1 u c z E u e 0 N v b H V t b j E 4 O S w x O D h 9 J n F 1 b 3 Q 7 L C Z x d W 9 0 O 1 N l Y 3 R p b 2 4 x L 3 N h b G l k Y S 9 B d X R v U m V t b 3 Z l Z E N v b H V t b n M x L n t D b 2 x 1 b W 4 x O T A s M T g 5 f S Z x d W 9 0 O y w m c X V v d D t T Z W N 0 a W 9 u M S 9 z Y W x p Z G E v Q X V 0 b 1 J l b W 9 2 Z W R D b 2 x 1 b W 5 z M S 5 7 Q 2 9 s d W 1 u M T k x L D E 5 M H 0 m c X V v d D s s J n F 1 b 3 Q 7 U 2 V j d G l v b j E v c 2 F s a W R h L 0 F 1 d G 9 S Z W 1 v d m V k Q 2 9 s d W 1 u c z E u e 0 N v b H V t b j E 5 M i w x O T F 9 J n F 1 b 3 Q 7 L C Z x d W 9 0 O 1 N l Y 3 R p b 2 4 x L 3 N h b G l k Y S 9 B d X R v U m V t b 3 Z l Z E N v b H V t b n M x L n t D b 2 x 1 b W 4 x O T M s M T k y f S Z x d W 9 0 O y w m c X V v d D t T Z W N 0 a W 9 u M S 9 z Y W x p Z G E v Q X V 0 b 1 J l b W 9 2 Z W R D b 2 x 1 b W 5 z M S 5 7 Q 2 9 s d W 1 u M T k 0 L D E 5 M 3 0 m c X V v d D s s J n F 1 b 3 Q 7 U 2 V j d G l v b j E v c 2 F s a W R h L 0 F 1 d G 9 S Z W 1 v d m V k Q 2 9 s d W 1 u c z E u e 0 N v b H V t b j E 5 N S w x O T R 9 J n F 1 b 3 Q 7 L C Z x d W 9 0 O 1 N l Y 3 R p b 2 4 x L 3 N h b G l k Y S 9 B d X R v U m V t b 3 Z l Z E N v b H V t b n M x L n t D b 2 x 1 b W 4 x O T Y s M T k 1 f S Z x d W 9 0 O y w m c X V v d D t T Z W N 0 a W 9 u M S 9 z Y W x p Z G E v Q X V 0 b 1 J l b W 9 2 Z W R D b 2 x 1 b W 5 z M S 5 7 Q 2 9 s d W 1 u M T k 3 L D E 5 N n 0 m c X V v d D s s J n F 1 b 3 Q 7 U 2 V j d G l v b j E v c 2 F s a W R h L 0 F 1 d G 9 S Z W 1 v d m V k Q 2 9 s d W 1 u c z E u e 0 N v b H V t b j E 5 O C w x O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a W R h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4 T 4 Z L Y p J t T p h H 9 9 D M y d c 6 A A A A A A I A A A A A A B B m A A A A A Q A A I A A A A F 2 q 2 H z E T 0 o 8 J J F Z q f Z y 8 r 6 0 6 f d X 5 i s X B U t W 4 q a S Z 9 6 M A A A A A A 6 A A A A A A g A A I A A A A C m 6 g s k w O H 6 e l p 7 i 2 X 3 5 3 S 5 E U S Q 8 D E 0 z i 9 V w M 6 G l s / V V U A A A A N k / m n r 6 Q 7 E 2 c r R r H I I R c d 1 y j 7 C l Z F 4 e D m k k a i d H K c S Q w d e f R O y S s d / Z u w h b 5 J 1 p B l P d g / j x W n q + X N W 8 c s l F G B u Z m u E K V J 4 4 b J / w e v + R A K s N Q A A A A D B Q / c G g r r / P w E G e 9 u a X Y D 2 6 u b l W d 9 t I 5 y s 9 o i Z m a O I o 7 2 1 C m r L 2 Q d S 8 o l s Q / 3 2 L G 3 Z + j L F I h n C Y k Q u + 6 l M A r v s = < / D a t a M a s h u p > 
</file>

<file path=customXml/itemProps1.xml><?xml version="1.0" encoding="utf-8"?>
<ds:datastoreItem xmlns:ds="http://schemas.openxmlformats.org/officeDocument/2006/customXml" ds:itemID="{3231A9D3-1EFD-4F5A-A5D7-54A4AFF173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salida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Ilarraza</dc:creator>
  <cp:lastModifiedBy>Daniel Ariza</cp:lastModifiedBy>
  <dcterms:created xsi:type="dcterms:W3CDTF">2023-11-03T13:21:37Z</dcterms:created>
  <dcterms:modified xsi:type="dcterms:W3CDTF">2023-11-17T16:11:29Z</dcterms:modified>
</cp:coreProperties>
</file>