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stronglab2/Documents/Github_Repos/Soil/data/other/"/>
    </mc:Choice>
  </mc:AlternateContent>
  <bookViews>
    <workbookView xWindow="3220" yWindow="460" windowWidth="2496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56" i="1" l="1"/>
  <c r="AR56" i="1"/>
  <c r="AQ56" i="1"/>
  <c r="I45" i="1"/>
</calcChain>
</file>

<file path=xl/sharedStrings.xml><?xml version="1.0" encoding="utf-8"?>
<sst xmlns="http://schemas.openxmlformats.org/spreadsheetml/2006/main" count="329" uniqueCount="180">
  <si>
    <t>Soil_Sample</t>
  </si>
  <si>
    <t>NTM culture</t>
  </si>
  <si>
    <t>Microbiome</t>
  </si>
  <si>
    <t>Latitude</t>
  </si>
  <si>
    <t>Longitude</t>
  </si>
  <si>
    <t>Address:</t>
  </si>
  <si>
    <t>Town:</t>
  </si>
  <si>
    <t>Zip</t>
  </si>
  <si>
    <t>pH</t>
  </si>
  <si>
    <t>Calcite</t>
  </si>
  <si>
    <t>Mg Calcite</t>
  </si>
  <si>
    <t>Aragonite</t>
  </si>
  <si>
    <t>Gypsum</t>
  </si>
  <si>
    <t>Bassanite</t>
  </si>
  <si>
    <t>Hexahydrite</t>
  </si>
  <si>
    <t>Forsterite</t>
  </si>
  <si>
    <t>Augite</t>
  </si>
  <si>
    <t>Enstatite</t>
  </si>
  <si>
    <t>Hedenbergite</t>
  </si>
  <si>
    <t>Anorthoclase</t>
  </si>
  <si>
    <t>Oligoclase</t>
  </si>
  <si>
    <t>Andesine</t>
  </si>
  <si>
    <t>Bytownite</t>
  </si>
  <si>
    <t>Labradorite</t>
  </si>
  <si>
    <t>Anorthite</t>
  </si>
  <si>
    <t>Ferrihydrite</t>
  </si>
  <si>
    <t>Hematite</t>
  </si>
  <si>
    <t>Maghemite</t>
  </si>
  <si>
    <t>Ilmenite</t>
  </si>
  <si>
    <t>Rutile</t>
  </si>
  <si>
    <t>Goethite</t>
  </si>
  <si>
    <t>Magnetite</t>
  </si>
  <si>
    <t>Quartz</t>
  </si>
  <si>
    <t>Gibbsite</t>
  </si>
  <si>
    <t>Montmorillonite</t>
  </si>
  <si>
    <t>Palygorksite</t>
  </si>
  <si>
    <t>Halloysite</t>
  </si>
  <si>
    <t>Kaolinite</t>
  </si>
  <si>
    <t>Kaol. + Halloysite</t>
  </si>
  <si>
    <t>% Kaolinite</t>
  </si>
  <si>
    <t>% Halloysite</t>
  </si>
  <si>
    <t>neg.</t>
  </si>
  <si>
    <t>no</t>
  </si>
  <si>
    <t>Hilo</t>
  </si>
  <si>
    <t>Ululani St.</t>
  </si>
  <si>
    <t>474 Awela St.</t>
  </si>
  <si>
    <t>HNL-12_1</t>
  </si>
  <si>
    <t xml:space="preserve">1333 Heulu St. </t>
  </si>
  <si>
    <t>Honolulu</t>
  </si>
  <si>
    <t>Haleiwa</t>
  </si>
  <si>
    <t>HNL-12_16</t>
  </si>
  <si>
    <t xml:space="preserve">2276 Aumakua St. </t>
  </si>
  <si>
    <t xml:space="preserve">Pearl City </t>
  </si>
  <si>
    <t>HNL-12_17</t>
  </si>
  <si>
    <t>2562 Olopua St.</t>
  </si>
  <si>
    <t>HNL-12_18</t>
  </si>
  <si>
    <t>95-1027 Kaapeha St.</t>
  </si>
  <si>
    <t>Mililani</t>
  </si>
  <si>
    <t>HNL-12_19</t>
  </si>
  <si>
    <t xml:space="preserve">1646 Ala Aolani St. </t>
  </si>
  <si>
    <t>HNL-12_2</t>
  </si>
  <si>
    <t>pos.</t>
  </si>
  <si>
    <t>yes</t>
  </si>
  <si>
    <t xml:space="preserve">94-492 Kiilani St. </t>
  </si>
  <si>
    <t>HNL-12_22</t>
  </si>
  <si>
    <t>99-173 Uahi Pl.</t>
  </si>
  <si>
    <t>Aiea</t>
  </si>
  <si>
    <t>HNL-12_23</t>
  </si>
  <si>
    <t>99-876 Aiea Heights Dr.</t>
  </si>
  <si>
    <t>HNL-12_24</t>
  </si>
  <si>
    <t xml:space="preserve">94-1042 Lumihoahu </t>
  </si>
  <si>
    <t>Waipahu</t>
  </si>
  <si>
    <t>HNL-12_25</t>
  </si>
  <si>
    <t>2228 Hoohai St.</t>
  </si>
  <si>
    <t>Pearl City</t>
  </si>
  <si>
    <t>HNL-12_26</t>
  </si>
  <si>
    <t xml:space="preserve">95-81 Kaulua St. </t>
  </si>
  <si>
    <t>HNL-12_27</t>
  </si>
  <si>
    <t>535 Paulele</t>
  </si>
  <si>
    <t xml:space="preserve">Kailua </t>
  </si>
  <si>
    <t>HNL-12_28</t>
  </si>
  <si>
    <t>94-257 Pupukoae St.</t>
  </si>
  <si>
    <t>HNL-12_29</t>
  </si>
  <si>
    <t>99-120 Waipao Pl</t>
  </si>
  <si>
    <t>HNL-12_3</t>
  </si>
  <si>
    <t>1000 Kamehameha Hwy</t>
  </si>
  <si>
    <t>HNL-12_30</t>
  </si>
  <si>
    <t xml:space="preserve">1759 Hoohulu St. </t>
  </si>
  <si>
    <t>HNL-12_32</t>
  </si>
  <si>
    <t>99-834 Kealaluina Dr</t>
  </si>
  <si>
    <t>HNL-12_33</t>
  </si>
  <si>
    <t>2042 Hoolaulea St</t>
  </si>
  <si>
    <t>HNL-12_36</t>
  </si>
  <si>
    <t xml:space="preserve">94-331 Makapipipi st. </t>
  </si>
  <si>
    <t>HNL-12_37</t>
  </si>
  <si>
    <t xml:space="preserve">1754 Hoohulu St. </t>
  </si>
  <si>
    <t>HNL-12_38</t>
  </si>
  <si>
    <t>1753 Hoohulu St.</t>
  </si>
  <si>
    <t>HNL-12_39</t>
  </si>
  <si>
    <t>94-870 Lumiauau St</t>
  </si>
  <si>
    <t>HNL-12_4</t>
  </si>
  <si>
    <t>94-560 Kamehameha Hwy</t>
  </si>
  <si>
    <t>HNL-12_40</t>
  </si>
  <si>
    <t xml:space="preserve">98-1950 Kaahumanu St. </t>
  </si>
  <si>
    <t>HNL-12_41</t>
  </si>
  <si>
    <t>94-114 Awamoku St.</t>
  </si>
  <si>
    <t>HNL-12_43</t>
  </si>
  <si>
    <t>HNL-12_46</t>
  </si>
  <si>
    <t>98-584 Puailima St</t>
  </si>
  <si>
    <t>HNL-12_47</t>
  </si>
  <si>
    <t xml:space="preserve">98-530 Kipaepae St. </t>
  </si>
  <si>
    <t>HNL-12_48</t>
  </si>
  <si>
    <t>94-057 Akualele Pl</t>
  </si>
  <si>
    <t>HNL-12_50</t>
  </si>
  <si>
    <t xml:space="preserve">94-131 Akaku Pl. </t>
  </si>
  <si>
    <t>HNL-12_51</t>
  </si>
  <si>
    <t>1078 Kinau St.</t>
  </si>
  <si>
    <t xml:space="preserve"> Honolulu</t>
  </si>
  <si>
    <t>HNL-12_53</t>
  </si>
  <si>
    <t>99-762 Meaala St.</t>
  </si>
  <si>
    <t>HNL-12_55</t>
  </si>
  <si>
    <t xml:space="preserve">94-438 Hokuili St. </t>
  </si>
  <si>
    <t>HNL-12_57</t>
  </si>
  <si>
    <t>94-1090 Puloku St.</t>
  </si>
  <si>
    <t>HNL-12_58</t>
  </si>
  <si>
    <t>94-302 Paiwa St.</t>
  </si>
  <si>
    <t xml:space="preserve">Waipahu </t>
  </si>
  <si>
    <t>HNL-12_6</t>
  </si>
  <si>
    <t>7120 Kalanianaole Hwy</t>
  </si>
  <si>
    <t>Hawaii Kai</t>
  </si>
  <si>
    <t>HNL-12_60</t>
  </si>
  <si>
    <t xml:space="preserve">1204 Kuokoa St. </t>
  </si>
  <si>
    <t>HNL-12_61</t>
  </si>
  <si>
    <t>47-740 Hui Kelu St.</t>
  </si>
  <si>
    <t>Kanoehe</t>
  </si>
  <si>
    <t>HNL-12_62</t>
  </si>
  <si>
    <t>98-402 Koauka Lp</t>
  </si>
  <si>
    <t>HNL-12_9</t>
  </si>
  <si>
    <t xml:space="preserve">61-732 Papailoa rd </t>
  </si>
  <si>
    <t>Highway 56</t>
  </si>
  <si>
    <t>Waialua</t>
  </si>
  <si>
    <t>7723 Iwipolena Rd.</t>
  </si>
  <si>
    <t>Kekaha</t>
  </si>
  <si>
    <t>Koke'e Road</t>
  </si>
  <si>
    <t>Waimea</t>
  </si>
  <si>
    <t>3189 Hikina Rd.</t>
  </si>
  <si>
    <t>Koloa</t>
  </si>
  <si>
    <t xml:space="preserve">176 Iliahi St. </t>
  </si>
  <si>
    <t>Kaunakakai</t>
  </si>
  <si>
    <t>2176 Kamehameha V Highway,</t>
  </si>
  <si>
    <t>Kaunakakai-kawela</t>
  </si>
  <si>
    <t>2358 Kamehameha Hwy</t>
  </si>
  <si>
    <t>345 Kalohi St.</t>
  </si>
  <si>
    <t>790 S. Alu Rd.</t>
  </si>
  <si>
    <t xml:space="preserve">Wailuku </t>
  </si>
  <si>
    <t>KAU-12_1</t>
  </si>
  <si>
    <t>KAU-12_2</t>
  </si>
  <si>
    <t>KAU-12_4</t>
  </si>
  <si>
    <t>KAU-12_5</t>
  </si>
  <si>
    <t>KAU-12_6</t>
  </si>
  <si>
    <t>KAU-12_9</t>
  </si>
  <si>
    <t>KAU-12_10</t>
  </si>
  <si>
    <t>MOL-12_1</t>
  </si>
  <si>
    <t>MOL-12_2</t>
  </si>
  <si>
    <t>MOL-12_3</t>
  </si>
  <si>
    <t>MOL-12_4</t>
  </si>
  <si>
    <t>MAU-12_1</t>
  </si>
  <si>
    <t>BLD-12_4</t>
  </si>
  <si>
    <t>BLD-12_2</t>
  </si>
  <si>
    <t>HNL-12_20</t>
  </si>
  <si>
    <t xml:space="preserve">94-356 Ololu St. </t>
  </si>
  <si>
    <t>HNL-12_11</t>
  </si>
  <si>
    <t>59-864 Kamehameha Hwy</t>
  </si>
  <si>
    <t>HNL-12_44</t>
  </si>
  <si>
    <t>94-274 Kikalake Pl</t>
  </si>
  <si>
    <t>HNL-12_54</t>
  </si>
  <si>
    <t>1534 Keolu Dr.</t>
  </si>
  <si>
    <t>813 Nou St.</t>
  </si>
  <si>
    <t>1.  This is the sum of the "apparent" kaolinite + halloyste calculated before formamide treatment.  Although there is no halloysite in most samples, this is a good estimate of the sum of kaolinite ± halloysite.</t>
  </si>
  <si>
    <t>BLD-12_1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</si>
</sst>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164" fontId="0" fillId="0" borderId="0" xfId="0" applyNumberFormat="1" applyFont="1"/>
    <xf numFmtId="0" fontId="4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2" fontId="5" fillId="0" borderId="0" xfId="0" applyNumberFormat="1" applyFont="1" applyAlignment="1">
      <alignment horizont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8" fillId="0" borderId="0" xfId="0" applyFont="1" applyAlignment="1"/>
    <xf numFmtId="0" fontId="3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tabSelected="1" topLeftCell="A57" workbookViewId="0">
      <selection activeCell="I60" sqref="I60"/>
    </sheetView>
  </sheetViews>
  <sheetFormatPr baseColWidth="10" defaultRowHeight="16" x14ac:dyDescent="0.2"/>
  <sheetData>
    <row r="1" spans="1:47" s="2" customFormat="1" ht="3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2" t="s">
        <v>38</v>
      </c>
      <c r="AN1" s="2" t="s">
        <v>39</v>
      </c>
      <c r="AO1" s="2" t="s">
        <v>40</v>
      </c>
      <c r="AT1" s="4"/>
      <c r="AU1" s="4"/>
    </row>
    <row r="2" spans="1:47" s="6" customFormat="1" x14ac:dyDescent="0.2">
      <c r="A2" s="5" t="s">
        <v>168</v>
      </c>
      <c r="B2" s="5" t="s">
        <v>41</v>
      </c>
      <c r="C2" s="5" t="s">
        <v>42</v>
      </c>
      <c r="D2" s="5">
        <v>19.715264999999999</v>
      </c>
      <c r="E2" s="5">
        <v>-155.08491000000001</v>
      </c>
      <c r="F2" s="6" t="s">
        <v>44</v>
      </c>
      <c r="G2" s="7" t="s">
        <v>43</v>
      </c>
      <c r="H2" s="7">
        <v>96720</v>
      </c>
      <c r="I2" s="8">
        <v>4.97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4.0065574158604154</v>
      </c>
      <c r="Q2" s="9">
        <v>35.304202053233936</v>
      </c>
      <c r="R2" s="9">
        <v>10.26069946356669</v>
      </c>
      <c r="S2" s="9">
        <v>1.9472367980027279</v>
      </c>
      <c r="T2" s="9">
        <v>13.413131948445612</v>
      </c>
      <c r="U2" s="9">
        <v>6.1417334404548187</v>
      </c>
      <c r="V2" s="9">
        <v>13.341360345799009</v>
      </c>
      <c r="W2" s="9">
        <v>3.0591099994711528</v>
      </c>
      <c r="X2" s="9">
        <v>1.1758343562117692</v>
      </c>
      <c r="Y2" s="9">
        <v>2.9641587912758913E-3</v>
      </c>
      <c r="Z2" s="9">
        <v>0</v>
      </c>
      <c r="AA2" s="9">
        <v>0</v>
      </c>
      <c r="AB2" s="9">
        <v>0</v>
      </c>
      <c r="AC2" s="9">
        <v>7.4477019707065155</v>
      </c>
      <c r="AD2" s="9">
        <v>0</v>
      </c>
      <c r="AE2" s="9">
        <v>0</v>
      </c>
      <c r="AF2" s="9">
        <v>3.868190400929683</v>
      </c>
      <c r="AG2" s="9">
        <v>3.1277648526390728E-2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/>
      <c r="AO2" s="9"/>
      <c r="AQ2" s="9"/>
      <c r="AT2" s="9"/>
      <c r="AU2" s="9"/>
    </row>
    <row r="3" spans="1:47" s="6" customFormat="1" x14ac:dyDescent="0.2">
      <c r="A3" s="5" t="s">
        <v>167</v>
      </c>
      <c r="B3" s="5" t="s">
        <v>41</v>
      </c>
      <c r="C3" s="5" t="s">
        <v>42</v>
      </c>
      <c r="D3" s="5">
        <v>19.675419000000002</v>
      </c>
      <c r="E3" s="5">
        <v>-155.09020899999999</v>
      </c>
      <c r="F3" s="6" t="s">
        <v>45</v>
      </c>
      <c r="G3" s="7" t="s">
        <v>43</v>
      </c>
      <c r="H3" s="7">
        <v>96720</v>
      </c>
      <c r="I3" s="8">
        <v>5.98</v>
      </c>
      <c r="J3" s="10">
        <v>4.6153846153846159</v>
      </c>
      <c r="K3" s="10">
        <v>0</v>
      </c>
      <c r="L3" s="10">
        <v>1.3846153846153848</v>
      </c>
      <c r="M3" s="10">
        <v>0</v>
      </c>
      <c r="N3" s="10">
        <v>0</v>
      </c>
      <c r="O3" s="10">
        <v>0</v>
      </c>
      <c r="P3" s="10">
        <v>8</v>
      </c>
      <c r="Q3" s="10">
        <v>10.76923076923077</v>
      </c>
      <c r="R3" s="10">
        <v>0</v>
      </c>
      <c r="S3" s="10">
        <v>0</v>
      </c>
      <c r="T3" s="10">
        <v>10.153846153846153</v>
      </c>
      <c r="U3" s="10">
        <v>0</v>
      </c>
      <c r="V3" s="10">
        <v>0</v>
      </c>
      <c r="W3" s="10">
        <v>0</v>
      </c>
      <c r="X3" s="10">
        <v>11.692307692307692</v>
      </c>
      <c r="Y3" s="10">
        <v>0</v>
      </c>
      <c r="Z3" s="10">
        <v>0</v>
      </c>
      <c r="AA3" s="10">
        <v>6.1538461538461542</v>
      </c>
      <c r="AB3" s="10">
        <v>3.8461538461538463</v>
      </c>
      <c r="AC3" s="9">
        <v>0</v>
      </c>
      <c r="AD3" s="9">
        <v>0</v>
      </c>
      <c r="AE3" s="9">
        <v>7.2307692307692317</v>
      </c>
      <c r="AF3" s="9">
        <v>6.4615384615384626</v>
      </c>
      <c r="AG3" s="9">
        <v>8</v>
      </c>
      <c r="AH3" s="9">
        <v>17.846153846153847</v>
      </c>
      <c r="AI3" s="9">
        <v>0</v>
      </c>
      <c r="AJ3" s="9">
        <v>0</v>
      </c>
      <c r="AK3" s="9">
        <v>1.5384615384615385</v>
      </c>
      <c r="AL3" s="9">
        <v>2.3076923076923079</v>
      </c>
      <c r="AM3" s="9">
        <v>3.8461538461538467</v>
      </c>
      <c r="AN3" s="9">
        <v>3.8461538461538467</v>
      </c>
      <c r="AO3" s="9">
        <v>0</v>
      </c>
      <c r="AQ3" s="9"/>
      <c r="AT3" s="9"/>
      <c r="AU3" s="9"/>
    </row>
    <row r="4" spans="1:47" s="6" customFormat="1" x14ac:dyDescent="0.2">
      <c r="A4" s="5" t="s">
        <v>46</v>
      </c>
      <c r="B4" s="5" t="s">
        <v>41</v>
      </c>
      <c r="C4" s="5" t="s">
        <v>42</v>
      </c>
      <c r="D4" s="5">
        <v>21.306052999999999</v>
      </c>
      <c r="E4" s="5">
        <v>-157.83570900000001</v>
      </c>
      <c r="F4" s="6" t="s">
        <v>47</v>
      </c>
      <c r="G4" s="7" t="s">
        <v>48</v>
      </c>
      <c r="H4" s="7">
        <v>96822</v>
      </c>
      <c r="I4" s="8">
        <v>5.79</v>
      </c>
      <c r="J4" s="10">
        <v>1.3037809647979142</v>
      </c>
      <c r="K4" s="10">
        <v>11.734028683181227</v>
      </c>
      <c r="L4" s="10">
        <v>0</v>
      </c>
      <c r="M4" s="10">
        <v>0</v>
      </c>
      <c r="N4" s="10">
        <v>0</v>
      </c>
      <c r="O4" s="10">
        <v>0</v>
      </c>
      <c r="P4" s="10">
        <v>11.994784876140809</v>
      </c>
      <c r="Q4" s="10">
        <v>6.5189048239895708</v>
      </c>
      <c r="R4" s="10">
        <v>28.683181225554112</v>
      </c>
      <c r="S4" s="10">
        <v>0.39113428943937423</v>
      </c>
      <c r="T4" s="10">
        <v>5.4758800521512399</v>
      </c>
      <c r="U4" s="10">
        <v>0</v>
      </c>
      <c r="V4" s="10">
        <v>0</v>
      </c>
      <c r="W4" s="10">
        <v>0</v>
      </c>
      <c r="X4" s="10">
        <v>6.5189048239895708</v>
      </c>
      <c r="Y4" s="10">
        <v>3.389830508474577</v>
      </c>
      <c r="Z4" s="10">
        <v>0</v>
      </c>
      <c r="AA4" s="10">
        <v>1.3037809647979142</v>
      </c>
      <c r="AB4" s="10">
        <v>0.13037809647979143</v>
      </c>
      <c r="AC4" s="9">
        <v>1.0430247718383314</v>
      </c>
      <c r="AD4" s="9">
        <v>0</v>
      </c>
      <c r="AE4" s="9">
        <v>4.8239895697522828</v>
      </c>
      <c r="AF4" s="9">
        <v>5.8670143415906137</v>
      </c>
      <c r="AG4" s="9">
        <v>6.6492829204693615</v>
      </c>
      <c r="AH4" s="9">
        <v>0</v>
      </c>
      <c r="AI4" s="9">
        <v>0</v>
      </c>
      <c r="AJ4" s="9">
        <v>0</v>
      </c>
      <c r="AK4" s="9">
        <v>4.1720990873533257</v>
      </c>
      <c r="AL4" s="9">
        <v>0</v>
      </c>
      <c r="AM4" s="9">
        <v>4.1720990873533257</v>
      </c>
      <c r="AN4" s="9">
        <v>4.1720990873533257</v>
      </c>
      <c r="AO4" s="9">
        <v>0</v>
      </c>
      <c r="AQ4" s="9"/>
      <c r="AT4" s="9"/>
      <c r="AU4" s="9"/>
    </row>
    <row r="5" spans="1:47" s="6" customFormat="1" x14ac:dyDescent="0.2">
      <c r="A5" s="5" t="s">
        <v>50</v>
      </c>
      <c r="B5" s="5" t="s">
        <v>41</v>
      </c>
      <c r="C5" s="5" t="s">
        <v>42</v>
      </c>
      <c r="D5" s="5">
        <v>21.422187000000001</v>
      </c>
      <c r="E5" s="5">
        <v>-157.95470700000001</v>
      </c>
      <c r="F5" s="6" t="s">
        <v>51</v>
      </c>
      <c r="G5" s="7" t="s">
        <v>52</v>
      </c>
      <c r="H5" s="7">
        <v>96782</v>
      </c>
      <c r="I5" s="8">
        <v>7.65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5.9793677339825484</v>
      </c>
      <c r="AB5" s="9">
        <v>1.9129186906668294</v>
      </c>
      <c r="AC5" s="9">
        <v>1.6709294689234683E-2</v>
      </c>
      <c r="AD5" s="9">
        <v>0</v>
      </c>
      <c r="AE5" s="9">
        <v>9.6233005305502672</v>
      </c>
      <c r="AF5" s="9">
        <v>1.7945545550410451</v>
      </c>
      <c r="AG5" s="9">
        <v>17.369750794954541</v>
      </c>
      <c r="AH5" s="9">
        <v>2.5948865791403333</v>
      </c>
      <c r="AI5" s="9">
        <v>0</v>
      </c>
      <c r="AJ5" s="9">
        <v>0</v>
      </c>
      <c r="AK5" s="9">
        <v>2.7722405586382504</v>
      </c>
      <c r="AL5" s="9">
        <v>57.936271262336952</v>
      </c>
      <c r="AM5" s="9">
        <v>60.708511820975204</v>
      </c>
      <c r="AN5" s="9">
        <v>60.708511820975204</v>
      </c>
      <c r="AO5" s="9">
        <v>0</v>
      </c>
      <c r="AQ5" s="9"/>
      <c r="AT5" s="9"/>
      <c r="AU5" s="9"/>
    </row>
    <row r="6" spans="1:47" s="6" customFormat="1" x14ac:dyDescent="0.2">
      <c r="A6" s="5" t="s">
        <v>53</v>
      </c>
      <c r="B6" s="5" t="s">
        <v>41</v>
      </c>
      <c r="C6" s="5" t="s">
        <v>42</v>
      </c>
      <c r="D6" s="5">
        <v>21.318041999999998</v>
      </c>
      <c r="E6" s="5">
        <v>-157.80855099999999</v>
      </c>
      <c r="F6" s="6" t="s">
        <v>54</v>
      </c>
      <c r="G6" s="7" t="s">
        <v>48</v>
      </c>
      <c r="H6" s="7">
        <v>96822</v>
      </c>
      <c r="I6" s="8">
        <v>6.79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6.4217865519521808</v>
      </c>
      <c r="AB6" s="9">
        <v>3.8684073923467186</v>
      </c>
      <c r="AC6" s="9">
        <v>0.740764860338197</v>
      </c>
      <c r="AD6" s="9">
        <v>0</v>
      </c>
      <c r="AE6" s="9">
        <v>31.805087538712279</v>
      </c>
      <c r="AF6" s="9">
        <v>4.6666477261525232</v>
      </c>
      <c r="AG6" s="9">
        <v>1.4606267067950709</v>
      </c>
      <c r="AH6" s="9">
        <v>8.4421782516111623</v>
      </c>
      <c r="AI6" s="9">
        <v>0</v>
      </c>
      <c r="AJ6" s="9">
        <v>0</v>
      </c>
      <c r="AK6" s="9">
        <v>34.269673753412519</v>
      </c>
      <c r="AL6" s="9">
        <v>8.3248272186793493</v>
      </c>
      <c r="AM6" s="9">
        <v>42.594500972091865</v>
      </c>
      <c r="AN6" s="9">
        <v>42.594500972091865</v>
      </c>
      <c r="AO6" s="9">
        <v>0</v>
      </c>
      <c r="AQ6" s="9"/>
      <c r="AT6" s="9"/>
      <c r="AU6" s="9"/>
    </row>
    <row r="7" spans="1:47" s="6" customFormat="1" x14ac:dyDescent="0.2">
      <c r="A7" s="5" t="s">
        <v>55</v>
      </c>
      <c r="B7" s="5" t="s">
        <v>41</v>
      </c>
      <c r="C7" s="5" t="s">
        <v>42</v>
      </c>
      <c r="D7" s="5">
        <v>21.474323999999999</v>
      </c>
      <c r="E7" s="5">
        <v>-157.997119</v>
      </c>
      <c r="F7" s="6" t="s">
        <v>56</v>
      </c>
      <c r="G7" s="7" t="s">
        <v>57</v>
      </c>
      <c r="H7" s="7">
        <v>96789</v>
      </c>
      <c r="I7" s="8">
        <v>6.96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17.470873261353415</v>
      </c>
      <c r="AB7" s="9">
        <v>1.9822441284898997</v>
      </c>
      <c r="AC7" s="9">
        <v>13.843290895594171</v>
      </c>
      <c r="AD7" s="9">
        <v>0</v>
      </c>
      <c r="AE7" s="9">
        <v>12.929180214727863</v>
      </c>
      <c r="AF7" s="9">
        <v>0.68950909931802506</v>
      </c>
      <c r="AG7" s="9">
        <v>3.5585382386837652</v>
      </c>
      <c r="AH7" s="9">
        <v>8.2791483382932078</v>
      </c>
      <c r="AI7" s="9">
        <v>0</v>
      </c>
      <c r="AJ7" s="9">
        <v>0</v>
      </c>
      <c r="AK7" s="9">
        <v>33.098573261952318</v>
      </c>
      <c r="AL7" s="9">
        <v>8.1486425615873443</v>
      </c>
      <c r="AM7" s="9">
        <v>41.247215823539662</v>
      </c>
      <c r="AN7" s="9">
        <v>27.18191522771264</v>
      </c>
      <c r="AO7" s="9">
        <v>14.065300595827024</v>
      </c>
      <c r="AQ7" s="9"/>
      <c r="AT7" s="9"/>
      <c r="AU7" s="9"/>
    </row>
    <row r="8" spans="1:47" s="6" customFormat="1" x14ac:dyDescent="0.2">
      <c r="A8" s="5" t="s">
        <v>58</v>
      </c>
      <c r="B8" s="5" t="s">
        <v>41</v>
      </c>
      <c r="C8" s="5" t="s">
        <v>42</v>
      </c>
      <c r="D8" s="5">
        <v>21.370719000000001</v>
      </c>
      <c r="E8" s="5">
        <v>-157.88705999999999</v>
      </c>
      <c r="F8" s="6" t="s">
        <v>59</v>
      </c>
      <c r="G8" s="7" t="s">
        <v>48</v>
      </c>
      <c r="H8" s="7">
        <v>96819</v>
      </c>
      <c r="I8" s="8">
        <v>6.42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15.7819225251076</v>
      </c>
      <c r="X8" s="10">
        <v>0</v>
      </c>
      <c r="Y8" s="10">
        <v>0</v>
      </c>
      <c r="Z8" s="10">
        <v>0</v>
      </c>
      <c r="AA8" s="10">
        <v>8.7517934002869406</v>
      </c>
      <c r="AB8" s="10">
        <v>12.625538020086081</v>
      </c>
      <c r="AC8" s="9">
        <v>1.1477761836441891</v>
      </c>
      <c r="AD8" s="9">
        <v>0</v>
      </c>
      <c r="AE8" s="9">
        <v>6.5997130559540871</v>
      </c>
      <c r="AF8" s="9">
        <v>12.912482065997127</v>
      </c>
      <c r="AG8" s="9">
        <v>5.0215208034433276</v>
      </c>
      <c r="AH8" s="9">
        <v>1.2912482065997128</v>
      </c>
      <c r="AI8" s="9">
        <v>0</v>
      </c>
      <c r="AJ8" s="9">
        <v>0</v>
      </c>
      <c r="AK8" s="9">
        <v>27.259684361549493</v>
      </c>
      <c r="AL8" s="9">
        <v>8.6083213773314178</v>
      </c>
      <c r="AM8" s="9">
        <v>35.86800573888091</v>
      </c>
      <c r="AN8" s="9">
        <v>35.86800573888091</v>
      </c>
      <c r="AO8" s="9">
        <v>0</v>
      </c>
      <c r="AQ8" s="9"/>
      <c r="AT8" s="9"/>
      <c r="AU8" s="9"/>
    </row>
    <row r="9" spans="1:47" s="6" customFormat="1" x14ac:dyDescent="0.2">
      <c r="A9" s="11" t="s">
        <v>60</v>
      </c>
      <c r="B9" s="12" t="s">
        <v>61</v>
      </c>
      <c r="C9" s="13" t="s">
        <v>62</v>
      </c>
      <c r="D9" s="5">
        <v>21.433902</v>
      </c>
      <c r="E9" s="5">
        <v>-158.020591</v>
      </c>
      <c r="F9" s="6" t="s">
        <v>63</v>
      </c>
      <c r="G9" s="7" t="s">
        <v>57</v>
      </c>
      <c r="H9" s="7">
        <v>96789</v>
      </c>
      <c r="I9" s="8">
        <v>7.27</v>
      </c>
      <c r="J9" s="9">
        <v>7.0707070707070701</v>
      </c>
      <c r="K9" s="9">
        <v>0</v>
      </c>
      <c r="L9" s="9">
        <v>11.363636363636363</v>
      </c>
      <c r="M9" s="9">
        <v>0</v>
      </c>
      <c r="N9" s="9">
        <v>0</v>
      </c>
      <c r="O9" s="9">
        <v>0</v>
      </c>
      <c r="P9" s="9">
        <v>7.5757575757575752</v>
      </c>
      <c r="Q9" s="9">
        <v>2.5252525252525251</v>
      </c>
      <c r="R9" s="9">
        <v>0</v>
      </c>
      <c r="S9" s="9">
        <v>0</v>
      </c>
      <c r="T9" s="9">
        <v>0</v>
      </c>
      <c r="U9" s="9">
        <v>0</v>
      </c>
      <c r="V9" s="9">
        <v>3.7878787878787876</v>
      </c>
      <c r="W9" s="9">
        <v>1.8939393939393938</v>
      </c>
      <c r="X9" s="9">
        <v>0</v>
      </c>
      <c r="Y9" s="9">
        <v>0</v>
      </c>
      <c r="Z9" s="9">
        <v>0</v>
      </c>
      <c r="AA9" s="9">
        <v>2.5252525252525251</v>
      </c>
      <c r="AB9" s="9">
        <v>2.5252525252525251</v>
      </c>
      <c r="AC9" s="9">
        <v>10.227272727272727</v>
      </c>
      <c r="AD9" s="9">
        <v>0</v>
      </c>
      <c r="AE9" s="9">
        <v>5.0505050505050502</v>
      </c>
      <c r="AF9" s="9">
        <v>1.6414141414141414</v>
      </c>
      <c r="AG9" s="9">
        <v>3.7878787878787876</v>
      </c>
      <c r="AH9" s="9">
        <v>2.5252525252525251</v>
      </c>
      <c r="AI9" s="9">
        <v>0</v>
      </c>
      <c r="AJ9" s="9">
        <v>0</v>
      </c>
      <c r="AK9" s="9">
        <v>4.6717171717171713</v>
      </c>
      <c r="AL9" s="9">
        <v>32.828282828282823</v>
      </c>
      <c r="AM9" s="9">
        <v>37.499999999999993</v>
      </c>
      <c r="AN9" s="9">
        <v>37.499999999999993</v>
      </c>
      <c r="AO9" s="9">
        <v>0</v>
      </c>
      <c r="AQ9" s="9"/>
      <c r="AT9" s="9"/>
      <c r="AU9" s="9"/>
    </row>
    <row r="10" spans="1:47" s="6" customFormat="1" x14ac:dyDescent="0.2">
      <c r="A10" s="11" t="s">
        <v>64</v>
      </c>
      <c r="B10" s="12" t="s">
        <v>61</v>
      </c>
      <c r="C10" s="13" t="s">
        <v>62</v>
      </c>
      <c r="D10" s="5">
        <v>21.376367999999999</v>
      </c>
      <c r="E10" s="5">
        <v>-157.931152</v>
      </c>
      <c r="F10" s="6" t="s">
        <v>65</v>
      </c>
      <c r="G10" s="7" t="s">
        <v>66</v>
      </c>
      <c r="H10" s="7">
        <v>96701</v>
      </c>
      <c r="I10" s="8">
        <v>7.39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4.3202033036848801</v>
      </c>
      <c r="AB10" s="10">
        <v>4.9555273189326563</v>
      </c>
      <c r="AC10" s="9">
        <v>0</v>
      </c>
      <c r="AD10" s="9">
        <v>0</v>
      </c>
      <c r="AE10" s="9">
        <v>2.1601016518424401</v>
      </c>
      <c r="AF10" s="9">
        <v>0</v>
      </c>
      <c r="AG10" s="9">
        <v>10.673443456162646</v>
      </c>
      <c r="AH10" s="9">
        <v>3.8119440914866587</v>
      </c>
      <c r="AI10" s="9">
        <v>6.7344345616264309</v>
      </c>
      <c r="AJ10" s="9">
        <v>0</v>
      </c>
      <c r="AK10" s="9">
        <v>48.284625158831012</v>
      </c>
      <c r="AL10" s="9">
        <v>19.059720457433293</v>
      </c>
      <c r="AM10" s="9">
        <v>67.344345616264306</v>
      </c>
      <c r="AN10" s="9">
        <v>67.344345616264306</v>
      </c>
      <c r="AO10" s="9">
        <v>0</v>
      </c>
      <c r="AQ10" s="9"/>
      <c r="AT10" s="9"/>
      <c r="AU10" s="9"/>
    </row>
    <row r="11" spans="1:47" s="6" customFormat="1" x14ac:dyDescent="0.2">
      <c r="A11" s="5" t="s">
        <v>67</v>
      </c>
      <c r="B11" s="5" t="s">
        <v>41</v>
      </c>
      <c r="C11" s="5" t="s">
        <v>42</v>
      </c>
      <c r="D11" s="5">
        <v>21.387985</v>
      </c>
      <c r="E11" s="5">
        <v>-157.91711900000001</v>
      </c>
      <c r="F11" s="6" t="s">
        <v>68</v>
      </c>
      <c r="G11" s="7" t="s">
        <v>66</v>
      </c>
      <c r="H11" s="7">
        <v>96701</v>
      </c>
      <c r="I11" s="8">
        <v>7.2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16.303196108188267</v>
      </c>
      <c r="AB11" s="9">
        <v>0.93737747099090352</v>
      </c>
      <c r="AC11" s="9">
        <v>0.37924627672966466</v>
      </c>
      <c r="AD11" s="9">
        <v>0</v>
      </c>
      <c r="AE11" s="9">
        <v>17.016902496961105</v>
      </c>
      <c r="AF11" s="9">
        <v>1.5051800272274598</v>
      </c>
      <c r="AG11" s="9">
        <v>3.7712808890841445</v>
      </c>
      <c r="AH11" s="9">
        <v>1.1142249668819242</v>
      </c>
      <c r="AI11" s="9">
        <v>0</v>
      </c>
      <c r="AJ11" s="9">
        <v>0</v>
      </c>
      <c r="AK11" s="9">
        <v>39.29750975147811</v>
      </c>
      <c r="AL11" s="9">
        <v>19.675082012458429</v>
      </c>
      <c r="AM11" s="9">
        <v>58.972591763936535</v>
      </c>
      <c r="AN11" s="9">
        <v>58.972591763936535</v>
      </c>
      <c r="AO11" s="9">
        <v>0</v>
      </c>
      <c r="AQ11" s="9"/>
      <c r="AT11" s="9"/>
      <c r="AU11" s="9"/>
    </row>
    <row r="12" spans="1:47" s="6" customFormat="1" x14ac:dyDescent="0.2">
      <c r="A12" s="5" t="s">
        <v>69</v>
      </c>
      <c r="B12" s="5" t="s">
        <v>41</v>
      </c>
      <c r="C12" s="5" t="s">
        <v>42</v>
      </c>
      <c r="D12" s="5">
        <v>21.402373999999998</v>
      </c>
      <c r="E12" s="5">
        <v>-157.99268699999999</v>
      </c>
      <c r="F12" s="6" t="s">
        <v>70</v>
      </c>
      <c r="G12" s="7" t="s">
        <v>71</v>
      </c>
      <c r="H12" s="7">
        <v>96797</v>
      </c>
      <c r="I12" s="8">
        <v>7.74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9.8860295797446227</v>
      </c>
      <c r="AB12" s="9">
        <v>0.39514067253001478</v>
      </c>
      <c r="AC12" s="9">
        <v>6.3717859746849292</v>
      </c>
      <c r="AD12" s="9">
        <v>0</v>
      </c>
      <c r="AE12" s="9">
        <v>7.6547632791215152</v>
      </c>
      <c r="AF12" s="9">
        <v>2.3144554371902544</v>
      </c>
      <c r="AG12" s="9">
        <v>0.61717579063670724</v>
      </c>
      <c r="AH12" s="9">
        <v>7.482899850192954</v>
      </c>
      <c r="AI12" s="9">
        <v>0</v>
      </c>
      <c r="AJ12" s="9">
        <v>0</v>
      </c>
      <c r="AK12" s="9">
        <v>43.279275252945581</v>
      </c>
      <c r="AL12" s="9">
        <v>21.998474162953407</v>
      </c>
      <c r="AM12" s="9">
        <v>65.277749415898995</v>
      </c>
      <c r="AN12" s="9">
        <v>65.277749415898995</v>
      </c>
      <c r="AO12" s="9">
        <v>0</v>
      </c>
      <c r="AQ12" s="9"/>
      <c r="AT12" s="9"/>
      <c r="AU12" s="9"/>
    </row>
    <row r="13" spans="1:47" s="6" customFormat="1" x14ac:dyDescent="0.2">
      <c r="A13" s="11" t="s">
        <v>72</v>
      </c>
      <c r="B13" s="12" t="s">
        <v>61</v>
      </c>
      <c r="C13" s="13" t="s">
        <v>62</v>
      </c>
      <c r="D13" s="5">
        <v>21.409777999999999</v>
      </c>
      <c r="E13" s="5">
        <v>-157.955962</v>
      </c>
      <c r="F13" s="6" t="s">
        <v>73</v>
      </c>
      <c r="G13" s="7" t="s">
        <v>74</v>
      </c>
      <c r="H13" s="7">
        <v>96782</v>
      </c>
      <c r="I13" s="8">
        <v>6.39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5.9334298118668594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4.3415340086830687</v>
      </c>
      <c r="X13" s="10">
        <v>0</v>
      </c>
      <c r="Y13" s="10">
        <v>0</v>
      </c>
      <c r="Z13" s="10">
        <v>0</v>
      </c>
      <c r="AA13" s="10">
        <v>12.156295224312592</v>
      </c>
      <c r="AB13" s="10">
        <v>4.1968162083936331</v>
      </c>
      <c r="AC13" s="9">
        <v>3.0390738060781479</v>
      </c>
      <c r="AD13" s="9">
        <v>0</v>
      </c>
      <c r="AE13" s="9">
        <v>4.7756874095513755</v>
      </c>
      <c r="AF13" s="9">
        <v>0.72358900144717808</v>
      </c>
      <c r="AG13" s="9">
        <v>3.3285094066570191</v>
      </c>
      <c r="AH13" s="9">
        <v>7.3806078147612162</v>
      </c>
      <c r="AI13" s="9">
        <v>0</v>
      </c>
      <c r="AJ13" s="9">
        <v>1.157742402315485</v>
      </c>
      <c r="AK13" s="9">
        <v>39.942112879884235</v>
      </c>
      <c r="AL13" s="9">
        <v>13.024602026049205</v>
      </c>
      <c r="AM13" s="9">
        <v>52.966714905933443</v>
      </c>
      <c r="AN13" s="9">
        <v>52.966714905933443</v>
      </c>
      <c r="AO13" s="9">
        <v>0</v>
      </c>
      <c r="AQ13" s="9"/>
      <c r="AT13" s="9"/>
      <c r="AU13" s="9"/>
    </row>
    <row r="14" spans="1:47" s="6" customFormat="1" x14ac:dyDescent="0.2">
      <c r="A14" s="11" t="s">
        <v>75</v>
      </c>
      <c r="B14" s="12" t="s">
        <v>61</v>
      </c>
      <c r="C14" s="13" t="s">
        <v>62</v>
      </c>
      <c r="D14" s="5">
        <v>21.450541999999999</v>
      </c>
      <c r="E14" s="5">
        <v>-158.021773</v>
      </c>
      <c r="F14" s="6" t="s">
        <v>76</v>
      </c>
      <c r="G14" s="7" t="s">
        <v>57</v>
      </c>
      <c r="H14" s="7">
        <v>96789</v>
      </c>
      <c r="I14" s="8">
        <v>7.54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12.893401015228426</v>
      </c>
      <c r="AB14" s="10">
        <v>17.258883248730964</v>
      </c>
      <c r="AC14" s="9">
        <v>0</v>
      </c>
      <c r="AD14" s="9">
        <v>0</v>
      </c>
      <c r="AE14" s="9">
        <v>4.0609137055837561</v>
      </c>
      <c r="AF14" s="9">
        <v>2.8426395939086291</v>
      </c>
      <c r="AG14" s="9">
        <v>14.213197969543145</v>
      </c>
      <c r="AH14" s="9">
        <v>3.0456852791878171</v>
      </c>
      <c r="AI14" s="9">
        <v>0</v>
      </c>
      <c r="AJ14" s="9">
        <v>0</v>
      </c>
      <c r="AK14" s="9">
        <v>37.563451776649742</v>
      </c>
      <c r="AL14" s="9">
        <v>8.1218274111675122</v>
      </c>
      <c r="AM14" s="9">
        <v>45.685279187817258</v>
      </c>
      <c r="AN14" s="9">
        <v>45.685279187817258</v>
      </c>
      <c r="AO14" s="9">
        <v>0</v>
      </c>
      <c r="AQ14" s="9"/>
      <c r="AT14" s="9"/>
      <c r="AU14" s="9"/>
    </row>
    <row r="15" spans="1:47" s="6" customFormat="1" x14ac:dyDescent="0.2">
      <c r="A15" s="5" t="s">
        <v>77</v>
      </c>
      <c r="B15" s="5" t="s">
        <v>41</v>
      </c>
      <c r="C15" s="5" t="s">
        <v>42</v>
      </c>
      <c r="D15" s="5">
        <v>21.386151999999999</v>
      </c>
      <c r="E15" s="5">
        <v>-157.73322099999999</v>
      </c>
      <c r="F15" s="6" t="s">
        <v>78</v>
      </c>
      <c r="G15" s="7" t="s">
        <v>79</v>
      </c>
      <c r="H15" s="7">
        <v>96734</v>
      </c>
      <c r="I15" s="8">
        <v>7.4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3.7646561541881773</v>
      </c>
      <c r="AB15" s="9">
        <v>3.799420994054878</v>
      </c>
      <c r="AC15" s="9">
        <v>0.12541699664239228</v>
      </c>
      <c r="AD15" s="9">
        <v>0</v>
      </c>
      <c r="AE15" s="9">
        <v>33.516036749364204</v>
      </c>
      <c r="AF15" s="9">
        <v>0.62358905496437922</v>
      </c>
      <c r="AG15" s="9">
        <v>8.9451675356149281</v>
      </c>
      <c r="AH15" s="9">
        <v>0.46491913778200344</v>
      </c>
      <c r="AI15" s="9">
        <v>0</v>
      </c>
      <c r="AJ15" s="9">
        <v>0</v>
      </c>
      <c r="AK15" s="9">
        <v>31.032404599740204</v>
      </c>
      <c r="AL15" s="9">
        <v>17.728388777648828</v>
      </c>
      <c r="AM15" s="9">
        <v>48.760793377389035</v>
      </c>
      <c r="AN15" s="9">
        <v>48.760793377389035</v>
      </c>
      <c r="AO15" s="9">
        <v>0</v>
      </c>
      <c r="AQ15" s="9"/>
      <c r="AT15" s="9"/>
      <c r="AU15" s="9"/>
    </row>
    <row r="16" spans="1:47" s="6" customFormat="1" x14ac:dyDescent="0.2">
      <c r="A16" s="5" t="s">
        <v>80</v>
      </c>
      <c r="B16" s="5" t="s">
        <v>41</v>
      </c>
      <c r="C16" s="5" t="s">
        <v>42</v>
      </c>
      <c r="D16" s="5">
        <v>21.383967999999999</v>
      </c>
      <c r="E16" s="5">
        <v>-158.01781800000001</v>
      </c>
      <c r="F16" s="6" t="s">
        <v>81</v>
      </c>
      <c r="G16" s="7" t="s">
        <v>71</v>
      </c>
      <c r="H16" s="7">
        <v>96797</v>
      </c>
      <c r="I16" s="8">
        <v>6.47</v>
      </c>
      <c r="J16" s="9">
        <v>4.7176296528467373E-4</v>
      </c>
      <c r="K16" s="9">
        <v>0.15870987653838134</v>
      </c>
      <c r="L16" s="9">
        <v>0.76301642953473514</v>
      </c>
      <c r="M16" s="9">
        <v>0</v>
      </c>
      <c r="N16" s="9">
        <v>0</v>
      </c>
      <c r="O16" s="9">
        <v>0</v>
      </c>
      <c r="P16" s="9">
        <v>5.2692108638356414</v>
      </c>
      <c r="Q16" s="9">
        <v>0.19713511195692968</v>
      </c>
      <c r="R16" s="9">
        <v>3.7239924674343915E-2</v>
      </c>
      <c r="S16" s="9">
        <v>1.9486955173555264E-2</v>
      </c>
      <c r="T16" s="9">
        <v>1.5734322691144926</v>
      </c>
      <c r="U16" s="9">
        <v>3.3640591618600041E-3</v>
      </c>
      <c r="V16" s="9">
        <v>9.9731383988770864E-2</v>
      </c>
      <c r="W16" s="9">
        <v>9.8447702487589571E-4</v>
      </c>
      <c r="X16" s="9">
        <v>6.2145102023877952E-3</v>
      </c>
      <c r="Y16" s="9">
        <v>3.566491722916886</v>
      </c>
      <c r="Z16" s="9">
        <v>0</v>
      </c>
      <c r="AA16" s="9">
        <v>6.5208240704458706</v>
      </c>
      <c r="AB16" s="9">
        <v>1.1826213122147397E-2</v>
      </c>
      <c r="AC16" s="9">
        <v>0.80198387080447819</v>
      </c>
      <c r="AD16" s="9">
        <v>0</v>
      </c>
      <c r="AE16" s="9">
        <v>18.845361302014776</v>
      </c>
      <c r="AF16" s="9">
        <v>3.6203317634890126</v>
      </c>
      <c r="AG16" s="9">
        <v>1.0333459872918078</v>
      </c>
      <c r="AH16" s="9">
        <v>8.204512364490478</v>
      </c>
      <c r="AI16" s="9">
        <v>1.8293287873239281</v>
      </c>
      <c r="AJ16" s="9">
        <v>0</v>
      </c>
      <c r="AK16" s="9">
        <v>26.178269193899663</v>
      </c>
      <c r="AL16" s="9">
        <v>21.258727100029688</v>
      </c>
      <c r="AM16" s="9">
        <v>47.436996293929354</v>
      </c>
      <c r="AN16" s="9">
        <v>47.436996293929354</v>
      </c>
      <c r="AO16" s="9">
        <v>0</v>
      </c>
      <c r="AQ16" s="9"/>
      <c r="AT16" s="9"/>
      <c r="AU16" s="9"/>
    </row>
    <row r="17" spans="1:47" s="6" customFormat="1" x14ac:dyDescent="0.2">
      <c r="A17" s="11" t="s">
        <v>82</v>
      </c>
      <c r="B17" s="12" t="s">
        <v>61</v>
      </c>
      <c r="C17" s="13" t="s">
        <v>62</v>
      </c>
      <c r="D17" s="5">
        <v>21.387978</v>
      </c>
      <c r="E17" s="5">
        <v>-157.918858</v>
      </c>
      <c r="F17" s="6" t="s">
        <v>83</v>
      </c>
      <c r="G17" s="7" t="s">
        <v>66</v>
      </c>
      <c r="H17" s="7">
        <v>96701</v>
      </c>
      <c r="I17" s="8">
        <v>4.04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5.4798578199052139</v>
      </c>
      <c r="X17" s="10">
        <v>0</v>
      </c>
      <c r="Y17" s="10">
        <v>0</v>
      </c>
      <c r="Z17" s="10">
        <v>0</v>
      </c>
      <c r="AA17" s="10">
        <v>10.219194312796208</v>
      </c>
      <c r="AB17" s="10">
        <v>5.9241706161137442</v>
      </c>
      <c r="AC17" s="9">
        <v>0.32582938388625593</v>
      </c>
      <c r="AD17" s="9">
        <v>0</v>
      </c>
      <c r="AE17" s="9">
        <v>11.404028436018958</v>
      </c>
      <c r="AF17" s="9">
        <v>8.5900473933649284</v>
      </c>
      <c r="AG17" s="9">
        <v>6.516587677725119</v>
      </c>
      <c r="AH17" s="9">
        <v>13.033175355450238</v>
      </c>
      <c r="AI17" s="9">
        <v>0</v>
      </c>
      <c r="AJ17" s="9">
        <v>0</v>
      </c>
      <c r="AK17" s="9">
        <v>22.215639810426541</v>
      </c>
      <c r="AL17" s="9">
        <v>16.291469194312796</v>
      </c>
      <c r="AM17" s="9">
        <v>38.507109004739334</v>
      </c>
      <c r="AN17" s="9">
        <v>38.507109004739334</v>
      </c>
      <c r="AO17" s="9">
        <v>0</v>
      </c>
      <c r="AQ17" s="9"/>
      <c r="AT17" s="9"/>
      <c r="AU17" s="9"/>
    </row>
    <row r="18" spans="1:47" s="6" customFormat="1" x14ac:dyDescent="0.2">
      <c r="A18" s="5" t="s">
        <v>84</v>
      </c>
      <c r="B18" s="5" t="s">
        <v>41</v>
      </c>
      <c r="C18" s="5" t="s">
        <v>42</v>
      </c>
      <c r="D18" s="5">
        <v>21.395818999999999</v>
      </c>
      <c r="E18" s="5">
        <v>-157.97536199999999</v>
      </c>
      <c r="F18" s="6" t="s">
        <v>85</v>
      </c>
      <c r="G18" s="7" t="s">
        <v>52</v>
      </c>
      <c r="H18" s="7">
        <v>96782</v>
      </c>
      <c r="I18" s="8">
        <v>7.71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12.648648648648649</v>
      </c>
      <c r="AB18" s="9">
        <v>4</v>
      </c>
      <c r="AC18" s="9">
        <v>11.891891891891893</v>
      </c>
      <c r="AD18" s="9">
        <v>0</v>
      </c>
      <c r="AE18" s="9">
        <v>15.459459459459461</v>
      </c>
      <c r="AF18" s="9">
        <v>0</v>
      </c>
      <c r="AG18" s="9">
        <v>1.5135135135135136</v>
      </c>
      <c r="AH18" s="9">
        <v>4.3243243243243246</v>
      </c>
      <c r="AI18" s="9">
        <v>0</v>
      </c>
      <c r="AJ18" s="9">
        <v>0</v>
      </c>
      <c r="AK18" s="9">
        <v>29.621621621621621</v>
      </c>
      <c r="AL18" s="9">
        <v>20.54054054054054</v>
      </c>
      <c r="AM18" s="9">
        <v>50.162162162162161</v>
      </c>
      <c r="AN18" s="9">
        <v>50.162162162162161</v>
      </c>
      <c r="AO18" s="9">
        <v>0</v>
      </c>
      <c r="AQ18" s="9"/>
      <c r="AT18" s="9"/>
      <c r="AU18" s="9"/>
    </row>
    <row r="19" spans="1:47" s="6" customFormat="1" x14ac:dyDescent="0.2">
      <c r="A19" s="5" t="s">
        <v>86</v>
      </c>
      <c r="B19" s="5" t="s">
        <v>41</v>
      </c>
      <c r="C19" s="13" t="s">
        <v>62</v>
      </c>
      <c r="D19" s="5">
        <v>21.405045000000001</v>
      </c>
      <c r="E19" s="5">
        <v>-157.95478600000001</v>
      </c>
      <c r="F19" s="6" t="s">
        <v>87</v>
      </c>
      <c r="G19" s="7" t="s">
        <v>74</v>
      </c>
      <c r="H19" s="7">
        <v>96782</v>
      </c>
      <c r="I19" s="8">
        <v>5.15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8.7129570470936173</v>
      </c>
      <c r="AB19" s="9">
        <v>5.2959309122078295</v>
      </c>
      <c r="AC19" s="9">
        <v>2.9235466161861021E-3</v>
      </c>
      <c r="AD19" s="9">
        <v>0</v>
      </c>
      <c r="AE19" s="9">
        <v>20.284313927599417</v>
      </c>
      <c r="AF19" s="9">
        <v>4.938788751157964</v>
      </c>
      <c r="AG19" s="9">
        <v>4.6152503835927492</v>
      </c>
      <c r="AH19" s="9">
        <v>1.8388430384141745</v>
      </c>
      <c r="AI19" s="9">
        <v>0</v>
      </c>
      <c r="AJ19" s="9">
        <v>0</v>
      </c>
      <c r="AK19" s="9">
        <v>44.606399790068544</v>
      </c>
      <c r="AL19" s="9">
        <v>9.7045926032495409</v>
      </c>
      <c r="AM19" s="9">
        <v>54.310992393318088</v>
      </c>
      <c r="AN19" s="9">
        <v>18.248493444154878</v>
      </c>
      <c r="AO19" s="9">
        <v>36.062498949163214</v>
      </c>
      <c r="AQ19" s="9"/>
      <c r="AT19" s="9"/>
      <c r="AU19" s="9"/>
    </row>
    <row r="20" spans="1:47" s="6" customFormat="1" x14ac:dyDescent="0.2">
      <c r="A20" s="5" t="s">
        <v>88</v>
      </c>
      <c r="B20" s="5" t="s">
        <v>41</v>
      </c>
      <c r="C20" s="13" t="s">
        <v>62</v>
      </c>
      <c r="D20" s="5">
        <v>21.384058</v>
      </c>
      <c r="E20" s="5">
        <v>-157.91730100000001</v>
      </c>
      <c r="F20" s="6" t="s">
        <v>89</v>
      </c>
      <c r="G20" s="7" t="s">
        <v>66</v>
      </c>
      <c r="H20" s="7">
        <v>96701</v>
      </c>
      <c r="I20" s="8">
        <v>6.27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12.132833783978688</v>
      </c>
      <c r="AB20" s="9">
        <v>6.1041789803301071E-3</v>
      </c>
      <c r="AC20" s="9">
        <v>4.9328366121657181</v>
      </c>
      <c r="AD20" s="9">
        <v>0</v>
      </c>
      <c r="AE20" s="9">
        <v>8.9681034136189464</v>
      </c>
      <c r="AF20" s="9">
        <v>3.0117480253358311</v>
      </c>
      <c r="AG20" s="9">
        <v>2.1823494208938561</v>
      </c>
      <c r="AH20" s="9">
        <v>2.3865337156912378</v>
      </c>
      <c r="AI20" s="9">
        <v>0</v>
      </c>
      <c r="AJ20" s="9">
        <v>0</v>
      </c>
      <c r="AK20" s="9">
        <v>45.297803499537913</v>
      </c>
      <c r="AL20" s="9">
        <v>21.081687349797487</v>
      </c>
      <c r="AM20" s="9">
        <v>66.379490849335397</v>
      </c>
      <c r="AN20" s="9">
        <v>66.379490849335397</v>
      </c>
      <c r="AO20" s="9">
        <v>0</v>
      </c>
      <c r="AQ20" s="9"/>
      <c r="AT20" s="9"/>
      <c r="AU20" s="9"/>
    </row>
    <row r="21" spans="1:47" s="6" customFormat="1" x14ac:dyDescent="0.2">
      <c r="A21" s="5" t="s">
        <v>90</v>
      </c>
      <c r="B21" s="5" t="s">
        <v>41</v>
      </c>
      <c r="C21" s="13" t="s">
        <v>62</v>
      </c>
      <c r="D21" s="5">
        <v>21.412254000000001</v>
      </c>
      <c r="E21" s="5">
        <v>-157.95645300000001</v>
      </c>
      <c r="F21" s="6" t="s">
        <v>91</v>
      </c>
      <c r="G21" s="7" t="s">
        <v>74</v>
      </c>
      <c r="H21" s="7">
        <v>96782</v>
      </c>
      <c r="I21" s="8">
        <v>7.58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8.5150303186685576</v>
      </c>
      <c r="AB21" s="9">
        <v>1.0450264482002323</v>
      </c>
      <c r="AC21" s="9">
        <v>6.0637337117791255</v>
      </c>
      <c r="AD21" s="9">
        <v>4.2575151593342788</v>
      </c>
      <c r="AE21" s="9">
        <v>15.481873306670106</v>
      </c>
      <c r="AF21" s="9">
        <v>3.4834214940007744</v>
      </c>
      <c r="AG21" s="9">
        <v>2.8383434395561866</v>
      </c>
      <c r="AH21" s="9">
        <v>2.8383434395561866</v>
      </c>
      <c r="AI21" s="9">
        <v>0</v>
      </c>
      <c r="AJ21" s="9">
        <v>0</v>
      </c>
      <c r="AK21" s="9">
        <v>28.383434395561864</v>
      </c>
      <c r="AL21" s="9">
        <v>27.093278286672685</v>
      </c>
      <c r="AM21" s="9">
        <v>55.476712682234549</v>
      </c>
      <c r="AN21" s="9">
        <v>55.476712682234549</v>
      </c>
      <c r="AO21" s="9">
        <v>0</v>
      </c>
      <c r="AQ21" s="9"/>
      <c r="AT21" s="9"/>
      <c r="AU21" s="9"/>
    </row>
    <row r="22" spans="1:47" s="6" customFormat="1" x14ac:dyDescent="0.2">
      <c r="A22" s="5" t="s">
        <v>92</v>
      </c>
      <c r="B22" s="5" t="s">
        <v>41</v>
      </c>
      <c r="C22" s="13" t="s">
        <v>62</v>
      </c>
      <c r="D22" s="5">
        <v>21.429241000000001</v>
      </c>
      <c r="E22" s="5">
        <v>-158.019383</v>
      </c>
      <c r="F22" s="6" t="s">
        <v>93</v>
      </c>
      <c r="G22" s="7" t="s">
        <v>57</v>
      </c>
      <c r="H22" s="7">
        <v>96789</v>
      </c>
      <c r="I22" s="8">
        <v>6.41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15.225624423615725</v>
      </c>
      <c r="AB22" s="9">
        <v>7.80001864414076</v>
      </c>
      <c r="AC22" s="9">
        <v>0.75804773619655597</v>
      </c>
      <c r="AD22" s="9">
        <v>0</v>
      </c>
      <c r="AE22" s="9">
        <v>11.535569759636228</v>
      </c>
      <c r="AF22" s="9">
        <v>3.6494111476705644</v>
      </c>
      <c r="AG22" s="9">
        <v>5.2171721218287166</v>
      </c>
      <c r="AH22" s="9">
        <v>17.407638719933274</v>
      </c>
      <c r="AI22" s="9">
        <v>0</v>
      </c>
      <c r="AJ22" s="9">
        <v>0</v>
      </c>
      <c r="AK22" s="9">
        <v>21.803463927076116</v>
      </c>
      <c r="AL22" s="9">
        <v>16.603053519902069</v>
      </c>
      <c r="AM22" s="9">
        <v>38.406517446978185</v>
      </c>
      <c r="AN22" s="9">
        <v>38.406517446978185</v>
      </c>
      <c r="AO22" s="9">
        <v>0</v>
      </c>
      <c r="AQ22" s="9"/>
      <c r="AT22" s="9"/>
      <c r="AU22" s="9"/>
    </row>
    <row r="23" spans="1:47" s="6" customFormat="1" x14ac:dyDescent="0.2">
      <c r="A23" s="5" t="s">
        <v>94</v>
      </c>
      <c r="B23" s="5" t="s">
        <v>41</v>
      </c>
      <c r="C23" s="13" t="s">
        <v>62</v>
      </c>
      <c r="D23" s="5">
        <v>21.405311999999999</v>
      </c>
      <c r="E23" s="5">
        <v>-157.95510100000001</v>
      </c>
      <c r="F23" s="6" t="s">
        <v>95</v>
      </c>
      <c r="G23" s="7" t="s">
        <v>74</v>
      </c>
      <c r="H23" s="7">
        <v>96782</v>
      </c>
      <c r="I23" s="8">
        <v>7.73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6.5914101400092786</v>
      </c>
      <c r="AB23" s="9">
        <v>6.5156733054580522E-5</v>
      </c>
      <c r="AC23" s="9">
        <v>2.627653033310084</v>
      </c>
      <c r="AD23" s="9">
        <v>0</v>
      </c>
      <c r="AE23" s="9">
        <v>15.096849574652829</v>
      </c>
      <c r="AF23" s="9">
        <v>6.7151303642383171</v>
      </c>
      <c r="AG23" s="9">
        <v>6.1301937062485301</v>
      </c>
      <c r="AH23" s="9">
        <v>5.4523077916343397</v>
      </c>
      <c r="AI23" s="9">
        <v>0</v>
      </c>
      <c r="AJ23" s="9">
        <v>0</v>
      </c>
      <c r="AK23" s="9">
        <v>15.515026899775306</v>
      </c>
      <c r="AL23" s="9">
        <v>41.87136333339825</v>
      </c>
      <c r="AM23" s="9">
        <v>57.386390233173557</v>
      </c>
      <c r="AN23" s="9">
        <v>57.386390233173557</v>
      </c>
      <c r="AO23" s="9">
        <v>0</v>
      </c>
      <c r="AQ23" s="9"/>
      <c r="AT23" s="9"/>
      <c r="AU23" s="9"/>
    </row>
    <row r="24" spans="1:47" s="6" customFormat="1" x14ac:dyDescent="0.2">
      <c r="A24" s="5" t="s">
        <v>96</v>
      </c>
      <c r="B24" s="5" t="s">
        <v>41</v>
      </c>
      <c r="C24" s="5" t="s">
        <v>42</v>
      </c>
      <c r="D24" s="5">
        <v>21.404952000000002</v>
      </c>
      <c r="E24" s="5">
        <v>-157.954916</v>
      </c>
      <c r="F24" s="6" t="s">
        <v>97</v>
      </c>
      <c r="G24" s="7" t="s">
        <v>52</v>
      </c>
      <c r="H24" s="7">
        <v>96782</v>
      </c>
      <c r="I24" s="8">
        <v>7.75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6.073580789670685</v>
      </c>
      <c r="AB24" s="9">
        <v>2.2556658838287014</v>
      </c>
      <c r="AC24" s="9">
        <v>1.8842721894978609</v>
      </c>
      <c r="AD24" s="9">
        <v>0</v>
      </c>
      <c r="AE24" s="9">
        <v>15.827788403158387</v>
      </c>
      <c r="AF24" s="9">
        <v>5.7692382247669745</v>
      </c>
      <c r="AG24" s="9">
        <v>0.91969579881943253</v>
      </c>
      <c r="AH24" s="9">
        <v>0.80383475740361643</v>
      </c>
      <c r="AI24" s="9">
        <v>1.5594132333187563</v>
      </c>
      <c r="AJ24" s="9">
        <v>0</v>
      </c>
      <c r="AK24" s="9">
        <v>30.26874575659501</v>
      </c>
      <c r="AL24" s="9">
        <v>34.637764962940565</v>
      </c>
      <c r="AM24" s="9">
        <v>64.906510719535575</v>
      </c>
      <c r="AN24" s="9">
        <v>64.906510719535575</v>
      </c>
      <c r="AO24" s="9">
        <v>0</v>
      </c>
      <c r="AQ24" s="9"/>
      <c r="AT24" s="9"/>
      <c r="AU24" s="9"/>
    </row>
    <row r="25" spans="1:47" s="6" customFormat="1" x14ac:dyDescent="0.2">
      <c r="A25" s="5" t="s">
        <v>98</v>
      </c>
      <c r="B25" s="5" t="s">
        <v>41</v>
      </c>
      <c r="C25" s="13" t="s">
        <v>62</v>
      </c>
      <c r="D25" s="5">
        <v>21.404026999999999</v>
      </c>
      <c r="E25" s="5">
        <v>-157.99684400000001</v>
      </c>
      <c r="F25" s="6" t="s">
        <v>99</v>
      </c>
      <c r="G25" s="7" t="s">
        <v>71</v>
      </c>
      <c r="H25" s="7">
        <v>96797</v>
      </c>
      <c r="I25" s="8">
        <v>7.26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22.569639276150173</v>
      </c>
      <c r="AB25" s="9">
        <v>6.1838749216211992</v>
      </c>
      <c r="AC25" s="9">
        <v>0.61048381528225659</v>
      </c>
      <c r="AD25" s="9">
        <v>0</v>
      </c>
      <c r="AE25" s="9">
        <v>14.49986177502845</v>
      </c>
      <c r="AF25" s="9">
        <v>1.3908164761144117</v>
      </c>
      <c r="AG25" s="9">
        <v>3.1307660345843868</v>
      </c>
      <c r="AH25" s="9">
        <v>9.4730348706565213</v>
      </c>
      <c r="AI25" s="9">
        <v>0</v>
      </c>
      <c r="AJ25" s="9">
        <v>0</v>
      </c>
      <c r="AK25" s="9">
        <v>36.594327206010085</v>
      </c>
      <c r="AL25" s="9">
        <v>5.54719562455253</v>
      </c>
      <c r="AM25" s="9">
        <v>42.141522830562614</v>
      </c>
      <c r="AN25" s="9">
        <v>42.141522830562614</v>
      </c>
      <c r="AO25" s="9">
        <v>0</v>
      </c>
      <c r="AQ25" s="9"/>
      <c r="AT25" s="9"/>
      <c r="AU25" s="9"/>
    </row>
    <row r="26" spans="1:47" s="6" customFormat="1" x14ac:dyDescent="0.2">
      <c r="A26" s="11" t="s">
        <v>100</v>
      </c>
      <c r="B26" s="12" t="s">
        <v>61</v>
      </c>
      <c r="C26" s="13" t="s">
        <v>62</v>
      </c>
      <c r="D26" s="5">
        <v>21.440843000000001</v>
      </c>
      <c r="E26" s="5">
        <v>-157.98807199999999</v>
      </c>
      <c r="F26" s="6" t="s">
        <v>101</v>
      </c>
      <c r="G26" s="7" t="s">
        <v>71</v>
      </c>
      <c r="H26" s="7">
        <v>96797</v>
      </c>
      <c r="I26" s="8">
        <v>7.48</v>
      </c>
      <c r="J26" s="9">
        <v>7.3201010959761614</v>
      </c>
      <c r="K26" s="9">
        <v>2.9031883833021541</v>
      </c>
      <c r="L26" s="9">
        <v>2.5415808838607266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13.977082266847544</v>
      </c>
      <c r="AB26" s="9">
        <v>2.2902974032132146</v>
      </c>
      <c r="AC26" s="9">
        <v>0.7423893288257154</v>
      </c>
      <c r="AD26" s="9">
        <v>0</v>
      </c>
      <c r="AE26" s="9">
        <v>26.729423712264069</v>
      </c>
      <c r="AF26" s="9">
        <v>6.0899586206360032</v>
      </c>
      <c r="AG26" s="9">
        <v>3.8542333326968992</v>
      </c>
      <c r="AH26" s="9">
        <v>1.3160149421452962</v>
      </c>
      <c r="AI26" s="9">
        <v>0</v>
      </c>
      <c r="AJ26" s="9">
        <v>0</v>
      </c>
      <c r="AK26" s="9">
        <v>11.472984104725374</v>
      </c>
      <c r="AL26" s="9">
        <v>20.762745925506842</v>
      </c>
      <c r="AM26" s="9">
        <v>32.235730030232219</v>
      </c>
      <c r="AN26" s="9">
        <v>32.235730030232219</v>
      </c>
      <c r="AO26" s="9">
        <v>0</v>
      </c>
      <c r="AQ26" s="9"/>
      <c r="AT26" s="9"/>
      <c r="AU26" s="9"/>
    </row>
    <row r="27" spans="1:47" s="6" customFormat="1" x14ac:dyDescent="0.2">
      <c r="A27" s="5" t="s">
        <v>102</v>
      </c>
      <c r="B27" s="5" t="s">
        <v>41</v>
      </c>
      <c r="C27" s="13" t="s">
        <v>62</v>
      </c>
      <c r="D27" s="5">
        <v>21.411759</v>
      </c>
      <c r="E27" s="5">
        <v>-157.94212999999999</v>
      </c>
      <c r="F27" s="6" t="s">
        <v>103</v>
      </c>
      <c r="G27" s="7" t="s">
        <v>74</v>
      </c>
      <c r="H27" s="7">
        <v>96782</v>
      </c>
      <c r="I27" s="8">
        <v>7.26</v>
      </c>
      <c r="J27" s="9">
        <v>16.562364737126114</v>
      </c>
      <c r="K27" s="9">
        <v>4.0007184296999236</v>
      </c>
      <c r="L27" s="9">
        <v>11.34285870554387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13.492527131480113</v>
      </c>
      <c r="AB27" s="9">
        <v>1.0986486581665758</v>
      </c>
      <c r="AC27" s="9">
        <v>3.3064560123122156E-4</v>
      </c>
      <c r="AD27" s="9">
        <v>0</v>
      </c>
      <c r="AE27" s="9">
        <v>16.375704089981049</v>
      </c>
      <c r="AF27" s="9">
        <v>1.9806933314651907</v>
      </c>
      <c r="AG27" s="9">
        <v>5.5571599413571207</v>
      </c>
      <c r="AH27" s="9">
        <v>3.998696425398915</v>
      </c>
      <c r="AI27" s="9">
        <v>0</v>
      </c>
      <c r="AJ27" s="9">
        <v>0</v>
      </c>
      <c r="AK27" s="9">
        <v>14.73389022629315</v>
      </c>
      <c r="AL27" s="9">
        <v>10.856407677886756</v>
      </c>
      <c r="AM27" s="9">
        <v>25.590297904179906</v>
      </c>
      <c r="AN27" s="9">
        <v>25.590297904179906</v>
      </c>
      <c r="AO27" s="9">
        <v>0</v>
      </c>
      <c r="AQ27" s="9"/>
      <c r="AT27" s="9"/>
      <c r="AU27" s="9"/>
    </row>
    <row r="28" spans="1:47" s="6" customFormat="1" x14ac:dyDescent="0.2">
      <c r="A28" s="5" t="s">
        <v>104</v>
      </c>
      <c r="B28" s="5" t="s">
        <v>41</v>
      </c>
      <c r="C28" s="5" t="s">
        <v>42</v>
      </c>
      <c r="D28" s="5">
        <v>21.382543999999999</v>
      </c>
      <c r="E28" s="5">
        <v>-158.00053199999999</v>
      </c>
      <c r="F28" s="6" t="s">
        <v>105</v>
      </c>
      <c r="G28" s="7" t="s">
        <v>71</v>
      </c>
      <c r="H28" s="7">
        <v>96797</v>
      </c>
      <c r="I28" s="8">
        <v>7.49</v>
      </c>
      <c r="J28" s="9">
        <v>5.1679050019716906</v>
      </c>
      <c r="K28" s="9">
        <v>9.0573964777394416</v>
      </c>
      <c r="L28" s="9">
        <v>0.51909259335333413</v>
      </c>
      <c r="M28" s="9">
        <v>0</v>
      </c>
      <c r="N28" s="9">
        <v>0</v>
      </c>
      <c r="O28" s="9">
        <v>0</v>
      </c>
      <c r="P28" s="9">
        <v>6.3697677675116617</v>
      </c>
      <c r="Q28" s="9">
        <v>0.81756111010831711</v>
      </c>
      <c r="R28" s="9">
        <v>14.272263778396738</v>
      </c>
      <c r="S28" s="9">
        <v>0.20383549367261306</v>
      </c>
      <c r="T28" s="9">
        <v>1.3654021706272785</v>
      </c>
      <c r="U28" s="9">
        <v>2.4641061860951092</v>
      </c>
      <c r="V28" s="9">
        <v>1.725128494289291</v>
      </c>
      <c r="W28" s="9">
        <v>2.1121711507816405</v>
      </c>
      <c r="X28" s="9">
        <v>0.63891275259199121</v>
      </c>
      <c r="Y28" s="9">
        <v>4.1338987475943183</v>
      </c>
      <c r="Z28" s="9">
        <v>0</v>
      </c>
      <c r="AA28" s="9">
        <v>8.1217050521411931</v>
      </c>
      <c r="AB28" s="9">
        <v>3.0921273786020511</v>
      </c>
      <c r="AC28" s="9">
        <v>2.5693394027681662</v>
      </c>
      <c r="AD28" s="9">
        <v>0</v>
      </c>
      <c r="AE28" s="9">
        <v>7.9915692306567898</v>
      </c>
      <c r="AF28" s="9">
        <v>0.40020335490558218</v>
      </c>
      <c r="AG28" s="9">
        <v>1.2885355540620844</v>
      </c>
      <c r="AH28" s="9">
        <v>1.085539366757923</v>
      </c>
      <c r="AI28" s="9">
        <v>2.512379865782171</v>
      </c>
      <c r="AJ28" s="9">
        <v>0</v>
      </c>
      <c r="AK28" s="9">
        <v>23.344355442168478</v>
      </c>
      <c r="AL28" s="9">
        <v>0.74680362742212214</v>
      </c>
      <c r="AM28" s="9">
        <v>24.091159069590599</v>
      </c>
      <c r="AN28" s="9">
        <v>20.790670277056687</v>
      </c>
      <c r="AO28" s="9">
        <v>3.3004887925339128</v>
      </c>
      <c r="AQ28" s="9"/>
      <c r="AT28" s="9"/>
      <c r="AU28" s="9"/>
    </row>
    <row r="29" spans="1:47" s="6" customFormat="1" x14ac:dyDescent="0.2">
      <c r="A29" s="5" t="s">
        <v>106</v>
      </c>
      <c r="B29" s="5" t="s">
        <v>41</v>
      </c>
      <c r="C29" s="5" t="s">
        <v>42</v>
      </c>
      <c r="D29" s="5"/>
      <c r="E29" s="5"/>
      <c r="G29" s="7"/>
      <c r="H29" s="7"/>
      <c r="I29" s="8">
        <v>7.4</v>
      </c>
      <c r="J29" s="9">
        <v>0.28989607880787394</v>
      </c>
      <c r="K29" s="9">
        <v>0.29599730270800484</v>
      </c>
      <c r="L29" s="9">
        <v>4.7407832784528745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9.8346714177710055</v>
      </c>
      <c r="AB29" s="9">
        <v>4.4494608309997723</v>
      </c>
      <c r="AC29" s="9">
        <v>7.9304151575622841</v>
      </c>
      <c r="AD29" s="9">
        <v>0</v>
      </c>
      <c r="AE29" s="9">
        <v>26.377067964269457</v>
      </c>
      <c r="AF29" s="9">
        <v>2.0932625032493797</v>
      </c>
      <c r="AG29" s="9">
        <v>4.084856912531567</v>
      </c>
      <c r="AH29" s="9">
        <v>6.3369886113604599</v>
      </c>
      <c r="AI29" s="9">
        <v>0</v>
      </c>
      <c r="AJ29" s="9">
        <v>0</v>
      </c>
      <c r="AK29" s="9">
        <v>19.751181223082167</v>
      </c>
      <c r="AL29" s="9">
        <v>13.81541871920515</v>
      </c>
      <c r="AM29" s="9">
        <v>33.566599942287318</v>
      </c>
      <c r="AN29" s="9">
        <v>33.566599942287318</v>
      </c>
      <c r="AO29" s="9">
        <v>0</v>
      </c>
      <c r="AQ29" s="9"/>
      <c r="AT29" s="9"/>
      <c r="AU29" s="9"/>
    </row>
    <row r="30" spans="1:47" s="6" customFormat="1" x14ac:dyDescent="0.2">
      <c r="A30" s="5" t="s">
        <v>107</v>
      </c>
      <c r="B30" s="5" t="s">
        <v>41</v>
      </c>
      <c r="C30" s="13" t="s">
        <v>62</v>
      </c>
      <c r="D30" s="5">
        <v>21.393467000000001</v>
      </c>
      <c r="E30" s="5">
        <v>-157.93879799999999</v>
      </c>
      <c r="F30" s="6" t="s">
        <v>108</v>
      </c>
      <c r="G30" s="7" t="s">
        <v>66</v>
      </c>
      <c r="H30" s="7">
        <v>96701</v>
      </c>
      <c r="I30" s="8">
        <v>7.65</v>
      </c>
      <c r="J30" s="9">
        <v>14.022252422699184</v>
      </c>
      <c r="K30" s="9">
        <v>4.5307382777476448</v>
      </c>
      <c r="L30" s="9">
        <v>10.531053539316996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10.23767733780768</v>
      </c>
      <c r="AB30" s="9">
        <v>1.6939173440988875</v>
      </c>
      <c r="AC30" s="9">
        <v>4.5430061061881559E-4</v>
      </c>
      <c r="AD30" s="9">
        <v>0</v>
      </c>
      <c r="AE30" s="9">
        <v>9.8535346278254998</v>
      </c>
      <c r="AF30" s="9">
        <v>6.3056506121160778</v>
      </c>
      <c r="AG30" s="9">
        <v>3.0427966579701852E-3</v>
      </c>
      <c r="AH30" s="9">
        <v>7.4891705470385732</v>
      </c>
      <c r="AI30" s="9">
        <v>0</v>
      </c>
      <c r="AJ30" s="9">
        <v>0</v>
      </c>
      <c r="AK30" s="9">
        <v>28.669719464374602</v>
      </c>
      <c r="AL30" s="9">
        <v>6.6627887297062625</v>
      </c>
      <c r="AM30" s="9">
        <v>35.332508194080866</v>
      </c>
      <c r="AN30" s="9">
        <v>35.332508194080866</v>
      </c>
      <c r="AO30" s="9">
        <v>0</v>
      </c>
      <c r="AQ30" s="9"/>
      <c r="AT30" s="9"/>
      <c r="AU30" s="9"/>
    </row>
    <row r="31" spans="1:47" s="6" customFormat="1" x14ac:dyDescent="0.2">
      <c r="A31" s="5" t="s">
        <v>109</v>
      </c>
      <c r="B31" s="5" t="s">
        <v>41</v>
      </c>
      <c r="C31" s="5" t="s">
        <v>42</v>
      </c>
      <c r="D31" s="5">
        <v>21.396204999999998</v>
      </c>
      <c r="E31" s="5">
        <v>-157.94569300000001</v>
      </c>
      <c r="F31" s="6" t="s">
        <v>110</v>
      </c>
      <c r="G31" s="7" t="s">
        <v>66</v>
      </c>
      <c r="H31" s="7">
        <v>96701</v>
      </c>
      <c r="I31" s="8">
        <v>7.63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0.74975290091085967</v>
      </c>
      <c r="AB31" s="9">
        <v>1.3890625020161547</v>
      </c>
      <c r="AC31" s="9">
        <v>18.151236772288168</v>
      </c>
      <c r="AD31" s="9">
        <v>0</v>
      </c>
      <c r="AE31" s="9">
        <v>7.2895639333380267</v>
      </c>
      <c r="AF31" s="9">
        <v>4.4732514949622653</v>
      </c>
      <c r="AG31" s="9">
        <v>3.6488275009782996</v>
      </c>
      <c r="AH31" s="9">
        <v>2.4139792234113986</v>
      </c>
      <c r="AI31" s="9">
        <v>0</v>
      </c>
      <c r="AJ31" s="9">
        <v>0</v>
      </c>
      <c r="AK31" s="9">
        <v>36.285747038066013</v>
      </c>
      <c r="AL31" s="9">
        <v>25.598578634028822</v>
      </c>
      <c r="AM31" s="9">
        <v>61.884325672094832</v>
      </c>
      <c r="AN31" s="9">
        <v>61.884325672094832</v>
      </c>
      <c r="AO31" s="9">
        <v>0</v>
      </c>
      <c r="AQ31" s="9"/>
      <c r="AT31" s="9"/>
      <c r="AU31" s="9"/>
    </row>
    <row r="32" spans="1:47" s="6" customFormat="1" x14ac:dyDescent="0.2">
      <c r="A32" s="5" t="s">
        <v>111</v>
      </c>
      <c r="B32" s="5" t="s">
        <v>41</v>
      </c>
      <c r="C32" s="5" t="s">
        <v>42</v>
      </c>
      <c r="D32" s="5">
        <v>21.446833000000002</v>
      </c>
      <c r="E32" s="5">
        <v>-158.01518200000001</v>
      </c>
      <c r="F32" s="6" t="s">
        <v>112</v>
      </c>
      <c r="G32" s="7" t="s">
        <v>57</v>
      </c>
      <c r="H32" s="7">
        <v>96789</v>
      </c>
      <c r="I32" s="8">
        <v>7.56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12.829704595887108</v>
      </c>
      <c r="AB32" s="9">
        <v>2.2204570063439224</v>
      </c>
      <c r="AC32" s="9">
        <v>0.62239907641098924</v>
      </c>
      <c r="AD32" s="9">
        <v>0</v>
      </c>
      <c r="AE32" s="9">
        <v>8.7261659840197066</v>
      </c>
      <c r="AF32" s="9">
        <v>0.90193509613308387</v>
      </c>
      <c r="AG32" s="9">
        <v>2.767619205882077</v>
      </c>
      <c r="AH32" s="9">
        <v>2.4533984915518419</v>
      </c>
      <c r="AI32" s="9">
        <v>0</v>
      </c>
      <c r="AJ32" s="9">
        <v>0</v>
      </c>
      <c r="AK32" s="9">
        <v>39.934656389191133</v>
      </c>
      <c r="AL32" s="9">
        <v>29.543664154580117</v>
      </c>
      <c r="AM32" s="9">
        <v>69.478320543771247</v>
      </c>
      <c r="AN32" s="9">
        <v>69.478320543771247</v>
      </c>
      <c r="AO32" s="9">
        <v>0</v>
      </c>
      <c r="AQ32" s="9"/>
      <c r="AT32" s="9"/>
      <c r="AU32" s="9"/>
    </row>
    <row r="33" spans="1:47" s="6" customFormat="1" x14ac:dyDescent="0.2">
      <c r="A33" s="5" t="s">
        <v>113</v>
      </c>
      <c r="B33" s="5" t="s">
        <v>41</v>
      </c>
      <c r="C33" s="5" t="s">
        <v>42</v>
      </c>
      <c r="D33" s="5">
        <v>21.436194</v>
      </c>
      <c r="E33" s="5">
        <v>-158.01013599999999</v>
      </c>
      <c r="F33" s="6" t="s">
        <v>114</v>
      </c>
      <c r="G33" s="7" t="s">
        <v>57</v>
      </c>
      <c r="H33" s="7">
        <v>96789</v>
      </c>
      <c r="I33" s="14">
        <v>7.62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8.1287947645552698</v>
      </c>
      <c r="AB33" s="9">
        <v>1.4744121914502744</v>
      </c>
      <c r="AC33" s="9">
        <v>6.7760991068711185</v>
      </c>
      <c r="AD33" s="9">
        <v>0</v>
      </c>
      <c r="AE33" s="9">
        <v>12.941561729332628</v>
      </c>
      <c r="AF33" s="9">
        <v>9.7248734871384226</v>
      </c>
      <c r="AG33" s="9">
        <v>6.1271145475235009</v>
      </c>
      <c r="AH33" s="9">
        <v>2.9179601562117461</v>
      </c>
      <c r="AI33" s="9">
        <v>0</v>
      </c>
      <c r="AJ33" s="9">
        <v>0</v>
      </c>
      <c r="AK33" s="9">
        <v>2.2268848717227692</v>
      </c>
      <c r="AL33" s="9">
        <v>49.682299145194271</v>
      </c>
      <c r="AM33" s="9">
        <v>51.909184016917038</v>
      </c>
      <c r="AN33" s="9">
        <v>51.909184016917038</v>
      </c>
      <c r="AO33" s="9">
        <v>0</v>
      </c>
      <c r="AQ33" s="9"/>
      <c r="AT33" s="9"/>
      <c r="AU33" s="9"/>
    </row>
    <row r="34" spans="1:47" s="6" customFormat="1" x14ac:dyDescent="0.2">
      <c r="A34" s="5" t="s">
        <v>115</v>
      </c>
      <c r="B34" s="5" t="s">
        <v>41</v>
      </c>
      <c r="C34" s="13" t="s">
        <v>62</v>
      </c>
      <c r="D34" s="5">
        <v>21.304152999999999</v>
      </c>
      <c r="E34" s="5">
        <v>-157.84519800000001</v>
      </c>
      <c r="F34" s="6" t="s">
        <v>116</v>
      </c>
      <c r="G34" s="7" t="s">
        <v>117</v>
      </c>
      <c r="H34" s="7">
        <v>96813</v>
      </c>
      <c r="I34" s="14">
        <v>7.62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22.111294226832342</v>
      </c>
      <c r="AB34" s="9">
        <v>2.5920914879933301</v>
      </c>
      <c r="AC34" s="9">
        <v>0.59459043530014577</v>
      </c>
      <c r="AD34" s="9">
        <v>0</v>
      </c>
      <c r="AE34" s="9">
        <v>30.458123880457983</v>
      </c>
      <c r="AF34" s="9">
        <v>2.4287241321338136</v>
      </c>
      <c r="AG34" s="9">
        <v>9.4058398902079592</v>
      </c>
      <c r="AH34" s="9">
        <v>0.7606121670292374</v>
      </c>
      <c r="AI34" s="9">
        <v>15.091534527508179</v>
      </c>
      <c r="AJ34" s="9">
        <v>0</v>
      </c>
      <c r="AK34" s="9">
        <v>1.3159367792952981</v>
      </c>
      <c r="AL34" s="9">
        <v>15.241252473241767</v>
      </c>
      <c r="AM34" s="9">
        <v>16.557189252537064</v>
      </c>
      <c r="AN34" s="9">
        <v>16.557189252537064</v>
      </c>
      <c r="AO34" s="9">
        <v>0</v>
      </c>
      <c r="AQ34" s="9"/>
      <c r="AT34" s="9"/>
      <c r="AU34" s="9"/>
    </row>
    <row r="35" spans="1:47" s="6" customFormat="1" x14ac:dyDescent="0.2">
      <c r="A35" s="5" t="s">
        <v>118</v>
      </c>
      <c r="B35" s="5" t="s">
        <v>41</v>
      </c>
      <c r="C35" s="5" t="s">
        <v>42</v>
      </c>
      <c r="D35" s="5">
        <v>21.383814000000001</v>
      </c>
      <c r="E35" s="5">
        <v>-157.91873100000001</v>
      </c>
      <c r="F35" s="6" t="s">
        <v>119</v>
      </c>
      <c r="G35" s="7" t="s">
        <v>66</v>
      </c>
      <c r="H35" s="7">
        <v>96701</v>
      </c>
      <c r="I35" s="14">
        <v>7.2</v>
      </c>
      <c r="J35" s="9">
        <v>0.59448731241766484</v>
      </c>
      <c r="K35" s="9">
        <v>0.61462184332846015</v>
      </c>
      <c r="L35" s="9">
        <v>0.54804962553428282</v>
      </c>
      <c r="M35" s="9">
        <v>0</v>
      </c>
      <c r="N35" s="9">
        <v>0</v>
      </c>
      <c r="O35" s="9">
        <v>0</v>
      </c>
      <c r="P35" s="9">
        <v>4.3493714102984411</v>
      </c>
      <c r="Q35" s="9">
        <v>0.68522931797930731</v>
      </c>
      <c r="R35" s="9">
        <v>0.26647325905305713</v>
      </c>
      <c r="S35" s="9">
        <v>3.4710687686031898</v>
      </c>
      <c r="T35" s="9">
        <v>7.430687725377158E-2</v>
      </c>
      <c r="U35" s="9">
        <v>4.8546556721133722</v>
      </c>
      <c r="V35" s="9">
        <v>8.8768074928194426E-2</v>
      </c>
      <c r="W35" s="9">
        <v>2.8370060040092245E-2</v>
      </c>
      <c r="X35" s="9">
        <v>2.527232830545997</v>
      </c>
      <c r="Y35" s="9">
        <v>0.86449546342792705</v>
      </c>
      <c r="Z35" s="9">
        <v>0</v>
      </c>
      <c r="AA35" s="9">
        <v>1.3898040842730928</v>
      </c>
      <c r="AB35" s="9">
        <v>1.0301973618465309E-2</v>
      </c>
      <c r="AC35" s="9">
        <v>1.130999048200841</v>
      </c>
      <c r="AD35" s="9">
        <v>0</v>
      </c>
      <c r="AE35" s="9">
        <v>28.834364843164298</v>
      </c>
      <c r="AF35" s="9">
        <v>5.7179241226551518</v>
      </c>
      <c r="AG35" s="9">
        <v>2.7378186591107694</v>
      </c>
      <c r="AH35" s="9">
        <v>2.2988519306140351</v>
      </c>
      <c r="AI35" s="9">
        <v>5.1175202107884568</v>
      </c>
      <c r="AJ35" s="9">
        <v>0</v>
      </c>
      <c r="AK35" s="9">
        <v>33.364937797600703</v>
      </c>
      <c r="AL35" s="9">
        <v>0.43034681445044476</v>
      </c>
      <c r="AM35" s="9">
        <v>33.795284612051148</v>
      </c>
      <c r="AN35" s="9">
        <v>33.795284612051148</v>
      </c>
      <c r="AO35" s="9">
        <v>0</v>
      </c>
      <c r="AQ35" s="9"/>
      <c r="AT35" s="9"/>
      <c r="AU35" s="9"/>
    </row>
    <row r="36" spans="1:47" s="6" customFormat="1" x14ac:dyDescent="0.2">
      <c r="A36" s="5" t="s">
        <v>120</v>
      </c>
      <c r="B36" s="5" t="s">
        <v>41</v>
      </c>
      <c r="C36" s="13" t="s">
        <v>62</v>
      </c>
      <c r="D36" s="5">
        <v>21.44049</v>
      </c>
      <c r="E36" s="5">
        <v>-158.013769</v>
      </c>
      <c r="F36" s="6" t="s">
        <v>121</v>
      </c>
      <c r="G36" s="7" t="s">
        <v>57</v>
      </c>
      <c r="H36" s="7">
        <v>96789</v>
      </c>
      <c r="I36" s="14">
        <v>6.6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12.564857618811683</v>
      </c>
      <c r="AB36" s="9">
        <v>4.7991322231215721</v>
      </c>
      <c r="AC36" s="9">
        <v>7.8277793223052008</v>
      </c>
      <c r="AD36" s="9">
        <v>0</v>
      </c>
      <c r="AE36" s="9">
        <v>9.743442185919637</v>
      </c>
      <c r="AF36" s="9">
        <v>0.88206712519652319</v>
      </c>
      <c r="AG36" s="9">
        <v>9.0740327324036159</v>
      </c>
      <c r="AH36" s="9">
        <v>7.9684862951798621E-2</v>
      </c>
      <c r="AI36" s="9">
        <v>0</v>
      </c>
      <c r="AJ36" s="9">
        <v>0</v>
      </c>
      <c r="AK36" s="9">
        <v>35.856468443239407</v>
      </c>
      <c r="AL36" s="9">
        <v>19.172535486050577</v>
      </c>
      <c r="AM36" s="9">
        <v>55.029003929289985</v>
      </c>
      <c r="AN36" s="9">
        <v>55.029003929289985</v>
      </c>
      <c r="AO36" s="9">
        <v>0</v>
      </c>
      <c r="AQ36" s="9"/>
      <c r="AT36" s="9"/>
      <c r="AU36" s="9"/>
    </row>
    <row r="37" spans="1:47" s="6" customFormat="1" x14ac:dyDescent="0.2">
      <c r="A37" s="11" t="s">
        <v>122</v>
      </c>
      <c r="B37" s="12" t="s">
        <v>61</v>
      </c>
      <c r="C37" s="13" t="s">
        <v>62</v>
      </c>
      <c r="D37" s="5">
        <v>21.392457</v>
      </c>
      <c r="E37" s="5">
        <v>-158.00532000000001</v>
      </c>
      <c r="F37" s="6" t="s">
        <v>123</v>
      </c>
      <c r="G37" s="7" t="s">
        <v>71</v>
      </c>
      <c r="H37" s="7">
        <v>96797</v>
      </c>
      <c r="I37" s="8">
        <v>6.71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12.70648030495553</v>
      </c>
      <c r="AB37" s="10">
        <v>4.3202033036848801</v>
      </c>
      <c r="AC37" s="9">
        <v>17.280813214739521</v>
      </c>
      <c r="AD37" s="9">
        <v>0</v>
      </c>
      <c r="AE37" s="9">
        <v>5.8449809402795436</v>
      </c>
      <c r="AF37" s="9">
        <v>0.63532401524777649</v>
      </c>
      <c r="AG37" s="9">
        <v>4.3202033036848801</v>
      </c>
      <c r="AH37" s="9">
        <v>3.557814485387548</v>
      </c>
      <c r="AI37" s="9">
        <v>0</v>
      </c>
      <c r="AJ37" s="9">
        <v>0.38119440914866587</v>
      </c>
      <c r="AK37" s="9">
        <v>44.472681067344354</v>
      </c>
      <c r="AL37" s="9">
        <v>6.4803049555273198</v>
      </c>
      <c r="AM37" s="9">
        <v>50.95298602287167</v>
      </c>
      <c r="AN37" s="9">
        <v>50.95298602287167</v>
      </c>
      <c r="AO37" s="9">
        <v>0</v>
      </c>
      <c r="AQ37" s="9"/>
      <c r="AT37" s="9"/>
      <c r="AU37" s="9"/>
    </row>
    <row r="38" spans="1:47" s="6" customFormat="1" x14ac:dyDescent="0.2">
      <c r="A38" s="11" t="s">
        <v>124</v>
      </c>
      <c r="B38" s="12" t="s">
        <v>61</v>
      </c>
      <c r="C38" s="5" t="s">
        <v>42</v>
      </c>
      <c r="D38" s="5">
        <v>21.388399</v>
      </c>
      <c r="E38" s="5">
        <v>-158.00160700000001</v>
      </c>
      <c r="F38" s="15" t="s">
        <v>125</v>
      </c>
      <c r="G38" s="7" t="s">
        <v>126</v>
      </c>
      <c r="H38" s="7">
        <v>96797</v>
      </c>
      <c r="I38" s="14">
        <v>6.56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9.2570036540803908</v>
      </c>
      <c r="Q38" s="10">
        <v>2.6796589524969554</v>
      </c>
      <c r="R38" s="10">
        <v>28.014616321559075</v>
      </c>
      <c r="S38" s="10">
        <v>0</v>
      </c>
      <c r="T38" s="10">
        <v>18.270401948842874</v>
      </c>
      <c r="U38" s="10">
        <v>0</v>
      </c>
      <c r="V38" s="10">
        <v>12.058465286236299</v>
      </c>
      <c r="W38" s="10">
        <v>3.0450669914738127</v>
      </c>
      <c r="X38" s="10">
        <v>0.12180267965895251</v>
      </c>
      <c r="Y38" s="10">
        <v>0</v>
      </c>
      <c r="Z38" s="10">
        <v>0</v>
      </c>
      <c r="AA38" s="10">
        <v>0</v>
      </c>
      <c r="AB38" s="10">
        <v>0</v>
      </c>
      <c r="AC38" s="9">
        <v>0.97442143727162012</v>
      </c>
      <c r="AD38" s="9">
        <v>0</v>
      </c>
      <c r="AE38" s="9">
        <v>0</v>
      </c>
      <c r="AF38" s="9">
        <v>0.85261875761266748</v>
      </c>
      <c r="AG38" s="9">
        <v>24.725943970767361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Q38" s="9"/>
      <c r="AT38" s="9"/>
      <c r="AU38" s="9"/>
    </row>
    <row r="39" spans="1:47" s="6" customFormat="1" x14ac:dyDescent="0.2">
      <c r="A39" s="11" t="s">
        <v>127</v>
      </c>
      <c r="B39" s="12" t="s">
        <v>61</v>
      </c>
      <c r="C39" s="13" t="s">
        <v>62</v>
      </c>
      <c r="D39" s="5">
        <v>21.277605999999999</v>
      </c>
      <c r="E39" s="5">
        <v>-157.70585600000001</v>
      </c>
      <c r="F39" s="6" t="s">
        <v>128</v>
      </c>
      <c r="G39" s="7" t="s">
        <v>129</v>
      </c>
      <c r="H39" s="7">
        <v>96825</v>
      </c>
      <c r="I39" s="8">
        <v>7.77</v>
      </c>
      <c r="J39" s="10">
        <v>8.9285714285714288</v>
      </c>
      <c r="K39" s="10">
        <v>0.11904761904761905</v>
      </c>
      <c r="L39" s="10">
        <v>3.5714285714285712</v>
      </c>
      <c r="M39" s="10">
        <v>0</v>
      </c>
      <c r="N39" s="10">
        <v>0</v>
      </c>
      <c r="O39" s="10">
        <v>0</v>
      </c>
      <c r="P39" s="10">
        <v>8.0952380952380949</v>
      </c>
      <c r="Q39" s="10">
        <v>1.5476190476190477</v>
      </c>
      <c r="R39" s="10">
        <v>6.6666666666666661</v>
      </c>
      <c r="S39" s="10">
        <v>1.6666666666666665</v>
      </c>
      <c r="T39" s="10">
        <v>34.523809523809526</v>
      </c>
      <c r="U39" s="10">
        <v>3.4523809523809521</v>
      </c>
      <c r="V39" s="10">
        <v>0</v>
      </c>
      <c r="W39" s="10">
        <v>0</v>
      </c>
      <c r="X39" s="10">
        <v>10.714285714285714</v>
      </c>
      <c r="Y39" s="10">
        <v>0</v>
      </c>
      <c r="Z39" s="10">
        <v>0</v>
      </c>
      <c r="AA39" s="10">
        <v>0</v>
      </c>
      <c r="AB39" s="10">
        <v>3.2142857142857144</v>
      </c>
      <c r="AC39" s="9">
        <v>5.7142857142857144</v>
      </c>
      <c r="AD39" s="9">
        <v>0</v>
      </c>
      <c r="AE39" s="9">
        <v>0.7142857142857143</v>
      </c>
      <c r="AF39" s="9">
        <v>0.23809523809523811</v>
      </c>
      <c r="AG39" s="9">
        <v>0.23809523809523811</v>
      </c>
      <c r="AH39" s="9">
        <v>0</v>
      </c>
      <c r="AI39" s="9">
        <v>0</v>
      </c>
      <c r="AJ39" s="9">
        <v>0</v>
      </c>
      <c r="AK39" s="9">
        <v>7.6190476190476195</v>
      </c>
      <c r="AL39" s="9">
        <v>2.9761904761904763</v>
      </c>
      <c r="AM39" s="9">
        <v>10.595238095238095</v>
      </c>
      <c r="AN39" s="9">
        <v>10.595238095238095</v>
      </c>
      <c r="AO39" s="9">
        <v>0</v>
      </c>
      <c r="AQ39" s="9"/>
      <c r="AT39" s="9"/>
      <c r="AU39" s="9"/>
    </row>
    <row r="40" spans="1:47" s="6" customFormat="1" x14ac:dyDescent="0.2">
      <c r="A40" s="5" t="s">
        <v>130</v>
      </c>
      <c r="B40" s="12" t="s">
        <v>41</v>
      </c>
      <c r="C40" s="5" t="s">
        <v>42</v>
      </c>
      <c r="D40" s="5">
        <v>21.404001999999998</v>
      </c>
      <c r="E40" s="5">
        <v>-157.974819</v>
      </c>
      <c r="F40" s="6" t="s">
        <v>131</v>
      </c>
      <c r="G40" s="7" t="s">
        <v>52</v>
      </c>
      <c r="H40" s="7">
        <v>96782</v>
      </c>
      <c r="I40" s="14">
        <v>7.22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8.8545792749333749</v>
      </c>
      <c r="AB40" s="9">
        <v>3.570849236382529</v>
      </c>
      <c r="AC40" s="9">
        <v>12.408988751550066</v>
      </c>
      <c r="AD40" s="9">
        <v>0</v>
      </c>
      <c r="AE40" s="9">
        <v>15.399704612202573</v>
      </c>
      <c r="AF40" s="9">
        <v>5.948891245483966E-3</v>
      </c>
      <c r="AG40" s="9">
        <v>11.152029162705812</v>
      </c>
      <c r="AH40" s="9">
        <v>4.0619696691863787</v>
      </c>
      <c r="AI40" s="9">
        <v>0</v>
      </c>
      <c r="AJ40" s="9">
        <v>0</v>
      </c>
      <c r="AK40" s="9">
        <v>20.939916138163827</v>
      </c>
      <c r="AL40" s="9">
        <v>23.606014263629962</v>
      </c>
      <c r="AM40" s="9">
        <v>44.54593040179379</v>
      </c>
      <c r="AN40" s="9">
        <v>44.54593040179379</v>
      </c>
      <c r="AO40" s="9">
        <v>0</v>
      </c>
      <c r="AQ40" s="9"/>
      <c r="AT40" s="9"/>
      <c r="AU40" s="9"/>
    </row>
    <row r="41" spans="1:47" s="6" customFormat="1" x14ac:dyDescent="0.2">
      <c r="A41" s="5" t="s">
        <v>132</v>
      </c>
      <c r="B41" s="5" t="s">
        <v>41</v>
      </c>
      <c r="C41" s="5" t="s">
        <v>42</v>
      </c>
      <c r="D41" s="6">
        <v>21.436962999999999</v>
      </c>
      <c r="E41" s="6">
        <v>-157.834508</v>
      </c>
      <c r="F41" s="6" t="s">
        <v>133</v>
      </c>
      <c r="G41" s="7" t="s">
        <v>134</v>
      </c>
      <c r="H41" s="7">
        <v>96744</v>
      </c>
      <c r="I41" s="14">
        <v>4.1500000000000004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0.74850299401197606</v>
      </c>
      <c r="AB41" s="10">
        <v>1.0479041916167664</v>
      </c>
      <c r="AC41" s="9">
        <v>3.293413173652695</v>
      </c>
      <c r="AD41" s="9">
        <v>0</v>
      </c>
      <c r="AE41" s="9">
        <v>27.395209580838326</v>
      </c>
      <c r="AF41" s="9">
        <v>5.3892215568862278</v>
      </c>
      <c r="AG41" s="9">
        <v>6.7365269461077846</v>
      </c>
      <c r="AH41" s="9">
        <v>25.449101796407184</v>
      </c>
      <c r="AI41" s="9">
        <v>0</v>
      </c>
      <c r="AJ41" s="9">
        <v>0</v>
      </c>
      <c r="AK41" s="9">
        <v>20.209580838323355</v>
      </c>
      <c r="AL41" s="9">
        <v>9.7305389221556879</v>
      </c>
      <c r="AM41" s="9">
        <v>29.940119760479043</v>
      </c>
      <c r="AN41" s="9">
        <v>29.940119760479043</v>
      </c>
      <c r="AO41" s="9">
        <v>0</v>
      </c>
      <c r="AQ41" s="9"/>
      <c r="AT41" s="9"/>
      <c r="AU41" s="9"/>
    </row>
    <row r="42" spans="1:47" s="6" customFormat="1" x14ac:dyDescent="0.2">
      <c r="A42" s="5" t="s">
        <v>135</v>
      </c>
      <c r="B42" s="5" t="s">
        <v>41</v>
      </c>
      <c r="C42" s="5" t="s">
        <v>42</v>
      </c>
      <c r="D42" s="5">
        <v>21.385832000000001</v>
      </c>
      <c r="E42" s="5">
        <v>-157.93749500000001</v>
      </c>
      <c r="F42" s="6" t="s">
        <v>136</v>
      </c>
      <c r="G42" s="7" t="s">
        <v>66</v>
      </c>
      <c r="H42" s="7">
        <v>96701</v>
      </c>
      <c r="I42" s="8">
        <v>7.21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13.049095607235142</v>
      </c>
      <c r="AB42" s="9">
        <v>0</v>
      </c>
      <c r="AC42" s="9">
        <v>4.3927648578811365</v>
      </c>
      <c r="AD42" s="9">
        <v>8.1395348837209305</v>
      </c>
      <c r="AE42" s="9">
        <v>2.5839793281653747</v>
      </c>
      <c r="AF42" s="9">
        <v>15.11627906976744</v>
      </c>
      <c r="AG42" s="9">
        <v>10.465116279069766</v>
      </c>
      <c r="AH42" s="9">
        <v>2.3255813953488373</v>
      </c>
      <c r="AI42" s="9">
        <v>0</v>
      </c>
      <c r="AJ42" s="9">
        <v>0</v>
      </c>
      <c r="AK42" s="9">
        <v>11.627906976744185</v>
      </c>
      <c r="AL42" s="9">
        <v>32.299741602067186</v>
      </c>
      <c r="AM42" s="9">
        <v>43.927648578811372</v>
      </c>
      <c r="AN42" s="9">
        <v>43.927648578811372</v>
      </c>
      <c r="AO42" s="9">
        <v>0</v>
      </c>
      <c r="AQ42" s="9"/>
      <c r="AT42" s="9"/>
      <c r="AU42" s="9"/>
    </row>
    <row r="43" spans="1:47" s="6" customFormat="1" x14ac:dyDescent="0.2">
      <c r="A43" s="5" t="s">
        <v>137</v>
      </c>
      <c r="B43" s="5" t="s">
        <v>41</v>
      </c>
      <c r="C43" s="5" t="s">
        <v>42</v>
      </c>
      <c r="D43" s="5">
        <v>21.613486000000002</v>
      </c>
      <c r="E43" s="5">
        <v>-158.09101999999999</v>
      </c>
      <c r="F43" s="6" t="s">
        <v>138</v>
      </c>
      <c r="G43" s="7" t="s">
        <v>49</v>
      </c>
      <c r="H43" s="7">
        <v>96712</v>
      </c>
      <c r="I43" s="8">
        <v>7.51</v>
      </c>
      <c r="J43" s="10">
        <v>4.1033434650455938</v>
      </c>
      <c r="K43" s="10">
        <v>17.32522796352584</v>
      </c>
      <c r="L43" s="10">
        <v>4.7112462006079037</v>
      </c>
      <c r="M43" s="10">
        <v>0</v>
      </c>
      <c r="N43" s="10">
        <v>0</v>
      </c>
      <c r="O43" s="10">
        <v>0</v>
      </c>
      <c r="P43" s="10">
        <v>2.4316109422492409</v>
      </c>
      <c r="Q43" s="10">
        <v>0.7598784194528877</v>
      </c>
      <c r="R43" s="10">
        <v>0</v>
      </c>
      <c r="S43" s="10">
        <v>0</v>
      </c>
      <c r="T43" s="10">
        <v>9.1185410334346528</v>
      </c>
      <c r="U43" s="10">
        <v>0</v>
      </c>
      <c r="V43" s="10">
        <v>0</v>
      </c>
      <c r="W43" s="10">
        <v>0</v>
      </c>
      <c r="X43" s="10">
        <v>12.158054711246203</v>
      </c>
      <c r="Y43" s="10">
        <v>0</v>
      </c>
      <c r="Z43" s="10">
        <v>0</v>
      </c>
      <c r="AA43" s="10">
        <v>3.1914893617021285</v>
      </c>
      <c r="AB43" s="10">
        <v>0.15197568389057756</v>
      </c>
      <c r="AC43" s="9">
        <v>5.3191489361702136</v>
      </c>
      <c r="AD43" s="9">
        <v>0</v>
      </c>
      <c r="AE43" s="9">
        <v>3.495440729483283</v>
      </c>
      <c r="AF43" s="9">
        <v>1.0638297872340428</v>
      </c>
      <c r="AG43" s="9">
        <v>7.9027355623100322</v>
      </c>
      <c r="AH43" s="9">
        <v>9.1185410334346528</v>
      </c>
      <c r="AI43" s="9">
        <v>0</v>
      </c>
      <c r="AJ43" s="9">
        <v>0.91185410334346517</v>
      </c>
      <c r="AK43" s="9">
        <v>7.5987841945288768</v>
      </c>
      <c r="AL43" s="9">
        <v>10.638297872340427</v>
      </c>
      <c r="AM43" s="9">
        <v>18.237082066869306</v>
      </c>
      <c r="AN43" s="9">
        <v>18.237082066869306</v>
      </c>
      <c r="AO43" s="9">
        <v>0</v>
      </c>
      <c r="AQ43" s="9"/>
      <c r="AT43" s="9"/>
      <c r="AU43" s="9"/>
    </row>
    <row r="44" spans="1:47" s="6" customFormat="1" x14ac:dyDescent="0.2">
      <c r="A44" s="16" t="s">
        <v>155</v>
      </c>
      <c r="B44" s="12" t="s">
        <v>61</v>
      </c>
      <c r="C44" s="5" t="s">
        <v>42</v>
      </c>
      <c r="D44" s="5">
        <v>22.052624000000002</v>
      </c>
      <c r="E44" s="5">
        <v>-159.33308299999999</v>
      </c>
      <c r="F44" s="6" t="s">
        <v>139</v>
      </c>
      <c r="G44" s="7" t="s">
        <v>140</v>
      </c>
      <c r="H44" s="7">
        <v>96791</v>
      </c>
      <c r="I44" s="8">
        <v>7.32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7.862068965517242</v>
      </c>
      <c r="AB44" s="10">
        <v>5.5172413793103452</v>
      </c>
      <c r="AC44" s="9">
        <v>8.1379310344827598</v>
      </c>
      <c r="AD44" s="9">
        <v>0</v>
      </c>
      <c r="AE44" s="9">
        <v>21.931034482758623</v>
      </c>
      <c r="AF44" s="9">
        <v>2.3448275862068968</v>
      </c>
      <c r="AG44" s="9">
        <v>8.5517241379310356</v>
      </c>
      <c r="AH44" s="9">
        <v>0.13793103448275865</v>
      </c>
      <c r="AI44" s="9">
        <v>0</v>
      </c>
      <c r="AJ44" s="9">
        <v>0</v>
      </c>
      <c r="AK44" s="9">
        <v>35.862068965517246</v>
      </c>
      <c r="AL44" s="9">
        <v>9.6551724137931032</v>
      </c>
      <c r="AM44" s="9">
        <v>45.517241379310349</v>
      </c>
      <c r="AN44" s="9">
        <v>45.517241379310349</v>
      </c>
      <c r="AO44" s="9">
        <v>0</v>
      </c>
      <c r="AQ44" s="9"/>
      <c r="AT44" s="9"/>
      <c r="AU44" s="9"/>
    </row>
    <row r="45" spans="1:47" s="6" customFormat="1" x14ac:dyDescent="0.2">
      <c r="A45" s="5" t="s">
        <v>156</v>
      </c>
      <c r="B45" s="5" t="s">
        <v>41</v>
      </c>
      <c r="C45" s="5" t="s">
        <v>42</v>
      </c>
      <c r="D45" s="5">
        <v>21.975691999999999</v>
      </c>
      <c r="E45" s="5">
        <v>-159.724583</v>
      </c>
      <c r="F45" s="6" t="s">
        <v>141</v>
      </c>
      <c r="G45" s="7" t="s">
        <v>142</v>
      </c>
      <c r="H45" s="7">
        <v>96752</v>
      </c>
      <c r="I45" s="8">
        <f>(7.88+7.29)/2</f>
        <v>7.585</v>
      </c>
      <c r="J45" s="10">
        <v>5.7377049180327875</v>
      </c>
      <c r="K45" s="10">
        <v>0.93676814988290402</v>
      </c>
      <c r="L45" s="10">
        <v>17.56440281030445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14.988290398126464</v>
      </c>
      <c r="AB45" s="10">
        <v>2.3419203747072599</v>
      </c>
      <c r="AC45" s="9">
        <v>2.3419203747072599</v>
      </c>
      <c r="AD45" s="9">
        <v>0</v>
      </c>
      <c r="AE45" s="9">
        <v>2.5761124121779861</v>
      </c>
      <c r="AF45" s="9">
        <v>5.6206088992974239</v>
      </c>
      <c r="AG45" s="9">
        <v>5.8548009367681502</v>
      </c>
      <c r="AH45" s="9">
        <v>1.053864168618267</v>
      </c>
      <c r="AI45" s="9">
        <v>0</v>
      </c>
      <c r="AJ45" s="9">
        <v>0</v>
      </c>
      <c r="AK45" s="9">
        <v>23.419203747072601</v>
      </c>
      <c r="AL45" s="9">
        <v>17.56440281030445</v>
      </c>
      <c r="AM45" s="9">
        <v>40.983606557377051</v>
      </c>
      <c r="AN45" s="9">
        <v>40.983606557377051</v>
      </c>
      <c r="AO45" s="9">
        <v>0</v>
      </c>
      <c r="AQ45" s="9"/>
      <c r="AT45" s="9"/>
      <c r="AU45" s="9"/>
    </row>
    <row r="46" spans="1:47" s="6" customFormat="1" x14ac:dyDescent="0.2">
      <c r="A46" s="5" t="s">
        <v>157</v>
      </c>
      <c r="B46" s="5" t="s">
        <v>41</v>
      </c>
      <c r="C46" s="5" t="s">
        <v>42</v>
      </c>
      <c r="D46" s="5">
        <v>22.085197999999998</v>
      </c>
      <c r="E46" s="5">
        <v>-159.669476</v>
      </c>
      <c r="F46" s="6" t="s">
        <v>143</v>
      </c>
      <c r="G46" s="7" t="s">
        <v>144</v>
      </c>
      <c r="H46" s="7">
        <v>96752</v>
      </c>
      <c r="I46" s="8">
        <v>7.5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3.3519553072625694</v>
      </c>
      <c r="AB46" s="9">
        <v>0.44692737430167595</v>
      </c>
      <c r="AC46" s="9">
        <v>1.3407821229050279</v>
      </c>
      <c r="AD46" s="9">
        <v>0</v>
      </c>
      <c r="AE46" s="9">
        <v>53.63128491620111</v>
      </c>
      <c r="AF46" s="9">
        <v>9.8324022346368718</v>
      </c>
      <c r="AG46" s="9">
        <v>10.614525139664805</v>
      </c>
      <c r="AH46" s="9">
        <v>4.3575418994413404</v>
      </c>
      <c r="AI46" s="9">
        <v>0</v>
      </c>
      <c r="AJ46" s="9">
        <v>0</v>
      </c>
      <c r="AK46" s="9">
        <v>5.2513966480446923</v>
      </c>
      <c r="AL46" s="9">
        <v>11.173184357541899</v>
      </c>
      <c r="AM46" s="9">
        <v>16.424581005586592</v>
      </c>
      <c r="AN46" s="9">
        <v>16.424581005586592</v>
      </c>
      <c r="AO46" s="9">
        <v>0</v>
      </c>
      <c r="AQ46" s="9"/>
      <c r="AT46" s="9"/>
      <c r="AU46" s="9"/>
    </row>
    <row r="47" spans="1:47" s="6" customFormat="1" x14ac:dyDescent="0.2">
      <c r="A47" s="5" t="s">
        <v>158</v>
      </c>
      <c r="B47" s="5" t="s">
        <v>61</v>
      </c>
      <c r="C47" s="5" t="s">
        <v>42</v>
      </c>
      <c r="D47" s="5">
        <v>22.086064</v>
      </c>
      <c r="E47" s="5">
        <v>-159.67010300000001</v>
      </c>
      <c r="G47" s="7"/>
      <c r="H47" s="7"/>
      <c r="I47" s="8">
        <v>7.35</v>
      </c>
      <c r="J47" s="9">
        <v>10.110803324099725</v>
      </c>
      <c r="K47" s="9">
        <v>21.745152354570642</v>
      </c>
      <c r="L47" s="9">
        <v>14.404432132963993</v>
      </c>
      <c r="M47" s="9">
        <v>3.0470914127423834</v>
      </c>
      <c r="N47" s="9">
        <v>2.7700831024930754</v>
      </c>
      <c r="O47" s="9">
        <v>0</v>
      </c>
      <c r="P47" s="9">
        <v>1.9390581717451527</v>
      </c>
      <c r="Q47" s="9">
        <v>0</v>
      </c>
      <c r="R47" s="9">
        <v>0</v>
      </c>
      <c r="S47" s="9">
        <v>0</v>
      </c>
      <c r="T47" s="9">
        <v>2.3545706371191142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3.8781163434903054</v>
      </c>
      <c r="AB47" s="9">
        <v>0.27700831024930755</v>
      </c>
      <c r="AC47" s="9">
        <v>1.6620498614958452</v>
      </c>
      <c r="AD47" s="9">
        <v>0</v>
      </c>
      <c r="AE47" s="9">
        <v>6.2326869806094196</v>
      </c>
      <c r="AF47" s="9">
        <v>2.9085872576177292</v>
      </c>
      <c r="AG47" s="9">
        <v>2.7700831024930754</v>
      </c>
      <c r="AH47" s="9">
        <v>10.110803324099725</v>
      </c>
      <c r="AI47" s="9">
        <v>0</v>
      </c>
      <c r="AJ47" s="9">
        <v>0</v>
      </c>
      <c r="AK47" s="9">
        <v>5.6786703601108037</v>
      </c>
      <c r="AL47" s="9">
        <v>10.110803324099725</v>
      </c>
      <c r="AM47" s="9">
        <v>15.789473684210529</v>
      </c>
      <c r="AN47" s="9">
        <v>15.789473684210529</v>
      </c>
      <c r="AO47" s="9">
        <v>0</v>
      </c>
      <c r="AQ47" s="9"/>
      <c r="AT47" s="9"/>
      <c r="AU47" s="9"/>
    </row>
    <row r="48" spans="1:47" s="6" customFormat="1" x14ac:dyDescent="0.2">
      <c r="A48" s="5" t="s">
        <v>159</v>
      </c>
      <c r="B48" s="5" t="s">
        <v>41</v>
      </c>
      <c r="C48" s="5" t="s">
        <v>42</v>
      </c>
      <c r="D48" s="5"/>
      <c r="E48" s="5"/>
      <c r="G48" s="7"/>
      <c r="H48" s="7"/>
      <c r="I48" s="8">
        <v>5.6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3.7809647979139509</v>
      </c>
      <c r="AB48" s="10">
        <v>0</v>
      </c>
      <c r="AC48" s="9">
        <v>6.5189048239895708</v>
      </c>
      <c r="AD48" s="9">
        <v>0</v>
      </c>
      <c r="AE48" s="9">
        <v>36.76662320730118</v>
      </c>
      <c r="AF48" s="9">
        <v>5.4758800521512399</v>
      </c>
      <c r="AG48" s="9">
        <v>8.2138200782268598</v>
      </c>
      <c r="AH48" s="9">
        <v>5.3455019556714474</v>
      </c>
      <c r="AI48" s="9">
        <v>0</v>
      </c>
      <c r="AJ48" s="9">
        <v>0</v>
      </c>
      <c r="AK48" s="9">
        <v>32.594524119947856</v>
      </c>
      <c r="AL48" s="9">
        <v>1.3037809647979142</v>
      </c>
      <c r="AM48" s="9">
        <v>33.898305084745772</v>
      </c>
      <c r="AN48" s="9">
        <v>33.898305084745772</v>
      </c>
      <c r="AO48" s="9">
        <v>0</v>
      </c>
      <c r="AQ48" s="9"/>
      <c r="AT48" s="9"/>
      <c r="AU48" s="9"/>
    </row>
    <row r="49" spans="1:47" s="6" customFormat="1" x14ac:dyDescent="0.2">
      <c r="A49" s="5" t="s">
        <v>160</v>
      </c>
      <c r="B49" s="5" t="s">
        <v>41</v>
      </c>
      <c r="C49" s="5" t="s">
        <v>42</v>
      </c>
      <c r="D49" s="5">
        <v>21.897053</v>
      </c>
      <c r="E49" s="5">
        <v>-159.46728400000001</v>
      </c>
      <c r="F49" s="6" t="s">
        <v>145</v>
      </c>
      <c r="G49" s="7" t="s">
        <v>146</v>
      </c>
      <c r="H49" s="7">
        <v>96756</v>
      </c>
      <c r="I49" s="8">
        <v>5.77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10.642061135930387</v>
      </c>
      <c r="AB49" s="9">
        <v>3.0016185505126058</v>
      </c>
      <c r="AC49" s="9">
        <v>0.53525562612697331</v>
      </c>
      <c r="AD49" s="9">
        <v>0</v>
      </c>
      <c r="AE49" s="9">
        <v>35.128318443239834</v>
      </c>
      <c r="AF49" s="9">
        <v>9.20582480958692</v>
      </c>
      <c r="AG49" s="9">
        <v>0.17481191801920032</v>
      </c>
      <c r="AH49" s="9">
        <v>0.18581891811637583</v>
      </c>
      <c r="AI49" s="9">
        <v>0</v>
      </c>
      <c r="AJ49" s="9">
        <v>0</v>
      </c>
      <c r="AK49" s="9">
        <v>32.901167867907503</v>
      </c>
      <c r="AL49" s="9">
        <v>8.2251227305602157</v>
      </c>
      <c r="AM49" s="9">
        <v>41.126290598467719</v>
      </c>
      <c r="AN49" s="9">
        <v>41.126290598467719</v>
      </c>
      <c r="AO49" s="9">
        <v>0</v>
      </c>
      <c r="AQ49" s="9"/>
      <c r="AT49" s="9"/>
      <c r="AU49" s="9"/>
    </row>
    <row r="50" spans="1:47" s="6" customFormat="1" x14ac:dyDescent="0.2">
      <c r="A50" s="5" t="s">
        <v>161</v>
      </c>
      <c r="B50" s="6" t="s">
        <v>41</v>
      </c>
      <c r="C50" s="6" t="s">
        <v>42</v>
      </c>
      <c r="G50" s="7"/>
      <c r="H50" s="7"/>
      <c r="I50" s="8">
        <v>5.47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8.3226632522407158</v>
      </c>
      <c r="AB50" s="9">
        <v>11.395646606914212</v>
      </c>
      <c r="AC50" s="9">
        <v>1.4084507042253522</v>
      </c>
      <c r="AD50" s="9">
        <v>4.225352112676056</v>
      </c>
      <c r="AE50" s="9">
        <v>48.783610755441742</v>
      </c>
      <c r="AF50" s="9">
        <v>6.4020486555697822</v>
      </c>
      <c r="AG50" s="9">
        <v>7.0422535211267601</v>
      </c>
      <c r="AH50" s="9">
        <v>7.9385403329065296</v>
      </c>
      <c r="AI50" s="9">
        <v>0</v>
      </c>
      <c r="AJ50" s="9">
        <v>0</v>
      </c>
      <c r="AK50" s="9">
        <v>0.89628681177976943</v>
      </c>
      <c r="AL50" s="9">
        <v>3.5851472471190777</v>
      </c>
      <c r="AM50" s="9">
        <v>4.4814340588988468</v>
      </c>
      <c r="AN50" s="9">
        <v>4.4814340588988468</v>
      </c>
      <c r="AO50" s="9">
        <v>0</v>
      </c>
      <c r="AQ50" s="9"/>
      <c r="AT50" s="9"/>
      <c r="AU50" s="9"/>
    </row>
    <row r="51" spans="1:47" s="6" customFormat="1" x14ac:dyDescent="0.2">
      <c r="A51" s="5" t="s">
        <v>162</v>
      </c>
      <c r="B51" s="5" t="s">
        <v>41</v>
      </c>
      <c r="C51" s="5" t="s">
        <v>42</v>
      </c>
      <c r="D51" s="5">
        <v>21.084657</v>
      </c>
      <c r="E51" s="5">
        <v>-156.99772899999999</v>
      </c>
      <c r="F51" s="6" t="s">
        <v>147</v>
      </c>
      <c r="G51" s="7" t="s">
        <v>148</v>
      </c>
      <c r="H51" s="7">
        <v>96748</v>
      </c>
      <c r="I51" s="8">
        <v>7.48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9.3548387096774199</v>
      </c>
      <c r="AB51" s="9">
        <v>11.827956989247314</v>
      </c>
      <c r="AC51" s="9">
        <v>4.1935483870967749</v>
      </c>
      <c r="AD51" s="9">
        <v>5.698924731182796</v>
      </c>
      <c r="AE51" s="9">
        <v>3.2258064516129039</v>
      </c>
      <c r="AF51" s="9">
        <v>2.3655913978494629</v>
      </c>
      <c r="AG51" s="9">
        <v>0.96774193548387111</v>
      </c>
      <c r="AH51" s="9">
        <v>6.4516129032258078</v>
      </c>
      <c r="AI51" s="9">
        <v>0</v>
      </c>
      <c r="AJ51" s="9">
        <v>0</v>
      </c>
      <c r="AK51" s="9">
        <v>35.483870967741943</v>
      </c>
      <c r="AL51" s="9">
        <v>20.430107526881724</v>
      </c>
      <c r="AM51" s="9">
        <v>55.913978494623663</v>
      </c>
      <c r="AN51" s="9">
        <v>55.913978494623663</v>
      </c>
      <c r="AO51" s="9">
        <v>0</v>
      </c>
      <c r="AQ51" s="9"/>
      <c r="AT51" s="9"/>
      <c r="AU51" s="9"/>
    </row>
    <row r="52" spans="1:47" s="6" customFormat="1" x14ac:dyDescent="0.2">
      <c r="A52" s="5" t="s">
        <v>163</v>
      </c>
      <c r="B52" s="5" t="s">
        <v>41</v>
      </c>
      <c r="C52" s="5" t="s">
        <v>42</v>
      </c>
      <c r="D52" s="5">
        <v>21.070618</v>
      </c>
      <c r="E52" s="5">
        <v>-156.97082700000001</v>
      </c>
      <c r="F52" s="6" t="s">
        <v>149</v>
      </c>
      <c r="G52" s="7" t="s">
        <v>150</v>
      </c>
      <c r="H52" s="7">
        <v>96748</v>
      </c>
      <c r="I52" s="8">
        <v>7.95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7.7213996904838531</v>
      </c>
      <c r="AB52" s="9">
        <v>3.84851159472522</v>
      </c>
      <c r="AC52" s="9">
        <v>0.78981914975129142</v>
      </c>
      <c r="AD52" s="9">
        <v>0</v>
      </c>
      <c r="AE52" s="9">
        <v>50.050940132404612</v>
      </c>
      <c r="AF52" s="9">
        <v>2.0947464331368302</v>
      </c>
      <c r="AG52" s="9">
        <v>8.884176016133555</v>
      </c>
      <c r="AH52" s="9">
        <v>7.9705764057775097</v>
      </c>
      <c r="AI52" s="9">
        <v>0</v>
      </c>
      <c r="AJ52" s="9">
        <v>0</v>
      </c>
      <c r="AK52" s="9">
        <v>1.0752796382180547</v>
      </c>
      <c r="AL52" s="9">
        <v>17.564550939369067</v>
      </c>
      <c r="AM52" s="9">
        <v>18.639830577587123</v>
      </c>
      <c r="AN52" s="9">
        <v>18.639830577587123</v>
      </c>
      <c r="AO52" s="9">
        <v>0</v>
      </c>
      <c r="AQ52" s="9"/>
      <c r="AT52" s="9"/>
      <c r="AU52" s="9"/>
    </row>
    <row r="53" spans="1:47" s="6" customFormat="1" x14ac:dyDescent="0.2">
      <c r="A53" s="5" t="s">
        <v>164</v>
      </c>
      <c r="B53" s="5" t="s">
        <v>41</v>
      </c>
      <c r="C53" s="5" t="s">
        <v>42</v>
      </c>
      <c r="D53" s="5">
        <v>21.052973999999999</v>
      </c>
      <c r="E53" s="5">
        <v>-156.87256500000001</v>
      </c>
      <c r="F53" s="6" t="s">
        <v>151</v>
      </c>
      <c r="G53" s="7" t="s">
        <v>148</v>
      </c>
      <c r="H53" s="7">
        <v>96748</v>
      </c>
      <c r="I53" s="8">
        <v>7.99</v>
      </c>
      <c r="J53" s="10">
        <v>0.375</v>
      </c>
      <c r="K53" s="10">
        <v>0</v>
      </c>
      <c r="L53" s="10">
        <v>12.5</v>
      </c>
      <c r="M53" s="10">
        <v>0</v>
      </c>
      <c r="N53" s="10">
        <v>0</v>
      </c>
      <c r="O53" s="10">
        <v>0</v>
      </c>
      <c r="P53" s="10">
        <v>2.5</v>
      </c>
      <c r="Q53" s="10">
        <v>21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8.75</v>
      </c>
      <c r="Y53" s="10">
        <v>0</v>
      </c>
      <c r="Z53" s="10">
        <v>0</v>
      </c>
      <c r="AA53" s="10">
        <v>5.375</v>
      </c>
      <c r="AB53" s="10">
        <v>0.375</v>
      </c>
      <c r="AC53" s="9">
        <v>3</v>
      </c>
      <c r="AD53" s="9">
        <v>0</v>
      </c>
      <c r="AE53" s="9">
        <v>1.25</v>
      </c>
      <c r="AF53" s="9">
        <v>6.5</v>
      </c>
      <c r="AG53" s="9">
        <v>14.375</v>
      </c>
      <c r="AH53" s="9">
        <v>2.375</v>
      </c>
      <c r="AI53" s="9">
        <v>0</v>
      </c>
      <c r="AJ53" s="9">
        <v>0</v>
      </c>
      <c r="AK53" s="9">
        <v>21.625</v>
      </c>
      <c r="AL53" s="9">
        <v>0</v>
      </c>
      <c r="AM53" s="9">
        <v>21.625</v>
      </c>
      <c r="AN53" s="9">
        <v>21.625</v>
      </c>
      <c r="AO53" s="9">
        <v>0</v>
      </c>
      <c r="AQ53" s="9"/>
      <c r="AT53" s="9"/>
      <c r="AU53" s="9"/>
    </row>
    <row r="54" spans="1:47" s="6" customFormat="1" x14ac:dyDescent="0.2">
      <c r="A54" s="5" t="s">
        <v>165</v>
      </c>
      <c r="B54" s="5" t="s">
        <v>41</v>
      </c>
      <c r="C54" s="5" t="s">
        <v>42</v>
      </c>
      <c r="D54" s="5">
        <v>21.091172</v>
      </c>
      <c r="E54" s="5">
        <v>-157.012575</v>
      </c>
      <c r="F54" s="6" t="s">
        <v>152</v>
      </c>
      <c r="G54" s="7" t="s">
        <v>148</v>
      </c>
      <c r="H54" s="7">
        <v>96748</v>
      </c>
      <c r="I54" s="8">
        <v>5.39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13.660873480286854</v>
      </c>
      <c r="AB54" s="9">
        <v>13.80136103150301</v>
      </c>
      <c r="AC54" s="9">
        <v>0.36573518642477487</v>
      </c>
      <c r="AD54" s="9">
        <v>0</v>
      </c>
      <c r="AE54" s="9">
        <v>31.645900825225258</v>
      </c>
      <c r="AF54" s="9">
        <v>0.84830467295571377</v>
      </c>
      <c r="AG54" s="9">
        <v>5.5587404741711834</v>
      </c>
      <c r="AH54" s="9">
        <v>3.8983292628768709</v>
      </c>
      <c r="AI54" s="9">
        <v>0</v>
      </c>
      <c r="AJ54" s="9">
        <v>0</v>
      </c>
      <c r="AK54" s="9">
        <v>10.350856041571182</v>
      </c>
      <c r="AL54" s="9">
        <v>19.869899024985141</v>
      </c>
      <c r="AM54" s="9">
        <v>30.220755066556322</v>
      </c>
      <c r="AN54" s="9">
        <v>30.220755066556322</v>
      </c>
      <c r="AO54" s="9">
        <v>0</v>
      </c>
      <c r="AQ54" s="9"/>
      <c r="AT54" s="9"/>
      <c r="AU54" s="9"/>
    </row>
    <row r="55" spans="1:47" s="6" customFormat="1" x14ac:dyDescent="0.2">
      <c r="A55" s="5" t="s">
        <v>166</v>
      </c>
      <c r="B55" s="5" t="s">
        <v>41</v>
      </c>
      <c r="C55" s="5" t="s">
        <v>42</v>
      </c>
      <c r="D55" s="5">
        <v>20.860552999999999</v>
      </c>
      <c r="E55" s="5">
        <v>-156.516752</v>
      </c>
      <c r="F55" s="6" t="s">
        <v>153</v>
      </c>
      <c r="G55" s="7" t="s">
        <v>154</v>
      </c>
      <c r="H55" s="7">
        <v>96793</v>
      </c>
      <c r="I55" s="8">
        <v>7.61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3.2378580323785799</v>
      </c>
      <c r="AB55" s="10">
        <v>11.70610211706102</v>
      </c>
      <c r="AC55" s="9">
        <v>6.6002490660024895</v>
      </c>
      <c r="AD55" s="9">
        <v>0</v>
      </c>
      <c r="AE55" s="9">
        <v>7.4719800747198004</v>
      </c>
      <c r="AF55" s="9">
        <v>0.74719800747197995</v>
      </c>
      <c r="AG55" s="9">
        <v>2.1170610211706098</v>
      </c>
      <c r="AH55" s="9">
        <v>0.87173100871730991</v>
      </c>
      <c r="AI55" s="9">
        <v>0</v>
      </c>
      <c r="AJ55" s="9">
        <v>0</v>
      </c>
      <c r="AK55" s="9">
        <v>38.605230386052298</v>
      </c>
      <c r="AL55" s="9">
        <v>28.6425902864259</v>
      </c>
      <c r="AM55" s="9">
        <v>67.247820672478198</v>
      </c>
      <c r="AN55" s="9">
        <v>67.247820672478198</v>
      </c>
      <c r="AO55" s="9">
        <v>0</v>
      </c>
      <c r="AQ55" s="9"/>
      <c r="AT55" s="9"/>
      <c r="AU55" s="9"/>
    </row>
    <row r="56" spans="1:47" s="6" customFormat="1" x14ac:dyDescent="0.2">
      <c r="A56" s="5" t="s">
        <v>169</v>
      </c>
      <c r="B56" s="5" t="s">
        <v>41</v>
      </c>
      <c r="C56" s="5" t="s">
        <v>42</v>
      </c>
      <c r="D56" s="5">
        <v>21.442647999999998</v>
      </c>
      <c r="E56" s="5">
        <v>-158.00987599999999</v>
      </c>
      <c r="F56" s="6" t="s">
        <v>170</v>
      </c>
      <c r="G56" s="7" t="s">
        <v>57</v>
      </c>
      <c r="H56" s="7">
        <v>96789</v>
      </c>
      <c r="I56" s="8">
        <v>7.21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O56" s="6">
        <v>88.5</v>
      </c>
      <c r="AP56" s="6">
        <f>100-AO56</f>
        <v>11.5</v>
      </c>
      <c r="AQ56" s="9">
        <f t="shared" ref="AQ56" si="0">AO56/100*AN56</f>
        <v>0</v>
      </c>
      <c r="AR56" s="9">
        <f t="shared" ref="AR56" si="1">AP56/100*AN56</f>
        <v>0</v>
      </c>
      <c r="AT56" s="17"/>
    </row>
    <row r="57" spans="1:47" s="6" customFormat="1" x14ac:dyDescent="0.2">
      <c r="A57" s="5" t="s">
        <v>171</v>
      </c>
      <c r="B57" s="5" t="s">
        <v>41</v>
      </c>
      <c r="C57" s="5" t="s">
        <v>42</v>
      </c>
      <c r="D57" s="5">
        <v>21.636074000000001</v>
      </c>
      <c r="E57" s="5">
        <v>-158.054011</v>
      </c>
      <c r="F57" s="6" t="s">
        <v>172</v>
      </c>
      <c r="G57" s="7" t="s">
        <v>49</v>
      </c>
      <c r="H57" s="7">
        <v>96712</v>
      </c>
      <c r="I57" s="8">
        <v>7.64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Q57" s="9"/>
      <c r="AR57" s="9"/>
      <c r="AT57" s="17"/>
    </row>
    <row r="58" spans="1:47" s="6" customFormat="1" x14ac:dyDescent="0.2">
      <c r="A58" s="5" t="s">
        <v>173</v>
      </c>
      <c r="B58" s="5" t="s">
        <v>41</v>
      </c>
      <c r="C58" s="5" t="s">
        <v>42</v>
      </c>
      <c r="D58" s="5">
        <v>21.444504999999999</v>
      </c>
      <c r="E58" s="5">
        <v>-158.02332799999999</v>
      </c>
      <c r="F58" s="6" t="s">
        <v>174</v>
      </c>
      <c r="G58" s="7" t="s">
        <v>57</v>
      </c>
      <c r="H58" s="7">
        <v>96789</v>
      </c>
      <c r="I58" s="8">
        <v>7.12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Q58" s="9"/>
      <c r="AR58" s="9"/>
      <c r="AT58" s="17"/>
    </row>
    <row r="59" spans="1:47" s="6" customFormat="1" x14ac:dyDescent="0.2">
      <c r="A59" s="5" t="s">
        <v>175</v>
      </c>
      <c r="B59" s="5" t="s">
        <v>41</v>
      </c>
      <c r="C59" s="5" t="s">
        <v>42</v>
      </c>
      <c r="D59" s="5">
        <v>21.368462999999998</v>
      </c>
      <c r="E59" s="5">
        <v>-157.73835</v>
      </c>
      <c r="F59" s="6" t="s">
        <v>176</v>
      </c>
      <c r="G59" s="7" t="s">
        <v>79</v>
      </c>
      <c r="H59" s="7">
        <v>98734</v>
      </c>
      <c r="I59" s="14">
        <v>6.89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Q59" s="9"/>
      <c r="AR59" s="9"/>
      <c r="AT59" s="17"/>
    </row>
    <row r="60" spans="1:47" s="5" customFormat="1" ht="409" x14ac:dyDescent="0.2">
      <c r="A60" s="5" t="s">
        <v>179</v>
      </c>
      <c r="B60" s="5" t="s">
        <v>41</v>
      </c>
      <c r="C60" s="5" t="s">
        <v>42</v>
      </c>
      <c r="D60" s="5">
        <v>19.670553999999999</v>
      </c>
      <c r="E60" s="5">
        <v>-155.09802199999999</v>
      </c>
      <c r="F60" s="5" t="s">
        <v>177</v>
      </c>
      <c r="G60" s="18" t="s">
        <v>43</v>
      </c>
      <c r="H60" s="18">
        <v>96720</v>
      </c>
      <c r="I60" s="19">
        <v>5.46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Q60" s="20"/>
      <c r="AR60" s="20"/>
      <c r="AT60" s="21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2018-07-30T00:56:48Z</dcterms:created>
  <dcterms:modified xsi:type="dcterms:W3CDTF">2019-05-06T16:22:20Z</dcterms:modified>
</cp:coreProperties>
</file>