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filterPrivacy="1" codeName="ThisWorkbook"/>
  <xr:revisionPtr revIDLastSave="1655" documentId="8_{0357FF23-4FF6-4304-871D-1A59277B3865}" xr6:coauthVersionLast="47" xr6:coauthVersionMax="47" xr10:uidLastSave="{2B3C2503-84EA-4D15-ACC1-2E3AA83D76FE}"/>
  <bookViews>
    <workbookView xWindow="-110" yWindow="-110" windowWidth="25820" windowHeight="15500" xr2:uid="{00000000-000D-0000-FFFF-FFFF00000000}"/>
  </bookViews>
  <sheets>
    <sheet name="CronogramaDeProjeto" sheetId="11" r:id="rId1"/>
    <sheet name="Sobre" sheetId="12" r:id="rId2"/>
  </sheets>
  <definedNames>
    <definedName name="hoje" localSheetId="0">TODAY()</definedName>
    <definedName name="início_da_tarefa" localSheetId="0">CronogramaDeProjeto!$F1</definedName>
    <definedName name="Início_do_projeto">CronogramaDeProjeto!$F$3</definedName>
    <definedName name="progresso_da_tarefa" localSheetId="0">CronogramaDeProjeto!$E1</definedName>
    <definedName name="Semana_de_exibição">CronogramaDeProjeto!$F$4</definedName>
    <definedName name="término_da_tarefa" localSheetId="0">CronogramaDeProjeto!$G1</definedName>
    <definedName name="_xlnm.Print_Titles" localSheetId="0">CronogramaDeProjeto!$4:$6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9" i="11" l="1"/>
  <c r="E118" i="11"/>
  <c r="E117" i="11"/>
  <c r="E116" i="11"/>
  <c r="E115" i="11"/>
  <c r="E114" i="11"/>
  <c r="E113" i="11"/>
  <c r="E112" i="11"/>
  <c r="D113" i="11"/>
  <c r="D114" i="11"/>
  <c r="D115" i="11"/>
  <c r="D116" i="11"/>
  <c r="D117" i="11"/>
  <c r="D118" i="11"/>
  <c r="D112" i="11"/>
  <c r="D119" i="11" s="1"/>
  <c r="I52" i="11"/>
  <c r="I99" i="11"/>
  <c r="I95" i="11"/>
  <c r="I94" i="11"/>
  <c r="I93" i="11"/>
  <c r="I89" i="11"/>
  <c r="I79" i="11"/>
  <c r="I78" i="11"/>
  <c r="I77" i="11"/>
  <c r="I75" i="11"/>
  <c r="I74" i="11"/>
  <c r="I65" i="11"/>
  <c r="I64" i="11"/>
  <c r="I63" i="11"/>
  <c r="I62" i="11"/>
  <c r="I7" i="11"/>
  <c r="J5" i="11" l="1"/>
  <c r="J4" i="11" s="1"/>
  <c r="I61" i="11"/>
  <c r="I55" i="11"/>
  <c r="I54" i="11"/>
  <c r="I53" i="11"/>
  <c r="I35" i="11"/>
  <c r="I20" i="11"/>
  <c r="I8" i="11"/>
  <c r="I9" i="11" l="1"/>
  <c r="J6" i="11"/>
  <c r="I47" i="11" l="1"/>
  <c r="I10" i="11"/>
  <c r="I36" i="11"/>
  <c r="I21" i="11"/>
  <c r="I19" i="11"/>
  <c r="K5" i="11"/>
  <c r="L5" i="11" s="1"/>
  <c r="M5" i="11" s="1"/>
  <c r="N5" i="11" s="1"/>
  <c r="O5" i="11" s="1"/>
  <c r="P5" i="11" s="1"/>
  <c r="Q5" i="11" s="1"/>
  <c r="Q4" i="11" s="1"/>
  <c r="I37" i="11" l="1"/>
  <c r="I30" i="11"/>
  <c r="I11" i="11"/>
  <c r="R5" i="11"/>
  <c r="S5" i="11" s="1"/>
  <c r="T5" i="11" s="1"/>
  <c r="U5" i="11" s="1"/>
  <c r="V5" i="11" s="1"/>
  <c r="W5" i="11" s="1"/>
  <c r="X5" i="11" s="1"/>
  <c r="X4" i="11" s="1"/>
  <c r="K6" i="11"/>
  <c r="I12" i="11" l="1"/>
  <c r="I32" i="11"/>
  <c r="I31" i="1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L6" i="11"/>
  <c r="AG6" i="11"/>
  <c r="BM6" i="11" l="1"/>
  <c r="AH6" i="11"/>
  <c r="AI6" i="11" l="1"/>
  <c r="AJ6" i="11" l="1"/>
  <c r="AK6" i="11" l="1"/>
  <c r="AL6" i="11" l="1"/>
  <c r="AM6" i="11" l="1"/>
  <c r="AN6" i="11" l="1"/>
  <c r="AO6" i="11" l="1"/>
  <c r="AP6" i="11" l="1"/>
  <c r="AQ6" i="11" l="1"/>
  <c r="AR6" i="11" l="1"/>
  <c r="AS6" i="11" l="1"/>
</calcChain>
</file>

<file path=xl/sharedStrings.xml><?xml version="1.0" encoding="utf-8"?>
<sst xmlns="http://schemas.openxmlformats.org/spreadsheetml/2006/main" count="240" uniqueCount="141">
  <si>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</si>
  <si>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Collectors Hideout</t>
  </si>
  <si>
    <t>Insira o Nome da empresa na célula B2.</t>
  </si>
  <si>
    <t>LDS - Grupo 6</t>
  </si>
  <si>
    <t>Insira o nome do Líder do projeto na célula B3. Insira a data de Início do projeto na célula E3. Início do projeto: o rótulo está na célula C3.</t>
  </si>
  <si>
    <t>Adão Araújo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</si>
  <si>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</si>
  <si>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</si>
  <si>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</si>
  <si>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</si>
  <si>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</si>
  <si>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</si>
  <si>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Weight</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</si>
  <si>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</si>
  <si>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</si>
  <si>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</si>
  <si>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</si>
  <si>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</si>
  <si>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</si>
  <si>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Sprint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</si>
  <si>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</si>
  <si>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 xml:space="preserve"> [Task#1] Desenvolver o Product Backlog.</t>
  </si>
  <si>
    <t>Todos os membros</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</si>
  <si>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</si>
  <si>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[Task#2] Extrair Requisitos do projeto.</t>
  </si>
  <si>
    <t>[Task#3] Desenvolver os diagramas de Use Cases.</t>
  </si>
  <si>
    <t>Pedro Pacheco</t>
  </si>
  <si>
    <t>[Task#4] Realização de Wire Frames.</t>
  </si>
  <si>
    <t>Luís Gomes</t>
  </si>
  <si>
    <t>[Task#5] Desenvolver o regulamento interno.</t>
  </si>
  <si>
    <t>Diogo Sousa</t>
  </si>
  <si>
    <t>A</t>
  </si>
  <si>
    <t>[Task#6] Desenvolver a arquitetura do projeto.</t>
  </si>
  <si>
    <t>[Task#7] Desenvolver o cronograma do projeto.</t>
  </si>
  <si>
    <t>[Task#8] Desenvolver os diagramas de atividades.</t>
  </si>
  <si>
    <t>[Task#9] Desenvolver o diagrama ER.</t>
  </si>
  <si>
    <t>[Task#10] Desenvolver o diagrama de pacotes.</t>
  </si>
  <si>
    <t>[Task#11] Desenvolver a wiki do gitlab.</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</si>
  <si>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</si>
  <si>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Sprint #2</t>
  </si>
  <si>
    <t>[Task#12] Configurar projeto.</t>
  </si>
  <si>
    <t>[Task#13] Desenvolver a nav bar</t>
  </si>
  <si>
    <t>[Task#14] Desenvolver serviço de gestão para colecionáveis para a API em .NET</t>
  </si>
  <si>
    <t>[Task#15] Desenvolver serviço de gestão para coleções para a API em .NET</t>
  </si>
  <si>
    <t>[Task#16] Desenvolver serviço de gestão para leilões para a API em .NET</t>
  </si>
  <si>
    <t>[Task#17] Desenvolver serviço de gestão para publicações para a API em .NET</t>
  </si>
  <si>
    <t>[Task#18] Desenvolver serviço de gestão para encomendas para a API em .NET</t>
  </si>
  <si>
    <t>[Task#19] Desenvolver serviço de gestão para utilizadores para a API em .NET</t>
  </si>
  <si>
    <t>[US#1] Como Administrador, desejo poder criar produtos.</t>
  </si>
  <si>
    <t>[US#2] Como Administrador, desejo visualizar produtos de uma coleção.</t>
  </si>
  <si>
    <t>[US#3] Como Administrador, desejo editar as informações de um produto.</t>
  </si>
  <si>
    <t>[US#4] Como Administrador, desejo remover um produto de uma coleção.</t>
  </si>
  <si>
    <t>[US#5]Como Administrador, desejo poder criar leilões.</t>
  </si>
  <si>
    <t>[US#6]Como Administrador, desejo visualizar leilões presentes na lista.</t>
  </si>
  <si>
    <t>Bloco de título de fase de exemplo</t>
  </si>
  <si>
    <t>Sprint #3</t>
  </si>
  <si>
    <t>[US#7]Como Administrador, desejo editar as informações de um leilão anteriormente criado.</t>
  </si>
  <si>
    <t>[US#8]Como Administrador, desejo remover um leilão anteriormente criado.</t>
  </si>
  <si>
    <t>[US#9]Como Administrador, desejo poder visualizar publicações de utilizadores.</t>
  </si>
  <si>
    <t>[US#10]Como Administrador, desejo poder remover publicações de utilizadores.</t>
  </si>
  <si>
    <t xml:space="preserve">[US#11]Como Administrador, desejo poder visualizar propostas de leilões. </t>
  </si>
  <si>
    <t>[US#12]Como Administrador, desejo poder editar propostas de leilões.</t>
  </si>
  <si>
    <t>[US#13] Como Administrador, desejo poder remover propostas de leilões.</t>
  </si>
  <si>
    <t>[US#14] Como Utilizador, desejo visualizar produtos numa coleção.</t>
  </si>
  <si>
    <t>[US#15] Como Utilizador, desejo visualizar produtos detalhadamente.</t>
  </si>
  <si>
    <t>[CR#1] - Atualizar configuração do projeto</t>
  </si>
  <si>
    <t>NA</t>
  </si>
  <si>
    <t>[CR#2] - Atualizar API</t>
  </si>
  <si>
    <t>[CR#3] - Atualizar fetches assíncronos</t>
  </si>
  <si>
    <t>[CR#4] - Alterar associação de coleções por nome em vez de id e pesquisar no "select"</t>
  </si>
  <si>
    <t>[CR#5] - Corrigir formatação da navbar e lista de produtos</t>
  </si>
  <si>
    <t>[CR#6] - Corrigir nomenclatura das funcionalidades para collectables</t>
  </si>
  <si>
    <t>[CR#7] - Corrigir gestão de imagens no backoffice</t>
  </si>
  <si>
    <t>Sprint #4</t>
  </si>
  <si>
    <t xml:space="preserve">[US#16] Como Utilizador desejo consultar leilões no website. </t>
  </si>
  <si>
    <t>[US#17] Como Utilizador, desejo visualizar leilões detalhadamente.</t>
  </si>
  <si>
    <t>[US#18] Como Utilizador, desejo participar em leilões no website.</t>
  </si>
  <si>
    <t>[US#19] Como Utilizador, desejo submeter propostas de leilões.</t>
  </si>
  <si>
    <t>[US#20] Como Utilizador, desejo visualizar propostas de leilões.</t>
  </si>
  <si>
    <t>[US#21] Como Administrador, desejo poder aceitar e recusar propostas de leilões.</t>
  </si>
  <si>
    <t>[US#22] Como Utilizador, desejo criar uma publicação.</t>
  </si>
  <si>
    <t>Luis Gomes</t>
  </si>
  <si>
    <t>[US#23] Como Utilizador, desejo consultar as minhas publicações.</t>
  </si>
  <si>
    <t>[US#24] Como Utilizador, desejo editar uma publicação</t>
  </si>
  <si>
    <t>Esta é uma linha vazia</t>
  </si>
  <si>
    <t>Sprint #5</t>
  </si>
  <si>
    <t>[US#25] Como Utilizador, desejo remover uma publicação</t>
  </si>
  <si>
    <t>[US#26]  Como Utilizador, desejo visualizar página de uma publicação.</t>
  </si>
  <si>
    <t>[US#27] Como Utilizador, desejo adicionar um produto ao carinho de compras.</t>
  </si>
  <si>
    <t>[US#28] Como Utilizador, desejo visualizar produtos do carrinho de compras</t>
  </si>
  <si>
    <t>[US#29] Como Utilizador, desejo editar/remover produtos do carrinho de compras.</t>
  </si>
  <si>
    <t>[US#30] Como Utilizador, desejo fazer checkout dos meus dados numa compra no website.</t>
  </si>
  <si>
    <t>[US#31] Como Utilizador, desejo efetuar pagamento de um ou mais produtos.</t>
  </si>
  <si>
    <t>[US#32] Como Administrador, desejo visualizar todas as encomendas.</t>
  </si>
  <si>
    <t>[US#33] Como Utilizador, desejo consultar o meu perfil.</t>
  </si>
  <si>
    <t>[Task#20] Desenvolver pipelines CI/CD</t>
  </si>
  <si>
    <t>[Task#21] Gerar documentação da API (Swagger)</t>
  </si>
  <si>
    <t>Sprint #6</t>
  </si>
  <si>
    <t>[US#34] Como Utilizador, desejo editar os dados do meu perfil.</t>
  </si>
  <si>
    <t>[US#35] Como Utilizador, desejo consultar as minhas encomendas.</t>
  </si>
  <si>
    <t>[US#36] Como Utilizador, desejo consultar as minhas encomendas em detalhe.</t>
  </si>
  <si>
    <t>[US#37] Como Utilizador, desejo consultas as minhas licitações em leilões.</t>
  </si>
  <si>
    <t>[US#38] Como Utilizador, desejo cancelar propostas de leilões.</t>
  </si>
  <si>
    <t>[US#39] Como Utilizador, desejo consultar as publicações.</t>
  </si>
  <si>
    <t>[US#40] Como Utilizador/administrador, desejo registar no website.</t>
  </si>
  <si>
    <t>[US#41] Como Utilizador/administrador, desejo fazer login no website com as minhas credenciais.</t>
  </si>
  <si>
    <t xml:space="preserve">[US#52] Como Utilizador, desejo visualizar colecionáveis a partir de uma plataforma móvel </t>
  </si>
  <si>
    <t>[US#53] Como Utilizador, desejo poder visualizar leilões no sistema a partir de uma plataforma móvel</t>
  </si>
  <si>
    <t>[US#54] Como Utilizador, desejo poder registar na plataforma através de uma interface móvel</t>
  </si>
  <si>
    <t>[US#55] Como Utilizador, desejo poder logar na plataforma através de uma interface móvel</t>
  </si>
  <si>
    <t>[US#56] Como Utilizador, desejo poder visualizar o carrinho de compras a partir de uma plataforma móvel</t>
  </si>
  <si>
    <t>[US#57] Como Utilizador, desejo poder consultar o seu perfil a partir de uma plataforma móvel</t>
  </si>
  <si>
    <t>Sprint #7</t>
  </si>
  <si>
    <t>[US#42] Como Utilizador/administrador, desejo fazer logout do website.</t>
  </si>
  <si>
    <t>[US#43] Como Administrador, desejo poder visualizar uma lista com todos os utilizadores com registo.</t>
  </si>
  <si>
    <t>[US#44] Como Utilizador, desejo consultar os meus álbuns de coleções.</t>
  </si>
  <si>
    <t>[US#45]  Como Utilizador, desejo remover conta pessoal.</t>
  </si>
  <si>
    <t>[US#46]  Como Utilizador, desejo pesquisar um produto.</t>
  </si>
  <si>
    <t>[US#47]  Como Utilizador desejo aplicar filtros na pesquisa de um produto.</t>
  </si>
  <si>
    <t>[US#48]  Como Utilizador desejo favoritar produtos na plataforma.</t>
  </si>
  <si>
    <t>[US#49]  Como Utilizador, desejo receber notificações acerca de produtos que favoritei.</t>
  </si>
  <si>
    <t>[US#50] Como Administrador, desejo poder criar publicações de coleções especiais ou artigo.</t>
  </si>
  <si>
    <t>[US#51] Como Administrador, desejo poder visualizar o perfil de um utilizador individual.</t>
  </si>
  <si>
    <t>Total Weight</t>
  </si>
  <si>
    <t>Total Weight Completo</t>
  </si>
  <si>
    <t>Total</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</si>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</sst>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quot;R$&quot;\ * #,##0_-;\-&quot;R$&quot;\ * #,##0_-;_-&quot;R$&quot;\ * &quot;-&quot;_-;_-@_-"/>
    <numFmt numFmtId="165" formatCode="_-&quot;R$&quot;\ * #,##0.00_-;\-&quot;R$&quot;\ * #,##0.00_-;_-&quot;R$&quot;\ * &quot;-&quot;??_-;_-@_-"/>
    <numFmt numFmtId="166" formatCode="_(* #,##0_);_(* \(#,##0\);_(* &quot;-&quot;_);_(@_)"/>
    <numFmt numFmtId="167" formatCode="_(* #,##0.00_);_(* \(#,##0.00\);_(* &quot;-&quot;??_);_(@_)"/>
    <numFmt numFmtId="168" formatCode="d/m/yy;@"/>
    <numFmt numFmtId="169" formatCode="ddd\,\ dd/mm/yyyy"/>
    <numFmt numFmtId="170" formatCode="d\-mmm\-yyyy"/>
    <numFmt numFmtId="171" formatCode="d"/>
  </numFmts>
  <fonts count="3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1"/>
      <name val="Calibri"/>
      <family val="2"/>
      <scheme val="minor"/>
    </font>
    <font>
      <b/>
      <sz val="20"/>
      <color rgb="FFFFFFFF"/>
      <name val="Calibri"/>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CB9763"/>
        <bgColor indexed="64"/>
      </patternFill>
    </fill>
    <fill>
      <patternFill patternType="solid">
        <fgColor rgb="FFE4D7BE"/>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style="medium">
        <color theme="0" tint="-0.14996795556505021"/>
      </top>
      <bottom style="medium">
        <color theme="0" tint="-0.14996795556505021"/>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theme="0" tint="-0.14996795556505021"/>
      </top>
      <bottom/>
      <diagonal/>
    </border>
    <border>
      <left style="medium">
        <color rgb="FF000000"/>
      </left>
      <right/>
      <top style="medium">
        <color rgb="FF000000"/>
      </top>
      <bottom style="medium">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2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5" fillId="43" borderId="2" xfId="0" applyFont="1" applyFill="1" applyBorder="1" applyAlignment="1">
      <alignment horizontal="left" vertical="center" indent="1"/>
    </xf>
    <xf numFmtId="0" fontId="7" fillId="43" borderId="2" xfId="11" applyFill="1">
      <alignment horizontal="center" vertical="center"/>
    </xf>
    <xf numFmtId="9" fontId="4" fillId="43" borderId="2" xfId="2" applyFont="1" applyFill="1" applyBorder="1" applyAlignment="1">
      <alignment horizontal="center" vertical="center"/>
    </xf>
    <xf numFmtId="168" fontId="0" fillId="43" borderId="2" xfId="0" applyNumberFormat="1" applyFill="1" applyBorder="1" applyAlignment="1">
      <alignment horizontal="center" vertical="center"/>
    </xf>
    <xf numFmtId="168" fontId="4" fillId="43" borderId="2" xfId="0" applyNumberFormat="1" applyFont="1" applyFill="1" applyBorder="1" applyAlignment="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68" fontId="7" fillId="44" borderId="2" xfId="10" applyFill="1">
      <alignment horizontal="center" vertical="center"/>
    </xf>
    <xf numFmtId="0" fontId="7" fillId="5" borderId="2" xfId="12" applyFill="1">
      <alignment horizontal="left" vertical="center" indent="2"/>
    </xf>
    <xf numFmtId="0" fontId="7" fillId="5" borderId="2" xfId="11" applyFill="1">
      <alignment horizontal="center" vertical="center"/>
    </xf>
    <xf numFmtId="9" fontId="4" fillId="5" borderId="2" xfId="2" applyFont="1" applyFill="1" applyBorder="1" applyAlignment="1">
      <alignment horizontal="center" vertical="center"/>
    </xf>
    <xf numFmtId="168" fontId="7" fillId="5" borderId="2" xfId="10" applyFill="1">
      <alignment horizontal="center"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0" fillId="42" borderId="2" xfId="0" applyNumberFormat="1" applyFill="1" applyBorder="1" applyAlignment="1">
      <alignment horizontal="center" vertical="center"/>
    </xf>
    <xf numFmtId="168" fontId="4" fillId="42" borderId="2" xfId="0" applyNumberFormat="1" applyFont="1" applyFill="1" applyBorder="1" applyAlignment="1">
      <alignment horizontal="center" vertical="center"/>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0" fontId="7" fillId="46" borderId="2" xfId="12" applyFill="1">
      <alignment horizontal="left" vertical="center" indent="2"/>
    </xf>
    <xf numFmtId="0" fontId="7" fillId="46" borderId="2" xfId="11" applyFill="1">
      <alignment horizontal="center" vertical="center"/>
    </xf>
    <xf numFmtId="9" fontId="4" fillId="46" borderId="2" xfId="2" applyFont="1" applyFill="1" applyBorder="1" applyAlignment="1">
      <alignment horizontal="center" vertical="center"/>
    </xf>
    <xf numFmtId="168"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4" fillId="47" borderId="2" xfId="0" applyNumberFormat="1" applyFont="1" applyFill="1" applyBorder="1" applyAlignment="1">
      <alignment horizontal="center" vertical="center"/>
    </xf>
    <xf numFmtId="0" fontId="7" fillId="48" borderId="2" xfId="12" applyFill="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8" fontId="7" fillId="48" borderId="2" xfId="10" applyFill="1">
      <alignment horizontal="center" vertical="center"/>
    </xf>
    <xf numFmtId="0" fontId="33" fillId="0" borderId="9" xfId="0" applyFont="1" applyBorder="1" applyAlignment="1">
      <alignment vertical="center"/>
    </xf>
    <xf numFmtId="0" fontId="0" fillId="5" borderId="2" xfId="11" applyFont="1" applyFill="1">
      <alignment horizontal="center" vertical="center"/>
    </xf>
    <xf numFmtId="0" fontId="5" fillId="6" borderId="17" xfId="0" applyFont="1" applyFill="1" applyBorder="1" applyAlignment="1">
      <alignment horizontal="left" vertical="center" indent="1"/>
    </xf>
    <xf numFmtId="0" fontId="5" fillId="7" borderId="17" xfId="0" applyFont="1" applyFill="1" applyBorder="1" applyAlignment="1">
      <alignment horizontal="left" vertical="center" indent="1"/>
    </xf>
    <xf numFmtId="0" fontId="5" fillId="4" borderId="17" xfId="0" applyFont="1" applyFill="1" applyBorder="1" applyAlignment="1">
      <alignment horizontal="left" vertical="center" indent="1"/>
    </xf>
    <xf numFmtId="0" fontId="5" fillId="43" borderId="17" xfId="0" applyFont="1" applyFill="1" applyBorder="1" applyAlignment="1">
      <alignment horizontal="left" vertical="center" indent="1"/>
    </xf>
    <xf numFmtId="0" fontId="5" fillId="42" borderId="17" xfId="0" applyFont="1" applyFill="1" applyBorder="1" applyAlignment="1">
      <alignment horizontal="left" vertical="center" indent="1"/>
    </xf>
    <xf numFmtId="0" fontId="5" fillId="45" borderId="17" xfId="0" applyFont="1" applyFill="1" applyBorder="1" applyAlignment="1">
      <alignment horizontal="left" vertical="center" indent="1"/>
    </xf>
    <xf numFmtId="0" fontId="5" fillId="6" borderId="17" xfId="0" applyFont="1" applyFill="1" applyBorder="1" applyAlignment="1">
      <alignment horizontal="center" vertical="center" indent="1"/>
    </xf>
    <xf numFmtId="0" fontId="5" fillId="7" borderId="17" xfId="0" applyFont="1" applyFill="1" applyBorder="1" applyAlignment="1">
      <alignment horizontal="center" vertical="center" indent="1"/>
    </xf>
    <xf numFmtId="0" fontId="5" fillId="4" borderId="17" xfId="0" applyFont="1" applyFill="1" applyBorder="1" applyAlignment="1">
      <alignment horizontal="center" vertical="center" indent="1"/>
    </xf>
    <xf numFmtId="0" fontId="5" fillId="43" borderId="17" xfId="0" applyFont="1" applyFill="1" applyBorder="1" applyAlignment="1">
      <alignment horizontal="center" vertical="center" indent="1"/>
    </xf>
    <xf numFmtId="0" fontId="5" fillId="42" borderId="17" xfId="0" applyFont="1" applyFill="1" applyBorder="1" applyAlignment="1">
      <alignment horizontal="center" vertical="center" indent="1"/>
    </xf>
    <xf numFmtId="0" fontId="5" fillId="45" borderId="17" xfId="0" applyFont="1" applyFill="1" applyBorder="1" applyAlignment="1">
      <alignment horizontal="center" vertical="center" indent="1"/>
    </xf>
    <xf numFmtId="0" fontId="34" fillId="10" borderId="18" xfId="0" applyFont="1" applyFill="1" applyBorder="1" applyAlignment="1">
      <alignment horizontal="center" vertical="center" indent="1"/>
    </xf>
    <xf numFmtId="0" fontId="5" fillId="47" borderId="19" xfId="0" applyFont="1" applyFill="1" applyBorder="1" applyAlignment="1">
      <alignment horizontal="left" vertical="center" indent="1"/>
    </xf>
    <xf numFmtId="0" fontId="34" fillId="10" borderId="20" xfId="0" applyFont="1" applyFill="1" applyBorder="1" applyAlignment="1">
      <alignment horizontal="center" vertical="center" indent="1"/>
    </xf>
    <xf numFmtId="0" fontId="5" fillId="47" borderId="19" xfId="0" applyFont="1" applyFill="1" applyBorder="1" applyAlignment="1">
      <alignment horizontal="center"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9" fontId="7" fillId="0" borderId="3" xfId="9" applyAlignment="1">
      <alignment horizontal="center" vertical="center"/>
    </xf>
  </cellXfs>
  <cellStyles count="54">
    <cellStyle name="20% - Cor1" xfId="31" builtinId="30" customBuiltin="1"/>
    <cellStyle name="20% - Cor2" xfId="35" builtinId="34" customBuiltin="1"/>
    <cellStyle name="20% - Cor3" xfId="39" builtinId="38" customBuiltin="1"/>
    <cellStyle name="20% - Cor4" xfId="43" builtinId="42" customBuiltin="1"/>
    <cellStyle name="20% - Cor5" xfId="47" builtinId="46" customBuiltin="1"/>
    <cellStyle name="20% - Cor6" xfId="51" builtinId="50" customBuiltin="1"/>
    <cellStyle name="40% - Cor1" xfId="32" builtinId="31" customBuiltin="1"/>
    <cellStyle name="40% - Cor2" xfId="36" builtinId="35" customBuiltin="1"/>
    <cellStyle name="40% - Cor3" xfId="40" builtinId="39" customBuiltin="1"/>
    <cellStyle name="40% - Cor4" xfId="44" builtinId="43" customBuiltin="1"/>
    <cellStyle name="40% - Cor5" xfId="48" builtinId="47" customBuiltin="1"/>
    <cellStyle name="40% - Cor6" xfId="52" builtinId="51" customBuiltin="1"/>
    <cellStyle name="60% - Cor1" xfId="33" builtinId="32" customBuiltin="1"/>
    <cellStyle name="60% - Cor2" xfId="37" builtinId="36" customBuiltin="1"/>
    <cellStyle name="60% - Cor3" xfId="41" builtinId="40" customBuiltin="1"/>
    <cellStyle name="60% - Cor4" xfId="45" builtinId="44" customBuiltin="1"/>
    <cellStyle name="60% - Cor5" xfId="49" builtinId="48" customBuiltin="1"/>
    <cellStyle name="60% - Cor6" xfId="53" builtinId="52" customBuiltin="1"/>
    <cellStyle name="Cabeçalho 1" xfId="6" builtinId="16" customBuiltin="1"/>
    <cellStyle name="Cabeçalho 2" xfId="7" builtinId="17" customBuiltin="1"/>
    <cellStyle name="Cabeçalho 3" xfId="8" builtinId="18" customBuiltin="1"/>
    <cellStyle name="Cabeçalho 4" xfId="17" builtinId="19" customBuiltin="1"/>
    <cellStyle name="Cálculo" xfId="23" builtinId="22" customBuiltin="1"/>
    <cellStyle name="Célula Ligada" xfId="24" builtinId="24" customBuiltin="1"/>
    <cellStyle name="Cor1" xfId="30" builtinId="29" customBuiltin="1"/>
    <cellStyle name="Cor2" xfId="34" builtinId="33" customBuiltin="1"/>
    <cellStyle name="Cor3" xfId="38" builtinId="37" customBuiltin="1"/>
    <cellStyle name="Cor4" xfId="42" builtinId="41" customBuiltin="1"/>
    <cellStyle name="Cor5" xfId="46" builtinId="45" customBuiltin="1"/>
    <cellStyle name="Cor6" xfId="50" builtinId="49" customBuiltin="1"/>
    <cellStyle name="Correto" xfId="18" builtinId="26" customBuiltin="1"/>
    <cellStyle name="Data" xfId="10" xr:uid="{229918B6-DD13-4F5A-97B9-305F7E002AA3}"/>
    <cellStyle name="Entrada" xfId="21" builtinId="20" customBuiltin="1"/>
    <cellStyle name="Hiperligação" xfId="1" builtinId="8" customBuiltin="1"/>
    <cellStyle name="Hiperligação Visitada" xfId="13" builtinId="9" customBuiltin="1"/>
    <cellStyle name="Incorreto" xfId="19" builtinId="27"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ercentagem" xfId="2" builtinId="5"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otal" xfId="29" builtinId="25" customBuiltin="1"/>
    <cellStyle name="Verificar Célula" xfId="25" builtinId="23" customBuiltin="1"/>
    <cellStyle name="Vírgula" xfId="4" builtinId="3"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4D7BE"/>
      <color rgb="FFCB9763"/>
      <color rgb="FFCBB383"/>
      <color rgb="FFCC9900"/>
      <color rgb="FF996633"/>
      <color rgb="FF215881"/>
      <color rgb="FF42648A"/>
      <color rgb="FF969696"/>
      <color rgb="FFC0C0C0"/>
      <color rgb="FF427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119"/>
  <sheetViews>
    <sheetView showGridLines="0" tabSelected="1" showRuler="0" topLeftCell="B1" zoomScale="70" zoomScaleNormal="70" zoomScalePageLayoutView="70" workbookViewId="0">
      <pane ySplit="6" topLeftCell="A85" activePane="bottomLeft" state="frozen"/>
      <selection pane="bottomLeft" activeCell="B96" sqref="B96"/>
    </sheetView>
  </sheetViews>
  <sheetFormatPr defaultRowHeight="30" customHeight="1"/>
  <cols>
    <col min="1" max="1" width="2.7109375" style="33" customWidth="1"/>
    <col min="2" max="2" width="99.85546875" bestFit="1" customWidth="1"/>
    <col min="3" max="3" width="30.7109375" customWidth="1"/>
    <col min="4" max="4" width="10" customWidth="1"/>
    <col min="5" max="5" width="10.7109375" customWidth="1"/>
    <col min="6" max="6" width="10.42578125" style="5" customWidth="1"/>
    <col min="7" max="7" width="10.42578125" customWidth="1"/>
    <col min="8" max="8" width="2.7109375" customWidth="1"/>
    <col min="9" max="9" width="6.140625" hidden="1" customWidth="1"/>
    <col min="10" max="65" width="2.5703125" customWidth="1"/>
    <col min="66" max="66" width="8.7109375" customWidth="1"/>
    <col min="70" max="71" width="10.28515625"/>
  </cols>
  <sheetData>
    <row r="1" spans="1:65" ht="30" customHeight="1">
      <c r="A1" s="34" t="s">
        <v>0</v>
      </c>
      <c r="B1" s="36" t="s">
        <v>1</v>
      </c>
      <c r="C1" s="1"/>
      <c r="D1" s="1"/>
      <c r="E1" s="2"/>
      <c r="F1" s="4"/>
      <c r="G1" s="22"/>
      <c r="I1" s="2"/>
      <c r="J1" s="49"/>
    </row>
    <row r="2" spans="1:65" ht="30" customHeight="1">
      <c r="A2" s="33" t="s">
        <v>2</v>
      </c>
      <c r="B2" s="37" t="s">
        <v>3</v>
      </c>
      <c r="J2" s="50"/>
    </row>
    <row r="3" spans="1:65" ht="30" customHeight="1">
      <c r="A3" s="33" t="s">
        <v>4</v>
      </c>
      <c r="B3" s="38" t="s">
        <v>5</v>
      </c>
      <c r="C3" s="121" t="s">
        <v>6</v>
      </c>
      <c r="D3" s="121"/>
      <c r="E3" s="122"/>
      <c r="F3" s="123">
        <v>45213</v>
      </c>
      <c r="G3" s="123"/>
    </row>
    <row r="4" spans="1:65" ht="30" customHeight="1">
      <c r="A4" s="34" t="s">
        <v>7</v>
      </c>
      <c r="C4" s="121" t="s">
        <v>8</v>
      </c>
      <c r="D4" s="121"/>
      <c r="E4" s="122"/>
      <c r="F4" s="6">
        <v>6</v>
      </c>
      <c r="J4" s="118">
        <f>J5</f>
        <v>45243</v>
      </c>
      <c r="K4" s="119"/>
      <c r="L4" s="119"/>
      <c r="M4" s="119"/>
      <c r="N4" s="119"/>
      <c r="O4" s="119"/>
      <c r="P4" s="120"/>
      <c r="Q4" s="118">
        <f>Q5</f>
        <v>45250</v>
      </c>
      <c r="R4" s="119"/>
      <c r="S4" s="119"/>
      <c r="T4" s="119"/>
      <c r="U4" s="119"/>
      <c r="V4" s="119"/>
      <c r="W4" s="120"/>
      <c r="X4" s="118">
        <f>X5</f>
        <v>45257</v>
      </c>
      <c r="Y4" s="119"/>
      <c r="Z4" s="119"/>
      <c r="AA4" s="119"/>
      <c r="AB4" s="119"/>
      <c r="AC4" s="119"/>
      <c r="AD4" s="120"/>
      <c r="AE4" s="118">
        <f>AE5</f>
        <v>45264</v>
      </c>
      <c r="AF4" s="119"/>
      <c r="AG4" s="119"/>
      <c r="AH4" s="119"/>
      <c r="AI4" s="119"/>
      <c r="AJ4" s="119"/>
      <c r="AK4" s="120"/>
      <c r="AL4" s="118">
        <f>AL5</f>
        <v>45271</v>
      </c>
      <c r="AM4" s="119"/>
      <c r="AN4" s="119"/>
      <c r="AO4" s="119"/>
      <c r="AP4" s="119"/>
      <c r="AQ4" s="119"/>
      <c r="AR4" s="120"/>
      <c r="AS4" s="118">
        <f>AS5</f>
        <v>45278</v>
      </c>
      <c r="AT4" s="119"/>
      <c r="AU4" s="119"/>
      <c r="AV4" s="119"/>
      <c r="AW4" s="119"/>
      <c r="AX4" s="119"/>
      <c r="AY4" s="120"/>
      <c r="AZ4" s="118">
        <f>AZ5</f>
        <v>45285</v>
      </c>
      <c r="BA4" s="119"/>
      <c r="BB4" s="119"/>
      <c r="BC4" s="119"/>
      <c r="BD4" s="119"/>
      <c r="BE4" s="119"/>
      <c r="BF4" s="120"/>
      <c r="BG4" s="118">
        <f>BG5</f>
        <v>45292</v>
      </c>
      <c r="BH4" s="119"/>
      <c r="BI4" s="119"/>
      <c r="BJ4" s="119"/>
      <c r="BK4" s="119"/>
      <c r="BL4" s="119"/>
      <c r="BM4" s="120"/>
    </row>
    <row r="5" spans="1:65" ht="15" customHeight="1">
      <c r="A5" s="34" t="s">
        <v>9</v>
      </c>
      <c r="B5" s="48"/>
      <c r="C5" s="48"/>
      <c r="D5" s="48"/>
      <c r="E5" s="48"/>
      <c r="F5" s="48"/>
      <c r="G5" s="48"/>
      <c r="H5" s="48"/>
      <c r="J5" s="61">
        <f>Início_do_projeto-WEEKDAY(Início_do_projeto,1)+2+7*(Semana_de_exibição-1)</f>
        <v>45243</v>
      </c>
      <c r="K5" s="62">
        <f>J5+1</f>
        <v>45244</v>
      </c>
      <c r="L5" s="62">
        <f t="shared" ref="L5:AY5" si="0">K5+1</f>
        <v>45245</v>
      </c>
      <c r="M5" s="62">
        <f t="shared" si="0"/>
        <v>45246</v>
      </c>
      <c r="N5" s="62">
        <f t="shared" si="0"/>
        <v>45247</v>
      </c>
      <c r="O5" s="62">
        <f t="shared" si="0"/>
        <v>45248</v>
      </c>
      <c r="P5" s="63">
        <f t="shared" si="0"/>
        <v>45249</v>
      </c>
      <c r="Q5" s="61">
        <f>P5+1</f>
        <v>45250</v>
      </c>
      <c r="R5" s="62">
        <f>Q5+1</f>
        <v>45251</v>
      </c>
      <c r="S5" s="62">
        <f t="shared" si="0"/>
        <v>45252</v>
      </c>
      <c r="T5" s="62">
        <f t="shared" si="0"/>
        <v>45253</v>
      </c>
      <c r="U5" s="62">
        <f t="shared" si="0"/>
        <v>45254</v>
      </c>
      <c r="V5" s="62">
        <f t="shared" si="0"/>
        <v>45255</v>
      </c>
      <c r="W5" s="63">
        <f t="shared" si="0"/>
        <v>45256</v>
      </c>
      <c r="X5" s="61">
        <f>W5+1</f>
        <v>45257</v>
      </c>
      <c r="Y5" s="62">
        <f>X5+1</f>
        <v>45258</v>
      </c>
      <c r="Z5" s="62">
        <f t="shared" si="0"/>
        <v>45259</v>
      </c>
      <c r="AA5" s="62">
        <f t="shared" si="0"/>
        <v>45260</v>
      </c>
      <c r="AB5" s="62">
        <f t="shared" si="0"/>
        <v>45261</v>
      </c>
      <c r="AC5" s="62">
        <f t="shared" si="0"/>
        <v>45262</v>
      </c>
      <c r="AD5" s="63">
        <f t="shared" si="0"/>
        <v>45263</v>
      </c>
      <c r="AE5" s="61">
        <f>AD5+1</f>
        <v>45264</v>
      </c>
      <c r="AF5" s="62">
        <f>AE5+1</f>
        <v>45265</v>
      </c>
      <c r="AG5" s="62">
        <f t="shared" si="0"/>
        <v>45266</v>
      </c>
      <c r="AH5" s="62">
        <f t="shared" si="0"/>
        <v>45267</v>
      </c>
      <c r="AI5" s="62">
        <f t="shared" si="0"/>
        <v>45268</v>
      </c>
      <c r="AJ5" s="62">
        <f t="shared" si="0"/>
        <v>45269</v>
      </c>
      <c r="AK5" s="63">
        <f t="shared" si="0"/>
        <v>45270</v>
      </c>
      <c r="AL5" s="61">
        <f>AK5+1</f>
        <v>45271</v>
      </c>
      <c r="AM5" s="62">
        <f>AL5+1</f>
        <v>45272</v>
      </c>
      <c r="AN5" s="62">
        <f t="shared" si="0"/>
        <v>45273</v>
      </c>
      <c r="AO5" s="62">
        <f t="shared" si="0"/>
        <v>45274</v>
      </c>
      <c r="AP5" s="62">
        <f t="shared" si="0"/>
        <v>45275</v>
      </c>
      <c r="AQ5" s="62">
        <f t="shared" si="0"/>
        <v>45276</v>
      </c>
      <c r="AR5" s="63">
        <f t="shared" si="0"/>
        <v>45277</v>
      </c>
      <c r="AS5" s="61">
        <f>AR5+1</f>
        <v>45278</v>
      </c>
      <c r="AT5" s="62">
        <f>AS5+1</f>
        <v>45279</v>
      </c>
      <c r="AU5" s="62">
        <f t="shared" si="0"/>
        <v>45280</v>
      </c>
      <c r="AV5" s="62">
        <f t="shared" si="0"/>
        <v>45281</v>
      </c>
      <c r="AW5" s="62">
        <f t="shared" si="0"/>
        <v>45282</v>
      </c>
      <c r="AX5" s="62">
        <f t="shared" si="0"/>
        <v>45283</v>
      </c>
      <c r="AY5" s="63">
        <f t="shared" si="0"/>
        <v>45284</v>
      </c>
      <c r="AZ5" s="61">
        <f>AY5+1</f>
        <v>45285</v>
      </c>
      <c r="BA5" s="62">
        <f>AZ5+1</f>
        <v>45286</v>
      </c>
      <c r="BB5" s="62">
        <f t="shared" ref="BB5:BF5" si="1">BA5+1</f>
        <v>45287</v>
      </c>
      <c r="BC5" s="62">
        <f t="shared" si="1"/>
        <v>45288</v>
      </c>
      <c r="BD5" s="62">
        <f t="shared" si="1"/>
        <v>45289</v>
      </c>
      <c r="BE5" s="62">
        <f t="shared" si="1"/>
        <v>45290</v>
      </c>
      <c r="BF5" s="63">
        <f t="shared" si="1"/>
        <v>45291</v>
      </c>
      <c r="BG5" s="61">
        <f>BF5+1</f>
        <v>45292</v>
      </c>
      <c r="BH5" s="62">
        <f>BG5+1</f>
        <v>45293</v>
      </c>
      <c r="BI5" s="62">
        <f t="shared" ref="BI5:BM5" si="2">BH5+1</f>
        <v>45294</v>
      </c>
      <c r="BJ5" s="62">
        <f t="shared" si="2"/>
        <v>45295</v>
      </c>
      <c r="BK5" s="62">
        <f t="shared" si="2"/>
        <v>45296</v>
      </c>
      <c r="BL5" s="62">
        <f t="shared" si="2"/>
        <v>45297</v>
      </c>
      <c r="BM5" s="63">
        <f t="shared" si="2"/>
        <v>45298</v>
      </c>
    </row>
    <row r="6" spans="1:65" ht="30" customHeight="1" thickBot="1">
      <c r="A6" s="34" t="s">
        <v>10</v>
      </c>
      <c r="B6" s="7"/>
      <c r="C6" s="8" t="s">
        <v>11</v>
      </c>
      <c r="D6" s="8" t="s">
        <v>12</v>
      </c>
      <c r="E6" s="8" t="s">
        <v>13</v>
      </c>
      <c r="F6" s="8" t="s">
        <v>14</v>
      </c>
      <c r="G6" s="8" t="s">
        <v>15</v>
      </c>
      <c r="H6" s="8"/>
      <c r="I6" s="8" t="s">
        <v>16</v>
      </c>
      <c r="J6" s="9" t="str">
        <f t="shared" ref="J6" si="3">LEFT(TEXT(J5,"ddd"),1)</f>
        <v>s</v>
      </c>
      <c r="K6" s="9" t="str">
        <f t="shared" ref="K6:AS6" si="4">LEFT(TEXT(K5,"ddd"),1)</f>
        <v>t</v>
      </c>
      <c r="L6" s="9" t="str">
        <f t="shared" si="4"/>
        <v>q</v>
      </c>
      <c r="M6" s="9" t="str">
        <f t="shared" si="4"/>
        <v>q</v>
      </c>
      <c r="N6" s="9" t="str">
        <f t="shared" si="4"/>
        <v>s</v>
      </c>
      <c r="O6" s="9" t="str">
        <f t="shared" si="4"/>
        <v>s</v>
      </c>
      <c r="P6" s="9" t="str">
        <f t="shared" si="4"/>
        <v>d</v>
      </c>
      <c r="Q6" s="9" t="str">
        <f t="shared" si="4"/>
        <v>s</v>
      </c>
      <c r="R6" s="9" t="str">
        <f t="shared" si="4"/>
        <v>t</v>
      </c>
      <c r="S6" s="9" t="str">
        <f t="shared" si="4"/>
        <v>q</v>
      </c>
      <c r="T6" s="9" t="str">
        <f t="shared" si="4"/>
        <v>q</v>
      </c>
      <c r="U6" s="9" t="str">
        <f t="shared" si="4"/>
        <v>s</v>
      </c>
      <c r="V6" s="9" t="str">
        <f t="shared" si="4"/>
        <v>s</v>
      </c>
      <c r="W6" s="9" t="str">
        <f t="shared" si="4"/>
        <v>d</v>
      </c>
      <c r="X6" s="9" t="str">
        <f t="shared" si="4"/>
        <v>s</v>
      </c>
      <c r="Y6" s="9" t="str">
        <f t="shared" si="4"/>
        <v>t</v>
      </c>
      <c r="Z6" s="9" t="str">
        <f t="shared" si="4"/>
        <v>q</v>
      </c>
      <c r="AA6" s="9" t="str">
        <f t="shared" si="4"/>
        <v>q</v>
      </c>
      <c r="AB6" s="9" t="str">
        <f t="shared" si="4"/>
        <v>s</v>
      </c>
      <c r="AC6" s="9" t="str">
        <f t="shared" si="4"/>
        <v>s</v>
      </c>
      <c r="AD6" s="9" t="str">
        <f t="shared" si="4"/>
        <v>d</v>
      </c>
      <c r="AE6" s="9" t="str">
        <f t="shared" si="4"/>
        <v>s</v>
      </c>
      <c r="AF6" s="9" t="str">
        <f t="shared" si="4"/>
        <v>t</v>
      </c>
      <c r="AG6" s="9" t="str">
        <f t="shared" si="4"/>
        <v>q</v>
      </c>
      <c r="AH6" s="9" t="str">
        <f t="shared" si="4"/>
        <v>q</v>
      </c>
      <c r="AI6" s="9" t="str">
        <f t="shared" si="4"/>
        <v>s</v>
      </c>
      <c r="AJ6" s="9" t="str">
        <f t="shared" si="4"/>
        <v>s</v>
      </c>
      <c r="AK6" s="9" t="str">
        <f t="shared" si="4"/>
        <v>d</v>
      </c>
      <c r="AL6" s="9" t="str">
        <f t="shared" si="4"/>
        <v>s</v>
      </c>
      <c r="AM6" s="9" t="str">
        <f t="shared" si="4"/>
        <v>t</v>
      </c>
      <c r="AN6" s="9" t="str">
        <f t="shared" si="4"/>
        <v>q</v>
      </c>
      <c r="AO6" s="9" t="str">
        <f t="shared" si="4"/>
        <v>q</v>
      </c>
      <c r="AP6" s="9" t="str">
        <f t="shared" si="4"/>
        <v>s</v>
      </c>
      <c r="AQ6" s="9" t="str">
        <f t="shared" si="4"/>
        <v>s</v>
      </c>
      <c r="AR6" s="9" t="str">
        <f t="shared" si="4"/>
        <v>d</v>
      </c>
      <c r="AS6" s="9" t="str">
        <f t="shared" si="4"/>
        <v>s</v>
      </c>
      <c r="AT6" s="9" t="str">
        <f t="shared" ref="AT6:BM6" si="5">LEFT(TEXT(AT5,"ddd"),1)</f>
        <v>t</v>
      </c>
      <c r="AU6" s="9" t="str">
        <f t="shared" si="5"/>
        <v>q</v>
      </c>
      <c r="AV6" s="9" t="str">
        <f t="shared" si="5"/>
        <v>q</v>
      </c>
      <c r="AW6" s="9" t="str">
        <f t="shared" si="5"/>
        <v>s</v>
      </c>
      <c r="AX6" s="9" t="str">
        <f t="shared" si="5"/>
        <v>s</v>
      </c>
      <c r="AY6" s="9" t="str">
        <f t="shared" si="5"/>
        <v>d</v>
      </c>
      <c r="AZ6" s="9" t="str">
        <f t="shared" si="5"/>
        <v>s</v>
      </c>
      <c r="BA6" s="9" t="str">
        <f t="shared" si="5"/>
        <v>t</v>
      </c>
      <c r="BB6" s="9" t="str">
        <f t="shared" si="5"/>
        <v>q</v>
      </c>
      <c r="BC6" s="9" t="str">
        <f t="shared" si="5"/>
        <v>q</v>
      </c>
      <c r="BD6" s="9" t="str">
        <f t="shared" si="5"/>
        <v>s</v>
      </c>
      <c r="BE6" s="9" t="str">
        <f t="shared" si="5"/>
        <v>s</v>
      </c>
      <c r="BF6" s="9" t="str">
        <f t="shared" si="5"/>
        <v>d</v>
      </c>
      <c r="BG6" s="9" t="str">
        <f t="shared" si="5"/>
        <v>s</v>
      </c>
      <c r="BH6" s="9" t="str">
        <f t="shared" si="5"/>
        <v>t</v>
      </c>
      <c r="BI6" s="9" t="str">
        <f t="shared" si="5"/>
        <v>q</v>
      </c>
      <c r="BJ6" s="9" t="str">
        <f t="shared" si="5"/>
        <v>q</v>
      </c>
      <c r="BK6" s="9" t="str">
        <f t="shared" si="5"/>
        <v>s</v>
      </c>
      <c r="BL6" s="9" t="str">
        <f t="shared" si="5"/>
        <v>s</v>
      </c>
      <c r="BM6" s="9" t="str">
        <f t="shared" si="5"/>
        <v>d</v>
      </c>
    </row>
    <row r="7" spans="1:65" ht="30" hidden="1" customHeight="1">
      <c r="A7" s="33" t="s">
        <v>17</v>
      </c>
      <c r="C7" s="35"/>
      <c r="D7" s="35"/>
      <c r="F7"/>
      <c r="I7" t="str">
        <f ca="1">IF(OR(ISBLANK(início_da_tarefa),ISBLANK(término_da_tarefa)),"",término_da_tarefa-início_da_tarefa+1)</f>
        <v/>
      </c>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65" s="3" customFormat="1" ht="30" customHeight="1" thickBot="1">
      <c r="A8" s="34" t="s">
        <v>18</v>
      </c>
      <c r="B8" s="11" t="s">
        <v>19</v>
      </c>
      <c r="C8" s="39"/>
      <c r="D8" s="39"/>
      <c r="E8" s="12"/>
      <c r="F8" s="52"/>
      <c r="G8" s="53"/>
      <c r="H8" s="10"/>
      <c r="I8" s="10" t="str">
        <f t="shared" ref="I8:I61" ca="1" si="6">IF(OR(ISBLANK(início_da_tarefa),ISBLANK(término_da_tarefa)),"",término_da_tarefa-início_da_tarefa+1)</f>
        <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row>
    <row r="9" spans="1:65" s="3" customFormat="1" ht="30" customHeight="1" thickBot="1">
      <c r="A9" s="34" t="s">
        <v>20</v>
      </c>
      <c r="B9" s="45" t="s">
        <v>21</v>
      </c>
      <c r="C9" s="40" t="s">
        <v>22</v>
      </c>
      <c r="D9" s="40">
        <v>3</v>
      </c>
      <c r="E9" s="13">
        <v>1</v>
      </c>
      <c r="F9" s="54">
        <v>45213</v>
      </c>
      <c r="G9" s="54">
        <v>45216</v>
      </c>
      <c r="H9" s="10"/>
      <c r="I9" s="10">
        <f t="shared" ca="1" si="6"/>
        <v>4</v>
      </c>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row>
    <row r="10" spans="1:65" s="3" customFormat="1" ht="30" customHeight="1" thickBot="1">
      <c r="A10" s="34" t="s">
        <v>23</v>
      </c>
      <c r="B10" s="45" t="s">
        <v>24</v>
      </c>
      <c r="C10" s="40" t="s">
        <v>5</v>
      </c>
      <c r="D10" s="40">
        <v>2</v>
      </c>
      <c r="E10" s="13">
        <v>1</v>
      </c>
      <c r="F10" s="54">
        <v>45217</v>
      </c>
      <c r="G10" s="54">
        <v>45219</v>
      </c>
      <c r="H10" s="10"/>
      <c r="I10" s="10">
        <f t="shared" ca="1" si="6"/>
        <v>3</v>
      </c>
      <c r="J10" s="20"/>
      <c r="K10" s="20"/>
      <c r="L10" s="20"/>
      <c r="M10" s="20"/>
      <c r="N10" s="20"/>
      <c r="O10" s="20"/>
      <c r="P10" s="20"/>
      <c r="Q10" s="20"/>
      <c r="R10" s="20"/>
      <c r="S10" s="20"/>
      <c r="T10" s="20"/>
      <c r="U10" s="20"/>
      <c r="V10" s="21"/>
      <c r="W10" s="21"/>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row>
    <row r="11" spans="1:65" s="3" customFormat="1" ht="30" customHeight="1" thickBot="1">
      <c r="A11" s="33"/>
      <c r="B11" s="45" t="s">
        <v>25</v>
      </c>
      <c r="C11" s="40" t="s">
        <v>26</v>
      </c>
      <c r="D11" s="40">
        <v>2</v>
      </c>
      <c r="E11" s="13">
        <v>1</v>
      </c>
      <c r="F11" s="54">
        <v>45213</v>
      </c>
      <c r="G11" s="54">
        <v>45213</v>
      </c>
      <c r="H11" s="10"/>
      <c r="I11" s="10">
        <f t="shared" ca="1" si="6"/>
        <v>1</v>
      </c>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row>
    <row r="12" spans="1:65" s="3" customFormat="1" ht="30" customHeight="1" thickBot="1">
      <c r="A12" s="33"/>
      <c r="B12" s="45" t="s">
        <v>27</v>
      </c>
      <c r="C12" s="40" t="s">
        <v>28</v>
      </c>
      <c r="D12" s="40">
        <v>2</v>
      </c>
      <c r="E12" s="13">
        <v>1</v>
      </c>
      <c r="F12" s="54">
        <v>45213</v>
      </c>
      <c r="G12" s="54">
        <v>45219</v>
      </c>
      <c r="H12" s="10"/>
      <c r="I12" s="10">
        <f t="shared" ca="1" si="6"/>
        <v>7</v>
      </c>
      <c r="J12" s="20"/>
      <c r="K12" s="20"/>
      <c r="L12" s="20"/>
      <c r="M12" s="20"/>
      <c r="N12" s="20"/>
      <c r="O12" s="20"/>
      <c r="P12" s="20"/>
      <c r="Q12" s="20"/>
      <c r="R12" s="20"/>
      <c r="S12" s="20"/>
      <c r="T12" s="20"/>
      <c r="U12" s="20"/>
      <c r="V12" s="20"/>
      <c r="W12" s="20"/>
      <c r="X12" s="20"/>
      <c r="Y12" s="20"/>
      <c r="Z12" s="21"/>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row>
    <row r="13" spans="1:65" s="3" customFormat="1" ht="30" customHeight="1" thickBot="1">
      <c r="A13" s="33"/>
      <c r="B13" s="45" t="s">
        <v>29</v>
      </c>
      <c r="C13" s="40" t="s">
        <v>30</v>
      </c>
      <c r="D13" s="40">
        <v>2</v>
      </c>
      <c r="E13" s="13">
        <v>1</v>
      </c>
      <c r="F13" s="54">
        <v>45217</v>
      </c>
      <c r="G13" s="54">
        <v>45219</v>
      </c>
      <c r="H13" s="10"/>
      <c r="I13" s="10"/>
      <c r="J13" s="20"/>
      <c r="K13" s="20"/>
      <c r="L13" s="20"/>
      <c r="M13" s="20"/>
      <c r="N13" s="20"/>
      <c r="O13" s="20"/>
      <c r="P13" s="20"/>
      <c r="Q13" s="20"/>
      <c r="R13" s="20"/>
      <c r="S13" s="20"/>
      <c r="T13" s="20"/>
      <c r="U13" s="20"/>
      <c r="V13" s="20"/>
      <c r="W13" s="20"/>
      <c r="X13" s="20"/>
      <c r="Y13" s="20"/>
      <c r="Z13" s="21"/>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row>
    <row r="14" spans="1:65" s="3" customFormat="1" ht="30" customHeight="1" thickBot="1">
      <c r="A14" s="33" t="s">
        <v>31</v>
      </c>
      <c r="B14" s="45" t="s">
        <v>32</v>
      </c>
      <c r="C14" s="40" t="s">
        <v>28</v>
      </c>
      <c r="D14" s="40">
        <v>1</v>
      </c>
      <c r="E14" s="13">
        <v>1</v>
      </c>
      <c r="F14" s="54">
        <v>45218</v>
      </c>
      <c r="G14" s="54">
        <v>45218</v>
      </c>
      <c r="H14" s="10"/>
      <c r="I14" s="10"/>
      <c r="J14" s="20"/>
      <c r="K14" s="20"/>
      <c r="L14" s="20"/>
      <c r="M14" s="20"/>
      <c r="N14" s="20"/>
      <c r="O14" s="20"/>
      <c r="P14" s="20"/>
      <c r="Q14" s="20"/>
      <c r="R14" s="20"/>
      <c r="S14" s="20"/>
      <c r="T14" s="20"/>
      <c r="U14" s="20"/>
      <c r="V14" s="20"/>
      <c r="W14" s="20"/>
      <c r="X14" s="20"/>
      <c r="Y14" s="20"/>
      <c r="Z14" s="21"/>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row>
    <row r="15" spans="1:65" s="3" customFormat="1" ht="30" customHeight="1" thickBot="1">
      <c r="A15" s="33"/>
      <c r="B15" s="45" t="s">
        <v>33</v>
      </c>
      <c r="C15" s="40" t="s">
        <v>5</v>
      </c>
      <c r="D15" s="40">
        <v>1</v>
      </c>
      <c r="E15" s="13">
        <v>1</v>
      </c>
      <c r="F15" s="54">
        <v>45219</v>
      </c>
      <c r="G15" s="54">
        <v>45222</v>
      </c>
      <c r="H15" s="10"/>
      <c r="I15" s="10"/>
      <c r="J15" s="20"/>
      <c r="K15" s="20"/>
      <c r="L15" s="20"/>
      <c r="M15" s="20"/>
      <c r="N15" s="20"/>
      <c r="O15" s="20"/>
      <c r="P15" s="20"/>
      <c r="Q15" s="20"/>
      <c r="R15" s="20"/>
      <c r="S15" s="20"/>
      <c r="T15" s="20"/>
      <c r="U15" s="20"/>
      <c r="V15" s="20"/>
      <c r="W15" s="20"/>
      <c r="X15" s="20"/>
      <c r="Y15" s="20"/>
      <c r="Z15" s="21"/>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row>
    <row r="16" spans="1:65" s="3" customFormat="1" ht="30" customHeight="1" thickBot="1">
      <c r="A16" s="33"/>
      <c r="B16" s="45" t="s">
        <v>34</v>
      </c>
      <c r="C16" s="40" t="s">
        <v>26</v>
      </c>
      <c r="D16" s="40">
        <v>2</v>
      </c>
      <c r="E16" s="13">
        <v>1</v>
      </c>
      <c r="F16" s="54">
        <v>45215</v>
      </c>
      <c r="G16" s="54">
        <v>45217</v>
      </c>
      <c r="H16" s="10"/>
      <c r="I16" s="10"/>
      <c r="J16" s="20"/>
      <c r="K16" s="20"/>
      <c r="L16" s="20"/>
      <c r="M16" s="20"/>
      <c r="N16" s="20"/>
      <c r="O16" s="20"/>
      <c r="P16" s="20"/>
      <c r="Q16" s="20"/>
      <c r="R16" s="20"/>
      <c r="S16" s="20"/>
      <c r="T16" s="20"/>
      <c r="U16" s="20"/>
      <c r="V16" s="20"/>
      <c r="W16" s="20"/>
      <c r="X16" s="20"/>
      <c r="Y16" s="20"/>
      <c r="Z16" s="21"/>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row>
    <row r="17" spans="1:65" s="3" customFormat="1" ht="30" customHeight="1" thickBot="1">
      <c r="A17" s="33"/>
      <c r="B17" s="45" t="s">
        <v>35</v>
      </c>
      <c r="C17" s="40" t="s">
        <v>30</v>
      </c>
      <c r="D17" s="40">
        <v>2</v>
      </c>
      <c r="E17" s="13">
        <v>1</v>
      </c>
      <c r="F17" s="54">
        <v>45216</v>
      </c>
      <c r="G17" s="54">
        <v>45218</v>
      </c>
      <c r="H17" s="10"/>
      <c r="I17" s="10"/>
      <c r="J17" s="20"/>
      <c r="K17" s="20"/>
      <c r="L17" s="20"/>
      <c r="M17" s="20"/>
      <c r="N17" s="20"/>
      <c r="O17" s="20"/>
      <c r="P17" s="20"/>
      <c r="Q17" s="20"/>
      <c r="R17" s="20"/>
      <c r="S17" s="20"/>
      <c r="T17" s="20"/>
      <c r="U17" s="20"/>
      <c r="V17" s="20"/>
      <c r="W17" s="20"/>
      <c r="X17" s="20"/>
      <c r="Y17" s="20"/>
      <c r="Z17" s="21"/>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row>
    <row r="18" spans="1:65" s="3" customFormat="1" ht="30" customHeight="1" thickBot="1">
      <c r="A18" s="33"/>
      <c r="B18" s="45" t="s">
        <v>36</v>
      </c>
      <c r="C18" s="40" t="s">
        <v>30</v>
      </c>
      <c r="D18" s="40">
        <v>1</v>
      </c>
      <c r="E18" s="13">
        <v>1</v>
      </c>
      <c r="F18" s="54">
        <v>45216</v>
      </c>
      <c r="G18" s="54">
        <v>45218</v>
      </c>
      <c r="H18" s="10"/>
      <c r="I18" s="10"/>
      <c r="J18" s="20"/>
      <c r="K18" s="20"/>
      <c r="L18" s="20"/>
      <c r="M18" s="20"/>
      <c r="N18" s="20"/>
      <c r="O18" s="20"/>
      <c r="P18" s="20"/>
      <c r="Q18" s="20"/>
      <c r="R18" s="20"/>
      <c r="S18" s="20"/>
      <c r="T18" s="20"/>
      <c r="U18" s="20"/>
      <c r="V18" s="20"/>
      <c r="W18" s="20"/>
      <c r="X18" s="20"/>
      <c r="Y18" s="20"/>
      <c r="Z18" s="21"/>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row>
    <row r="19" spans="1:65" s="3" customFormat="1" ht="30" customHeight="1" thickBot="1">
      <c r="A19" s="33"/>
      <c r="B19" s="45" t="s">
        <v>37</v>
      </c>
      <c r="C19" s="40" t="s">
        <v>30</v>
      </c>
      <c r="D19" s="40">
        <v>1</v>
      </c>
      <c r="E19" s="13">
        <v>1</v>
      </c>
      <c r="F19" s="54">
        <v>45213</v>
      </c>
      <c r="G19" s="54">
        <v>45224</v>
      </c>
      <c r="H19" s="10"/>
      <c r="I19" s="10">
        <f t="shared" ca="1" si="6"/>
        <v>12</v>
      </c>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row>
    <row r="20" spans="1:65" s="3" customFormat="1" ht="30" customHeight="1" thickBot="1">
      <c r="A20" s="34" t="s">
        <v>38</v>
      </c>
      <c r="B20" s="14" t="s">
        <v>39</v>
      </c>
      <c r="C20" s="41"/>
      <c r="D20" s="41"/>
      <c r="E20" s="15"/>
      <c r="F20" s="55"/>
      <c r="G20" s="56"/>
      <c r="H20" s="10"/>
      <c r="I20" s="10" t="str">
        <f t="shared" ca="1" si="6"/>
        <v/>
      </c>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row>
    <row r="21" spans="1:65" s="3" customFormat="1" ht="30" customHeight="1" thickBot="1">
      <c r="A21" s="34"/>
      <c r="B21" s="46" t="s">
        <v>40</v>
      </c>
      <c r="C21" s="42" t="s">
        <v>30</v>
      </c>
      <c r="D21" s="42">
        <v>1</v>
      </c>
      <c r="E21" s="16">
        <v>1</v>
      </c>
      <c r="F21" s="57">
        <v>45227</v>
      </c>
      <c r="G21" s="57">
        <v>45240</v>
      </c>
      <c r="H21" s="10"/>
      <c r="I21" s="10">
        <f t="shared" ca="1" si="6"/>
        <v>14</v>
      </c>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row>
    <row r="22" spans="1:65" s="3" customFormat="1" ht="30" customHeight="1" thickBot="1">
      <c r="A22" s="34"/>
      <c r="B22" s="46" t="s">
        <v>41</v>
      </c>
      <c r="C22" s="42" t="s">
        <v>26</v>
      </c>
      <c r="D22" s="42">
        <v>2</v>
      </c>
      <c r="E22" s="16">
        <v>1</v>
      </c>
      <c r="F22" s="57">
        <v>45227</v>
      </c>
      <c r="G22" s="57">
        <v>45240</v>
      </c>
      <c r="H22" s="10"/>
      <c r="I22" s="1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row>
    <row r="23" spans="1:65" s="3" customFormat="1" ht="30" customHeight="1" thickBot="1">
      <c r="A23" s="34"/>
      <c r="B23" s="46" t="s">
        <v>42</v>
      </c>
      <c r="C23" s="42" t="s">
        <v>28</v>
      </c>
      <c r="D23" s="42">
        <v>2</v>
      </c>
      <c r="E23" s="16">
        <v>1</v>
      </c>
      <c r="F23" s="57">
        <v>45227</v>
      </c>
      <c r="G23" s="57">
        <v>45240</v>
      </c>
      <c r="H23" s="10"/>
      <c r="I23" s="1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row>
    <row r="24" spans="1:65" s="3" customFormat="1" ht="30" customHeight="1" thickBot="1">
      <c r="A24" s="34"/>
      <c r="B24" s="46" t="s">
        <v>43</v>
      </c>
      <c r="C24" s="42" t="s">
        <v>28</v>
      </c>
      <c r="D24" s="42">
        <v>2</v>
      </c>
      <c r="E24" s="16">
        <v>1</v>
      </c>
      <c r="F24" s="57">
        <v>45227</v>
      </c>
      <c r="G24" s="57">
        <v>45240</v>
      </c>
      <c r="H24" s="10"/>
      <c r="I24" s="1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row>
    <row r="25" spans="1:65" s="3" customFormat="1" ht="30" customHeight="1" thickBot="1">
      <c r="A25" s="34"/>
      <c r="B25" s="46" t="s">
        <v>44</v>
      </c>
      <c r="C25" s="42" t="s">
        <v>30</v>
      </c>
      <c r="D25" s="42">
        <v>2</v>
      </c>
      <c r="E25" s="16">
        <v>1</v>
      </c>
      <c r="F25" s="57">
        <v>45227</v>
      </c>
      <c r="G25" s="57">
        <v>45240</v>
      </c>
      <c r="H25" s="10"/>
      <c r="I25" s="1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row>
    <row r="26" spans="1:65" s="3" customFormat="1" ht="30" customHeight="1" thickBot="1">
      <c r="A26" s="34"/>
      <c r="B26" s="46" t="s">
        <v>45</v>
      </c>
      <c r="C26" s="42" t="s">
        <v>5</v>
      </c>
      <c r="D26" s="42">
        <v>2</v>
      </c>
      <c r="E26" s="16">
        <v>1</v>
      </c>
      <c r="F26" s="57">
        <v>45227</v>
      </c>
      <c r="G26" s="57">
        <v>45240</v>
      </c>
      <c r="H26" s="10"/>
      <c r="I26" s="1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row>
    <row r="27" spans="1:65" s="3" customFormat="1" ht="30" customHeight="1" thickBot="1">
      <c r="A27" s="34"/>
      <c r="B27" s="46" t="s">
        <v>46</v>
      </c>
      <c r="C27" s="42" t="s">
        <v>5</v>
      </c>
      <c r="D27" s="42">
        <v>2</v>
      </c>
      <c r="E27" s="16">
        <v>1</v>
      </c>
      <c r="F27" s="57">
        <v>45227</v>
      </c>
      <c r="G27" s="57">
        <v>45240</v>
      </c>
      <c r="H27" s="10"/>
      <c r="I27" s="1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row>
    <row r="28" spans="1:65" s="3" customFormat="1" ht="30" customHeight="1" thickBot="1">
      <c r="A28" s="34"/>
      <c r="B28" s="46" t="s">
        <v>47</v>
      </c>
      <c r="C28" s="42" t="s">
        <v>30</v>
      </c>
      <c r="D28" s="42">
        <v>2</v>
      </c>
      <c r="E28" s="16">
        <v>1</v>
      </c>
      <c r="F28" s="57">
        <v>45227</v>
      </c>
      <c r="G28" s="57">
        <v>45240</v>
      </c>
      <c r="H28" s="10"/>
      <c r="I28" s="1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row>
    <row r="29" spans="1:65" s="3" customFormat="1" ht="30" customHeight="1" thickBot="1">
      <c r="A29" s="34"/>
      <c r="B29" s="46" t="s">
        <v>48</v>
      </c>
      <c r="C29" s="42" t="s">
        <v>28</v>
      </c>
      <c r="D29" s="42">
        <v>4</v>
      </c>
      <c r="E29" s="16">
        <v>1</v>
      </c>
      <c r="F29" s="57">
        <v>45227</v>
      </c>
      <c r="G29" s="57">
        <v>45240</v>
      </c>
      <c r="H29" s="10"/>
      <c r="I29" s="1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row>
    <row r="30" spans="1:65" s="3" customFormat="1" ht="30" customHeight="1" thickBot="1">
      <c r="A30" s="33"/>
      <c r="B30" s="46" t="s">
        <v>49</v>
      </c>
      <c r="C30" s="42" t="s">
        <v>26</v>
      </c>
      <c r="D30" s="42">
        <v>4</v>
      </c>
      <c r="E30" s="16">
        <v>1</v>
      </c>
      <c r="F30" s="57">
        <v>45227</v>
      </c>
      <c r="G30" s="57">
        <v>45240</v>
      </c>
      <c r="H30" s="10"/>
      <c r="I30" s="10">
        <f t="shared" ca="1" si="6"/>
        <v>14</v>
      </c>
      <c r="J30" s="20"/>
      <c r="K30" s="20"/>
      <c r="L30" s="20"/>
      <c r="M30" s="20"/>
      <c r="N30" s="20"/>
      <c r="O30" s="20"/>
      <c r="P30" s="20"/>
      <c r="Q30" s="20"/>
      <c r="R30" s="20"/>
      <c r="S30" s="20"/>
      <c r="T30" s="20"/>
      <c r="U30" s="20"/>
      <c r="V30" s="21"/>
      <c r="W30" s="21"/>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row>
    <row r="31" spans="1:65" s="3" customFormat="1" ht="30" customHeight="1" thickBot="1">
      <c r="A31" s="33"/>
      <c r="B31" s="46" t="s">
        <v>50</v>
      </c>
      <c r="C31" s="42" t="s">
        <v>5</v>
      </c>
      <c r="D31" s="42">
        <v>4</v>
      </c>
      <c r="E31" s="16">
        <v>1</v>
      </c>
      <c r="F31" s="57">
        <v>45227</v>
      </c>
      <c r="G31" s="57">
        <v>45240</v>
      </c>
      <c r="H31" s="10"/>
      <c r="I31" s="10">
        <f t="shared" ca="1" si="6"/>
        <v>14</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row>
    <row r="32" spans="1:65" s="3" customFormat="1" ht="30" customHeight="1" thickBot="1">
      <c r="A32" s="33"/>
      <c r="B32" s="46" t="s">
        <v>51</v>
      </c>
      <c r="C32" s="42" t="s">
        <v>5</v>
      </c>
      <c r="D32" s="42">
        <v>4</v>
      </c>
      <c r="E32" s="16">
        <v>1</v>
      </c>
      <c r="F32" s="57">
        <v>45227</v>
      </c>
      <c r="G32" s="57">
        <v>45240</v>
      </c>
      <c r="H32" s="10"/>
      <c r="I32" s="10">
        <f t="shared" ca="1" si="6"/>
        <v>14</v>
      </c>
      <c r="J32" s="20"/>
      <c r="K32" s="20"/>
      <c r="L32" s="20"/>
      <c r="M32" s="20"/>
      <c r="N32" s="20"/>
      <c r="O32" s="20"/>
      <c r="P32" s="20"/>
      <c r="Q32" s="20"/>
      <c r="R32" s="20"/>
      <c r="S32" s="20"/>
      <c r="T32" s="20"/>
      <c r="U32" s="20"/>
      <c r="V32" s="20"/>
      <c r="W32" s="20"/>
      <c r="X32" s="20"/>
      <c r="Y32" s="20"/>
      <c r="Z32" s="21"/>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row>
    <row r="33" spans="1:65" s="3" customFormat="1" ht="30" customHeight="1" thickBot="1">
      <c r="A33" s="33"/>
      <c r="B33" s="46" t="s">
        <v>52</v>
      </c>
      <c r="C33" s="42" t="s">
        <v>30</v>
      </c>
      <c r="D33" s="42">
        <v>4</v>
      </c>
      <c r="E33" s="16">
        <v>1</v>
      </c>
      <c r="F33" s="57">
        <v>45227</v>
      </c>
      <c r="G33" s="57">
        <v>45240</v>
      </c>
      <c r="H33" s="10"/>
      <c r="I33" s="10"/>
      <c r="J33" s="20"/>
      <c r="K33" s="20"/>
      <c r="L33" s="20"/>
      <c r="M33" s="20"/>
      <c r="N33" s="20"/>
      <c r="O33" s="20"/>
      <c r="P33" s="20"/>
      <c r="Q33" s="20"/>
      <c r="R33" s="20"/>
      <c r="S33" s="20"/>
      <c r="T33" s="20"/>
      <c r="U33" s="20"/>
      <c r="V33" s="20"/>
      <c r="W33" s="20"/>
      <c r="X33" s="20"/>
      <c r="Y33" s="20"/>
      <c r="Z33" s="21"/>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row>
    <row r="34" spans="1:65" s="3" customFormat="1" ht="30" customHeight="1" thickBot="1">
      <c r="A34" s="33"/>
      <c r="B34" s="46" t="s">
        <v>53</v>
      </c>
      <c r="C34" s="42" t="s">
        <v>26</v>
      </c>
      <c r="D34" s="42">
        <v>4</v>
      </c>
      <c r="E34" s="16">
        <v>1</v>
      </c>
      <c r="F34" s="57">
        <v>45227</v>
      </c>
      <c r="G34" s="57">
        <v>45240</v>
      </c>
      <c r="H34" s="10"/>
      <c r="I34" s="1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row>
    <row r="35" spans="1:65" s="3" customFormat="1" ht="30" customHeight="1" thickBot="1">
      <c r="A35" s="33" t="s">
        <v>54</v>
      </c>
      <c r="B35" s="17" t="s">
        <v>55</v>
      </c>
      <c r="C35" s="43"/>
      <c r="D35" s="43"/>
      <c r="E35" s="18"/>
      <c r="F35" s="58"/>
      <c r="G35" s="59"/>
      <c r="H35" s="10"/>
      <c r="I35" s="10" t="str">
        <f t="shared" ca="1" si="6"/>
        <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row>
    <row r="36" spans="1:65" s="3" customFormat="1" ht="30" customHeight="1" thickBot="1">
      <c r="A36" s="33"/>
      <c r="B36" s="47" t="s">
        <v>56</v>
      </c>
      <c r="C36" s="44" t="s">
        <v>5</v>
      </c>
      <c r="D36" s="44">
        <v>4</v>
      </c>
      <c r="E36" s="19">
        <v>1</v>
      </c>
      <c r="F36" s="60">
        <v>45241</v>
      </c>
      <c r="G36" s="60">
        <v>45254</v>
      </c>
      <c r="H36" s="10"/>
      <c r="I36" s="10">
        <f t="shared" ca="1" si="6"/>
        <v>14</v>
      </c>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row>
    <row r="37" spans="1:65" s="3" customFormat="1" ht="30" customHeight="1" thickBot="1">
      <c r="A37" s="33"/>
      <c r="B37" s="47" t="s">
        <v>57</v>
      </c>
      <c r="C37" s="44" t="s">
        <v>5</v>
      </c>
      <c r="D37" s="44">
        <v>4</v>
      </c>
      <c r="E37" s="19">
        <v>1</v>
      </c>
      <c r="F37" s="60">
        <v>45241</v>
      </c>
      <c r="G37" s="60">
        <v>45254</v>
      </c>
      <c r="H37" s="10"/>
      <c r="I37" s="10">
        <f t="shared" ca="1" si="6"/>
        <v>14</v>
      </c>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row>
    <row r="38" spans="1:65" s="3" customFormat="1" ht="30" customHeight="1" thickBot="1">
      <c r="A38" s="33"/>
      <c r="B38" s="47" t="s">
        <v>58</v>
      </c>
      <c r="C38" s="44" t="s">
        <v>28</v>
      </c>
      <c r="D38" s="44">
        <v>3</v>
      </c>
      <c r="E38" s="19">
        <v>1</v>
      </c>
      <c r="F38" s="60">
        <v>45241</v>
      </c>
      <c r="G38" s="60">
        <v>45254</v>
      </c>
      <c r="H38" s="10"/>
      <c r="I38" s="1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row>
    <row r="39" spans="1:65" s="3" customFormat="1" ht="30" customHeight="1" thickBot="1">
      <c r="A39" s="33"/>
      <c r="B39" s="47" t="s">
        <v>59</v>
      </c>
      <c r="C39" s="44" t="s">
        <v>28</v>
      </c>
      <c r="D39" s="44">
        <v>3</v>
      </c>
      <c r="E39" s="19">
        <v>1</v>
      </c>
      <c r="F39" s="60">
        <v>45241</v>
      </c>
      <c r="G39" s="60">
        <v>45254</v>
      </c>
      <c r="H39" s="10"/>
      <c r="I39" s="1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row>
    <row r="40" spans="1:65" s="3" customFormat="1" ht="30" customHeight="1" thickBot="1">
      <c r="A40" s="33"/>
      <c r="B40" s="47" t="s">
        <v>60</v>
      </c>
      <c r="C40" s="44" t="s">
        <v>26</v>
      </c>
      <c r="D40" s="44">
        <v>3</v>
      </c>
      <c r="E40" s="19">
        <v>1</v>
      </c>
      <c r="F40" s="60">
        <v>45241</v>
      </c>
      <c r="G40" s="60">
        <v>45254</v>
      </c>
      <c r="H40" s="10"/>
      <c r="I40" s="1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row>
    <row r="41" spans="1:65" s="3" customFormat="1" ht="30" customHeight="1" thickBot="1">
      <c r="A41" s="33"/>
      <c r="B41" s="47" t="s">
        <v>61</v>
      </c>
      <c r="C41" s="44" t="s">
        <v>30</v>
      </c>
      <c r="D41" s="44">
        <v>3</v>
      </c>
      <c r="E41" s="19">
        <v>1</v>
      </c>
      <c r="F41" s="60">
        <v>45241</v>
      </c>
      <c r="G41" s="60">
        <v>45254</v>
      </c>
      <c r="H41" s="10"/>
      <c r="I41" s="1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row>
    <row r="42" spans="1:65" s="3" customFormat="1" ht="30" customHeight="1" thickBot="1">
      <c r="A42" s="33"/>
      <c r="B42" s="47" t="s">
        <v>62</v>
      </c>
      <c r="C42" s="44" t="s">
        <v>30</v>
      </c>
      <c r="D42" s="44">
        <v>3</v>
      </c>
      <c r="E42" s="19">
        <v>1</v>
      </c>
      <c r="F42" s="60">
        <v>45241</v>
      </c>
      <c r="G42" s="60">
        <v>45254</v>
      </c>
      <c r="H42" s="10"/>
      <c r="I42" s="1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row>
    <row r="43" spans="1:65" s="3" customFormat="1" ht="30" customHeight="1" thickBot="1">
      <c r="A43" s="33"/>
      <c r="B43" s="47" t="s">
        <v>63</v>
      </c>
      <c r="C43" s="44" t="s">
        <v>30</v>
      </c>
      <c r="D43" s="44">
        <v>3</v>
      </c>
      <c r="E43" s="19">
        <v>1</v>
      </c>
      <c r="F43" s="60">
        <v>45241</v>
      </c>
      <c r="G43" s="60">
        <v>45254</v>
      </c>
      <c r="H43" s="10"/>
      <c r="I43" s="1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row>
    <row r="44" spans="1:65" s="3" customFormat="1" ht="30" customHeight="1">
      <c r="A44" s="33"/>
      <c r="B44" s="47" t="s">
        <v>64</v>
      </c>
      <c r="C44" s="44" t="s">
        <v>26</v>
      </c>
      <c r="D44" s="44">
        <v>2</v>
      </c>
      <c r="E44" s="19">
        <v>1</v>
      </c>
      <c r="F44" s="60">
        <v>45241</v>
      </c>
      <c r="G44" s="60">
        <v>45254</v>
      </c>
      <c r="H44" s="10"/>
      <c r="I44" s="1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row>
    <row r="45" spans="1:65" s="3" customFormat="1" ht="30" customHeight="1">
      <c r="A45" s="33"/>
      <c r="B45" s="47" t="s">
        <v>65</v>
      </c>
      <c r="C45" s="44" t="s">
        <v>30</v>
      </c>
      <c r="D45" s="44" t="s">
        <v>66</v>
      </c>
      <c r="E45" s="19">
        <v>1</v>
      </c>
      <c r="F45" s="60">
        <v>45244</v>
      </c>
      <c r="G45" s="60">
        <v>45254</v>
      </c>
      <c r="H45" s="10"/>
      <c r="I45" s="1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row>
    <row r="46" spans="1:65" s="3" customFormat="1" ht="30" customHeight="1">
      <c r="A46" s="33"/>
      <c r="B46" s="47" t="s">
        <v>67</v>
      </c>
      <c r="C46" s="44" t="s">
        <v>28</v>
      </c>
      <c r="D46" s="44" t="s">
        <v>66</v>
      </c>
      <c r="E46" s="19">
        <v>1</v>
      </c>
      <c r="F46" s="60">
        <v>45244</v>
      </c>
      <c r="G46" s="60">
        <v>45254</v>
      </c>
      <c r="H46" s="10"/>
      <c r="I46" s="1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row>
    <row r="47" spans="1:65" s="3" customFormat="1" ht="30" customHeight="1">
      <c r="A47" s="33"/>
      <c r="B47" s="47" t="s">
        <v>68</v>
      </c>
      <c r="C47" s="44" t="s">
        <v>30</v>
      </c>
      <c r="D47" s="44" t="s">
        <v>66</v>
      </c>
      <c r="E47" s="19">
        <v>1</v>
      </c>
      <c r="F47" s="60">
        <v>45244</v>
      </c>
      <c r="G47" s="60">
        <v>45254</v>
      </c>
      <c r="H47" s="10"/>
      <c r="I47" s="10">
        <f t="shared" ca="1" si="6"/>
        <v>11</v>
      </c>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row>
    <row r="48" spans="1:65" s="3" customFormat="1" ht="30" customHeight="1">
      <c r="A48" s="33"/>
      <c r="B48" s="47" t="s">
        <v>69</v>
      </c>
      <c r="C48" s="44" t="s">
        <v>5</v>
      </c>
      <c r="D48" s="44" t="s">
        <v>66</v>
      </c>
      <c r="E48" s="19">
        <v>1</v>
      </c>
      <c r="F48" s="60">
        <v>45244</v>
      </c>
      <c r="G48" s="60">
        <v>45254</v>
      </c>
      <c r="H48" s="10"/>
      <c r="I48" s="1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row>
    <row r="49" spans="1:65" s="3" customFormat="1" ht="30" customHeight="1">
      <c r="A49" s="33"/>
      <c r="B49" s="47" t="s">
        <v>70</v>
      </c>
      <c r="C49" s="44" t="s">
        <v>26</v>
      </c>
      <c r="D49" s="44" t="s">
        <v>66</v>
      </c>
      <c r="E49" s="19">
        <v>1</v>
      </c>
      <c r="F49" s="60">
        <v>45244</v>
      </c>
      <c r="G49" s="60">
        <v>45254</v>
      </c>
      <c r="H49" s="10"/>
      <c r="I49" s="1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row>
    <row r="50" spans="1:65" s="3" customFormat="1" ht="30" customHeight="1">
      <c r="A50" s="33"/>
      <c r="B50" s="47" t="s">
        <v>71</v>
      </c>
      <c r="C50" s="44" t="s">
        <v>5</v>
      </c>
      <c r="D50" s="44" t="s">
        <v>66</v>
      </c>
      <c r="E50" s="19">
        <v>1</v>
      </c>
      <c r="F50" s="60">
        <v>45244</v>
      </c>
      <c r="G50" s="60">
        <v>45254</v>
      </c>
      <c r="H50" s="10"/>
      <c r="I50" s="1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row>
    <row r="51" spans="1:65" s="3" customFormat="1" ht="30" customHeight="1">
      <c r="A51" s="33"/>
      <c r="B51" s="47" t="s">
        <v>72</v>
      </c>
      <c r="C51" s="44" t="s">
        <v>28</v>
      </c>
      <c r="D51" s="44" t="s">
        <v>66</v>
      </c>
      <c r="E51" s="19">
        <v>1</v>
      </c>
      <c r="F51" s="60">
        <v>45244</v>
      </c>
      <c r="G51" s="60">
        <v>45254</v>
      </c>
      <c r="H51" s="10"/>
      <c r="I51" s="1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row>
    <row r="52" spans="1:65" s="3" customFormat="1" ht="30" customHeight="1">
      <c r="A52" s="33" t="s">
        <v>54</v>
      </c>
      <c r="B52" s="64" t="s">
        <v>73</v>
      </c>
      <c r="C52" s="65"/>
      <c r="D52" s="65"/>
      <c r="E52" s="66"/>
      <c r="F52" s="67"/>
      <c r="G52" s="68"/>
      <c r="H52" s="10"/>
      <c r="I52" s="10" t="str">
        <f t="shared" ca="1" si="6"/>
        <v/>
      </c>
      <c r="J52" s="20"/>
      <c r="K52" s="20"/>
      <c r="L52" s="20"/>
      <c r="M52" s="20"/>
      <c r="N52" s="20"/>
      <c r="O52" s="20"/>
      <c r="P52" s="20"/>
      <c r="Q52" s="20"/>
      <c r="R52" s="20"/>
      <c r="S52" s="20"/>
      <c r="T52" s="20"/>
      <c r="U52" s="20"/>
      <c r="V52" s="20"/>
      <c r="W52" s="20"/>
      <c r="X52" s="10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row>
    <row r="53" spans="1:65" s="3" customFormat="1" ht="30" customHeight="1">
      <c r="A53" s="33"/>
      <c r="B53" s="69" t="s">
        <v>74</v>
      </c>
      <c r="C53" s="70" t="s">
        <v>26</v>
      </c>
      <c r="D53" s="70">
        <v>3</v>
      </c>
      <c r="E53" s="71">
        <v>1</v>
      </c>
      <c r="F53" s="72">
        <v>45255</v>
      </c>
      <c r="G53" s="72">
        <v>45268</v>
      </c>
      <c r="H53" s="10"/>
      <c r="I53" s="10">
        <f t="shared" ca="1" si="6"/>
        <v>14</v>
      </c>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row>
    <row r="54" spans="1:65" s="3" customFormat="1" ht="30" customHeight="1" thickBot="1">
      <c r="A54" s="33"/>
      <c r="B54" s="69" t="s">
        <v>75</v>
      </c>
      <c r="C54" s="70" t="s">
        <v>26</v>
      </c>
      <c r="D54" s="70">
        <v>3</v>
      </c>
      <c r="E54" s="71">
        <v>1</v>
      </c>
      <c r="F54" s="72">
        <v>45255</v>
      </c>
      <c r="G54" s="72">
        <v>45268</v>
      </c>
      <c r="H54" s="10"/>
      <c r="I54" s="10">
        <f t="shared" ca="1" si="6"/>
        <v>14</v>
      </c>
      <c r="J54" s="20"/>
      <c r="K54" s="20"/>
      <c r="L54" s="20"/>
      <c r="M54" s="20"/>
      <c r="N54" s="20"/>
      <c r="O54" s="20"/>
      <c r="P54" s="20"/>
      <c r="Q54" s="20"/>
      <c r="R54" s="20"/>
      <c r="S54" s="20"/>
      <c r="T54" s="20"/>
      <c r="U54" s="20"/>
      <c r="V54" s="20"/>
      <c r="W54" s="20"/>
      <c r="X54" s="20"/>
      <c r="Y54" s="20"/>
      <c r="Z54" s="20"/>
      <c r="AA54" s="20"/>
      <c r="AB54" s="10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row>
    <row r="55" spans="1:65" s="3" customFormat="1" ht="30" customHeight="1" thickBot="1">
      <c r="A55" s="33"/>
      <c r="B55" s="69" t="s">
        <v>76</v>
      </c>
      <c r="C55" s="70" t="s">
        <v>5</v>
      </c>
      <c r="D55" s="70">
        <v>3</v>
      </c>
      <c r="E55" s="71">
        <v>1</v>
      </c>
      <c r="F55" s="72">
        <v>45255</v>
      </c>
      <c r="G55" s="72">
        <v>45268</v>
      </c>
      <c r="H55" s="10"/>
      <c r="I55" s="10">
        <f t="shared" ca="1" si="6"/>
        <v>14</v>
      </c>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row>
    <row r="56" spans="1:65" s="3" customFormat="1" ht="30" customHeight="1" thickBot="1">
      <c r="A56" s="33"/>
      <c r="B56" s="69" t="s">
        <v>77</v>
      </c>
      <c r="C56" s="70" t="s">
        <v>30</v>
      </c>
      <c r="D56" s="70">
        <v>3</v>
      </c>
      <c r="E56" s="71">
        <v>1</v>
      </c>
      <c r="F56" s="72">
        <v>45255</v>
      </c>
      <c r="G56" s="72">
        <v>45268</v>
      </c>
      <c r="H56" s="10"/>
      <c r="I56" s="1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row>
    <row r="57" spans="1:65" s="3" customFormat="1" ht="30" customHeight="1" thickBot="1">
      <c r="A57" s="33"/>
      <c r="B57" s="69" t="s">
        <v>78</v>
      </c>
      <c r="C57" s="70" t="s">
        <v>26</v>
      </c>
      <c r="D57" s="70">
        <v>3</v>
      </c>
      <c r="E57" s="71">
        <v>1</v>
      </c>
      <c r="F57" s="72">
        <v>45255</v>
      </c>
      <c r="G57" s="72">
        <v>45268</v>
      </c>
      <c r="H57" s="10"/>
      <c r="I57" s="1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row>
    <row r="58" spans="1:65" s="3" customFormat="1" ht="30" customHeight="1" thickBot="1">
      <c r="A58" s="33"/>
      <c r="B58" s="69" t="s">
        <v>79</v>
      </c>
      <c r="C58" s="70" t="s">
        <v>30</v>
      </c>
      <c r="D58" s="70">
        <v>3</v>
      </c>
      <c r="E58" s="71">
        <v>1</v>
      </c>
      <c r="F58" s="72">
        <v>45255</v>
      </c>
      <c r="G58" s="72">
        <v>45268</v>
      </c>
      <c r="H58" s="10"/>
      <c r="I58" s="1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row>
    <row r="59" spans="1:65" s="3" customFormat="1" ht="30" customHeight="1" thickBot="1">
      <c r="A59" s="33"/>
      <c r="B59" s="69" t="s">
        <v>80</v>
      </c>
      <c r="C59" s="70" t="s">
        <v>81</v>
      </c>
      <c r="D59" s="70">
        <v>2</v>
      </c>
      <c r="E59" s="71">
        <v>1</v>
      </c>
      <c r="F59" s="72">
        <v>45255</v>
      </c>
      <c r="G59" s="72">
        <v>45268</v>
      </c>
      <c r="H59" s="10"/>
      <c r="I59" s="1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row>
    <row r="60" spans="1:65" s="3" customFormat="1" ht="30" customHeight="1" thickBot="1">
      <c r="A60" s="33"/>
      <c r="B60" s="69" t="s">
        <v>82</v>
      </c>
      <c r="C60" s="70" t="s">
        <v>5</v>
      </c>
      <c r="D60" s="70">
        <v>1</v>
      </c>
      <c r="E60" s="71">
        <v>1</v>
      </c>
      <c r="F60" s="72">
        <v>45255</v>
      </c>
      <c r="G60" s="72">
        <v>45268</v>
      </c>
      <c r="H60" s="10"/>
      <c r="I60" s="1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row>
    <row r="61" spans="1:65" s="3" customFormat="1" ht="30" customHeight="1">
      <c r="A61" s="33"/>
      <c r="B61" s="69" t="s">
        <v>83</v>
      </c>
      <c r="C61" s="70" t="s">
        <v>81</v>
      </c>
      <c r="D61" s="70">
        <v>2</v>
      </c>
      <c r="E61" s="71">
        <v>1</v>
      </c>
      <c r="F61" s="72">
        <v>45255</v>
      </c>
      <c r="G61" s="72">
        <v>45268</v>
      </c>
      <c r="H61" s="10"/>
      <c r="I61" s="10">
        <f t="shared" ca="1" si="6"/>
        <v>14</v>
      </c>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row>
    <row r="62" spans="1:65" s="3" customFormat="1" ht="30" customHeight="1">
      <c r="A62" s="33" t="s">
        <v>84</v>
      </c>
      <c r="B62" s="77" t="s">
        <v>85</v>
      </c>
      <c r="C62" s="78"/>
      <c r="D62" s="78"/>
      <c r="E62" s="79"/>
      <c r="F62" s="80"/>
      <c r="G62" s="81"/>
      <c r="H62" s="10"/>
      <c r="I62" s="10" t="str">
        <f t="shared" ref="I62:I99" ca="1" si="7">IF(OR(ISBLANK(início_da_tarefa),ISBLANK(término_da_tarefa)),"",término_da_tarefa-início_da_tarefa+1)</f>
        <v/>
      </c>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row>
    <row r="63" spans="1:65" ht="30" customHeight="1" thickBot="1">
      <c r="B63" s="73" t="s">
        <v>86</v>
      </c>
      <c r="C63" s="101" t="s">
        <v>81</v>
      </c>
      <c r="D63" s="101">
        <v>2</v>
      </c>
      <c r="E63" s="75">
        <v>1</v>
      </c>
      <c r="F63" s="76">
        <v>45269</v>
      </c>
      <c r="G63" s="76">
        <v>45282</v>
      </c>
      <c r="H63" s="10"/>
      <c r="I63" s="10">
        <f t="shared" ca="1" si="7"/>
        <v>14</v>
      </c>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row>
    <row r="64" spans="1:65" ht="30" customHeight="1" thickBot="1">
      <c r="B64" s="73" t="s">
        <v>87</v>
      </c>
      <c r="C64" s="74" t="s">
        <v>81</v>
      </c>
      <c r="D64" s="74">
        <v>1</v>
      </c>
      <c r="E64" s="75">
        <v>1</v>
      </c>
      <c r="F64" s="76">
        <v>45269</v>
      </c>
      <c r="G64" s="76">
        <v>45282</v>
      </c>
      <c r="H64" s="10"/>
      <c r="I64" s="10">
        <f t="shared" ca="1" si="7"/>
        <v>14</v>
      </c>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row>
    <row r="65" spans="2:65" ht="30" customHeight="1" thickBot="1">
      <c r="B65" s="73" t="s">
        <v>88</v>
      </c>
      <c r="C65" s="74" t="s">
        <v>5</v>
      </c>
      <c r="D65" s="74">
        <v>3</v>
      </c>
      <c r="E65" s="75">
        <v>1</v>
      </c>
      <c r="F65" s="76">
        <v>45269</v>
      </c>
      <c r="G65" s="76">
        <v>45282</v>
      </c>
      <c r="H65" s="10"/>
      <c r="I65" s="10">
        <f t="shared" ca="1" si="7"/>
        <v>14</v>
      </c>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row>
    <row r="66" spans="2:65" ht="30" customHeight="1" thickBot="1">
      <c r="B66" s="73" t="s">
        <v>89</v>
      </c>
      <c r="C66" s="74" t="s">
        <v>5</v>
      </c>
      <c r="D66" s="74">
        <v>2</v>
      </c>
      <c r="E66" s="75">
        <v>1</v>
      </c>
      <c r="F66" s="76">
        <v>45269</v>
      </c>
      <c r="G66" s="76">
        <v>45282</v>
      </c>
      <c r="H66" s="10"/>
      <c r="I66" s="1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row>
    <row r="67" spans="2:65" ht="30" customHeight="1" thickBot="1">
      <c r="B67" s="73" t="s">
        <v>90</v>
      </c>
      <c r="C67" s="74" t="s">
        <v>5</v>
      </c>
      <c r="D67" s="74">
        <v>2</v>
      </c>
      <c r="E67" s="75">
        <v>1</v>
      </c>
      <c r="F67" s="76">
        <v>45269</v>
      </c>
      <c r="G67" s="76">
        <v>45282</v>
      </c>
      <c r="H67" s="10"/>
      <c r="I67" s="1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row>
    <row r="68" spans="2:65" ht="30" customHeight="1" thickBot="1">
      <c r="B68" s="73" t="s">
        <v>91</v>
      </c>
      <c r="C68" s="74" t="s">
        <v>30</v>
      </c>
      <c r="D68" s="74">
        <v>2</v>
      </c>
      <c r="E68" s="75">
        <v>1</v>
      </c>
      <c r="F68" s="76">
        <v>45269</v>
      </c>
      <c r="G68" s="76">
        <v>45282</v>
      </c>
      <c r="H68" s="10"/>
      <c r="I68" s="1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row>
    <row r="69" spans="2:65" ht="30" customHeight="1" thickBot="1">
      <c r="B69" s="73" t="s">
        <v>92</v>
      </c>
      <c r="C69" s="74" t="s">
        <v>30</v>
      </c>
      <c r="D69" s="74">
        <v>2</v>
      </c>
      <c r="E69" s="75">
        <v>1</v>
      </c>
      <c r="F69" s="76">
        <v>45269</v>
      </c>
      <c r="G69" s="76">
        <v>45282</v>
      </c>
      <c r="H69" s="10"/>
      <c r="I69" s="1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row>
    <row r="70" spans="2:65" ht="30" customHeight="1" thickBot="1">
      <c r="B70" s="73" t="s">
        <v>93</v>
      </c>
      <c r="C70" s="74" t="s">
        <v>26</v>
      </c>
      <c r="D70" s="74">
        <v>3</v>
      </c>
      <c r="E70" s="75">
        <v>1</v>
      </c>
      <c r="F70" s="76">
        <v>45269</v>
      </c>
      <c r="G70" s="76">
        <v>45282</v>
      </c>
      <c r="H70" s="10"/>
      <c r="I70" s="1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row>
    <row r="71" spans="2:65" ht="30" customHeight="1" thickBot="1">
      <c r="B71" s="73" t="s">
        <v>94</v>
      </c>
      <c r="C71" s="74" t="s">
        <v>26</v>
      </c>
      <c r="D71" s="74">
        <v>2</v>
      </c>
      <c r="E71" s="75">
        <v>1</v>
      </c>
      <c r="F71" s="76">
        <v>45269</v>
      </c>
      <c r="G71" s="76">
        <v>45282</v>
      </c>
      <c r="H71" s="10"/>
      <c r="I71" s="1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row>
    <row r="72" spans="2:65" ht="30" customHeight="1" thickBot="1">
      <c r="B72" s="73" t="s">
        <v>95</v>
      </c>
      <c r="C72" s="74" t="s">
        <v>5</v>
      </c>
      <c r="D72" s="74">
        <v>2</v>
      </c>
      <c r="E72" s="75">
        <v>1</v>
      </c>
      <c r="F72" s="76">
        <v>45269</v>
      </c>
      <c r="G72" s="76">
        <v>45282</v>
      </c>
      <c r="H72" s="10"/>
      <c r="I72" s="1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row>
    <row r="73" spans="2:65" ht="30" customHeight="1" thickBot="1">
      <c r="B73" s="73" t="s">
        <v>96</v>
      </c>
      <c r="C73" s="74" t="s">
        <v>5</v>
      </c>
      <c r="D73" s="74">
        <v>1</v>
      </c>
      <c r="E73" s="75">
        <v>1</v>
      </c>
      <c r="F73" s="76">
        <v>45269</v>
      </c>
      <c r="G73" s="76">
        <v>45282</v>
      </c>
      <c r="H73" s="10"/>
      <c r="I73" s="1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row>
    <row r="74" spans="2:65" ht="30" customHeight="1" thickBot="1">
      <c r="B74" s="82" t="s">
        <v>97</v>
      </c>
      <c r="C74" s="83"/>
      <c r="D74" s="83"/>
      <c r="E74" s="84"/>
      <c r="F74" s="85"/>
      <c r="G74" s="86"/>
      <c r="H74" s="10"/>
      <c r="I74" s="10" t="str">
        <f t="shared" ca="1" si="7"/>
        <v/>
      </c>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row>
    <row r="75" spans="2:65" ht="30" customHeight="1" thickBot="1">
      <c r="B75" s="87" t="s">
        <v>98</v>
      </c>
      <c r="C75" s="88" t="s">
        <v>5</v>
      </c>
      <c r="D75" s="88">
        <v>2</v>
      </c>
      <c r="E75" s="89">
        <v>1</v>
      </c>
      <c r="F75" s="90">
        <v>45283</v>
      </c>
      <c r="G75" s="90">
        <v>45296</v>
      </c>
      <c r="H75" s="10"/>
      <c r="I75" s="10">
        <f t="shared" ca="1" si="7"/>
        <v>14</v>
      </c>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row>
    <row r="76" spans="2:65" ht="30" customHeight="1" thickBot="1">
      <c r="B76" s="87" t="s">
        <v>99</v>
      </c>
      <c r="C76" s="88" t="s">
        <v>26</v>
      </c>
      <c r="D76" s="88">
        <v>1</v>
      </c>
      <c r="E76" s="89">
        <v>1</v>
      </c>
      <c r="F76" s="90">
        <v>45283</v>
      </c>
      <c r="G76" s="90">
        <v>45296</v>
      </c>
      <c r="H76" s="10"/>
      <c r="I76" s="1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row>
    <row r="77" spans="2:65" ht="30" customHeight="1" thickBot="1">
      <c r="B77" s="87" t="s">
        <v>100</v>
      </c>
      <c r="C77" s="88" t="s">
        <v>26</v>
      </c>
      <c r="D77" s="88">
        <v>1</v>
      </c>
      <c r="E77" s="89">
        <v>1</v>
      </c>
      <c r="F77" s="90">
        <v>45283</v>
      </c>
      <c r="G77" s="90">
        <v>45296</v>
      </c>
      <c r="H77" s="10"/>
      <c r="I77" s="10">
        <f t="shared" ca="1" si="7"/>
        <v>14</v>
      </c>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row>
    <row r="78" spans="2:65" ht="30" customHeight="1" thickBot="1">
      <c r="B78" s="87" t="s">
        <v>101</v>
      </c>
      <c r="C78" s="88" t="s">
        <v>26</v>
      </c>
      <c r="D78" s="88">
        <v>3</v>
      </c>
      <c r="E78" s="89">
        <v>1</v>
      </c>
      <c r="F78" s="90">
        <v>45283</v>
      </c>
      <c r="G78" s="90">
        <v>45296</v>
      </c>
      <c r="H78" s="10"/>
      <c r="I78" s="10">
        <f t="shared" ca="1" si="7"/>
        <v>14</v>
      </c>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row>
    <row r="79" spans="2:65" ht="30" customHeight="1" thickBot="1">
      <c r="B79" s="87" t="s">
        <v>102</v>
      </c>
      <c r="C79" s="88" t="s">
        <v>81</v>
      </c>
      <c r="D79" s="88">
        <v>3</v>
      </c>
      <c r="E79" s="89">
        <v>1</v>
      </c>
      <c r="F79" s="90">
        <v>45283</v>
      </c>
      <c r="G79" s="90">
        <v>45296</v>
      </c>
      <c r="H79" s="10"/>
      <c r="I79" s="10">
        <f t="shared" ca="1" si="7"/>
        <v>14</v>
      </c>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row>
    <row r="80" spans="2:65" ht="30" customHeight="1" thickBot="1">
      <c r="B80" s="87" t="s">
        <v>103</v>
      </c>
      <c r="C80" s="88" t="s">
        <v>81</v>
      </c>
      <c r="D80" s="88">
        <v>1</v>
      </c>
      <c r="E80" s="89">
        <v>1</v>
      </c>
      <c r="F80" s="90">
        <v>45283</v>
      </c>
      <c r="G80" s="90">
        <v>45296</v>
      </c>
      <c r="H80" s="10"/>
      <c r="I80" s="1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row>
    <row r="81" spans="2:65" ht="30" customHeight="1" thickBot="1">
      <c r="B81" s="87" t="s">
        <v>104</v>
      </c>
      <c r="C81" s="88" t="s">
        <v>30</v>
      </c>
      <c r="D81" s="88">
        <v>1</v>
      </c>
      <c r="E81" s="89">
        <v>1</v>
      </c>
      <c r="F81" s="90">
        <v>45283</v>
      </c>
      <c r="G81" s="90">
        <v>45296</v>
      </c>
      <c r="H81" s="10"/>
      <c r="I81" s="1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row>
    <row r="82" spans="2:65" ht="30" customHeight="1">
      <c r="B82" s="87" t="s">
        <v>105</v>
      </c>
      <c r="C82" s="88" t="s">
        <v>30</v>
      </c>
      <c r="D82" s="88">
        <v>1</v>
      </c>
      <c r="E82" s="89">
        <v>1</v>
      </c>
      <c r="F82" s="90">
        <v>45283</v>
      </c>
      <c r="G82" s="90">
        <v>45296</v>
      </c>
      <c r="H82" s="10"/>
      <c r="I82" s="1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row>
    <row r="83" spans="2:65" ht="30" customHeight="1">
      <c r="B83" s="87" t="s">
        <v>106</v>
      </c>
      <c r="C83" s="88" t="s">
        <v>81</v>
      </c>
      <c r="D83" s="88">
        <v>3</v>
      </c>
      <c r="E83" s="89">
        <v>1</v>
      </c>
      <c r="F83" s="90">
        <v>45283</v>
      </c>
      <c r="G83" s="90">
        <v>45296</v>
      </c>
      <c r="H83" s="10"/>
      <c r="I83" s="1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row>
    <row r="84" spans="2:65" ht="30" customHeight="1">
      <c r="B84" s="87" t="s">
        <v>107</v>
      </c>
      <c r="C84" s="88" t="s">
        <v>5</v>
      </c>
      <c r="D84" s="88">
        <v>3</v>
      </c>
      <c r="E84" s="89">
        <v>1</v>
      </c>
      <c r="F84" s="90">
        <v>45283</v>
      </c>
      <c r="G84" s="90">
        <v>45296</v>
      </c>
      <c r="H84" s="10"/>
      <c r="I84" s="1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row>
    <row r="85" spans="2:65" ht="30" customHeight="1">
      <c r="B85" s="87" t="s">
        <v>108</v>
      </c>
      <c r="C85" s="88" t="s">
        <v>81</v>
      </c>
      <c r="D85" s="88">
        <v>2</v>
      </c>
      <c r="E85" s="89">
        <v>1</v>
      </c>
      <c r="F85" s="90">
        <v>45283</v>
      </c>
      <c r="G85" s="90">
        <v>45296</v>
      </c>
      <c r="H85" s="10"/>
      <c r="I85" s="1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row>
    <row r="86" spans="2:65" ht="30" customHeight="1">
      <c r="B86" s="87" t="s">
        <v>109</v>
      </c>
      <c r="C86" s="88" t="s">
        <v>5</v>
      </c>
      <c r="D86" s="88">
        <v>2</v>
      </c>
      <c r="E86" s="89">
        <v>1</v>
      </c>
      <c r="F86" s="90">
        <v>45283</v>
      </c>
      <c r="G86" s="90">
        <v>45296</v>
      </c>
      <c r="H86" s="10"/>
      <c r="I86" s="1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row>
    <row r="87" spans="2:65" ht="30" customHeight="1">
      <c r="B87" s="87" t="s">
        <v>110</v>
      </c>
      <c r="C87" s="88" t="s">
        <v>81</v>
      </c>
      <c r="D87" s="88">
        <v>2</v>
      </c>
      <c r="E87" s="89">
        <v>1</v>
      </c>
      <c r="F87" s="90">
        <v>45283</v>
      </c>
      <c r="G87" s="90">
        <v>45296</v>
      </c>
      <c r="H87" s="10"/>
      <c r="I87" s="1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row>
    <row r="88" spans="2:65" ht="30" customHeight="1" thickBot="1">
      <c r="B88" s="87" t="s">
        <v>111</v>
      </c>
      <c r="C88" s="88" t="s">
        <v>5</v>
      </c>
      <c r="D88" s="88">
        <v>2</v>
      </c>
      <c r="E88" s="89">
        <v>1</v>
      </c>
      <c r="F88" s="90">
        <v>45283</v>
      </c>
      <c r="G88" s="90">
        <v>45296</v>
      </c>
      <c r="H88" s="10"/>
      <c r="I88" s="1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row>
    <row r="89" spans="2:65" ht="30" customHeight="1" thickBot="1">
      <c r="B89" s="91" t="s">
        <v>112</v>
      </c>
      <c r="C89" s="92"/>
      <c r="D89" s="92"/>
      <c r="E89" s="93"/>
      <c r="F89" s="94"/>
      <c r="G89" s="95"/>
      <c r="H89" s="10"/>
      <c r="I89" s="10" t="str">
        <f t="shared" ca="1" si="7"/>
        <v/>
      </c>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row>
    <row r="90" spans="2:65" ht="30" customHeight="1" thickBot="1">
      <c r="B90" s="96" t="s">
        <v>113</v>
      </c>
      <c r="C90" s="97" t="s">
        <v>30</v>
      </c>
      <c r="D90" s="97">
        <v>1</v>
      </c>
      <c r="E90" s="98">
        <v>1</v>
      </c>
      <c r="F90" s="99">
        <v>45297</v>
      </c>
      <c r="G90" s="99">
        <v>45310</v>
      </c>
      <c r="H90" s="10"/>
      <c r="I90" s="1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row>
    <row r="91" spans="2:65" ht="30" customHeight="1" thickBot="1">
      <c r="B91" s="96" t="s">
        <v>114</v>
      </c>
      <c r="C91" s="97" t="s">
        <v>81</v>
      </c>
      <c r="D91" s="97">
        <v>1</v>
      </c>
      <c r="E91" s="98">
        <v>1</v>
      </c>
      <c r="F91" s="99">
        <v>45297</v>
      </c>
      <c r="G91" s="99">
        <v>45310</v>
      </c>
      <c r="H91" s="10"/>
      <c r="I91" s="1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row>
    <row r="92" spans="2:65" ht="30" customHeight="1" thickBot="1">
      <c r="B92" s="96" t="s">
        <v>115</v>
      </c>
      <c r="C92" s="97" t="s">
        <v>26</v>
      </c>
      <c r="D92" s="97">
        <v>1</v>
      </c>
      <c r="E92" s="98">
        <v>0</v>
      </c>
      <c r="F92" s="99">
        <v>45297</v>
      </c>
      <c r="G92" s="99">
        <v>45310</v>
      </c>
      <c r="H92" s="10"/>
      <c r="I92" s="1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row>
    <row r="93" spans="2:65" ht="30" customHeight="1" thickBot="1">
      <c r="B93" s="96" t="s">
        <v>116</v>
      </c>
      <c r="C93" s="97" t="s">
        <v>30</v>
      </c>
      <c r="D93" s="97">
        <v>1</v>
      </c>
      <c r="E93" s="98">
        <v>0</v>
      </c>
      <c r="F93" s="99">
        <v>45297</v>
      </c>
      <c r="G93" s="99">
        <v>45310</v>
      </c>
      <c r="H93" s="10"/>
      <c r="I93" s="10">
        <f t="shared" ca="1" si="7"/>
        <v>14</v>
      </c>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row>
    <row r="94" spans="2:65" ht="30" customHeight="1" thickBot="1">
      <c r="B94" s="96" t="s">
        <v>117</v>
      </c>
      <c r="C94" s="97" t="s">
        <v>26</v>
      </c>
      <c r="D94" s="97">
        <v>2</v>
      </c>
      <c r="E94" s="98">
        <v>0</v>
      </c>
      <c r="F94" s="99">
        <v>45297</v>
      </c>
      <c r="G94" s="99">
        <v>45310</v>
      </c>
      <c r="H94" s="10"/>
      <c r="I94" s="10">
        <f t="shared" ca="1" si="7"/>
        <v>14</v>
      </c>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row>
    <row r="95" spans="2:65" ht="30" customHeight="1" thickBot="1">
      <c r="B95" s="96" t="s">
        <v>118</v>
      </c>
      <c r="C95" s="97" t="s">
        <v>26</v>
      </c>
      <c r="D95" s="97">
        <v>1</v>
      </c>
      <c r="E95" s="98">
        <v>0</v>
      </c>
      <c r="F95" s="99">
        <v>45297</v>
      </c>
      <c r="G95" s="99">
        <v>45310</v>
      </c>
      <c r="H95" s="10"/>
      <c r="I95" s="10">
        <f t="shared" ca="1" si="7"/>
        <v>14</v>
      </c>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row>
    <row r="96" spans="2:65" ht="30" customHeight="1" thickBot="1">
      <c r="B96" s="96" t="s">
        <v>119</v>
      </c>
      <c r="C96" s="97" t="s">
        <v>81</v>
      </c>
      <c r="D96" s="97">
        <v>1</v>
      </c>
      <c r="E96" s="98">
        <v>0</v>
      </c>
      <c r="F96" s="99">
        <v>45297</v>
      </c>
      <c r="G96" s="99">
        <v>45310</v>
      </c>
      <c r="H96" s="10"/>
      <c r="I96" s="10"/>
      <c r="J96" s="10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row>
    <row r="97" spans="2:65" ht="30" customHeight="1" thickBot="1">
      <c r="B97" s="96" t="s">
        <v>120</v>
      </c>
      <c r="C97" s="97" t="s">
        <v>5</v>
      </c>
      <c r="D97" s="97">
        <v>1</v>
      </c>
      <c r="E97" s="98">
        <v>0</v>
      </c>
      <c r="F97" s="99">
        <v>45297</v>
      </c>
      <c r="G97" s="99">
        <v>45310</v>
      </c>
      <c r="H97" s="10"/>
      <c r="I97" s="1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row>
    <row r="98" spans="2:65" ht="30" customHeight="1" thickBot="1">
      <c r="B98" s="96" t="s">
        <v>121</v>
      </c>
      <c r="C98" s="97" t="s">
        <v>81</v>
      </c>
      <c r="D98" s="97">
        <v>1</v>
      </c>
      <c r="E98" s="98">
        <v>1</v>
      </c>
      <c r="F98" s="99">
        <v>45297</v>
      </c>
      <c r="G98" s="99">
        <v>45310</v>
      </c>
      <c r="H98" s="10"/>
      <c r="I98" s="1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row>
    <row r="99" spans="2:65" ht="30" customHeight="1" thickBot="1">
      <c r="B99" s="96" t="s">
        <v>122</v>
      </c>
      <c r="C99" s="97" t="s">
        <v>5</v>
      </c>
      <c r="D99" s="97">
        <v>1</v>
      </c>
      <c r="E99" s="98">
        <v>1</v>
      </c>
      <c r="F99" s="99">
        <v>45297</v>
      </c>
      <c r="G99" s="99">
        <v>45310</v>
      </c>
      <c r="H99" s="10"/>
      <c r="I99" s="10">
        <f t="shared" ca="1" si="7"/>
        <v>14</v>
      </c>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row>
    <row r="104" spans="2:65" ht="30" customHeight="1">
      <c r="C104" s="7"/>
      <c r="D104" s="8" t="s">
        <v>123</v>
      </c>
    </row>
    <row r="105" spans="2:65" ht="30" customHeight="1">
      <c r="C105" s="88" t="s">
        <v>5</v>
      </c>
      <c r="D105" s="88"/>
    </row>
    <row r="106" spans="2:65" ht="30" customHeight="1">
      <c r="C106" s="74" t="s">
        <v>30</v>
      </c>
      <c r="D106" s="74"/>
    </row>
    <row r="107" spans="2:65" ht="30" customHeight="1">
      <c r="C107" s="97" t="s">
        <v>81</v>
      </c>
      <c r="D107" s="97"/>
    </row>
    <row r="108" spans="2:65" ht="30" customHeight="1">
      <c r="C108" s="42" t="s">
        <v>26</v>
      </c>
      <c r="D108" s="42"/>
    </row>
    <row r="111" spans="2:65" ht="30" customHeight="1">
      <c r="C111" s="7"/>
      <c r="D111" s="8" t="s">
        <v>123</v>
      </c>
      <c r="E111" s="8" t="s">
        <v>124</v>
      </c>
    </row>
    <row r="112" spans="2:65" ht="30" customHeight="1">
      <c r="C112" s="102" t="s">
        <v>19</v>
      </c>
      <c r="D112" s="108">
        <f>SUM(D9:D19)</f>
        <v>19</v>
      </c>
      <c r="E112" s="108">
        <f>SUM(D9:D19)</f>
        <v>19</v>
      </c>
    </row>
    <row r="113" spans="3:5" ht="30" customHeight="1">
      <c r="C113" s="103" t="s">
        <v>39</v>
      </c>
      <c r="D113" s="109">
        <f>SUM(D21:D34)</f>
        <v>39</v>
      </c>
      <c r="E113" s="109">
        <f>SUM(D21:D34)</f>
        <v>39</v>
      </c>
    </row>
    <row r="114" spans="3:5" ht="30" customHeight="1">
      <c r="C114" s="104" t="s">
        <v>55</v>
      </c>
      <c r="D114" s="110">
        <f>SUM(D36:D44)</f>
        <v>28</v>
      </c>
      <c r="E114" s="110">
        <f>SUM(D36:D44)</f>
        <v>28</v>
      </c>
    </row>
    <row r="115" spans="3:5" ht="30" customHeight="1">
      <c r="C115" s="105" t="s">
        <v>73</v>
      </c>
      <c r="D115" s="111">
        <f>SUM(D53:D61)</f>
        <v>23</v>
      </c>
      <c r="E115" s="111">
        <f>SUM(D53:D61)</f>
        <v>23</v>
      </c>
    </row>
    <row r="116" spans="3:5" ht="30" customHeight="1">
      <c r="C116" s="106" t="s">
        <v>85</v>
      </c>
      <c r="D116" s="112">
        <f>SUM(D63:D73)</f>
        <v>22</v>
      </c>
      <c r="E116" s="112">
        <f>SUM(D63:D73)</f>
        <v>22</v>
      </c>
    </row>
    <row r="117" spans="3:5" ht="30" customHeight="1">
      <c r="C117" s="107" t="s">
        <v>97</v>
      </c>
      <c r="D117" s="113">
        <f>SUM(D75:D88)</f>
        <v>27</v>
      </c>
      <c r="E117" s="113">
        <f>SUM(D75:D88)</f>
        <v>27</v>
      </c>
    </row>
    <row r="118" spans="3:5" ht="30" customHeight="1">
      <c r="C118" s="115" t="s">
        <v>112</v>
      </c>
      <c r="D118" s="117">
        <f>SUM(D90:D99)</f>
        <v>11</v>
      </c>
      <c r="E118" s="117">
        <f>SUM(D90,D91,D98)</f>
        <v>3</v>
      </c>
    </row>
    <row r="119" spans="3:5" ht="30" customHeight="1">
      <c r="C119" s="116" t="s">
        <v>125</v>
      </c>
      <c r="D119" s="114">
        <f>SUM(D112:D118)</f>
        <v>169</v>
      </c>
      <c r="E119" s="114">
        <f>SUM(E112:E118)</f>
        <v>161</v>
      </c>
    </row>
  </sheetData>
  <mergeCells count="11">
    <mergeCell ref="C3:E3"/>
    <mergeCell ref="C4:E4"/>
    <mergeCell ref="AL4:AR4"/>
    <mergeCell ref="AS4:AY4"/>
    <mergeCell ref="AZ4:BF4"/>
    <mergeCell ref="BG4:BM4"/>
    <mergeCell ref="F3:G3"/>
    <mergeCell ref="J4:P4"/>
    <mergeCell ref="Q4:W4"/>
    <mergeCell ref="X4:AD4"/>
    <mergeCell ref="AE4:AK4"/>
  </mergeCells>
  <conditionalFormatting sqref="E7:E99">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99">
    <cfRule type="expression" dxfId="2" priority="39">
      <formula>AND(TODAY()&gt;=J$5,TODAY()&lt;K$5)</formula>
    </cfRule>
  </conditionalFormatting>
  <conditionalFormatting sqref="J7:BM99">
    <cfRule type="expression" dxfId="1" priority="33">
      <formula>AND(início_da_tarefa&lt;=J$5,ROUNDDOWN((término_da_tarefa-início_da_tarefa+1)*progresso_da_tarefa,0)+início_da_tarefa-1&gt;=J$5)</formula>
    </cfRule>
    <cfRule type="expression" dxfId="0" priority="34" stopIfTrue="1">
      <formula>AND(término_da_tarefa&gt;=J$5,início_da_tarefa&lt;K$5)</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E7:E99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95"/>
  <cols>
    <col min="1" max="1" width="93.140625" style="23" customWidth="1"/>
    <col min="2" max="16384" width="9.140625" style="2"/>
  </cols>
  <sheetData>
    <row r="1" spans="1:2" ht="46.5" customHeight="1"/>
    <row r="2" spans="1:2" s="25" customFormat="1" ht="15.6">
      <c r="A2" s="24" t="s">
        <v>126</v>
      </c>
      <c r="B2" s="24"/>
    </row>
    <row r="3" spans="1:2" s="29" customFormat="1" ht="27" customHeight="1">
      <c r="A3" s="51" t="s">
        <v>127</v>
      </c>
      <c r="B3" s="30"/>
    </row>
    <row r="4" spans="1:2" s="26" customFormat="1" ht="26.1">
      <c r="A4" s="27" t="s">
        <v>128</v>
      </c>
    </row>
    <row r="5" spans="1:2" ht="74.099999999999994" customHeight="1">
      <c r="A5" s="28" t="s">
        <v>129</v>
      </c>
    </row>
    <row r="6" spans="1:2" ht="26.25" customHeight="1">
      <c r="A6" s="27" t="s">
        <v>130</v>
      </c>
    </row>
    <row r="7" spans="1:2" s="23" customFormat="1" ht="204.95" customHeight="1">
      <c r="A7" s="32" t="s">
        <v>131</v>
      </c>
    </row>
    <row r="8" spans="1:2" s="26" customFormat="1" ht="26.1">
      <c r="A8" s="27" t="s">
        <v>132</v>
      </c>
    </row>
    <row r="9" spans="1:2" ht="57.95">
      <c r="A9" s="28" t="s">
        <v>133</v>
      </c>
    </row>
    <row r="10" spans="1:2" s="23" customFormat="1" ht="27.95" customHeight="1">
      <c r="A10" s="31" t="s">
        <v>134</v>
      </c>
    </row>
    <row r="11" spans="1:2" s="26" customFormat="1" ht="26.1">
      <c r="A11" s="27" t="s">
        <v>135</v>
      </c>
    </row>
    <row r="12" spans="1:2" ht="29.1">
      <c r="A12" s="28" t="s">
        <v>136</v>
      </c>
    </row>
    <row r="13" spans="1:2" s="23" customFormat="1" ht="27.95" customHeight="1">
      <c r="A13" s="31" t="s">
        <v>137</v>
      </c>
    </row>
    <row r="14" spans="1:2" s="26" customFormat="1" ht="26.1">
      <c r="A14" s="27" t="s">
        <v>138</v>
      </c>
    </row>
    <row r="15" spans="1:2" ht="75" customHeight="1">
      <c r="A15" s="28" t="s">
        <v>139</v>
      </c>
    </row>
    <row r="16" spans="1:2" ht="72.599999999999994">
      <c r="A16" s="28" t="s">
        <v>140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AD8C0CB436C5C498CFCBE9C126F5E9B" ma:contentTypeVersion="10" ma:contentTypeDescription="Criar um novo documento." ma:contentTypeScope="" ma:versionID="48f9442316b9b59445b15f942d41ab64">
  <xsd:schema xmlns:xsd="http://www.w3.org/2001/XMLSchema" xmlns:xs="http://www.w3.org/2001/XMLSchema" xmlns:p="http://schemas.microsoft.com/office/2006/metadata/properties" xmlns:ns2="cf3e906b-26bb-417f-a71e-a82244b54d6b" xmlns:ns3="28acea43-e75d-4ba9-86e5-817d8b4a6f52" targetNamespace="http://schemas.microsoft.com/office/2006/metadata/properties" ma:root="true" ma:fieldsID="797bb061caee32c56a4b2bba7720ca0b" ns2:_="" ns3:_="">
    <xsd:import namespace="cf3e906b-26bb-417f-a71e-a82244b54d6b"/>
    <xsd:import namespace="28acea43-e75d-4ba9-86e5-817d8b4a6f5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3e906b-26bb-417f-a71e-a82244b54d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m" ma:readOnly="false" ma:fieldId="{5cf76f15-5ced-4ddc-b409-7134ff3c332f}" ma:taxonomyMulti="true" ma:sspId="1374c586-51ca-419d-b13a-551147e708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acea43-e75d-4ba9-86e5-817d8b4a6f5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3dc4e2d-6329-45c8-a928-c0263373d616}" ma:internalName="TaxCatchAll" ma:showField="CatchAllData" ma:web="28acea43-e75d-4ba9-86e5-817d8b4a6f5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f3e906b-26bb-417f-a71e-a82244b54d6b">
      <Terms xmlns="http://schemas.microsoft.com/office/infopath/2007/PartnerControls"/>
    </lcf76f155ced4ddcb4097134ff3c332f>
    <TaxCatchAll xmlns="28acea43-e75d-4ba9-86e5-817d8b4a6f5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334471-F694-4A24-BD50-EC8D36783798}"/>
</file>

<file path=customXml/itemProps2.xml><?xml version="1.0" encoding="utf-8"?>
<ds:datastoreItem xmlns:ds="http://schemas.openxmlformats.org/officeDocument/2006/customXml" ds:itemID="{5144944C-1F1D-4162-962A-96F3FC8455D8}"/>
</file>

<file path=customXml/itemProps3.xml><?xml version="1.0" encoding="utf-8"?>
<ds:datastoreItem xmlns:ds="http://schemas.openxmlformats.org/officeDocument/2006/customXml" ds:itemID="{8FE8ED85-58B3-4608-8E91-0433556D50CE}"/>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Diogo José Moreira De Sousa</cp:lastModifiedBy>
  <cp:revision/>
  <dcterms:created xsi:type="dcterms:W3CDTF">2021-12-14T20:18:50Z</dcterms:created>
  <dcterms:modified xsi:type="dcterms:W3CDTF">2024-01-11T23:13:12Z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0x010100AAD8C0CB436C5C498CFCBE9C126F5E9B</vt:lpwstr>
  </property>
  <property fmtid="{D5CDD505-2E9C-101B-9397-08002B2CF9AE}" pid="3" name="MediaServiceImageTags">
    <vt:lpwstr/>
  </property>
</Properties>
</file>