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Deusto\Asignaturas\Master\2semestre\Computación de altas prestaciones\ShaCracker256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5" i="1"/>
  <c r="L4" i="1"/>
  <c r="K13" i="1"/>
  <c r="K14" i="1"/>
  <c r="K12" i="1"/>
  <c r="K9" i="1"/>
  <c r="K10" i="1"/>
  <c r="K11" i="1"/>
  <c r="K8" i="1"/>
  <c r="K5" i="1"/>
  <c r="K6" i="1"/>
  <c r="K7" i="1"/>
  <c r="K4" i="1"/>
  <c r="G2" i="1"/>
  <c r="H2" i="1"/>
  <c r="M13" i="1"/>
  <c r="K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F3" i="1"/>
  <c r="K15" i="1" s="1"/>
  <c r="F4" i="1"/>
  <c r="M7" i="1" s="1"/>
  <c r="F5" i="1"/>
  <c r="F6" i="1"/>
  <c r="M6" i="1" s="1"/>
  <c r="F7" i="1"/>
  <c r="F8" i="1"/>
  <c r="M9" i="1" s="1"/>
  <c r="F9" i="1"/>
  <c r="F10" i="1"/>
  <c r="F11" i="1"/>
  <c r="F12" i="1"/>
  <c r="M14" i="1" s="1"/>
  <c r="F13" i="1"/>
  <c r="F14" i="1"/>
  <c r="F15" i="1"/>
  <c r="M17" i="1" s="1"/>
  <c r="F16" i="1"/>
  <c r="F17" i="1"/>
  <c r="F2" i="1"/>
  <c r="K16" i="1" l="1"/>
  <c r="M11" i="1"/>
  <c r="M5" i="1"/>
  <c r="M10" i="1"/>
  <c r="M16" i="1"/>
</calcChain>
</file>

<file path=xl/sharedStrings.xml><?xml version="1.0" encoding="utf-8"?>
<sst xmlns="http://schemas.openxmlformats.org/spreadsheetml/2006/main" count="26" uniqueCount="12">
  <si>
    <t>Speedup</t>
  </si>
  <si>
    <t xml:space="preserve">Eficiencia </t>
  </si>
  <si>
    <t>Paralelicibidad</t>
  </si>
  <si>
    <t>Clave</t>
  </si>
  <si>
    <t>Sergio</t>
  </si>
  <si>
    <t>Fonki</t>
  </si>
  <si>
    <t>Procesadores</t>
  </si>
  <si>
    <t>Media</t>
  </si>
  <si>
    <t>Max</t>
  </si>
  <si>
    <t>Min</t>
  </si>
  <si>
    <t>Mediana</t>
  </si>
  <si>
    <t>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</si>
</sst>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70" fontId="2" fillId="0" borderId="1" xfId="0" applyNumberFormat="1" applyFont="1" applyBorder="1" applyAlignment="1">
      <alignment vertical="center" wrapText="1"/>
    </xf>
    <xf numFmtId="0" fontId="0" fillId="0" borderId="0" xfId="0" applyBorder="1"/>
    <xf numFmtId="170" fontId="0" fillId="0" borderId="0" xfId="0" applyNumberFormat="1" applyBorder="1"/>
    <xf numFmtId="0" fontId="0" fillId="0" borderId="7" xfId="0" applyBorder="1"/>
    <xf numFmtId="170" fontId="0" fillId="0" borderId="7" xfId="0" applyNumberFormat="1" applyBorder="1"/>
    <xf numFmtId="0" fontId="0" fillId="0" borderId="8" xfId="0" applyBorder="1"/>
    <xf numFmtId="0" fontId="0" fillId="0" borderId="9" xfId="0" applyBorder="1"/>
    <xf numFmtId="170" fontId="0" fillId="0" borderId="9" xfId="0" applyNumberFormat="1" applyBorder="1"/>
    <xf numFmtId="170" fontId="0" fillId="0" borderId="1" xfId="0" applyNumberFormat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170" fontId="2" fillId="0" borderId="7" xfId="0" applyNumberFormat="1" applyFont="1" applyBorder="1" applyAlignment="1">
      <alignment vertical="center" wrapText="1"/>
    </xf>
    <xf numFmtId="0" fontId="0" fillId="0" borderId="15" xfId="0" applyBorder="1"/>
    <xf numFmtId="0" fontId="0" fillId="0" borderId="4" xfId="0" applyBorder="1"/>
    <xf numFmtId="170" fontId="0" fillId="0" borderId="5" xfId="0" applyNumberFormat="1" applyBorder="1"/>
    <xf numFmtId="170" fontId="0" fillId="0" borderId="4" xfId="0" applyNumberFormat="1" applyBorder="1"/>
    <xf numFmtId="0" fontId="0" fillId="0" borderId="5" xfId="0" applyBorder="1"/>
    <xf numFmtId="170" fontId="2" fillId="0" borderId="0" xfId="0" applyNumberFormat="1" applyFont="1" applyBorder="1" applyAlignment="1">
      <alignment vertical="center" wrapText="1"/>
    </xf>
    <xf numFmtId="170" fontId="2" fillId="0" borderId="9" xfId="0" applyNumberFormat="1" applyFont="1" applyBorder="1" applyAlignment="1">
      <alignment vertical="center" wrapText="1"/>
    </xf>
    <xf numFmtId="170" fontId="2" fillId="0" borderId="6" xfId="0" applyNumberFormat="1" applyFont="1" applyBorder="1" applyAlignment="1">
      <alignment vertical="center" wrapText="1"/>
    </xf>
    <xf numFmtId="170" fontId="2" fillId="0" borderId="8" xfId="0" applyNumberFormat="1" applyFont="1" applyBorder="1" applyAlignment="1">
      <alignment vertical="center" wrapText="1"/>
    </xf>
    <xf numFmtId="170" fontId="2" fillId="0" borderId="3" xfId="0" applyNumberFormat="1" applyFont="1" applyBorder="1" applyAlignment="1">
      <alignment vertical="center" wrapText="1"/>
    </xf>
    <xf numFmtId="170" fontId="2" fillId="0" borderId="4" xfId="0" applyNumberFormat="1" applyFont="1" applyBorder="1" applyAlignment="1">
      <alignment vertical="center" wrapText="1"/>
    </xf>
    <xf numFmtId="170" fontId="2" fillId="0" borderId="5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4" sqref="K4:M17"/>
    </sheetView>
  </sheetViews>
  <sheetFormatPr baseColWidth="10" defaultRowHeight="15" x14ac:dyDescent="0.25"/>
  <cols>
    <col min="2" max="2" width="12.85546875" bestFit="1" customWidth="1"/>
    <col min="6" max="6" width="11.85546875" bestFit="1" customWidth="1"/>
    <col min="13" max="13" width="14.140625" bestFit="1" customWidth="1"/>
  </cols>
  <sheetData>
    <row r="1" spans="1:13" ht="15.75" thickBot="1" x14ac:dyDescent="0.3">
      <c r="A1" s="26" t="s">
        <v>3</v>
      </c>
      <c r="B1" s="27" t="s">
        <v>6</v>
      </c>
      <c r="C1" s="28">
        <v>1</v>
      </c>
      <c r="D1" s="29">
        <v>2</v>
      </c>
      <c r="E1" s="30">
        <v>3</v>
      </c>
      <c r="F1" s="31" t="s">
        <v>7</v>
      </c>
      <c r="G1" s="32" t="s">
        <v>8</v>
      </c>
      <c r="H1" s="32" t="s">
        <v>9</v>
      </c>
      <c r="I1" s="32" t="s">
        <v>10</v>
      </c>
      <c r="J1" s="31" t="s">
        <v>11</v>
      </c>
      <c r="K1" s="32" t="s">
        <v>0</v>
      </c>
      <c r="L1" s="32" t="s">
        <v>1</v>
      </c>
      <c r="M1" s="31" t="s">
        <v>2</v>
      </c>
    </row>
    <row r="2" spans="1:13" ht="15.75" x14ac:dyDescent="0.25">
      <c r="A2" s="10" t="s">
        <v>4</v>
      </c>
      <c r="B2" s="2">
        <v>1</v>
      </c>
      <c r="C2" s="23">
        <v>88.954999999999998</v>
      </c>
      <c r="D2" s="24">
        <v>87.460999999999999</v>
      </c>
      <c r="E2" s="25">
        <v>87.772999999999996</v>
      </c>
      <c r="F2" s="5">
        <f>SUM(C2:E2)/3</f>
        <v>88.062999999999988</v>
      </c>
      <c r="G2" s="3">
        <f>MAX(C2:E2)</f>
        <v>88.954999999999998</v>
      </c>
      <c r="H2" s="3">
        <f>MIN(C2:E2)</f>
        <v>87.460999999999999</v>
      </c>
      <c r="I2" s="3">
        <f>MEDIAN(C2:E2)</f>
        <v>87.772999999999996</v>
      </c>
      <c r="J2" s="4">
        <f>_xlfn.STDEV.S(C2:E2)</f>
        <v>0.78808882748076092</v>
      </c>
      <c r="K2" s="2"/>
      <c r="L2" s="2"/>
      <c r="M2" s="4"/>
    </row>
    <row r="3" spans="1:13" ht="16.5" thickBot="1" x14ac:dyDescent="0.3">
      <c r="A3" s="10" t="s">
        <v>5</v>
      </c>
      <c r="B3" s="2">
        <v>1</v>
      </c>
      <c r="C3" s="22">
        <v>2.4390000000000001</v>
      </c>
      <c r="D3" s="20">
        <v>2.492</v>
      </c>
      <c r="E3" s="1">
        <v>2.4740000000000002</v>
      </c>
      <c r="F3" s="5">
        <f>SUM(C3:E3)/3</f>
        <v>2.4683333333333333</v>
      </c>
      <c r="G3" s="3">
        <f t="shared" ref="G3:G17" si="0">MAX(C3:E3)</f>
        <v>2.492</v>
      </c>
      <c r="H3" s="3">
        <f>MIN(C3:E3)</f>
        <v>2.4390000000000001</v>
      </c>
      <c r="I3" s="3">
        <f t="shared" ref="I3:I17" si="1">MEDIAN(C3:E3)</f>
        <v>2.4740000000000002</v>
      </c>
      <c r="J3" s="4">
        <f t="shared" ref="J3:J17" si="2">_xlfn.STDEV.S(C3:E3)</f>
        <v>2.6950572040929533E-2</v>
      </c>
      <c r="K3" s="2"/>
      <c r="L3" s="2"/>
      <c r="M3" s="4"/>
    </row>
    <row r="4" spans="1:13" ht="15.75" x14ac:dyDescent="0.25">
      <c r="A4" s="14" t="s">
        <v>4</v>
      </c>
      <c r="B4" s="15">
        <v>1</v>
      </c>
      <c r="C4" s="21">
        <v>87.474000000000004</v>
      </c>
      <c r="D4" s="19">
        <v>88.475999999999999</v>
      </c>
      <c r="E4" s="13">
        <v>85.843000000000004</v>
      </c>
      <c r="F4" s="16">
        <f t="shared" ref="F4:F17" si="3">SUM(C4:E4)/3</f>
        <v>87.26433333333334</v>
      </c>
      <c r="G4" s="17">
        <f t="shared" si="0"/>
        <v>88.475999999999999</v>
      </c>
      <c r="H4" s="17">
        <f>MIN(C4:E4)</f>
        <v>85.843000000000004</v>
      </c>
      <c r="I4" s="17">
        <f t="shared" si="1"/>
        <v>87.474000000000004</v>
      </c>
      <c r="J4" s="18">
        <f t="shared" si="2"/>
        <v>1.3289628788394836</v>
      </c>
      <c r="K4" s="15">
        <f>$F$2/F4</f>
        <v>1.009152269159221</v>
      </c>
      <c r="L4" s="15">
        <f>K4/B4</f>
        <v>1.009152269159221</v>
      </c>
      <c r="M4" s="18"/>
    </row>
    <row r="5" spans="1:13" ht="15.75" x14ac:dyDescent="0.25">
      <c r="A5" s="10" t="s">
        <v>4</v>
      </c>
      <c r="B5" s="2">
        <v>2</v>
      </c>
      <c r="C5" s="21">
        <v>50.344000000000001</v>
      </c>
      <c r="D5" s="19">
        <v>49.427</v>
      </c>
      <c r="E5" s="13">
        <v>50.076000000000001</v>
      </c>
      <c r="F5" s="5">
        <f t="shared" si="3"/>
        <v>49.949000000000005</v>
      </c>
      <c r="G5" s="3">
        <f t="shared" si="0"/>
        <v>50.344000000000001</v>
      </c>
      <c r="H5" s="3">
        <f>MIN(C5:E5)</f>
        <v>49.427</v>
      </c>
      <c r="I5" s="3">
        <f t="shared" si="1"/>
        <v>50.076000000000001</v>
      </c>
      <c r="J5" s="4">
        <f t="shared" si="2"/>
        <v>0.47150715795203019</v>
      </c>
      <c r="K5" s="2">
        <f t="shared" ref="K5:K7" si="4">$F$2/F5</f>
        <v>1.7630583194858751</v>
      </c>
      <c r="L5" s="2">
        <f>K5/B5</f>
        <v>0.88152915974293755</v>
      </c>
      <c r="M5" s="4">
        <f>$F$4/F5</f>
        <v>1.7470686767169179</v>
      </c>
    </row>
    <row r="6" spans="1:13" ht="15.75" x14ac:dyDescent="0.25">
      <c r="A6" s="10" t="s">
        <v>4</v>
      </c>
      <c r="B6" s="2">
        <v>3</v>
      </c>
      <c r="C6" s="21">
        <v>45.247999999999998</v>
      </c>
      <c r="D6" s="19">
        <v>44.341000000000001</v>
      </c>
      <c r="E6" s="13">
        <v>43.088000000000001</v>
      </c>
      <c r="F6" s="5">
        <f t="shared" si="3"/>
        <v>44.225666666666662</v>
      </c>
      <c r="G6" s="3">
        <f t="shared" si="0"/>
        <v>45.247999999999998</v>
      </c>
      <c r="H6" s="3">
        <f>MIN(C6:E6)</f>
        <v>43.088000000000001</v>
      </c>
      <c r="I6" s="3">
        <f t="shared" si="1"/>
        <v>44.341000000000001</v>
      </c>
      <c r="J6" s="4">
        <f t="shared" si="2"/>
        <v>1.0846088388600426</v>
      </c>
      <c r="K6" s="2">
        <f t="shared" si="4"/>
        <v>1.9912192768904935</v>
      </c>
      <c r="L6" s="2">
        <f t="shared" ref="L6:L17" si="5">K6/B6</f>
        <v>0.66373975896349779</v>
      </c>
      <c r="M6" s="4">
        <f t="shared" ref="M6:M7" si="6">$F$4/F6</f>
        <v>1.9731603819802983</v>
      </c>
    </row>
    <row r="7" spans="1:13" ht="16.5" thickBot="1" x14ac:dyDescent="0.3">
      <c r="A7" s="11" t="s">
        <v>4</v>
      </c>
      <c r="B7" s="7">
        <v>4</v>
      </c>
      <c r="C7" s="21">
        <v>40.832999999999998</v>
      </c>
      <c r="D7" s="19">
        <v>40.706000000000003</v>
      </c>
      <c r="E7" s="13">
        <v>40.645000000000003</v>
      </c>
      <c r="F7" s="9">
        <f t="shared" si="3"/>
        <v>40.728000000000002</v>
      </c>
      <c r="G7" s="8">
        <f t="shared" si="0"/>
        <v>40.832999999999998</v>
      </c>
      <c r="H7" s="8">
        <f>MIN(C7:E7)</f>
        <v>40.645000000000003</v>
      </c>
      <c r="I7" s="8">
        <f t="shared" si="1"/>
        <v>40.706000000000003</v>
      </c>
      <c r="J7" s="12">
        <f t="shared" si="2"/>
        <v>9.5911417464238882E-2</v>
      </c>
      <c r="K7" s="7">
        <f t="shared" si="4"/>
        <v>2.1622225495973284</v>
      </c>
      <c r="L7" s="7">
        <f t="shared" si="5"/>
        <v>0.5405556373993321</v>
      </c>
      <c r="M7" s="12">
        <f t="shared" si="6"/>
        <v>2.142612780724154</v>
      </c>
    </row>
    <row r="8" spans="1:13" ht="15.75" x14ac:dyDescent="0.25">
      <c r="A8" s="10" t="s">
        <v>5</v>
      </c>
      <c r="B8" s="2">
        <v>1</v>
      </c>
      <c r="C8" s="23">
        <v>2.5139999999999998</v>
      </c>
      <c r="D8" s="24">
        <v>2.4569999999999999</v>
      </c>
      <c r="E8" s="25">
        <v>2.5459999999999998</v>
      </c>
      <c r="F8" s="5">
        <f t="shared" si="3"/>
        <v>2.5056666666666665</v>
      </c>
      <c r="G8" s="3">
        <f t="shared" si="0"/>
        <v>2.5459999999999998</v>
      </c>
      <c r="H8" s="3">
        <f>MIN(C8:E8)</f>
        <v>2.4569999999999999</v>
      </c>
      <c r="I8" s="3">
        <f t="shared" si="1"/>
        <v>2.5139999999999998</v>
      </c>
      <c r="J8" s="4">
        <f t="shared" si="2"/>
        <v>4.5081407845511338E-2</v>
      </c>
      <c r="K8" s="2">
        <f>$F$3/F8</f>
        <v>0.98510043900492217</v>
      </c>
      <c r="L8" s="2">
        <f t="shared" si="5"/>
        <v>0.98510043900492217</v>
      </c>
      <c r="M8" s="4"/>
    </row>
    <row r="9" spans="1:13" ht="15.75" x14ac:dyDescent="0.25">
      <c r="A9" s="10" t="s">
        <v>5</v>
      </c>
      <c r="B9" s="2">
        <v>2</v>
      </c>
      <c r="C9" s="21">
        <v>1.4510000000000001</v>
      </c>
      <c r="D9" s="19">
        <v>1.6180000000000001</v>
      </c>
      <c r="E9" s="13">
        <v>1.71</v>
      </c>
      <c r="F9" s="5">
        <f t="shared" si="3"/>
        <v>1.593</v>
      </c>
      <c r="G9" s="3">
        <f t="shared" si="0"/>
        <v>1.71</v>
      </c>
      <c r="H9" s="3">
        <f>MIN(C9:E9)</f>
        <v>1.4510000000000001</v>
      </c>
      <c r="I9" s="3">
        <f t="shared" si="1"/>
        <v>1.6180000000000001</v>
      </c>
      <c r="J9" s="4">
        <f t="shared" si="2"/>
        <v>0.13129737240325867</v>
      </c>
      <c r="K9" s="2">
        <f t="shared" ref="K9:K11" si="7">$F$3/F9</f>
        <v>1.5494873404477925</v>
      </c>
      <c r="L9" s="2">
        <f t="shared" si="5"/>
        <v>0.77474367022389623</v>
      </c>
      <c r="M9" s="4">
        <f t="shared" ref="M9:M11" si="8">$F$8/F9</f>
        <v>1.5729232056915672</v>
      </c>
    </row>
    <row r="10" spans="1:13" ht="15.75" x14ac:dyDescent="0.25">
      <c r="A10" s="10" t="s">
        <v>5</v>
      </c>
      <c r="B10" s="2">
        <v>3</v>
      </c>
      <c r="C10" s="21">
        <v>1.2849999999999999</v>
      </c>
      <c r="D10" s="19">
        <v>1.4279999999999999</v>
      </c>
      <c r="E10" s="13">
        <v>1.4350000000000001</v>
      </c>
      <c r="F10" s="5">
        <f t="shared" si="3"/>
        <v>1.3826666666666665</v>
      </c>
      <c r="G10" s="3">
        <f t="shared" si="0"/>
        <v>1.4350000000000001</v>
      </c>
      <c r="H10" s="3">
        <f>MIN(C10:E10)</f>
        <v>1.2849999999999999</v>
      </c>
      <c r="I10" s="3">
        <f t="shared" si="1"/>
        <v>1.4279999999999999</v>
      </c>
      <c r="J10" s="4">
        <f t="shared" si="2"/>
        <v>8.4654198557031657E-2</v>
      </c>
      <c r="K10" s="2">
        <f t="shared" si="7"/>
        <v>1.7851976856316298</v>
      </c>
      <c r="L10" s="2">
        <f t="shared" si="5"/>
        <v>0.59506589521054332</v>
      </c>
      <c r="M10" s="4">
        <f t="shared" si="8"/>
        <v>1.8121986499517841</v>
      </c>
    </row>
    <row r="11" spans="1:13" ht="16.5" thickBot="1" x14ac:dyDescent="0.3">
      <c r="A11" s="10" t="s">
        <v>5</v>
      </c>
      <c r="B11" s="2">
        <v>4</v>
      </c>
      <c r="C11" s="22">
        <v>1.1890000000000001</v>
      </c>
      <c r="D11" s="20">
        <v>1.1819999999999999</v>
      </c>
      <c r="E11" s="1">
        <v>1.1819999999999999</v>
      </c>
      <c r="F11" s="5">
        <f t="shared" si="3"/>
        <v>1.1843333333333332</v>
      </c>
      <c r="G11" s="3">
        <f t="shared" si="0"/>
        <v>1.1890000000000001</v>
      </c>
      <c r="H11" s="3">
        <f>MIN(C11:E11)</f>
        <v>1.1819999999999999</v>
      </c>
      <c r="I11" s="3">
        <f t="shared" si="1"/>
        <v>1.1819999999999999</v>
      </c>
      <c r="J11" s="4">
        <f t="shared" si="2"/>
        <v>4.0414518843274478E-3</v>
      </c>
      <c r="K11" s="2">
        <f t="shared" si="7"/>
        <v>2.0841542358570222</v>
      </c>
      <c r="L11" s="7">
        <f t="shared" si="5"/>
        <v>0.52103855896425555</v>
      </c>
      <c r="M11" s="4">
        <f t="shared" si="8"/>
        <v>2.1156768927666763</v>
      </c>
    </row>
    <row r="12" spans="1:13" ht="15.75" x14ac:dyDescent="0.25">
      <c r="A12" s="14" t="s">
        <v>4</v>
      </c>
      <c r="B12" s="15">
        <v>2</v>
      </c>
      <c r="C12" s="21">
        <v>58.695999999999998</v>
      </c>
      <c r="D12" s="19">
        <v>60.133000000000003</v>
      </c>
      <c r="E12" s="13">
        <v>63.176000000000002</v>
      </c>
      <c r="F12" s="16">
        <f t="shared" si="3"/>
        <v>60.668333333333329</v>
      </c>
      <c r="G12" s="17">
        <f t="shared" si="0"/>
        <v>63.176000000000002</v>
      </c>
      <c r="H12" s="17">
        <f>MIN(C12:E12)</f>
        <v>58.695999999999998</v>
      </c>
      <c r="I12" s="17">
        <f t="shared" si="1"/>
        <v>60.133000000000003</v>
      </c>
      <c r="J12" s="18">
        <f t="shared" si="2"/>
        <v>2.2874737885565684</v>
      </c>
      <c r="K12" s="15">
        <f>$F$2/F12</f>
        <v>1.4515480343946594</v>
      </c>
      <c r="L12" s="2">
        <f t="shared" si="5"/>
        <v>0.7257740171973297</v>
      </c>
      <c r="M12" s="18"/>
    </row>
    <row r="13" spans="1:13" ht="15.75" x14ac:dyDescent="0.25">
      <c r="A13" s="10" t="s">
        <v>4</v>
      </c>
      <c r="B13" s="2">
        <v>3</v>
      </c>
      <c r="C13" s="21">
        <v>51.984000000000002</v>
      </c>
      <c r="D13" s="19">
        <v>50.908000000000001</v>
      </c>
      <c r="E13" s="13">
        <v>50.439</v>
      </c>
      <c r="F13" s="5">
        <f t="shared" si="3"/>
        <v>51.11033333333333</v>
      </c>
      <c r="G13" s="3">
        <f t="shared" si="0"/>
        <v>51.984000000000002</v>
      </c>
      <c r="H13" s="3">
        <f>MIN(C13:E13)</f>
        <v>50.439</v>
      </c>
      <c r="I13" s="3">
        <f t="shared" si="1"/>
        <v>50.908000000000001</v>
      </c>
      <c r="J13" s="4">
        <f t="shared" si="2"/>
        <v>0.79212393811406467</v>
      </c>
      <c r="K13" s="2">
        <f t="shared" ref="K13:K14" si="9">$F$2/F13</f>
        <v>1.7229979586645883</v>
      </c>
      <c r="L13" s="2">
        <f t="shared" si="5"/>
        <v>0.57433265288819613</v>
      </c>
      <c r="M13" s="4">
        <f>$F$12/F13</f>
        <v>1.1870071935877284</v>
      </c>
    </row>
    <row r="14" spans="1:13" ht="16.5" thickBot="1" x14ac:dyDescent="0.3">
      <c r="A14" s="11" t="s">
        <v>4</v>
      </c>
      <c r="B14" s="7">
        <v>4</v>
      </c>
      <c r="C14" s="22">
        <v>34.554000000000002</v>
      </c>
      <c r="D14" s="20">
        <v>33.761000000000003</v>
      </c>
      <c r="E14" s="1">
        <v>34.039000000000001</v>
      </c>
      <c r="F14" s="9">
        <f t="shared" si="3"/>
        <v>34.118000000000002</v>
      </c>
      <c r="G14" s="8">
        <f t="shared" si="0"/>
        <v>34.554000000000002</v>
      </c>
      <c r="H14" s="8">
        <f>MIN(C14:E14)</f>
        <v>33.761000000000003</v>
      </c>
      <c r="I14" s="8">
        <f t="shared" si="1"/>
        <v>34.039000000000001</v>
      </c>
      <c r="J14" s="12">
        <f t="shared" si="2"/>
        <v>0.40235929217553779</v>
      </c>
      <c r="K14" s="7">
        <f t="shared" si="9"/>
        <v>2.5811301952048766</v>
      </c>
      <c r="L14" s="7">
        <f t="shared" si="5"/>
        <v>0.64528254880121916</v>
      </c>
      <c r="M14" s="12">
        <f>$F$12/F14</f>
        <v>1.7781913750317524</v>
      </c>
    </row>
    <row r="15" spans="1:13" ht="15.75" x14ac:dyDescent="0.25">
      <c r="A15" s="10" t="s">
        <v>5</v>
      </c>
      <c r="B15" s="2">
        <v>2</v>
      </c>
      <c r="C15" s="21">
        <v>1.8520000000000001</v>
      </c>
      <c r="D15" s="19">
        <v>1.9079999999999999</v>
      </c>
      <c r="E15" s="13">
        <v>1.679</v>
      </c>
      <c r="F15" s="5">
        <f t="shared" si="3"/>
        <v>1.8129999999999999</v>
      </c>
      <c r="G15" s="3">
        <f t="shared" si="0"/>
        <v>1.9079999999999999</v>
      </c>
      <c r="H15" s="3">
        <f>MIN(C15:E15)</f>
        <v>1.679</v>
      </c>
      <c r="I15" s="3">
        <f t="shared" si="1"/>
        <v>1.8520000000000001</v>
      </c>
      <c r="J15" s="4">
        <f t="shared" si="2"/>
        <v>0.11937755232873552</v>
      </c>
      <c r="K15" s="2">
        <f>$F$3/F15</f>
        <v>1.3614635043206471</v>
      </c>
      <c r="L15" s="2">
        <f t="shared" si="5"/>
        <v>0.68073175216032356</v>
      </c>
      <c r="M15" s="4"/>
    </row>
    <row r="16" spans="1:13" ht="15.75" x14ac:dyDescent="0.25">
      <c r="A16" s="10" t="s">
        <v>5</v>
      </c>
      <c r="B16" s="2">
        <v>3</v>
      </c>
      <c r="C16" s="21">
        <v>1.466</v>
      </c>
      <c r="D16" s="19">
        <v>1.4830000000000001</v>
      </c>
      <c r="E16" s="13">
        <v>1.4930000000000001</v>
      </c>
      <c r="F16" s="5">
        <f t="shared" si="3"/>
        <v>1.4806666666666668</v>
      </c>
      <c r="G16" s="3">
        <f t="shared" si="0"/>
        <v>1.4930000000000001</v>
      </c>
      <c r="H16" s="3">
        <f>MIN(C16:E16)</f>
        <v>1.466</v>
      </c>
      <c r="I16" s="3">
        <f t="shared" si="1"/>
        <v>1.4830000000000001</v>
      </c>
      <c r="J16" s="4">
        <f t="shared" si="2"/>
        <v>1.3650396819628917E-2</v>
      </c>
      <c r="K16" s="2">
        <f t="shared" ref="K16:K17" si="10">$F$3/F16</f>
        <v>1.6670418730301664</v>
      </c>
      <c r="L16" s="2">
        <f t="shared" si="5"/>
        <v>0.55568062434338883</v>
      </c>
      <c r="M16" s="5">
        <f>$F$15/F16</f>
        <v>1.2244484466456549</v>
      </c>
    </row>
    <row r="17" spans="1:13" ht="16.5" thickBot="1" x14ac:dyDescent="0.3">
      <c r="A17" s="11" t="s">
        <v>5</v>
      </c>
      <c r="B17" s="6">
        <v>4</v>
      </c>
      <c r="C17" s="22">
        <v>1.026</v>
      </c>
      <c r="D17" s="20">
        <v>1.0069999999999999</v>
      </c>
      <c r="E17" s="1">
        <v>1.026</v>
      </c>
      <c r="F17" s="9">
        <f t="shared" si="3"/>
        <v>1.0196666666666667</v>
      </c>
      <c r="G17" s="8">
        <f t="shared" si="0"/>
        <v>1.026</v>
      </c>
      <c r="H17" s="8">
        <f>MIN(C17:E17)</f>
        <v>1.0069999999999999</v>
      </c>
      <c r="I17" s="8">
        <f t="shared" si="1"/>
        <v>1.026</v>
      </c>
      <c r="J17" s="12">
        <f t="shared" si="2"/>
        <v>1.0969655114602964E-2</v>
      </c>
      <c r="K17" s="7">
        <f t="shared" si="10"/>
        <v>2.4207257273618827</v>
      </c>
      <c r="L17" s="7">
        <f t="shared" si="5"/>
        <v>0.60518143184047068</v>
      </c>
      <c r="M17" s="9">
        <f>$F$15/F17</f>
        <v>1.7780320366132722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Fonky</dc:creator>
  <cp:lastModifiedBy>Andres Fonky</cp:lastModifiedBy>
  <dcterms:created xsi:type="dcterms:W3CDTF">2016-05-27T16:43:57Z</dcterms:created>
  <dcterms:modified xsi:type="dcterms:W3CDTF">2016-05-27T17:50:34Z</dcterms:modified>
</cp:coreProperties>
</file>