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mc:AlternateContent xmlns:mc="http://schemas.openxmlformats.org/markup-compatibility/2006">
    <mc:Choice Requires="x15">
      <x15ac:absPath xmlns:x15ac="http://schemas.microsoft.com/office/spreadsheetml/2010/11/ac" url="D:\Projects\AFE_4CH_3V1\FabricationFiles_MFC-AFE-3V1 - Shenzhen2U\"/>
    </mc:Choice>
  </mc:AlternateContent>
  <bookViews>
    <workbookView xWindow="0" yWindow="0" windowWidth="16470" windowHeight="7890" tabRatio="500"/>
  </bookViews>
  <sheets>
    <sheet name="BOM" sheetId="7" r:id="rId1"/>
  </sheets>
  <definedNames>
    <definedName name="C_Adr">#REF!</definedName>
    <definedName name="C_Email">#REF!</definedName>
    <definedName name="C_Name">#REF!</definedName>
    <definedName name="C_Order">#REF!</definedName>
    <definedName name="C_Person">#REF!</definedName>
    <definedName name="C_Project">#REF!</definedName>
    <definedName name="C_Tel">#REF!</definedName>
    <definedName name="Cur">#REF!</definedName>
    <definedName name="EUR2Cur">#REF!</definedName>
    <definedName name="HKD2Cur">#REF!</definedName>
    <definedName name="Margins">#REF!</definedName>
    <definedName name="QI">#REF!</definedName>
    <definedName name="QI_Contact">#REF!</definedName>
    <definedName name="QI_Date">#REF!</definedName>
    <definedName name="QI_ID">#REF!</definedName>
    <definedName name="QI_Mail">#REF!</definedName>
    <definedName name="QI_Tel">#REF!</definedName>
    <definedName name="QI_Type">#REF!</definedName>
    <definedName name="Qty">#REF!</definedName>
    <definedName name="RMB2Cur">#REF!</definedName>
    <definedName name="Time_d">#REF!</definedName>
    <definedName name="Time_d_Abbr">#REF!</definedName>
    <definedName name="Time_h">#REF!</definedName>
    <definedName name="Time_h_Abbr">#REF!</definedName>
    <definedName name="Time_m">#REF!</definedName>
    <definedName name="Time_m_Abbr">#REF!</definedName>
    <definedName name="Time_MO">#REF!</definedName>
    <definedName name="Time_MO_Abbr">#REF!</definedName>
    <definedName name="Time_Unit">#REF!</definedName>
    <definedName name="Time_Unit_Name">#REF!</definedName>
    <definedName name="Time_w">#REF!</definedName>
    <definedName name="Time_w_Abbr">#REF!</definedName>
    <definedName name="Time_Y">#REF!</definedName>
    <definedName name="Time_Y_Abbr">#REF!</definedName>
    <definedName name="USD2Cur">#REF!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7" l="1"/>
  <c r="E33" i="7" l="1"/>
  <c r="I14" i="7" l="1"/>
  <c r="I15" i="7"/>
  <c r="I16" i="7"/>
  <c r="I17" i="7"/>
  <c r="I18" i="7"/>
  <c r="I19" i="7"/>
  <c r="I20" i="7"/>
  <c r="L40" i="7" l="1"/>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F33" i="7"/>
  <c r="D33" i="7"/>
</calcChain>
</file>

<file path=xl/sharedStrings.xml><?xml version="1.0" encoding="utf-8"?>
<sst xmlns="http://schemas.openxmlformats.org/spreadsheetml/2006/main" count="498" uniqueCount="323">
  <si>
    <t>Currency</t>
  </si>
  <si>
    <t>Value</t>
  </si>
  <si>
    <t>Address:</t>
  </si>
  <si>
    <t>Tel:</t>
  </si>
  <si>
    <t>Quantity</t>
  </si>
  <si>
    <t>Manufacturer</t>
  </si>
  <si>
    <t>Description</t>
  </si>
  <si>
    <t>Company Name:</t>
  </si>
  <si>
    <t>Reference Link</t>
  </si>
  <si>
    <t>Shipping Method</t>
  </si>
  <si>
    <t>Material</t>
  </si>
  <si>
    <t>Layer</t>
  </si>
  <si>
    <t>X dimension
(cm)</t>
  </si>
  <si>
    <t>Y dimension
(cm)</t>
  </si>
  <si>
    <t>Thickness</t>
  </si>
  <si>
    <t>Cooper</t>
  </si>
  <si>
    <t>Solder Mask</t>
  </si>
  <si>
    <t>Surface finish</t>
  </si>
  <si>
    <t>FR4</t>
  </si>
  <si>
    <t>Part ID</t>
  </si>
  <si>
    <t>Part Number</t>
  </si>
  <si>
    <t xml:space="preserve">Package </t>
  </si>
  <si>
    <t>Assembly Sides (single/double)</t>
  </si>
  <si>
    <t>Qty of Unique Parts</t>
  </si>
  <si>
    <t>Qty of SMT Parts</t>
  </si>
  <si>
    <t>Qty of THT Parts</t>
  </si>
  <si>
    <t>Qty of Leadless Parts
(BGA, QFN, LCC)</t>
  </si>
  <si>
    <t>PCB Production</t>
  </si>
  <si>
    <t>PCBA Assembly</t>
  </si>
  <si>
    <t>Project Name</t>
  </si>
  <si>
    <t>BOM / Components Sourcing Detail</t>
  </si>
  <si>
    <t>BOM &amp; Assembly Template</t>
  </si>
  <si>
    <t>Client Information</t>
  </si>
  <si>
    <t>Shipping Information</t>
  </si>
  <si>
    <t>Client Name:</t>
  </si>
  <si>
    <t xml:space="preserve">Email: </t>
  </si>
  <si>
    <t>1.6mm</t>
  </si>
  <si>
    <t>1 OZ</t>
  </si>
  <si>
    <t>NO. #</t>
  </si>
  <si>
    <t>THT/SMT/No-Lead Pads</t>
  </si>
  <si>
    <t>Total Qty
(pcs)</t>
  </si>
  <si>
    <t>BOM Qty 
(pcs)</t>
  </si>
  <si>
    <t>Green</t>
  </si>
  <si>
    <t>HASL</t>
  </si>
  <si>
    <t>JP1</t>
  </si>
  <si>
    <t>INSTRUCTIONS:</t>
  </si>
  <si>
    <t>NOTE (N/A if not applicable)</t>
  </si>
  <si>
    <t>Project Details</t>
  </si>
  <si>
    <t>Client Details</t>
  </si>
  <si>
    <t>ROHS</t>
    <phoneticPr fontId="21" type="noConversion"/>
  </si>
  <si>
    <t>Other requirment (N/A if not applicable)</t>
    <phoneticPr fontId="21" type="noConversion"/>
  </si>
  <si>
    <t>USD</t>
    <phoneticPr fontId="21" type="noConversion"/>
  </si>
  <si>
    <r>
      <t xml:space="preserve"> 1. Please fill out all cells marked in </t>
    </r>
    <r>
      <rPr>
        <sz val="12"/>
        <color theme="4" tint="-0.249977111117893"/>
        <rFont val="Calibri"/>
        <family val="2"/>
      </rPr>
      <t>blue</t>
    </r>
    <r>
      <rPr>
        <sz val="12"/>
        <rFont val="Calibri"/>
        <family val="2"/>
      </rPr>
      <t xml:space="preserve"> 
   </t>
    </r>
    <phoneticPr fontId="21" type="noConversion"/>
  </si>
  <si>
    <t xml:space="preserve"> 2. Quote through Email:  Send this Excel file along with your Gerber to: </t>
    <phoneticPr fontId="21" type="noConversion"/>
  </si>
  <si>
    <t>pcba@shenzhen2u.com</t>
    <phoneticPr fontId="21" type="noConversion"/>
  </si>
  <si>
    <t xml:space="preserve">     Quote online:           Upload this Excel file along with your Gerber on:</t>
    <phoneticPr fontId="21" type="noConversion"/>
  </si>
  <si>
    <t>DHL International</t>
    <phoneticPr fontId="21" type="noConversion"/>
  </si>
  <si>
    <t xml:space="preserve"> Note: For RCL Components, if you do not need any precise part number or manufacturer, you can simply write "Generic".</t>
    <phoneticPr fontId="21" type="noConversion"/>
  </si>
  <si>
    <t xml:space="preserve">           For non-chip components( buttons,connectors etc.),it is recommended to provide a reference link. </t>
    <phoneticPr fontId="21" type="noConversion"/>
  </si>
  <si>
    <t>https://www.shenzhen2u.com/PCB-Assembly</t>
  </si>
  <si>
    <t>University of Amsterdam</t>
  </si>
  <si>
    <t>Lukas</t>
  </si>
  <si>
    <t>Reichsöllner</t>
  </si>
  <si>
    <t>Science Park 904, C4.252</t>
  </si>
  <si>
    <t>Amsterdam 1098 XH</t>
  </si>
  <si>
    <t>Netherlands</t>
  </si>
  <si>
    <t>l.reichsoellner@uva.nl</t>
  </si>
  <si>
    <t>J2</t>
  </si>
  <si>
    <t>J3</t>
  </si>
  <si>
    <t>J4</t>
  </si>
  <si>
    <t>J5</t>
  </si>
  <si>
    <t>J7</t>
  </si>
  <si>
    <t>J9</t>
  </si>
  <si>
    <t>J8</t>
  </si>
  <si>
    <t>J6</t>
  </si>
  <si>
    <t>J10</t>
  </si>
  <si>
    <t>J11</t>
  </si>
  <si>
    <t>J13</t>
  </si>
  <si>
    <t>J12</t>
  </si>
  <si>
    <t>J14</t>
  </si>
  <si>
    <t>J15</t>
  </si>
  <si>
    <t>J16</t>
  </si>
  <si>
    <t>J1</t>
  </si>
  <si>
    <t>Q1</t>
  </si>
  <si>
    <t>U1</t>
  </si>
  <si>
    <t>U2</t>
  </si>
  <si>
    <t>Murata</t>
  </si>
  <si>
    <t>Würth Elektronik</t>
  </si>
  <si>
    <t>KEMET</t>
  </si>
  <si>
    <t>TDK</t>
  </si>
  <si>
    <t>Samsung</t>
  </si>
  <si>
    <t>Yageo</t>
  </si>
  <si>
    <t>Nexperia</t>
  </si>
  <si>
    <t>TE Connectivity</t>
  </si>
  <si>
    <t>Amphenol ICC / FCI</t>
  </si>
  <si>
    <t>HARTING Elektronik</t>
  </si>
  <si>
    <t>ON Semiconductor</t>
  </si>
  <si>
    <t>Vishay</t>
  </si>
  <si>
    <t>Analog Devices</t>
  </si>
  <si>
    <t>Bourns</t>
  </si>
  <si>
    <t>Texas Instruments</t>
  </si>
  <si>
    <t>C3225X7R2A225K230AM</t>
  </si>
  <si>
    <t>CL31A106KBHNNNE</t>
  </si>
  <si>
    <t>GRM1885C1H103JA01D</t>
  </si>
  <si>
    <t>C3225X7S1H106K250AB</t>
  </si>
  <si>
    <t>CC0603KRX7R9BB473</t>
  </si>
  <si>
    <t>CC0603KRX5R9BB105</t>
  </si>
  <si>
    <t>PMEG60T10ELRX</t>
  </si>
  <si>
    <t>BMB2A1000LN2</t>
  </si>
  <si>
    <t>1-1337482-0</t>
  </si>
  <si>
    <t>75869-331LF</t>
  </si>
  <si>
    <t>2N7002</t>
  </si>
  <si>
    <t>RC0603JR-070RL</t>
  </si>
  <si>
    <t>RC0805FR-0710KL</t>
  </si>
  <si>
    <t>RC0805FR-072RL</t>
  </si>
  <si>
    <t>RC0603FR-07124KL</t>
  </si>
  <si>
    <t>RC0603FR-07115KL</t>
  </si>
  <si>
    <t>RC0603FR-0756KL</t>
  </si>
  <si>
    <t>RC0603FR-07200KL</t>
  </si>
  <si>
    <t>LT5400BIMS8E-4#PBF</t>
  </si>
  <si>
    <t>3314G-1-102E</t>
  </si>
  <si>
    <t>ADP7118ARDZ-5.0</t>
  </si>
  <si>
    <t>TPS7A3901DSCT</t>
  </si>
  <si>
    <t>ADM1185ARMZ-1REEL7</t>
  </si>
  <si>
    <t>2.2µF ±10% 100V MLCC X7R 1210 (3225 Metric)</t>
  </si>
  <si>
    <t>10µF ±10% 50V MLCC X5R 1206 (3216 Metric)</t>
  </si>
  <si>
    <t>10000pF ±5% 50V Ceramic Capacitor C0G  NP0 0603 (1608 Metric)</t>
  </si>
  <si>
    <t>10µF ±10% 50V Ceramic Capacitor X7S 1210 (3225 Metric)</t>
  </si>
  <si>
    <t>0.047µF ±10% 50V Ceramic Capacitor X7R 0603 (1608 Metric)</t>
  </si>
  <si>
    <t>1µF ±10% 50V Ceramic Capacitor X5R 0603 (1608 Metric)</t>
  </si>
  <si>
    <t>Diode Schottky 60V 1A Surface Mount SOD-123W</t>
  </si>
  <si>
    <t>1 kOhms @ 100MHz 1  Ferrite Bead 0805 (2012 Metric) 350mA 300mOhm</t>
  </si>
  <si>
    <t>SMB Connector Jack  Male Pin 50Ohm Through Hole Solder</t>
  </si>
  <si>
    <t>Connector Header Through Hole 6 position 0.100" (2.54mm)"</t>
  </si>
  <si>
    <t>Connector Header Through Hole 2 position 0.100" (2.54mm)"</t>
  </si>
  <si>
    <t>Mounting Hole</t>
  </si>
  <si>
    <t>N-Channel 60V 115mA (Ta) 200mW (Ta) Surface Mount SOT-23 (TO-236AB)</t>
  </si>
  <si>
    <t>10 kOhms ±1% 0.125W  1/8W Chip Resistor 0805 (2012 Metric) Moisture Resistant Thick Film</t>
  </si>
  <si>
    <t>124 kOhms ±1% 0.1W  1/10W Chip Resistor 0603 (1608 Metric) Moisture Resistant Thick Film</t>
  </si>
  <si>
    <t>115 kOhms ±1% 0.1W  1/10W Chip Resistor 0603 (1608 Metric) Moisture Resistant Thick Film</t>
  </si>
  <si>
    <t>56 kOhms ±1% 0.1W  1/10W Chip Resistor 0603 (1608 Metric) Moisture Resistant Thick Film</t>
  </si>
  <si>
    <t>200 kOhms ±1% 0.1W  1/10W Chip Resistor 0603 (1608 Metric) Moisture Resistant Thick Film</t>
  </si>
  <si>
    <t>1k Ohm ±15% 800mW Power Per Element Isolated  Resistor Network/Array ±25ppm/°C 8-TSSOP  8-MSOP (0.118"  3.00mm Width) Exposed Pad"</t>
  </si>
  <si>
    <t>1 kOhms 0.25W  1/4W Gull Wing Surface Mount Trimmer Potentiometer Cermet 1 Turn Top Adjustment</t>
  </si>
  <si>
    <t>Linear Voltage Regulator IC  1 Output  200mA 8-SOIC-EP</t>
  </si>
  <si>
    <t>Linear Voltage Regulator IC  2 Output  150mA 10-WSON (3x3)</t>
  </si>
  <si>
    <t>General Purpose Digital Isolator 3000Vrms 2 Channel 100Mbps 85kV/µs CMTI 8-SOIC (0.154"  3.90mm Width)"</t>
  </si>
  <si>
    <t>Supervisor Open Drain or Open Collector 4 Channel 10-MSOP</t>
  </si>
  <si>
    <t>https://octopart.com/885012207098-w%C3%BCrth+elektronik-65419869</t>
  </si>
  <si>
    <t>https://octopart.com/c3225x7r2a225k230am-tdk-25947876</t>
  </si>
  <si>
    <t>https://octopart.com/cl31a106kbhnnne-samsung-19832778</t>
  </si>
  <si>
    <t>https://octopart.com/grm1885c1h103ja01d-murata-29183412</t>
  </si>
  <si>
    <t>https://octopart.com/c3225x7s1h106k250ab-tdk-25947885</t>
  </si>
  <si>
    <t>https://octopart.com/cc0603krx7r9bb473-yageo-9292680</t>
  </si>
  <si>
    <t>https://octopart.com/cc0603krx5r9bb105-yageo-48690813</t>
  </si>
  <si>
    <t>https://octopart.com/pmeg60t10elrx-nexperia-89940781</t>
  </si>
  <si>
    <t>https://octopart.com/bmb2a1000ln2-te+connectivity-7513312</t>
  </si>
  <si>
    <t>https://octopart.com/1-1337482-0-te+connectivity-40017790</t>
  </si>
  <si>
    <t>https://octopart.com/75869-331lf-amphenol+icc+%2F+fci-90340657</t>
  </si>
  <si>
    <t>https://octopart.com/61300211121-w%C3%BCrth+elektronik-20081794</t>
  </si>
  <si>
    <t>https://octopart.com/2n7002-on+semiconductor-8095615</t>
  </si>
  <si>
    <t>https://octopart.com/rc0603jr-070rl-yageo-1241539</t>
  </si>
  <si>
    <t>https://octopart.com/rc0805fr-0710kl-yageo-40301103</t>
  </si>
  <si>
    <t>https://octopart.com/rc0805fr-072rl-yageo-1181420</t>
  </si>
  <si>
    <t>https://octopart.com/rc0603fr-07124kl-yageo-1181373</t>
  </si>
  <si>
    <t>https://octopart.com/rc0603fr-07115kl-yageo-39802770</t>
  </si>
  <si>
    <t>https://octopart.com/rc0603fr-0756kl-yageo-41455254</t>
  </si>
  <si>
    <t>https://octopart.com/rc0603fr-07200kl-yageo-1190520</t>
  </si>
  <si>
    <t>https://octopart.com/lt5400bims8e-4%23pbf-analog+devices-88316368</t>
  </si>
  <si>
    <t>https://octopart.com/3314g-1-102e-bourns-98248</t>
  </si>
  <si>
    <t>https://octopart.com/adp7118ardz-5.0-analog+devices-38928074</t>
  </si>
  <si>
    <t>https://octopart.com/tps7a3901dsct-texas+instruments-85102039</t>
  </si>
  <si>
    <t>https://octopart.com/adm1185armz-1reel7-analog+devices-5447349</t>
  </si>
  <si>
    <t>MFC- AFE board Rev.3.0</t>
  </si>
  <si>
    <t>C2 C4</t>
  </si>
  <si>
    <t>C25 C42 C59 C76</t>
  </si>
  <si>
    <t>C23 C29 C40 C46 C57 C63 C74 C80</t>
  </si>
  <si>
    <t>C20 C30 C26 C33 C24 C22 C31 C37 C47 C43 C50 C41 C39 C48 C54 C64 C60 C67 C58 C56 C65 C71 C81 C77 C84 C75 C73 C82 C92 C95 C97 C87 C86</t>
  </si>
  <si>
    <t>C19 C21 C32 C36 C38 C49 C53 C55 C66 C70 C72 C83</t>
  </si>
  <si>
    <t>C28 C45 C62 C79</t>
  </si>
  <si>
    <t>C27 C44 C61 C78</t>
  </si>
  <si>
    <t>C18 C35 C52 C69</t>
  </si>
  <si>
    <t>C17 C34 C51 C68</t>
  </si>
  <si>
    <t>C12 C7</t>
  </si>
  <si>
    <t>C85 C9 C13 C5</t>
  </si>
  <si>
    <t>C16 C8 C15 C6</t>
  </si>
  <si>
    <t>C11</t>
  </si>
  <si>
    <t>C14 C10</t>
  </si>
  <si>
    <t>C91 C90 C88 C89</t>
  </si>
  <si>
    <t>C94 C96</t>
  </si>
  <si>
    <t>C93</t>
  </si>
  <si>
    <t>D2 D3 D4 D5</t>
  </si>
  <si>
    <t>D6 D7 D8 D9</t>
  </si>
  <si>
    <t>D1</t>
  </si>
  <si>
    <t>FB1</t>
  </si>
  <si>
    <t>H3 H1</t>
  </si>
  <si>
    <t>JP4 JP6</t>
  </si>
  <si>
    <t>JP7</t>
  </si>
  <si>
    <t>JP5</t>
  </si>
  <si>
    <t>L1 L2 L3 L4</t>
  </si>
  <si>
    <t>R7 R22 R37 R52</t>
  </si>
  <si>
    <t>R3 R13 R14 R4 R18 R28 R29 R19 R33 R43 R44 R34 R48 R58 R59 R49</t>
  </si>
  <si>
    <t>R5 R11 R10 R6 R20 R26 R25 R21 R35 R41 R40 R36 R50 R56 R55 R51</t>
  </si>
  <si>
    <t>R12 R15 R27 R30 R42 R45 R57 R60</t>
  </si>
  <si>
    <t>R9 R24 R39 R54</t>
  </si>
  <si>
    <t>R8 R23 R38 R53</t>
  </si>
  <si>
    <t>R1 R16 R31 R46</t>
  </si>
  <si>
    <t>R2 R17 R32 R47</t>
  </si>
  <si>
    <t>R62 R63 R74 R66 R67 R68 R75 R69 R76 R73</t>
  </si>
  <si>
    <t>R64</t>
  </si>
  <si>
    <t>R61</t>
  </si>
  <si>
    <t>R70 R72 R77</t>
  </si>
  <si>
    <t>R71</t>
  </si>
  <si>
    <t>R78</t>
  </si>
  <si>
    <t>R65</t>
  </si>
  <si>
    <t>RN1 RN2 RN3 RN4</t>
  </si>
  <si>
    <t>RV2 RV1</t>
  </si>
  <si>
    <t>U13 U7 U10 U4</t>
  </si>
  <si>
    <t>U5 U8 U11 U14</t>
  </si>
  <si>
    <t>U3 U6 U9 U12</t>
  </si>
  <si>
    <t>U16</t>
  </si>
  <si>
    <t>U17</t>
  </si>
  <si>
    <t>U18</t>
  </si>
  <si>
    <t>U15</t>
  </si>
  <si>
    <t>Diodes Inc.</t>
  </si>
  <si>
    <t>Lite-On</t>
  </si>
  <si>
    <t>CL21B103JBANNNC</t>
  </si>
  <si>
    <t>CL21B102KBANNNC</t>
  </si>
  <si>
    <t>EEV106M035A9BAA</t>
  </si>
  <si>
    <t>C2012C0G1H333J125AA</t>
  </si>
  <si>
    <t>C0603C362J5GACTU</t>
  </si>
  <si>
    <t>C0805C473J3GACTU</t>
  </si>
  <si>
    <t>C0603C472J3GACTU</t>
  </si>
  <si>
    <t>A767EB226M1VLAE050</t>
  </si>
  <si>
    <t>CL21B105KBFNNNE</t>
  </si>
  <si>
    <t>BAV199DW-7-F</t>
  </si>
  <si>
    <t>LTST-S270KGKT</t>
  </si>
  <si>
    <t>1-1634612-0</t>
  </si>
  <si>
    <t>CRCW08055R10FKEA</t>
  </si>
  <si>
    <t>TNPW060356K2BEEA</t>
  </si>
  <si>
    <t>TNPW06031K69BEEA</t>
  </si>
  <si>
    <t>TNPW06031K87BEEA</t>
  </si>
  <si>
    <t>TNPW060324K9BEEA</t>
  </si>
  <si>
    <t>RCS06031K00FKEA</t>
  </si>
  <si>
    <t>AD8422ARZ-R7</t>
  </si>
  <si>
    <t>AD8475ARMZ</t>
  </si>
  <si>
    <t>ADA4622-2BRZ-R7</t>
  </si>
  <si>
    <t>ADP7104ARDZ-5.0-R7</t>
  </si>
  <si>
    <t>SN74LVC1G17DCKR</t>
  </si>
  <si>
    <t>ISO7720FDR</t>
  </si>
  <si>
    <t>22µF ±20%  35V  Aluminum Electrolytic Radial  Can  1.3Ohm@100kHz  5000 Hrs @ 105°C</t>
  </si>
  <si>
    <t>10nF  ±5%  50V  MLCC X7R  0805 (2012 Metric)</t>
  </si>
  <si>
    <t>1nF  ±10%  50V  MLCC X7R  0805 (2012 Metric)</t>
  </si>
  <si>
    <t>0.1µF ±10% 50V Ceramic Capacitor X7R 0805 (2012 Metric)</t>
  </si>
  <si>
    <t>10µF  ±20%  35V  Aluminum Electrolytic Radial  Can  1.93Ohm@100kHz  2000 Hrs @ 105°C</t>
  </si>
  <si>
    <t>33nF  ±5%  50V  MLCC C0G NP0  0805 (2012 Metric)</t>
  </si>
  <si>
    <t>3.6nF  ±5%  50V  MLCC C0G NP0  0603 (1608 Metric)</t>
  </si>
  <si>
    <t>47nF  ±5%  25V  MLCC  C0G NP0  0805 (2012 Metric)</t>
  </si>
  <si>
    <t>4.7nF  ±5%  25V  MLCC C0G NP0  0603 (1608 Metric)</t>
  </si>
  <si>
    <t>22µF 35V Aluminum - Polymer Capacitors Radial  Can - SMD 50mOhm 2000 Hrs @ 105°C</t>
  </si>
  <si>
    <t>1µF  ±10%  50V  MLCC X7R  0805 (2012 Metric)</t>
  </si>
  <si>
    <t>Diode Array 2 Pair Series Connection Standard 85V 140mA (DC) Surface Mount 6-TSSOP  SC-88  SOT-363</t>
  </si>
  <si>
    <t>Green 571nm LED Indication - Discrete 2V 0603 (1608 Metric)</t>
  </si>
  <si>
    <t>BNC Connector Jack  Female Socket 50Ohm Panel Mount  Through Hole  Right Angle Solder</t>
  </si>
  <si>
    <t>Solder Jumper</t>
  </si>
  <si>
    <t>Solder jumper</t>
  </si>
  <si>
    <t>6.5mH @ 10kHz 2 Line Common Mode Choke Surface Mount 18.4 kOhms @ 700kHz 400mA DCR 950mOhm</t>
  </si>
  <si>
    <t>0 Ohms Jumper 0.1W  1/10W Chip Resistor 0603 (1608 Metric)  Moisture Resistant Thick Film</t>
  </si>
  <si>
    <t>5.1 Ohms  ±1%  0.125W  0805 (2012 Metric)  Automotive AEC-Q200  Thick Film</t>
  </si>
  <si>
    <t>56.2 kOhms  ±0.1%  0.125W  0603 (1608 Metric)  Anti-Sulfur  Automotive AEC-Q200  Moisture Resistant  Thin Film</t>
  </si>
  <si>
    <t>1.69 kOhms  ±0.1%  0.125W  0603 (1608 Metric)  Anti-Sulfur  Automotive AEC-Q200  Moisture Resistant  Thin Film</t>
  </si>
  <si>
    <t>1.87 kOhms  ±0.1%  0.125W  0603 (1608 Metric)  Anti-Sulfur  Automotive AEC-Q200  Moisture Resistant  Thin Film</t>
  </si>
  <si>
    <t>24.9 kOhms  ±0.1%  0.125W  0603 (1608 Metric)  Anti-Sulfur  Automotive AEC-Q200  Moisture Resistant  Thin Film</t>
  </si>
  <si>
    <t>Snubber R</t>
  </si>
  <si>
    <t>1 kOhms ±1% 0.25W  1/4W Chip Resistor 0603 (1608 Metric) Automotive AEC-Q200  Pulse Withstanding Thick Film</t>
  </si>
  <si>
    <t>Instrumentation Amplifier  Rail-to-Rail  8-SOIC</t>
  </si>
  <si>
    <t>Funnel Amplifier 1 Circuit Differential  Rail-to-Rail 10-MSOP</t>
  </si>
  <si>
    <t>J-FET Amplifier 2 Circuit Rail-to-Rail 8-SOIC</t>
  </si>
  <si>
    <t>Linear Voltage Regulator  1 Output  500mA  8-SOIC-EP</t>
  </si>
  <si>
    <t>Buffer  Non-Inverting 1 Element 1 Bit per Element Push-Pull Output SC-70-5</t>
  </si>
  <si>
    <t>https://octopart.com/860240572002-w%C3%BCrth+elektronik-53758684</t>
  </si>
  <si>
    <t>https://octopart.com/cl21b103jbannnc-samsung-9302014</t>
  </si>
  <si>
    <t>https://octopart.com/cl21b102kbannnc-samsung-9299369</t>
  </si>
  <si>
    <t>https://octopart.com/eev106m035a9baa-kemet-22264518</t>
  </si>
  <si>
    <t>https://octopart.com/c2012c0g1h333j125aa-tdk-26013652</t>
  </si>
  <si>
    <t>https://octopart.com/c0603c362j5gactu-kemet-19050043</t>
  </si>
  <si>
    <t>https://octopart.com/c0805c473j3gactu-kemet-9563153</t>
  </si>
  <si>
    <t>https://octopart.com/c0603c472j3gactu-kemet-11705710</t>
  </si>
  <si>
    <t>https://octopart.com/a767eb226m1vlae050-kemet-75360436</t>
  </si>
  <si>
    <t>https://octopart.com/cl21b105kbfnnne-samsung-10518888</t>
  </si>
  <si>
    <t>https://octopart.com/bav199dw-7-f-diodes+inc.-326243</t>
  </si>
  <si>
    <t>https://octopart.com/ltst-s270kgkt-lite-on-549938</t>
  </si>
  <si>
    <t>https://octopart.com/1-1634612-0-te+connectivity-41157662</t>
  </si>
  <si>
    <t>https://octopart.com/744229-w%C3%BCrth+elektronik-7861731</t>
  </si>
  <si>
    <t>https://octopart.com/crcw08055r10fkea-vishay-42467176</t>
  </si>
  <si>
    <t>https://octopart.com/tnpw060356k2beea-vishay-42435973</t>
  </si>
  <si>
    <t>https://octopart.com/tnpw06031k69beea-vishay-42438993</t>
  </si>
  <si>
    <t>https://octopart.com/tnpw06031k87beea-vishay-42441901</t>
  </si>
  <si>
    <t>https://octopart.com/tnpw060324k9beea-vishay-42442060</t>
  </si>
  <si>
    <t>https://octopart.com/rcs06031k00fkea-vishay-75058670</t>
  </si>
  <si>
    <t>https://octopart.com/ad8422arz-r7-analog+devices-21642225</t>
  </si>
  <si>
    <t>https://octopart.com/ad8475armz-analog+devices-18994321</t>
  </si>
  <si>
    <t>https://octopart.com/ada4622-2brz-r7-analog+devices-64887665</t>
  </si>
  <si>
    <t>https://octopart.com/adp7104ardz-5.0-r7-analog+devices-21054410</t>
  </si>
  <si>
    <t>https://octopart.com/sn74lvc1g17dckr-texas+instruments-422864</t>
  </si>
  <si>
    <t>https://octopart.com/iso7720fdr-texas+instruments-76926139</t>
  </si>
  <si>
    <t>C1 C3 C98 C99</t>
  </si>
  <si>
    <t>FB2 FB3</t>
  </si>
  <si>
    <t>JP8</t>
  </si>
  <si>
    <t>JP3 JP2</t>
  </si>
  <si>
    <t>United Chemi-Con</t>
  </si>
  <si>
    <t>APXJ200ARA151MF61G</t>
  </si>
  <si>
    <t>MH1608-601Y</t>
  </si>
  <si>
    <t>860240572002</t>
  </si>
  <si>
    <t>885012207098</t>
  </si>
  <si>
    <t>150µF 20V Aluminum - Polymer Capacitors Radial  Can - SMD 23mOhm 15000 Hrs @ 105°C</t>
  </si>
  <si>
    <t>600 Ohms @ 100MHz 1 Power  Signal Line Ferrite Bead 0603 (1608 Metric) 1A 200mOhm</t>
  </si>
  <si>
    <t>96 Position Din Connector Header  Male Pins  Through Hole  Right Angle</t>
  </si>
  <si>
    <t>gain Resistor</t>
  </si>
  <si>
    <t>https://octopart.com/apxj200ara151mf61g-united+chemi-con-105791766</t>
  </si>
  <si>
    <t>https://octopart.com/mh1608-601y-bourns-1717538</t>
  </si>
  <si>
    <t>https://octopart.com/09031326921-harting+elektronik-1509247</t>
  </si>
  <si>
    <t>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</si>
</sst>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407];[Red]\-#,##0.00\ [$€-407]"/>
    <numFmt numFmtId="165" formatCode="0;;;@"/>
  </numFmts>
  <fonts count="26">
    <font>
      <sz val="10"/>
      <name val="Arial"/>
      <family val="2"/>
    </font>
    <font>
      <u/>
      <sz val="10"/>
      <name val="Mangal"/>
      <family val="2"/>
    </font>
    <font>
      <sz val="10"/>
      <name val="Mangal"/>
      <family val="2"/>
    </font>
    <font>
      <u/>
      <sz val="11"/>
      <color rgb="FF0000FF"/>
      <name val="Calibri"/>
      <family val="2"/>
      <scheme val="minor"/>
    </font>
    <font>
      <sz val="10"/>
      <name val="Calibri"/>
      <family val="2"/>
    </font>
    <font>
      <b/>
      <sz val="11"/>
      <color rgb="FF15AF3D"/>
      <name val="Calibri"/>
      <family val="2"/>
    </font>
    <font>
      <sz val="8"/>
      <name val="Calibri"/>
      <family val="2"/>
    </font>
    <font>
      <b/>
      <sz val="10"/>
      <name val="Calibri"/>
      <family val="2"/>
    </font>
    <font>
      <sz val="10"/>
      <color theme="1"/>
      <name val="Calibri"/>
      <family val="2"/>
    </font>
    <font>
      <b/>
      <sz val="12"/>
      <color rgb="FF15AF3D"/>
      <name val="Calibri"/>
      <family val="2"/>
    </font>
    <font>
      <sz val="12"/>
      <name val="Calibri"/>
      <family val="2"/>
    </font>
    <font>
      <b/>
      <sz val="24"/>
      <color rgb="FF15AF3D"/>
      <name val="Calibri"/>
      <family val="2"/>
    </font>
    <font>
      <u/>
      <sz val="12"/>
      <color rgb="FF0000FF"/>
      <name val="Calibri"/>
      <family val="2"/>
    </font>
    <font>
      <b/>
      <sz val="10"/>
      <color rgb="FF0D6925"/>
      <name val="Calibri"/>
      <family val="2"/>
    </font>
    <font>
      <b/>
      <sz val="15"/>
      <color rgb="FF15AF3D"/>
      <name val="Calibri"/>
      <family val="2"/>
    </font>
    <font>
      <b/>
      <sz val="11"/>
      <color rgb="FF0D6925"/>
      <name val="Calibri"/>
      <family val="2"/>
    </font>
    <font>
      <sz val="10"/>
      <color theme="4"/>
      <name val="Calibri"/>
      <family val="2"/>
    </font>
    <font>
      <sz val="10"/>
      <color theme="4" tint="-0.249977111117893"/>
      <name val="Calibri"/>
      <family val="2"/>
    </font>
    <font>
      <sz val="12"/>
      <color theme="4" tint="-0.249977111117893"/>
      <name val="Calibri"/>
      <family val="2"/>
    </font>
    <font>
      <sz val="8"/>
      <color theme="4" tint="-0.249977111117893"/>
      <name val="Calibri"/>
      <family val="2"/>
    </font>
    <font>
      <b/>
      <sz val="8"/>
      <color rgb="FF0D6925"/>
      <name val="Calibri"/>
      <family val="2"/>
    </font>
    <font>
      <sz val="9"/>
      <name val="宋体"/>
      <family val="3"/>
      <charset val="134"/>
    </font>
    <font>
      <sz val="8"/>
      <name val="Arial"/>
      <family val="2"/>
    </font>
    <font>
      <i/>
      <sz val="8"/>
      <color rgb="FFFF0000"/>
      <name val="Arial"/>
      <family val="2"/>
    </font>
    <font>
      <sz val="8"/>
      <color rgb="FF0D6925"/>
      <name val="Arial"/>
      <family val="2"/>
    </font>
    <font>
      <b/>
      <sz val="26"/>
      <color rgb="FF15AF3D"/>
      <name val="Calibri"/>
      <family val="2"/>
    </font>
  </fonts>
  <fills count="5">
    <fill>
      <patternFill patternType="none"/>
    </fill>
    <fill>
      <patternFill patternType="gray125"/>
    </fill>
    <fill>
      <patternFill patternType="solid">
        <fgColor rgb="FFD9FBDA"/>
        <bgColor indexed="64"/>
      </patternFill>
    </fill>
    <fill>
      <patternFill patternType="solid">
        <fgColor theme="4" tint="0.79998168889431442"/>
        <bgColor indexed="64"/>
      </patternFill>
    </fill>
    <fill>
      <patternFill patternType="solid">
        <fgColor rgb="FFFFFF00"/>
        <bgColor indexed="64"/>
      </patternFill>
    </fill>
  </fills>
  <borders count="10">
    <border>
      <left/>
      <right/>
      <top/>
      <bottom/>
      <diagonal/>
    </border>
    <border>
      <left style="thin">
        <color theme="0" tint="-4.9989318521683403E-2"/>
      </left>
      <right/>
      <top style="thin">
        <color theme="0" tint="-4.9989318521683403E-2"/>
      </top>
      <bottom/>
      <diagonal/>
    </border>
    <border>
      <left style="thin">
        <color theme="0" tint="-4.9989318521683403E-2"/>
      </left>
      <right/>
      <top/>
      <bottom/>
      <diagonal/>
    </border>
    <border>
      <left/>
      <right/>
      <top style="thin">
        <color theme="0" tint="-4.9989318521683403E-2"/>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0.249977111117893"/>
      </bottom>
      <diagonal/>
    </border>
    <border>
      <left/>
      <right/>
      <top/>
      <bottom style="thin">
        <color theme="0" tint="-0.249977111117893"/>
      </bottom>
      <diagonal/>
    </border>
    <border>
      <left/>
      <right/>
      <top style="thin">
        <color theme="0" tint="-0.249977111117893"/>
      </top>
      <bottom style="thin">
        <color theme="0" tint="-0.249977111117893"/>
      </bottom>
      <diagonal/>
    </border>
    <border>
      <left/>
      <right style="thin">
        <color theme="0" tint="-4.9989318521683403E-2"/>
      </right>
      <top style="thin">
        <color theme="0" tint="-0.249977111117893"/>
      </top>
      <bottom style="thin">
        <color theme="0" tint="-0.249977111117893"/>
      </bottom>
      <diagonal/>
    </border>
  </borders>
  <cellStyleXfs count="6">
    <xf numFmtId="0" fontId="0" fillId="0" borderId="0"/>
    <xf numFmtId="0" fontId="2" fillId="0" borderId="0" applyNumberFormat="0" applyFill="0" applyBorder="0" applyProtection="0">
      <alignment horizontal="center"/>
    </xf>
    <xf numFmtId="0" fontId="3" fillId="0" borderId="0" applyNumberFormat="0" applyFill="0" applyBorder="0" applyAlignment="0" applyProtection="0">
      <alignment vertical="center"/>
    </xf>
    <xf numFmtId="0" fontId="2" fillId="0" borderId="0" applyNumberFormat="0" applyFill="0" applyBorder="0" applyProtection="0">
      <alignment horizontal="center" textRotation="90"/>
    </xf>
    <xf numFmtId="0" fontId="1" fillId="0" borderId="0" applyNumberFormat="0" applyFill="0" applyBorder="0" applyAlignment="0" applyProtection="0"/>
    <xf numFmtId="164" fontId="1" fillId="0" borderId="0" applyFill="0" applyBorder="0" applyAlignment="0" applyProtection="0"/>
  </cellStyleXfs>
  <cellXfs count="86">
    <xf numFmtId="0" fontId="0" fillId="0" borderId="0" xfId="0"/>
    <xf numFmtId="0" fontId="4" fillId="0" borderId="0" xfId="0" applyFont="1"/>
    <xf numFmtId="0" fontId="4" fillId="0" borderId="0" xfId="0" applyFont="1" applyAlignment="1">
      <alignment horizontal="center"/>
    </xf>
    <xf numFmtId="0" fontId="4" fillId="0" borderId="0" xfId="0" applyFont="1" applyAlignment="1">
      <alignment horizontal="center" vertical="top"/>
    </xf>
    <xf numFmtId="0" fontId="4" fillId="0" borderId="0" xfId="0" applyFont="1" applyAlignment="1">
      <alignment horizontal="left" vertical="top"/>
    </xf>
    <xf numFmtId="0" fontId="4" fillId="0" borderId="0" xfId="0" applyFont="1" applyBorder="1"/>
    <xf numFmtId="0" fontId="4" fillId="0" borderId="0" xfId="0" applyFont="1" applyBorder="1" applyAlignment="1">
      <alignment horizontal="left" vertical="top"/>
    </xf>
    <xf numFmtId="0" fontId="4" fillId="0" borderId="0" xfId="0" applyNumberFormat="1" applyFont="1" applyAlignment="1">
      <alignment horizontal="left" vertical="top"/>
    </xf>
    <xf numFmtId="0" fontId="7" fillId="0" borderId="0" xfId="0" applyFont="1" applyAlignment="1">
      <alignment horizontal="left" vertical="top"/>
    </xf>
    <xf numFmtId="0" fontId="4" fillId="0" borderId="0" xfId="0" applyFont="1" applyFill="1" applyBorder="1" applyAlignment="1">
      <alignment horizontal="right"/>
    </xf>
    <xf numFmtId="0" fontId="7" fillId="2" borderId="3" xfId="0" applyFont="1" applyFill="1" applyBorder="1"/>
    <xf numFmtId="0" fontId="4" fillId="0" borderId="0" xfId="0" applyFont="1" applyFill="1" applyBorder="1"/>
    <xf numFmtId="0" fontId="4" fillId="0" borderId="0" xfId="0" applyFont="1" applyAlignment="1">
      <alignment wrapText="1"/>
    </xf>
    <xf numFmtId="2" fontId="4" fillId="0" borderId="0" xfId="0" applyNumberFormat="1" applyFont="1" applyFill="1" applyBorder="1" applyAlignment="1">
      <alignment horizontal="right"/>
    </xf>
    <xf numFmtId="0" fontId="4" fillId="0" borderId="0" xfId="0" applyFont="1" applyProtection="1"/>
    <xf numFmtId="0" fontId="5" fillId="0" borderId="0" xfId="0" applyFont="1" applyBorder="1" applyAlignment="1" applyProtection="1">
      <alignment horizontal="left" vertical="top"/>
    </xf>
    <xf numFmtId="0" fontId="6" fillId="0" borderId="0" xfId="0" applyFont="1" applyBorder="1" applyAlignment="1" applyProtection="1">
      <alignment horizontal="left" vertical="top"/>
    </xf>
    <xf numFmtId="0" fontId="4" fillId="0" borderId="0" xfId="0" applyFont="1" applyAlignment="1" applyProtection="1">
      <alignment horizontal="left"/>
    </xf>
    <xf numFmtId="0" fontId="4" fillId="0" borderId="0" xfId="0" applyFont="1" applyFill="1" applyBorder="1" applyAlignment="1" applyProtection="1"/>
    <xf numFmtId="0" fontId="7" fillId="0" borderId="0" xfId="0" applyFont="1" applyFill="1" applyBorder="1"/>
    <xf numFmtId="0" fontId="4" fillId="0" borderId="0" xfId="0" applyFont="1" applyFill="1"/>
    <xf numFmtId="0" fontId="11" fillId="0" borderId="0" xfId="0" applyFont="1" applyAlignment="1" applyProtection="1"/>
    <xf numFmtId="0" fontId="14" fillId="0" borderId="0" xfId="0" applyFont="1" applyBorder="1" applyAlignment="1">
      <alignment horizontal="left" vertical="top" wrapText="1"/>
    </xf>
    <xf numFmtId="0" fontId="15" fillId="2" borderId="1" xfId="0" applyFont="1" applyFill="1" applyBorder="1" applyAlignment="1">
      <alignment vertical="center"/>
    </xf>
    <xf numFmtId="0" fontId="13" fillId="2" borderId="4" xfId="0" applyFont="1" applyFill="1" applyBorder="1" applyAlignment="1">
      <alignment horizontal="center" vertical="center" wrapText="1"/>
    </xf>
    <xf numFmtId="0" fontId="13" fillId="2" borderId="4" xfId="0" applyFont="1" applyFill="1" applyBorder="1" applyAlignment="1">
      <alignment horizontal="center" vertical="center"/>
    </xf>
    <xf numFmtId="0" fontId="17" fillId="3" borderId="4" xfId="0" applyFont="1" applyFill="1" applyBorder="1" applyAlignment="1">
      <alignment horizontal="center" vertical="center"/>
    </xf>
    <xf numFmtId="0" fontId="17" fillId="3" borderId="4" xfId="0" applyFont="1" applyFill="1" applyBorder="1" applyAlignment="1">
      <alignment horizontal="center" vertical="top"/>
    </xf>
    <xf numFmtId="0" fontId="7" fillId="2" borderId="5" xfId="0" applyFont="1" applyFill="1" applyBorder="1"/>
    <xf numFmtId="0" fontId="12" fillId="0" borderId="0" xfId="2" applyFont="1" applyBorder="1" applyAlignment="1" applyProtection="1">
      <alignment horizontal="left" vertical="center"/>
    </xf>
    <xf numFmtId="0" fontId="19" fillId="3" borderId="4" xfId="0" applyFont="1" applyFill="1" applyBorder="1" applyAlignment="1">
      <alignment vertical="center" wrapText="1"/>
    </xf>
    <xf numFmtId="165" fontId="6" fillId="0" borderId="4" xfId="0" applyNumberFormat="1" applyFont="1" applyFill="1" applyBorder="1" applyAlignment="1">
      <alignment vertical="center" wrapText="1"/>
    </xf>
    <xf numFmtId="0" fontId="19" fillId="3" borderId="4" xfId="0" applyFont="1" applyFill="1" applyBorder="1" applyAlignment="1">
      <alignment horizontal="left" vertical="center" wrapText="1"/>
    </xf>
    <xf numFmtId="0" fontId="20" fillId="2" borderId="4" xfId="0" applyFont="1" applyFill="1" applyBorder="1" applyAlignment="1">
      <alignment horizontal="left" vertical="center"/>
    </xf>
    <xf numFmtId="0" fontId="20" fillId="2" borderId="4" xfId="0" applyFont="1" applyFill="1" applyBorder="1" applyAlignment="1">
      <alignment horizontal="right" vertical="center" wrapText="1"/>
    </xf>
    <xf numFmtId="0" fontId="7" fillId="0" borderId="2" xfId="0" applyFont="1" applyBorder="1" applyAlignment="1"/>
    <xf numFmtId="0" fontId="13" fillId="2" borderId="4" xfId="0" applyFont="1" applyFill="1" applyBorder="1" applyAlignment="1">
      <alignment horizontal="center" vertical="center" wrapText="1"/>
    </xf>
    <xf numFmtId="0" fontId="4" fillId="0" borderId="4" xfId="0" applyFont="1" applyBorder="1" applyAlignment="1">
      <alignment horizontal="center" vertical="center"/>
    </xf>
    <xf numFmtId="0" fontId="17" fillId="3" borderId="7" xfId="0" quotePrefix="1" applyFont="1" applyFill="1" applyBorder="1"/>
    <xf numFmtId="0" fontId="16" fillId="3" borderId="7" xfId="0" applyFont="1" applyFill="1" applyBorder="1"/>
    <xf numFmtId="0" fontId="16" fillId="3" borderId="6" xfId="0" applyFont="1" applyFill="1" applyBorder="1"/>
    <xf numFmtId="0" fontId="17" fillId="3" borderId="7" xfId="0" applyFont="1" applyFill="1" applyBorder="1"/>
    <xf numFmtId="0" fontId="16" fillId="3" borderId="8" xfId="0" applyFont="1" applyFill="1" applyBorder="1"/>
    <xf numFmtId="0" fontId="8" fillId="0" borderId="7" xfId="0" applyFont="1" applyBorder="1"/>
    <xf numFmtId="0" fontId="4" fillId="0" borderId="7" xfId="0" applyFont="1" applyBorder="1"/>
    <xf numFmtId="0" fontId="4" fillId="0" borderId="6" xfId="0" applyFont="1" applyBorder="1"/>
    <xf numFmtId="0" fontId="8" fillId="0" borderId="8" xfId="0" applyFont="1" applyBorder="1"/>
    <xf numFmtId="0" fontId="4" fillId="0" borderId="8" xfId="0" applyFont="1" applyBorder="1"/>
    <xf numFmtId="0" fontId="4" fillId="0" borderId="9" xfId="0" applyFont="1" applyBorder="1"/>
    <xf numFmtId="0" fontId="17" fillId="3" borderId="8" xfId="0" applyFont="1" applyFill="1" applyBorder="1"/>
    <xf numFmtId="0" fontId="16" fillId="3" borderId="9" xfId="0" applyFont="1" applyFill="1" applyBorder="1"/>
    <xf numFmtId="0" fontId="4" fillId="0" borderId="0" xfId="0" applyFont="1" applyAlignment="1" applyProtection="1">
      <alignment vertical="center"/>
    </xf>
    <xf numFmtId="0" fontId="10" fillId="0" borderId="0" xfId="0" applyFont="1" applyAlignment="1" applyProtection="1">
      <alignment vertical="center"/>
    </xf>
    <xf numFmtId="0" fontId="3" fillId="3" borderId="4" xfId="2" applyFill="1" applyBorder="1" applyAlignment="1">
      <alignment vertical="center"/>
    </xf>
    <xf numFmtId="0" fontId="19" fillId="3" borderId="4" xfId="0" applyFont="1" applyFill="1" applyBorder="1" applyAlignment="1">
      <alignment vertical="center"/>
    </xf>
    <xf numFmtId="0" fontId="22" fillId="0" borderId="0" xfId="0" applyFont="1"/>
    <xf numFmtId="0" fontId="23" fillId="0" borderId="0" xfId="0" applyFont="1" applyAlignment="1">
      <alignment horizontal="left" vertical="center"/>
    </xf>
    <xf numFmtId="0" fontId="24" fillId="0" borderId="0" xfId="0" applyFont="1" applyAlignment="1">
      <alignment vertical="top"/>
    </xf>
    <xf numFmtId="2" fontId="22" fillId="0" borderId="0" xfId="0" applyNumberFormat="1" applyFont="1" applyFill="1" applyBorder="1" applyAlignment="1">
      <alignment horizontal="right"/>
    </xf>
    <xf numFmtId="0" fontId="23" fillId="0" borderId="0" xfId="0" applyFont="1" applyAlignment="1">
      <alignment vertical="top"/>
    </xf>
    <xf numFmtId="0" fontId="10" fillId="0" borderId="0" xfId="0" applyFont="1" applyBorder="1" applyAlignment="1" applyProtection="1">
      <alignment vertical="center"/>
    </xf>
    <xf numFmtId="0" fontId="10" fillId="0" borderId="0" xfId="0" applyFont="1" applyBorder="1" applyAlignment="1" applyProtection="1">
      <alignment vertical="center" wrapText="1"/>
    </xf>
    <xf numFmtId="0" fontId="9" fillId="0" borderId="0" xfId="0" applyFont="1" applyAlignment="1" applyProtection="1">
      <alignment horizontal="right" vertical="center"/>
    </xf>
    <xf numFmtId="0" fontId="9" fillId="0" borderId="0" xfId="0" applyFont="1" applyAlignment="1">
      <alignment vertical="center"/>
    </xf>
    <xf numFmtId="0" fontId="3" fillId="3" borderId="7" xfId="2" applyFill="1" applyBorder="1" applyAlignment="1"/>
    <xf numFmtId="49" fontId="19" fillId="3" borderId="4" xfId="0" applyNumberFormat="1" applyFont="1" applyFill="1" applyBorder="1" applyAlignment="1">
      <alignment vertical="center" wrapText="1"/>
    </xf>
    <xf numFmtId="0" fontId="14" fillId="0" borderId="0" xfId="0" applyFont="1" applyBorder="1" applyAlignment="1">
      <alignment horizontal="left" vertical="top" wrapText="1"/>
    </xf>
    <xf numFmtId="0" fontId="13" fillId="2" borderId="4" xfId="0" applyFont="1" applyFill="1" applyBorder="1" applyAlignment="1">
      <alignment horizontal="center" vertical="center"/>
    </xf>
    <xf numFmtId="0" fontId="13" fillId="2" borderId="4" xfId="0" applyFont="1" applyFill="1" applyBorder="1" applyAlignment="1">
      <alignment horizontal="center" vertical="center" wrapText="1"/>
    </xf>
    <xf numFmtId="0" fontId="4" fillId="0" borderId="4" xfId="0" applyFont="1" applyBorder="1" applyAlignment="1">
      <alignment horizontal="center" vertical="center"/>
    </xf>
    <xf numFmtId="0" fontId="4" fillId="3" borderId="4" xfId="0" applyFont="1" applyFill="1" applyBorder="1" applyAlignment="1">
      <alignment horizontal="center" vertical="center"/>
    </xf>
    <xf numFmtId="0" fontId="17" fillId="3" borderId="4" xfId="0" applyFont="1" applyFill="1" applyBorder="1" applyAlignment="1">
      <alignment horizontal="center" vertical="center"/>
    </xf>
    <xf numFmtId="0" fontId="25" fillId="0" borderId="0" xfId="0" applyFont="1" applyAlignment="1" applyProtection="1">
      <alignment horizontal="right" vertical="center"/>
    </xf>
    <xf numFmtId="0" fontId="9" fillId="0" borderId="0" xfId="0" applyFont="1" applyAlignment="1" applyProtection="1">
      <alignment horizontal="right" vertical="center"/>
    </xf>
    <xf numFmtId="0" fontId="7" fillId="2" borderId="3" xfId="0" applyFont="1" applyFill="1" applyBorder="1" applyAlignment="1">
      <alignment horizontal="center"/>
    </xf>
    <xf numFmtId="0" fontId="7" fillId="2" borderId="5" xfId="0" applyFont="1" applyFill="1" applyBorder="1" applyAlignment="1">
      <alignment horizontal="center"/>
    </xf>
    <xf numFmtId="0" fontId="9" fillId="2" borderId="0" xfId="0" applyFont="1" applyFill="1" applyAlignment="1" applyProtection="1">
      <alignment horizontal="center" vertical="center"/>
    </xf>
    <xf numFmtId="0" fontId="3" fillId="0" borderId="0" xfId="2" applyBorder="1" applyAlignment="1" applyProtection="1">
      <alignment horizontal="left" vertical="center"/>
    </xf>
    <xf numFmtId="0" fontId="17" fillId="3" borderId="4" xfId="0" applyFont="1" applyFill="1" applyBorder="1" applyAlignment="1">
      <alignment horizontal="center" vertical="top"/>
    </xf>
    <xf numFmtId="0" fontId="7" fillId="0" borderId="2" xfId="0" applyFont="1" applyBorder="1" applyAlignment="1">
      <alignment horizontal="left"/>
    </xf>
    <xf numFmtId="0" fontId="7" fillId="0" borderId="0" xfId="0" applyFont="1" applyBorder="1" applyAlignment="1">
      <alignment horizontal="left"/>
    </xf>
    <xf numFmtId="0" fontId="4" fillId="0" borderId="4" xfId="0" applyFont="1" applyBorder="1" applyAlignment="1">
      <alignment horizontal="center" vertical="top"/>
    </xf>
    <xf numFmtId="0" fontId="19" fillId="4" borderId="4" xfId="0" applyFont="1" applyFill="1" applyBorder="1" applyAlignment="1">
      <alignment horizontal="left" vertical="center" wrapText="1"/>
    </xf>
    <xf numFmtId="0" fontId="19" fillId="4" borderId="4" xfId="0" applyFont="1" applyFill="1" applyBorder="1" applyAlignment="1">
      <alignment vertical="center" wrapText="1"/>
    </xf>
    <xf numFmtId="49" fontId="19" fillId="4" borderId="4" xfId="0" applyNumberFormat="1" applyFont="1" applyFill="1" applyBorder="1" applyAlignment="1">
      <alignment vertical="center" wrapText="1"/>
    </xf>
    <xf numFmtId="0" fontId="19" fillId="4" borderId="4" xfId="0" applyFont="1" applyFill="1" applyBorder="1" applyAlignment="1">
      <alignment vertical="center"/>
    </xf>
  </cellXfs>
  <cellStyles count="6">
    <cellStyle name="Heading" xfId="1"/>
    <cellStyle name="Heading1" xfId="3"/>
    <cellStyle name="Hyperlink" xfId="2" builtinId="8"/>
    <cellStyle name="Normal" xfId="0" builtinId="0"/>
    <cellStyle name="Result" xfId="4"/>
    <cellStyle name="Result2" xf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6D"/>
      <rgbColor rgb="00808000"/>
      <rgbColor rgb="00800080"/>
      <rgbColor rgb="00008080"/>
      <rgbColor rgb="00CCCCCC"/>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D320"/>
      <rgbColor rgb="00FF9900"/>
      <rgbColor rgb="00FF3300"/>
      <rgbColor rgb="00666699"/>
      <rgbColor rgb="00999999"/>
      <rgbColor rgb="00003366"/>
      <rgbColor rgb="0000CC33"/>
      <rgbColor rgb="00003300"/>
      <rgbColor rgb="00333300"/>
      <rgbColor rgb="00993300"/>
      <rgbColor rgb="00993366"/>
      <rgbColor rgb="00333399"/>
      <rgbColor rgb="00333333"/>
    </indexedColors>
    <mruColors>
      <color rgb="FF0D6925"/>
      <color rgb="FF15AF3D"/>
      <color rgb="FFD9FBDA"/>
      <color rgb="FFACF6AE"/>
      <color rgb="FF16D01A"/>
      <color rgb="FF2BE55C"/>
      <color rgb="FF0F5EB5"/>
      <color rgb="FF1289D2"/>
      <color rgb="FFE40BF5"/>
      <color rgb="FFFB4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henzhen2u.com" TargetMode="External"/></Relationships>
</file>

<file path=xl/drawings/drawing1.xml><?xml version="1.0" encoding="utf-8"?>
<xdr:wsDr xmlns:xdr="http://schemas.openxmlformats.org/drawingml/2006/spreadsheetDrawing" xmlns:a="http://schemas.openxmlformats.org/drawingml/2006/main">
  <xdr:oneCellAnchor>
    <xdr:from>
      <xdr:col>2</xdr:col>
      <xdr:colOff>476251</xdr:colOff>
      <xdr:row>0</xdr:row>
      <xdr:rowOff>133350</xdr:rowOff>
    </xdr:from>
    <xdr:ext cx="2286000" cy="828625"/>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304926" y="133350"/>
          <a:ext cx="2286000" cy="828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000" b="1" i="0" u="none" strike="noStrike">
              <a:solidFill>
                <a:srgbClr val="15AF3D"/>
              </a:solidFill>
              <a:effectLst/>
              <a:latin typeface="Nirmala UI" panose="020B0502040204020203" pitchFamily="34" charset="0"/>
              <a:ea typeface="+mn-ea"/>
              <a:cs typeface="Nirmala UI" panose="020B0502040204020203" pitchFamily="34" charset="0"/>
            </a:rPr>
            <a:t>SHENZHEN2U LTD.</a:t>
          </a:r>
          <a:r>
            <a:rPr lang="en-GB"/>
            <a:t/>
          </a:r>
          <a:br>
            <a:rPr lang="en-GB"/>
          </a:br>
          <a:r>
            <a:rPr lang="en-GB" sz="900" b="0" i="0" u="none" strike="noStrike">
              <a:solidFill>
                <a:schemeClr val="tx1"/>
              </a:solidFill>
              <a:effectLst/>
              <a:latin typeface="+mj-lt"/>
              <a:ea typeface="+mn-ea"/>
              <a:cs typeface="+mn-cs"/>
            </a:rPr>
            <a:t>Unit 04, 7/F Bright Way Tower No. 33 </a:t>
          </a:r>
          <a:br>
            <a:rPr lang="en-GB" sz="900" b="0" i="0" u="none" strike="noStrike">
              <a:solidFill>
                <a:schemeClr val="tx1"/>
              </a:solidFill>
              <a:effectLst/>
              <a:latin typeface="+mj-lt"/>
              <a:ea typeface="+mn-ea"/>
              <a:cs typeface="+mn-cs"/>
            </a:rPr>
          </a:br>
          <a:r>
            <a:rPr lang="en-GB" sz="900" b="0" i="0" u="none" strike="noStrike">
              <a:solidFill>
                <a:schemeClr val="tx1"/>
              </a:solidFill>
              <a:effectLst/>
              <a:latin typeface="+mj-lt"/>
              <a:ea typeface="+mn-ea"/>
              <a:cs typeface="+mn-cs"/>
            </a:rPr>
            <a:t>Mong Kok Rd, Kowloon, Hong Kong</a:t>
          </a:r>
          <a:r>
            <a:rPr lang="en-GB" sz="900">
              <a:latin typeface="+mj-lt"/>
            </a:rPr>
            <a:t> </a:t>
          </a:r>
        </a:p>
        <a:p>
          <a:r>
            <a:rPr lang="en-GB" sz="900">
              <a:latin typeface="+mj-lt"/>
            </a:rPr>
            <a:t>info@shenzhen2u.com | +86 159 1919 2620</a:t>
          </a:r>
          <a:br>
            <a:rPr lang="en-GB" sz="900">
              <a:latin typeface="+mj-lt"/>
            </a:rPr>
          </a:br>
          <a:r>
            <a:rPr lang="en-GB" sz="900" b="0" i="0" u="none" strike="noStrike">
              <a:solidFill>
                <a:schemeClr val="tx1"/>
              </a:solidFill>
              <a:effectLst/>
              <a:latin typeface="+mj-lt"/>
              <a:ea typeface="+mn-ea"/>
              <a:cs typeface="+mn-cs"/>
            </a:rPr>
            <a:t>www.shenzhen2u.com</a:t>
          </a:r>
          <a:endParaRPr lang="en-GB" sz="900">
            <a:latin typeface="+mj-lt"/>
          </a:endParaRPr>
        </a:p>
      </xdr:txBody>
    </xdr:sp>
    <xdr:clientData/>
  </xdr:oneCellAnchor>
  <xdr:twoCellAnchor editAs="oneCell">
    <xdr:from>
      <xdr:col>1</xdr:col>
      <xdr:colOff>28576</xdr:colOff>
      <xdr:row>0</xdr:row>
      <xdr:rowOff>123826</xdr:rowOff>
    </xdr:from>
    <xdr:to>
      <xdr:col>2</xdr:col>
      <xdr:colOff>578845</xdr:colOff>
      <xdr:row>5</xdr:row>
      <xdr:rowOff>130540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6792" y="123826"/>
          <a:ext cx="1129113" cy="885861"/>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9"/>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enzhen2u.com/assembly" TargetMode="External"/><Relationship Id="rId2" Type="http://schemas.openxmlformats.org/officeDocument/2006/relationships/hyperlink" Target="mailto:pcba@shenzhen2u.com" TargetMode="External"/><Relationship Id="rId1" Type="http://schemas.openxmlformats.org/officeDocument/2006/relationships/hyperlink" Target="mailto:l.reichsoellner@uva.n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henzhen2u.com/PCB-Assemb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P154"/>
  <sheetViews>
    <sheetView showGridLines="0" showZeros="0" tabSelected="1" showWhiteSpace="0" topLeftCell="A96" zoomScale="110" zoomScaleNormal="110" workbookViewId="0">
      <selection activeCell="B110" sqref="B110:B113"/>
    </sheetView>
  </sheetViews>
  <sheetFormatPr defaultColWidth="9.140625" defaultRowHeight="12.75"/>
  <cols>
    <col min="1" max="1" width="11.42578125" style="1" customWidth="1"/>
    <col min="2" max="2" width="8" style="1" customWidth="1"/>
    <col min="3" max="3" width="10.7109375" style="1" customWidth="1"/>
    <col min="4" max="8" width="15.7109375" style="1" customWidth="1"/>
    <col min="9" max="9" width="10.7109375" style="1" customWidth="1"/>
    <col min="10" max="10" width="18.7109375" style="1" customWidth="1"/>
    <col min="11" max="12" width="8.7109375" style="1" customWidth="1"/>
    <col min="13" max="13" width="1.7109375" style="1" customWidth="1"/>
    <col min="14" max="14" width="9.140625" style="1"/>
    <col min="15" max="15" width="10.7109375" style="1" customWidth="1"/>
    <col min="16" max="16384" width="9.140625" style="1"/>
  </cols>
  <sheetData>
    <row r="1" spans="2:16" s="14" customFormat="1" ht="20.25" customHeight="1">
      <c r="K1" s="21"/>
      <c r="L1" s="21"/>
    </row>
    <row r="2" spans="2:16" s="14" customFormat="1" ht="12.75" customHeight="1">
      <c r="G2" s="72" t="s">
        <v>31</v>
      </c>
      <c r="H2" s="72"/>
      <c r="I2" s="72"/>
      <c r="J2" s="72"/>
      <c r="K2" s="72"/>
      <c r="L2" s="72"/>
    </row>
    <row r="3" spans="2:16" s="14" customFormat="1" ht="12.75" customHeight="1">
      <c r="C3" s="15"/>
      <c r="D3" s="15"/>
      <c r="E3" s="15"/>
      <c r="F3" s="15"/>
      <c r="G3" s="72"/>
      <c r="H3" s="72"/>
      <c r="I3" s="72"/>
      <c r="J3" s="72"/>
      <c r="K3" s="72"/>
      <c r="L3" s="72"/>
    </row>
    <row r="4" spans="2:16" s="14" customFormat="1" ht="12.75" customHeight="1">
      <c r="C4" s="16"/>
      <c r="D4" s="16"/>
      <c r="E4" s="16"/>
      <c r="F4" s="16"/>
      <c r="G4" s="72"/>
      <c r="H4" s="72"/>
      <c r="I4" s="72"/>
      <c r="J4" s="72"/>
      <c r="K4" s="72"/>
      <c r="L4" s="72"/>
    </row>
    <row r="5" spans="2:16" s="14" customFormat="1" ht="12.75" customHeight="1">
      <c r="C5" s="16"/>
      <c r="D5" s="16"/>
      <c r="E5" s="16"/>
      <c r="F5" s="16"/>
      <c r="G5" s="16"/>
      <c r="J5" s="17"/>
      <c r="K5" s="18"/>
      <c r="L5" s="18"/>
    </row>
    <row r="6" spans="2:16" s="14" customFormat="1">
      <c r="C6" s="16"/>
      <c r="D6" s="16"/>
      <c r="E6" s="16"/>
      <c r="F6" s="16"/>
      <c r="G6" s="16"/>
      <c r="I6" s="18"/>
      <c r="J6" s="17"/>
    </row>
    <row r="7" spans="2:16" s="14" customFormat="1" ht="21.95" customHeight="1">
      <c r="C7" s="16"/>
      <c r="D7" s="16"/>
      <c r="E7" s="16"/>
      <c r="F7" s="16"/>
      <c r="G7" s="16"/>
      <c r="I7" s="18"/>
      <c r="J7" s="17"/>
    </row>
    <row r="8" spans="2:16" s="51" customFormat="1" ht="15.2" customHeight="1">
      <c r="B8" s="73"/>
      <c r="C8" s="73"/>
      <c r="D8" s="76" t="s">
        <v>45</v>
      </c>
      <c r="E8" s="60" t="s">
        <v>52</v>
      </c>
      <c r="G8" s="60"/>
      <c r="H8" s="60"/>
      <c r="I8" s="61"/>
      <c r="J8" s="61"/>
      <c r="K8" s="61"/>
      <c r="L8" s="61"/>
      <c r="P8" s="29"/>
    </row>
    <row r="9" spans="2:16" s="51" customFormat="1" ht="15.2" customHeight="1">
      <c r="B9" s="62"/>
      <c r="C9" s="62"/>
      <c r="D9" s="76"/>
      <c r="E9" s="60" t="s">
        <v>53</v>
      </c>
      <c r="G9" s="60"/>
      <c r="H9" s="60"/>
      <c r="I9" s="77" t="s">
        <v>54</v>
      </c>
      <c r="J9" s="77"/>
      <c r="K9" s="60"/>
      <c r="L9" s="60"/>
    </row>
    <row r="10" spans="2:16" s="51" customFormat="1" ht="15.2" customHeight="1">
      <c r="B10" s="52"/>
      <c r="C10" s="63"/>
      <c r="D10" s="76"/>
      <c r="E10" s="60" t="s">
        <v>55</v>
      </c>
      <c r="F10" s="52"/>
      <c r="G10" s="61"/>
      <c r="H10" s="61"/>
      <c r="I10" s="77" t="s">
        <v>59</v>
      </c>
      <c r="J10" s="77"/>
      <c r="K10" s="77"/>
      <c r="L10" s="61"/>
    </row>
    <row r="11" spans="2:16" s="14" customFormat="1" ht="27" customHeight="1">
      <c r="C11" s="16"/>
      <c r="D11" s="16"/>
      <c r="E11" s="16"/>
      <c r="F11" s="16"/>
      <c r="G11" s="16"/>
      <c r="I11" s="18"/>
      <c r="J11" s="17"/>
    </row>
    <row r="12" spans="2:16" ht="19.5">
      <c r="B12" s="66" t="s">
        <v>48</v>
      </c>
      <c r="C12" s="66"/>
      <c r="D12" s="66"/>
      <c r="E12" s="66"/>
      <c r="F12" s="66"/>
      <c r="G12" s="66"/>
      <c r="H12" s="66"/>
      <c r="I12" s="66"/>
      <c r="J12" s="66"/>
      <c r="K12" s="66"/>
    </row>
    <row r="13" spans="2:16" ht="20.25" customHeight="1">
      <c r="B13" s="23" t="s">
        <v>32</v>
      </c>
      <c r="C13" s="10"/>
      <c r="D13" s="10"/>
      <c r="E13" s="74"/>
      <c r="F13" s="75"/>
      <c r="G13" s="19"/>
      <c r="H13" s="23" t="s">
        <v>33</v>
      </c>
      <c r="I13" s="10"/>
      <c r="J13" s="10"/>
      <c r="K13" s="10"/>
      <c r="L13" s="28"/>
      <c r="M13" s="19"/>
    </row>
    <row r="14" spans="2:16">
      <c r="B14" s="79" t="s">
        <v>7</v>
      </c>
      <c r="C14" s="80"/>
      <c r="D14" s="41" t="s">
        <v>60</v>
      </c>
      <c r="E14" s="39"/>
      <c r="F14" s="40"/>
      <c r="G14" s="11"/>
      <c r="H14" s="35" t="s">
        <v>7</v>
      </c>
      <c r="I14" s="43" t="str">
        <f t="shared" ref="I14:I20" si="0">D14</f>
        <v>University of Amsterdam</v>
      </c>
      <c r="J14" s="44"/>
      <c r="K14" s="44"/>
      <c r="L14" s="45"/>
      <c r="M14" s="11"/>
    </row>
    <row r="15" spans="2:16">
      <c r="B15" s="79" t="s">
        <v>34</v>
      </c>
      <c r="C15" s="80"/>
      <c r="D15" s="49" t="s">
        <v>61</v>
      </c>
      <c r="E15" s="42" t="s">
        <v>62</v>
      </c>
      <c r="F15" s="50"/>
      <c r="G15" s="11"/>
      <c r="H15" s="35" t="s">
        <v>34</v>
      </c>
      <c r="I15" s="46" t="str">
        <f t="shared" si="0"/>
        <v>Lukas</v>
      </c>
      <c r="J15" s="47"/>
      <c r="K15" s="47"/>
      <c r="L15" s="48"/>
      <c r="M15" s="11"/>
    </row>
    <row r="16" spans="2:16">
      <c r="B16" s="79" t="s">
        <v>2</v>
      </c>
      <c r="C16" s="80"/>
      <c r="D16" s="49" t="s">
        <v>63</v>
      </c>
      <c r="E16" s="42"/>
      <c r="F16" s="42"/>
      <c r="G16" s="11"/>
      <c r="H16" s="35" t="s">
        <v>2</v>
      </c>
      <c r="I16" s="46" t="str">
        <f t="shared" si="0"/>
        <v>Science Park 904, C4.252</v>
      </c>
      <c r="J16" s="47"/>
      <c r="K16" s="47"/>
      <c r="L16" s="48"/>
      <c r="M16" s="11"/>
    </row>
    <row r="17" spans="2:16">
      <c r="B17" s="79"/>
      <c r="C17" s="80"/>
      <c r="D17" s="41" t="s">
        <v>64</v>
      </c>
      <c r="E17" s="39"/>
      <c r="F17" s="40"/>
      <c r="G17" s="11"/>
      <c r="H17" s="35"/>
      <c r="I17" s="46" t="str">
        <f t="shared" si="0"/>
        <v>Amsterdam 1098 XH</v>
      </c>
      <c r="J17" s="47"/>
      <c r="K17" s="47"/>
      <c r="L17" s="48"/>
      <c r="M17" s="11"/>
    </row>
    <row r="18" spans="2:16">
      <c r="B18" s="79"/>
      <c r="C18" s="80"/>
      <c r="D18" s="41" t="s">
        <v>65</v>
      </c>
      <c r="E18" s="39"/>
      <c r="F18" s="40"/>
      <c r="G18" s="11"/>
      <c r="H18" s="35"/>
      <c r="I18" s="46" t="str">
        <f t="shared" si="0"/>
        <v>Netherlands</v>
      </c>
      <c r="J18" s="47"/>
      <c r="K18" s="47"/>
      <c r="L18" s="48"/>
      <c r="M18" s="11"/>
    </row>
    <row r="19" spans="2:16" ht="15">
      <c r="B19" s="79" t="s">
        <v>35</v>
      </c>
      <c r="C19" s="80"/>
      <c r="D19" s="64" t="s">
        <v>66</v>
      </c>
      <c r="E19" s="39"/>
      <c r="F19" s="40"/>
      <c r="G19" s="11"/>
      <c r="H19" s="35" t="s">
        <v>35</v>
      </c>
      <c r="I19" s="46" t="str">
        <f t="shared" si="0"/>
        <v>l.reichsoellner@uva.nl</v>
      </c>
      <c r="J19" s="47"/>
      <c r="K19" s="47"/>
      <c r="L19" s="48"/>
      <c r="M19" s="11"/>
      <c r="P19" s="20"/>
    </row>
    <row r="20" spans="2:16">
      <c r="B20" s="79" t="s">
        <v>3</v>
      </c>
      <c r="C20" s="80"/>
      <c r="D20" s="38"/>
      <c r="E20" s="39"/>
      <c r="F20" s="40"/>
      <c r="G20" s="11"/>
      <c r="H20" s="35" t="s">
        <v>3</v>
      </c>
      <c r="I20" s="46">
        <f t="shared" si="0"/>
        <v>0</v>
      </c>
      <c r="J20" s="47"/>
      <c r="K20" s="47"/>
      <c r="L20" s="48"/>
      <c r="M20" s="11"/>
      <c r="N20" s="20"/>
      <c r="O20" s="20"/>
    </row>
    <row r="21" spans="2:16" ht="12.75" customHeight="1"/>
    <row r="22" spans="2:16" ht="12.75" customHeight="1">
      <c r="B22" s="5"/>
      <c r="C22" s="5"/>
      <c r="D22" s="5"/>
      <c r="E22" s="5"/>
    </row>
    <row r="23" spans="2:16" ht="21" customHeight="1">
      <c r="B23" s="66" t="s">
        <v>47</v>
      </c>
      <c r="C23" s="66"/>
      <c r="D23" s="66"/>
      <c r="E23" s="66"/>
      <c r="F23" s="66"/>
      <c r="G23" s="66"/>
      <c r="H23" s="66"/>
      <c r="I23" s="66"/>
      <c r="J23" s="66"/>
      <c r="K23" s="66"/>
    </row>
    <row r="24" spans="2:16" ht="17.25" customHeight="1">
      <c r="B24" s="67" t="s">
        <v>29</v>
      </c>
      <c r="C24" s="67"/>
      <c r="D24" s="67"/>
      <c r="E24" s="25" t="s">
        <v>4</v>
      </c>
      <c r="F24" s="67" t="s">
        <v>0</v>
      </c>
      <c r="G24" s="67"/>
      <c r="H24" s="67" t="s">
        <v>9</v>
      </c>
      <c r="I24" s="67"/>
      <c r="J24" s="67" t="s">
        <v>46</v>
      </c>
      <c r="K24" s="67"/>
      <c r="L24" s="67"/>
    </row>
    <row r="25" spans="2:16">
      <c r="B25" s="78" t="s">
        <v>173</v>
      </c>
      <c r="C25" s="78"/>
      <c r="D25" s="78"/>
      <c r="E25" s="27">
        <v>4</v>
      </c>
      <c r="F25" s="81" t="s">
        <v>51</v>
      </c>
      <c r="G25" s="81"/>
      <c r="H25" s="81" t="s">
        <v>56</v>
      </c>
      <c r="I25" s="81"/>
      <c r="J25" s="78"/>
      <c r="K25" s="78"/>
      <c r="L25" s="78"/>
    </row>
    <row r="26" spans="2:16" ht="18" customHeight="1">
      <c r="B26" s="3"/>
      <c r="C26" s="3"/>
      <c r="D26" s="3"/>
      <c r="E26" s="3"/>
      <c r="F26" s="3"/>
      <c r="G26" s="3"/>
      <c r="H26" s="2"/>
      <c r="I26" s="2"/>
      <c r="J26" s="3"/>
      <c r="K26" s="3"/>
      <c r="L26" s="3"/>
    </row>
    <row r="27" spans="2:16" ht="19.5">
      <c r="B27" s="66" t="s">
        <v>27</v>
      </c>
      <c r="C27" s="66"/>
      <c r="D27" s="66"/>
      <c r="E27" s="66"/>
      <c r="F27" s="66"/>
      <c r="G27" s="66"/>
      <c r="H27" s="66"/>
      <c r="I27" s="66"/>
      <c r="J27" s="66"/>
      <c r="K27" s="66"/>
      <c r="L27" s="22"/>
    </row>
    <row r="28" spans="2:16" ht="32.1" customHeight="1">
      <c r="B28" s="25" t="s">
        <v>10</v>
      </c>
      <c r="C28" s="24" t="s">
        <v>11</v>
      </c>
      <c r="D28" s="24" t="s">
        <v>12</v>
      </c>
      <c r="E28" s="24" t="s">
        <v>13</v>
      </c>
      <c r="F28" s="24" t="s">
        <v>14</v>
      </c>
      <c r="G28" s="24" t="s">
        <v>15</v>
      </c>
      <c r="H28" s="24" t="s">
        <v>16</v>
      </c>
      <c r="I28" s="24" t="s">
        <v>17</v>
      </c>
      <c r="J28" s="67" t="s">
        <v>50</v>
      </c>
      <c r="K28" s="67"/>
      <c r="L28" s="67"/>
    </row>
    <row r="29" spans="2:16">
      <c r="B29" s="26" t="s">
        <v>18</v>
      </c>
      <c r="C29" s="27">
        <v>4</v>
      </c>
      <c r="D29" s="26">
        <v>16</v>
      </c>
      <c r="E29" s="26">
        <v>10</v>
      </c>
      <c r="F29" s="27" t="s">
        <v>36</v>
      </c>
      <c r="G29" s="26" t="s">
        <v>37</v>
      </c>
      <c r="H29" s="26" t="s">
        <v>42</v>
      </c>
      <c r="I29" s="26" t="s">
        <v>43</v>
      </c>
      <c r="J29" s="71"/>
      <c r="K29" s="71"/>
      <c r="L29" s="71"/>
    </row>
    <row r="30" spans="2:16" ht="21" customHeight="1"/>
    <row r="31" spans="2:16" ht="19.5">
      <c r="B31" s="66" t="s">
        <v>28</v>
      </c>
      <c r="C31" s="66"/>
      <c r="D31" s="66"/>
      <c r="E31" s="66"/>
      <c r="F31" s="66"/>
      <c r="G31" s="66"/>
      <c r="H31" s="66"/>
      <c r="I31" s="66"/>
      <c r="J31" s="66"/>
      <c r="K31" s="66"/>
      <c r="L31" s="22"/>
    </row>
    <row r="32" spans="2:16" ht="29.1" customHeight="1">
      <c r="B32" s="67" t="s">
        <v>23</v>
      </c>
      <c r="C32" s="67"/>
      <c r="D32" s="36" t="s">
        <v>24</v>
      </c>
      <c r="E32" s="36" t="s">
        <v>25</v>
      </c>
      <c r="F32" s="68" t="s">
        <v>26</v>
      </c>
      <c r="G32" s="68"/>
      <c r="H32" s="68" t="s">
        <v>22</v>
      </c>
      <c r="I32" s="68"/>
      <c r="J32" s="67" t="s">
        <v>46</v>
      </c>
      <c r="K32" s="67"/>
      <c r="L32" s="67"/>
    </row>
    <row r="33" spans="2:13" ht="16.5" customHeight="1">
      <c r="B33" s="69">
        <f>SUBTOTAL(103,B40:B175)</f>
        <v>74</v>
      </c>
      <c r="C33" s="69"/>
      <c r="D33" s="37">
        <f>SUMIF(J40:J150,"SMT",K40:M150)</f>
        <v>0</v>
      </c>
      <c r="E33" s="37">
        <f>SUMIF(J40:J150,"THT",K40:M150)</f>
        <v>0</v>
      </c>
      <c r="F33" s="69">
        <f>SUMIF(J40:J150,"No-Lead Pad",K40:M150)</f>
        <v>0</v>
      </c>
      <c r="G33" s="69"/>
      <c r="H33" s="70" t="s">
        <v>322</v>
      </c>
      <c r="I33" s="70"/>
      <c r="J33" s="70" t="s">
        <v>49</v>
      </c>
      <c r="K33" s="70"/>
      <c r="L33" s="70"/>
    </row>
    <row r="34" spans="2:13" ht="18" customHeight="1">
      <c r="B34" s="4"/>
      <c r="C34" s="7"/>
      <c r="D34" s="7"/>
      <c r="E34" s="7"/>
      <c r="F34" s="7"/>
      <c r="G34" s="7"/>
      <c r="H34" s="7"/>
      <c r="I34" s="7"/>
      <c r="J34" s="7"/>
      <c r="K34" s="7"/>
      <c r="L34" s="7"/>
    </row>
    <row r="35" spans="2:13" ht="19.5">
      <c r="B35" s="66" t="s">
        <v>30</v>
      </c>
      <c r="C35" s="66"/>
      <c r="D35" s="66"/>
      <c r="E35" s="66"/>
      <c r="F35" s="66"/>
      <c r="G35" s="66"/>
      <c r="H35" s="66"/>
      <c r="I35" s="66"/>
      <c r="J35" s="66"/>
      <c r="K35" s="66"/>
      <c r="L35" s="22"/>
    </row>
    <row r="36" spans="2:13" ht="4.5" customHeight="1">
      <c r="B36" s="8"/>
      <c r="C36" s="4"/>
      <c r="D36" s="4"/>
      <c r="E36" s="4"/>
      <c r="F36" s="4"/>
      <c r="G36" s="4"/>
      <c r="H36" s="6"/>
      <c r="I36" s="6"/>
      <c r="J36" s="6"/>
      <c r="K36" s="9"/>
      <c r="L36" s="9"/>
      <c r="M36" s="13"/>
    </row>
    <row r="37" spans="2:13" s="55" customFormat="1" ht="10.15" customHeight="1">
      <c r="B37" s="56" t="s">
        <v>57</v>
      </c>
      <c r="C37" s="57"/>
      <c r="D37" s="57"/>
      <c r="E37" s="57"/>
      <c r="F37" s="57"/>
      <c r="G37" s="57"/>
      <c r="H37" s="57"/>
      <c r="I37" s="57"/>
      <c r="J37" s="57"/>
      <c r="K37" s="57"/>
      <c r="L37" s="57"/>
      <c r="M37" s="58"/>
    </row>
    <row r="38" spans="2:13" s="55" customFormat="1" ht="10.15" customHeight="1">
      <c r="B38" s="59" t="s">
        <v>58</v>
      </c>
      <c r="C38" s="57"/>
      <c r="D38" s="57"/>
      <c r="E38" s="57"/>
      <c r="F38" s="57"/>
      <c r="G38" s="57"/>
      <c r="H38" s="57"/>
      <c r="I38" s="57"/>
      <c r="J38" s="57"/>
      <c r="K38" s="57"/>
      <c r="L38" s="57"/>
      <c r="M38" s="58"/>
    </row>
    <row r="39" spans="2:13" ht="22.5">
      <c r="B39" s="33" t="s">
        <v>38</v>
      </c>
      <c r="C39" s="33" t="s">
        <v>19</v>
      </c>
      <c r="D39" s="33" t="s">
        <v>5</v>
      </c>
      <c r="E39" s="33" t="s">
        <v>20</v>
      </c>
      <c r="F39" s="33" t="s">
        <v>6</v>
      </c>
      <c r="G39" s="33" t="s">
        <v>8</v>
      </c>
      <c r="H39" s="33" t="s">
        <v>1</v>
      </c>
      <c r="I39" s="33" t="s">
        <v>21</v>
      </c>
      <c r="J39" s="33" t="s">
        <v>39</v>
      </c>
      <c r="K39" s="34" t="s">
        <v>41</v>
      </c>
      <c r="L39" s="34" t="s">
        <v>40</v>
      </c>
    </row>
    <row r="40" spans="2:13" s="12" customFormat="1" ht="12.75" customHeight="1">
      <c r="B40" s="32">
        <v>1</v>
      </c>
      <c r="C40" s="30" t="s">
        <v>174</v>
      </c>
      <c r="D40" s="30" t="s">
        <v>87</v>
      </c>
      <c r="E40" s="65" t="s">
        <v>313</v>
      </c>
      <c r="F40" s="30" t="s">
        <v>250</v>
      </c>
      <c r="G40" s="53" t="s">
        <v>280</v>
      </c>
      <c r="H40" s="30" t="s">
        <v>250</v>
      </c>
      <c r="I40" s="30"/>
      <c r="J40" s="30"/>
      <c r="K40" s="30">
        <v>2</v>
      </c>
      <c r="L40" s="31">
        <f>K40*$D$25</f>
        <v>0</v>
      </c>
    </row>
    <row r="41" spans="2:13" s="12" customFormat="1" ht="15" customHeight="1">
      <c r="B41" s="32">
        <v>2</v>
      </c>
      <c r="C41" s="30" t="s">
        <v>175</v>
      </c>
      <c r="D41" s="30" t="s">
        <v>90</v>
      </c>
      <c r="E41" s="65" t="s">
        <v>226</v>
      </c>
      <c r="F41" s="30" t="s">
        <v>251</v>
      </c>
      <c r="G41" s="53" t="s">
        <v>281</v>
      </c>
      <c r="H41" s="30" t="s">
        <v>251</v>
      </c>
      <c r="I41" s="30"/>
      <c r="J41" s="30"/>
      <c r="K41" s="30">
        <v>4</v>
      </c>
      <c r="L41" s="31">
        <f>K41*$D$25</f>
        <v>0</v>
      </c>
    </row>
    <row r="42" spans="2:13" s="12" customFormat="1" ht="12.75" customHeight="1">
      <c r="B42" s="32">
        <v>3</v>
      </c>
      <c r="C42" s="30" t="s">
        <v>176</v>
      </c>
      <c r="D42" s="30" t="s">
        <v>90</v>
      </c>
      <c r="E42" s="65" t="s">
        <v>227</v>
      </c>
      <c r="F42" s="30" t="s">
        <v>252</v>
      </c>
      <c r="G42" s="54" t="s">
        <v>282</v>
      </c>
      <c r="H42" s="30" t="s">
        <v>252</v>
      </c>
      <c r="I42" s="30"/>
      <c r="J42" s="30"/>
      <c r="K42" s="30">
        <v>8</v>
      </c>
      <c r="L42" s="31">
        <f>K42*$D$25</f>
        <v>0</v>
      </c>
    </row>
    <row r="43" spans="2:13" s="12" customFormat="1" ht="12.75" customHeight="1">
      <c r="B43" s="32">
        <v>4</v>
      </c>
      <c r="C43" s="30" t="s">
        <v>177</v>
      </c>
      <c r="D43" s="30" t="s">
        <v>87</v>
      </c>
      <c r="E43" s="65" t="s">
        <v>314</v>
      </c>
      <c r="F43" s="30" t="s">
        <v>253</v>
      </c>
      <c r="G43" s="54" t="s">
        <v>148</v>
      </c>
      <c r="H43" s="30" t="s">
        <v>253</v>
      </c>
      <c r="I43" s="30"/>
      <c r="J43" s="30"/>
      <c r="K43" s="30">
        <v>33</v>
      </c>
      <c r="L43" s="31">
        <f t="shared" ref="L43:L106" si="1">K43*$D$25</f>
        <v>0</v>
      </c>
    </row>
    <row r="44" spans="2:13" s="12" customFormat="1" ht="12.75" customHeight="1">
      <c r="B44" s="32">
        <v>5</v>
      </c>
      <c r="C44" s="30" t="s">
        <v>178</v>
      </c>
      <c r="D44" s="30" t="s">
        <v>88</v>
      </c>
      <c r="E44" s="65" t="s">
        <v>228</v>
      </c>
      <c r="F44" s="30" t="s">
        <v>254</v>
      </c>
      <c r="G44" s="54" t="s">
        <v>283</v>
      </c>
      <c r="H44" s="30" t="s">
        <v>254</v>
      </c>
      <c r="I44" s="30"/>
      <c r="J44" s="30"/>
      <c r="K44" s="30">
        <v>12</v>
      </c>
      <c r="L44" s="31">
        <f t="shared" si="1"/>
        <v>0</v>
      </c>
    </row>
    <row r="45" spans="2:13" s="12" customFormat="1" ht="12.75" customHeight="1">
      <c r="B45" s="32">
        <v>6</v>
      </c>
      <c r="C45" s="30" t="s">
        <v>179</v>
      </c>
      <c r="D45" s="30" t="s">
        <v>89</v>
      </c>
      <c r="E45" s="65" t="s">
        <v>229</v>
      </c>
      <c r="F45" s="30" t="s">
        <v>255</v>
      </c>
      <c r="G45" s="54" t="s">
        <v>284</v>
      </c>
      <c r="H45" s="30" t="s">
        <v>255</v>
      </c>
      <c r="I45" s="30"/>
      <c r="J45" s="30"/>
      <c r="K45" s="30">
        <v>4</v>
      </c>
      <c r="L45" s="31">
        <f t="shared" si="1"/>
        <v>0</v>
      </c>
    </row>
    <row r="46" spans="2:13" s="12" customFormat="1" ht="12.75" customHeight="1">
      <c r="B46" s="32">
        <v>7</v>
      </c>
      <c r="C46" s="30" t="s">
        <v>180</v>
      </c>
      <c r="D46" s="30" t="s">
        <v>88</v>
      </c>
      <c r="E46" s="65" t="s">
        <v>230</v>
      </c>
      <c r="F46" s="30" t="s">
        <v>256</v>
      </c>
      <c r="G46" s="54" t="s">
        <v>285</v>
      </c>
      <c r="H46" s="30" t="s">
        <v>256</v>
      </c>
      <c r="I46" s="30"/>
      <c r="J46" s="30"/>
      <c r="K46" s="30">
        <v>4</v>
      </c>
      <c r="L46" s="31">
        <f t="shared" si="1"/>
        <v>0</v>
      </c>
    </row>
    <row r="47" spans="2:13" s="12" customFormat="1" ht="12.75" customHeight="1">
      <c r="B47" s="32">
        <v>8</v>
      </c>
      <c r="C47" s="30" t="s">
        <v>181</v>
      </c>
      <c r="D47" s="30" t="s">
        <v>88</v>
      </c>
      <c r="E47" s="65" t="s">
        <v>231</v>
      </c>
      <c r="F47" s="30" t="s">
        <v>257</v>
      </c>
      <c r="G47" s="54" t="s">
        <v>286</v>
      </c>
      <c r="H47" s="30" t="s">
        <v>257</v>
      </c>
      <c r="I47" s="30"/>
      <c r="J47" s="30"/>
      <c r="K47" s="30">
        <v>4</v>
      </c>
      <c r="L47" s="31">
        <f t="shared" si="1"/>
        <v>0</v>
      </c>
    </row>
    <row r="48" spans="2:13" s="12" customFormat="1" ht="12.75" customHeight="1">
      <c r="B48" s="32">
        <v>9</v>
      </c>
      <c r="C48" s="30" t="s">
        <v>182</v>
      </c>
      <c r="D48" s="30" t="s">
        <v>88</v>
      </c>
      <c r="E48" s="65" t="s">
        <v>232</v>
      </c>
      <c r="F48" s="30" t="s">
        <v>258</v>
      </c>
      <c r="G48" s="54" t="s">
        <v>287</v>
      </c>
      <c r="H48" s="30" t="s">
        <v>258</v>
      </c>
      <c r="I48" s="30"/>
      <c r="J48" s="30"/>
      <c r="K48" s="30">
        <v>4</v>
      </c>
      <c r="L48" s="31">
        <f t="shared" si="1"/>
        <v>0</v>
      </c>
    </row>
    <row r="49" spans="2:12" s="12" customFormat="1" ht="12.75" customHeight="1">
      <c r="B49" s="82">
        <v>10</v>
      </c>
      <c r="C49" s="83" t="s">
        <v>306</v>
      </c>
      <c r="D49" s="83" t="s">
        <v>310</v>
      </c>
      <c r="E49" s="84" t="s">
        <v>311</v>
      </c>
      <c r="F49" s="83" t="s">
        <v>315</v>
      </c>
      <c r="G49" s="85" t="s">
        <v>319</v>
      </c>
      <c r="H49" s="83" t="s">
        <v>315</v>
      </c>
      <c r="I49" s="30"/>
      <c r="J49" s="30"/>
      <c r="K49" s="30">
        <v>4</v>
      </c>
      <c r="L49" s="31">
        <f t="shared" si="1"/>
        <v>0</v>
      </c>
    </row>
    <row r="50" spans="2:12" s="12" customFormat="1" ht="12.75" customHeight="1">
      <c r="B50" s="32">
        <v>11</v>
      </c>
      <c r="C50" s="30" t="s">
        <v>183</v>
      </c>
      <c r="D50" s="30" t="s">
        <v>86</v>
      </c>
      <c r="E50" s="65" t="s">
        <v>103</v>
      </c>
      <c r="F50" s="30" t="s">
        <v>126</v>
      </c>
      <c r="G50" s="54" t="s">
        <v>151</v>
      </c>
      <c r="H50" s="30" t="s">
        <v>126</v>
      </c>
      <c r="I50" s="30"/>
      <c r="J50" s="30"/>
      <c r="K50" s="30">
        <v>2</v>
      </c>
      <c r="L50" s="31">
        <f t="shared" si="1"/>
        <v>0</v>
      </c>
    </row>
    <row r="51" spans="2:12" s="12" customFormat="1" ht="12.75" customHeight="1">
      <c r="B51" s="32">
        <v>12</v>
      </c>
      <c r="C51" s="30" t="s">
        <v>184</v>
      </c>
      <c r="D51" s="30" t="s">
        <v>88</v>
      </c>
      <c r="E51" s="65" t="s">
        <v>233</v>
      </c>
      <c r="F51" s="30" t="s">
        <v>259</v>
      </c>
      <c r="G51" s="54" t="s">
        <v>288</v>
      </c>
      <c r="H51" s="30" t="s">
        <v>259</v>
      </c>
      <c r="I51" s="30"/>
      <c r="J51" s="30"/>
      <c r="K51" s="30">
        <v>4</v>
      </c>
      <c r="L51" s="31">
        <f t="shared" si="1"/>
        <v>0</v>
      </c>
    </row>
    <row r="52" spans="2:12" s="12" customFormat="1" ht="12.75" customHeight="1">
      <c r="B52" s="32">
        <v>13</v>
      </c>
      <c r="C52" s="30" t="s">
        <v>185</v>
      </c>
      <c r="D52" s="30" t="s">
        <v>89</v>
      </c>
      <c r="E52" s="65" t="s">
        <v>104</v>
      </c>
      <c r="F52" s="30" t="s">
        <v>127</v>
      </c>
      <c r="G52" s="54" t="s">
        <v>152</v>
      </c>
      <c r="H52" s="30" t="s">
        <v>127</v>
      </c>
      <c r="I52" s="30"/>
      <c r="J52" s="30"/>
      <c r="K52" s="30">
        <v>4</v>
      </c>
      <c r="L52" s="31">
        <f t="shared" si="1"/>
        <v>0</v>
      </c>
    </row>
    <row r="53" spans="2:12" s="12" customFormat="1" ht="12.75" customHeight="1">
      <c r="B53" s="32">
        <v>14</v>
      </c>
      <c r="C53" s="30" t="s">
        <v>186</v>
      </c>
      <c r="D53" s="30" t="s">
        <v>91</v>
      </c>
      <c r="E53" s="65" t="s">
        <v>105</v>
      </c>
      <c r="F53" s="30" t="s">
        <v>128</v>
      </c>
      <c r="G53" s="54" t="s">
        <v>153</v>
      </c>
      <c r="H53" s="30" t="s">
        <v>128</v>
      </c>
      <c r="I53" s="30"/>
      <c r="J53" s="30"/>
      <c r="K53" s="30">
        <v>1</v>
      </c>
      <c r="L53" s="31">
        <f t="shared" si="1"/>
        <v>0</v>
      </c>
    </row>
    <row r="54" spans="2:12" s="12" customFormat="1" ht="12.75" customHeight="1">
      <c r="B54" s="32">
        <v>15</v>
      </c>
      <c r="C54" s="30" t="s">
        <v>187</v>
      </c>
      <c r="D54" s="30" t="s">
        <v>90</v>
      </c>
      <c r="E54" s="65" t="s">
        <v>234</v>
      </c>
      <c r="F54" s="30" t="s">
        <v>260</v>
      </c>
      <c r="G54" s="54" t="s">
        <v>289</v>
      </c>
      <c r="H54" s="30" t="s">
        <v>260</v>
      </c>
      <c r="I54" s="30"/>
      <c r="J54" s="30"/>
      <c r="K54" s="30">
        <v>2</v>
      </c>
      <c r="L54" s="31">
        <f t="shared" si="1"/>
        <v>0</v>
      </c>
    </row>
    <row r="55" spans="2:12" s="12" customFormat="1" ht="12.75" customHeight="1">
      <c r="B55" s="32">
        <v>16</v>
      </c>
      <c r="C55" s="30" t="s">
        <v>188</v>
      </c>
      <c r="D55" s="30" t="s">
        <v>91</v>
      </c>
      <c r="E55" s="65" t="s">
        <v>106</v>
      </c>
      <c r="F55" s="30" t="s">
        <v>129</v>
      </c>
      <c r="G55" s="54" t="s">
        <v>154</v>
      </c>
      <c r="H55" s="30" t="s">
        <v>129</v>
      </c>
      <c r="I55" s="30"/>
      <c r="J55" s="30"/>
      <c r="K55" s="30">
        <v>4</v>
      </c>
      <c r="L55" s="31">
        <f t="shared" si="1"/>
        <v>0</v>
      </c>
    </row>
    <row r="56" spans="2:12" s="12" customFormat="1" ht="12.75" customHeight="1">
      <c r="B56" s="32">
        <v>17</v>
      </c>
      <c r="C56" s="30" t="s">
        <v>189</v>
      </c>
      <c r="D56" s="30" t="s">
        <v>89</v>
      </c>
      <c r="E56" s="65" t="s">
        <v>101</v>
      </c>
      <c r="F56" s="30" t="s">
        <v>124</v>
      </c>
      <c r="G56" s="54" t="s">
        <v>149</v>
      </c>
      <c r="H56" s="30" t="s">
        <v>124</v>
      </c>
      <c r="I56" s="30"/>
      <c r="J56" s="30"/>
      <c r="K56" s="30">
        <v>2</v>
      </c>
      <c r="L56" s="31">
        <f t="shared" si="1"/>
        <v>0</v>
      </c>
    </row>
    <row r="57" spans="2:12" s="12" customFormat="1" ht="12.75" customHeight="1">
      <c r="B57" s="32">
        <v>18</v>
      </c>
      <c r="C57" s="30" t="s">
        <v>190</v>
      </c>
      <c r="D57" s="30" t="s">
        <v>90</v>
      </c>
      <c r="E57" s="65" t="s">
        <v>102</v>
      </c>
      <c r="F57" s="30" t="s">
        <v>125</v>
      </c>
      <c r="G57" s="54" t="s">
        <v>150</v>
      </c>
      <c r="H57" s="30" t="s">
        <v>125</v>
      </c>
      <c r="I57" s="30"/>
      <c r="J57" s="30"/>
      <c r="K57" s="30">
        <v>1</v>
      </c>
      <c r="L57" s="31">
        <f t="shared" si="1"/>
        <v>0</v>
      </c>
    </row>
    <row r="58" spans="2:12" s="12" customFormat="1" ht="12.75" customHeight="1">
      <c r="B58" s="32">
        <v>19</v>
      </c>
      <c r="C58" s="30" t="s">
        <v>191</v>
      </c>
      <c r="D58" s="30" t="s">
        <v>224</v>
      </c>
      <c r="E58" s="65" t="s">
        <v>235</v>
      </c>
      <c r="F58" s="30" t="s">
        <v>261</v>
      </c>
      <c r="G58" s="54" t="s">
        <v>290</v>
      </c>
      <c r="H58" s="30" t="s">
        <v>261</v>
      </c>
      <c r="I58" s="30"/>
      <c r="J58" s="30"/>
      <c r="K58" s="30">
        <v>4</v>
      </c>
      <c r="L58" s="31">
        <f t="shared" si="1"/>
        <v>0</v>
      </c>
    </row>
    <row r="59" spans="2:12" s="12" customFormat="1" ht="12.75" customHeight="1">
      <c r="B59" s="32">
        <v>20</v>
      </c>
      <c r="C59" s="30" t="s">
        <v>192</v>
      </c>
      <c r="D59" s="30" t="s">
        <v>92</v>
      </c>
      <c r="E59" s="65" t="s">
        <v>107</v>
      </c>
      <c r="F59" s="30" t="s">
        <v>130</v>
      </c>
      <c r="G59" s="54" t="s">
        <v>155</v>
      </c>
      <c r="H59" s="30" t="s">
        <v>130</v>
      </c>
      <c r="I59" s="30"/>
      <c r="J59" s="30"/>
      <c r="K59" s="30">
        <v>4</v>
      </c>
      <c r="L59" s="31">
        <f t="shared" si="1"/>
        <v>0</v>
      </c>
    </row>
    <row r="60" spans="2:12" s="12" customFormat="1" ht="12.75" customHeight="1">
      <c r="B60" s="32">
        <v>21</v>
      </c>
      <c r="C60" s="30" t="s">
        <v>193</v>
      </c>
      <c r="D60" s="30" t="s">
        <v>225</v>
      </c>
      <c r="E60" s="65" t="s">
        <v>236</v>
      </c>
      <c r="F60" s="30" t="s">
        <v>262</v>
      </c>
      <c r="G60" s="54" t="s">
        <v>291</v>
      </c>
      <c r="H60" s="30" t="s">
        <v>262</v>
      </c>
      <c r="I60" s="30"/>
      <c r="J60" s="30"/>
      <c r="K60" s="30">
        <v>1</v>
      </c>
      <c r="L60" s="31">
        <f t="shared" si="1"/>
        <v>0</v>
      </c>
    </row>
    <row r="61" spans="2:12" s="12" customFormat="1" ht="12.75" customHeight="1">
      <c r="B61" s="82">
        <v>22</v>
      </c>
      <c r="C61" s="83" t="s">
        <v>307</v>
      </c>
      <c r="D61" s="83" t="s">
        <v>99</v>
      </c>
      <c r="E61" s="84" t="s">
        <v>312</v>
      </c>
      <c r="F61" s="83" t="s">
        <v>316</v>
      </c>
      <c r="G61" s="85" t="s">
        <v>320</v>
      </c>
      <c r="H61" s="83" t="s">
        <v>316</v>
      </c>
      <c r="I61" s="30"/>
      <c r="J61" s="30"/>
      <c r="K61" s="30">
        <v>2</v>
      </c>
      <c r="L61" s="31">
        <f t="shared" si="1"/>
        <v>0</v>
      </c>
    </row>
    <row r="62" spans="2:12" s="12" customFormat="1" ht="12.75" customHeight="1">
      <c r="B62" s="32">
        <v>23</v>
      </c>
      <c r="C62" s="30" t="s">
        <v>194</v>
      </c>
      <c r="D62" s="30" t="s">
        <v>93</v>
      </c>
      <c r="E62" s="65" t="s">
        <v>108</v>
      </c>
      <c r="F62" s="30" t="s">
        <v>131</v>
      </c>
      <c r="G62" s="54" t="s">
        <v>156</v>
      </c>
      <c r="H62" s="30" t="s">
        <v>131</v>
      </c>
      <c r="I62" s="30"/>
      <c r="J62" s="30"/>
      <c r="K62" s="30">
        <v>1</v>
      </c>
      <c r="L62" s="31">
        <f t="shared" si="1"/>
        <v>0</v>
      </c>
    </row>
    <row r="63" spans="2:12" s="12" customFormat="1" ht="12.75" customHeight="1">
      <c r="B63" s="32">
        <v>24</v>
      </c>
      <c r="C63" s="30" t="s">
        <v>195</v>
      </c>
      <c r="D63" s="30"/>
      <c r="E63" s="65"/>
      <c r="F63" s="30" t="s">
        <v>135</v>
      </c>
      <c r="G63" s="54"/>
      <c r="H63" s="30" t="s">
        <v>135</v>
      </c>
      <c r="I63" s="30"/>
      <c r="J63" s="30"/>
      <c r="K63" s="30">
        <v>2</v>
      </c>
      <c r="L63" s="31">
        <f t="shared" si="1"/>
        <v>0</v>
      </c>
    </row>
    <row r="64" spans="2:12" s="12" customFormat="1" ht="12.75" customHeight="1">
      <c r="B64" s="32">
        <v>25</v>
      </c>
      <c r="C64" s="30" t="s">
        <v>82</v>
      </c>
      <c r="D64" s="30" t="s">
        <v>93</v>
      </c>
      <c r="E64" s="65" t="s">
        <v>109</v>
      </c>
      <c r="F64" s="30" t="s">
        <v>132</v>
      </c>
      <c r="G64" s="54" t="s">
        <v>157</v>
      </c>
      <c r="H64" s="30" t="s">
        <v>132</v>
      </c>
      <c r="I64" s="30"/>
      <c r="J64" s="30"/>
      <c r="K64" s="30">
        <v>1</v>
      </c>
      <c r="L64" s="31">
        <f t="shared" si="1"/>
        <v>0</v>
      </c>
    </row>
    <row r="65" spans="2:12" s="12" customFormat="1" ht="12.75" customHeight="1">
      <c r="B65" s="32">
        <v>26</v>
      </c>
      <c r="C65" s="30" t="s">
        <v>70</v>
      </c>
      <c r="D65" s="30" t="s">
        <v>93</v>
      </c>
      <c r="E65" s="65" t="s">
        <v>109</v>
      </c>
      <c r="F65" s="30" t="s">
        <v>132</v>
      </c>
      <c r="G65" s="54" t="s">
        <v>157</v>
      </c>
      <c r="H65" s="30" t="s">
        <v>132</v>
      </c>
      <c r="I65" s="30"/>
      <c r="J65" s="30"/>
      <c r="K65" s="30">
        <v>1</v>
      </c>
      <c r="L65" s="31">
        <f t="shared" si="1"/>
        <v>0</v>
      </c>
    </row>
    <row r="66" spans="2:12" ht="12.75" customHeight="1">
      <c r="B66" s="32">
        <v>27</v>
      </c>
      <c r="C66" s="30" t="s">
        <v>74</v>
      </c>
      <c r="D66" s="30" t="s">
        <v>93</v>
      </c>
      <c r="E66" s="65" t="s">
        <v>109</v>
      </c>
      <c r="F66" s="30" t="s">
        <v>132</v>
      </c>
      <c r="G66" s="54" t="s">
        <v>157</v>
      </c>
      <c r="H66" s="30" t="s">
        <v>132</v>
      </c>
      <c r="I66" s="30"/>
      <c r="J66" s="30"/>
      <c r="K66" s="30">
        <v>1</v>
      </c>
      <c r="L66" s="31">
        <f t="shared" si="1"/>
        <v>0</v>
      </c>
    </row>
    <row r="67" spans="2:12" ht="12.75" customHeight="1">
      <c r="B67" s="32">
        <v>28</v>
      </c>
      <c r="C67" s="30" t="s">
        <v>73</v>
      </c>
      <c r="D67" s="30" t="s">
        <v>93</v>
      </c>
      <c r="E67" s="65" t="s">
        <v>109</v>
      </c>
      <c r="F67" s="30" t="s">
        <v>132</v>
      </c>
      <c r="G67" s="54" t="s">
        <v>157</v>
      </c>
      <c r="H67" s="30" t="s">
        <v>132</v>
      </c>
      <c r="I67" s="30"/>
      <c r="J67" s="30"/>
      <c r="K67" s="30">
        <v>1</v>
      </c>
      <c r="L67" s="31">
        <f t="shared" si="1"/>
        <v>0</v>
      </c>
    </row>
    <row r="68" spans="2:12" ht="12.75" customHeight="1">
      <c r="B68" s="32">
        <v>29</v>
      </c>
      <c r="C68" s="30" t="s">
        <v>72</v>
      </c>
      <c r="D68" s="30" t="s">
        <v>93</v>
      </c>
      <c r="E68" s="65" t="s">
        <v>109</v>
      </c>
      <c r="F68" s="30" t="s">
        <v>132</v>
      </c>
      <c r="G68" s="54" t="s">
        <v>157</v>
      </c>
      <c r="H68" s="30" t="s">
        <v>132</v>
      </c>
      <c r="I68" s="30"/>
      <c r="J68" s="30"/>
      <c r="K68" s="30">
        <v>1</v>
      </c>
      <c r="L68" s="31">
        <f t="shared" si="1"/>
        <v>0</v>
      </c>
    </row>
    <row r="69" spans="2:12" ht="12.75" customHeight="1">
      <c r="B69" s="32">
        <v>30</v>
      </c>
      <c r="C69" s="30" t="s">
        <v>76</v>
      </c>
      <c r="D69" s="30" t="s">
        <v>93</v>
      </c>
      <c r="E69" s="65" t="s">
        <v>109</v>
      </c>
      <c r="F69" s="30" t="s">
        <v>132</v>
      </c>
      <c r="G69" s="54" t="s">
        <v>157</v>
      </c>
      <c r="H69" s="30" t="s">
        <v>132</v>
      </c>
      <c r="I69" s="30"/>
      <c r="J69" s="30"/>
      <c r="K69" s="30">
        <v>1</v>
      </c>
      <c r="L69" s="31">
        <f t="shared" si="1"/>
        <v>0</v>
      </c>
    </row>
    <row r="70" spans="2:12" ht="12.75" customHeight="1">
      <c r="B70" s="32">
        <v>31</v>
      </c>
      <c r="C70" s="30" t="s">
        <v>78</v>
      </c>
      <c r="D70" s="30" t="s">
        <v>93</v>
      </c>
      <c r="E70" s="65" t="s">
        <v>109</v>
      </c>
      <c r="F70" s="30" t="s">
        <v>132</v>
      </c>
      <c r="G70" s="54" t="s">
        <v>157</v>
      </c>
      <c r="H70" s="30" t="s">
        <v>132</v>
      </c>
      <c r="I70" s="30"/>
      <c r="J70" s="30"/>
      <c r="K70" s="30">
        <v>1</v>
      </c>
      <c r="L70" s="31">
        <f t="shared" si="1"/>
        <v>0</v>
      </c>
    </row>
    <row r="71" spans="2:12" ht="12.75" customHeight="1">
      <c r="B71" s="32">
        <v>32</v>
      </c>
      <c r="C71" s="30" t="s">
        <v>79</v>
      </c>
      <c r="D71" s="30" t="s">
        <v>93</v>
      </c>
      <c r="E71" s="65" t="s">
        <v>109</v>
      </c>
      <c r="F71" s="30" t="s">
        <v>132</v>
      </c>
      <c r="G71" s="54" t="s">
        <v>157</v>
      </c>
      <c r="H71" s="30" t="s">
        <v>132</v>
      </c>
      <c r="I71" s="30"/>
      <c r="J71" s="30"/>
      <c r="K71" s="30">
        <v>1</v>
      </c>
      <c r="L71" s="31">
        <f t="shared" si="1"/>
        <v>0</v>
      </c>
    </row>
    <row r="72" spans="2:12" ht="12.75" customHeight="1">
      <c r="B72" s="32">
        <v>33</v>
      </c>
      <c r="C72" s="30" t="s">
        <v>68</v>
      </c>
      <c r="D72" s="30" t="s">
        <v>93</v>
      </c>
      <c r="E72" s="65" t="s">
        <v>109</v>
      </c>
      <c r="F72" s="30" t="s">
        <v>132</v>
      </c>
      <c r="G72" s="54" t="s">
        <v>157</v>
      </c>
      <c r="H72" s="30" t="s">
        <v>132</v>
      </c>
      <c r="I72" s="30"/>
      <c r="J72" s="30"/>
      <c r="K72" s="30">
        <v>1</v>
      </c>
      <c r="L72" s="31">
        <f t="shared" si="1"/>
        <v>0</v>
      </c>
    </row>
    <row r="73" spans="2:12" ht="12.75" customHeight="1">
      <c r="B73" s="32">
        <v>34</v>
      </c>
      <c r="C73" s="30" t="s">
        <v>69</v>
      </c>
      <c r="D73" s="30" t="s">
        <v>93</v>
      </c>
      <c r="E73" s="65" t="s">
        <v>237</v>
      </c>
      <c r="F73" s="30" t="s">
        <v>263</v>
      </c>
      <c r="G73" s="54" t="s">
        <v>292</v>
      </c>
      <c r="H73" s="30" t="s">
        <v>263</v>
      </c>
      <c r="I73" s="30"/>
      <c r="J73" s="30"/>
      <c r="K73" s="30">
        <v>1</v>
      </c>
      <c r="L73" s="31">
        <f t="shared" si="1"/>
        <v>0</v>
      </c>
    </row>
    <row r="74" spans="2:12" ht="12.75" customHeight="1">
      <c r="B74" s="32">
        <v>35</v>
      </c>
      <c r="C74" s="30" t="s">
        <v>71</v>
      </c>
      <c r="D74" s="30" t="s">
        <v>93</v>
      </c>
      <c r="E74" s="65" t="s">
        <v>237</v>
      </c>
      <c r="F74" s="30" t="s">
        <v>263</v>
      </c>
      <c r="G74" s="54" t="s">
        <v>292</v>
      </c>
      <c r="H74" s="30" t="s">
        <v>263</v>
      </c>
      <c r="I74" s="30"/>
      <c r="J74" s="30"/>
      <c r="K74" s="30">
        <v>1</v>
      </c>
      <c r="L74" s="31">
        <f t="shared" si="1"/>
        <v>0</v>
      </c>
    </row>
    <row r="75" spans="2:12" ht="12.75" customHeight="1">
      <c r="B75" s="32">
        <v>36</v>
      </c>
      <c r="C75" s="30" t="s">
        <v>75</v>
      </c>
      <c r="D75" s="30" t="s">
        <v>93</v>
      </c>
      <c r="E75" s="65" t="s">
        <v>237</v>
      </c>
      <c r="F75" s="30" t="s">
        <v>263</v>
      </c>
      <c r="G75" s="54" t="s">
        <v>292</v>
      </c>
      <c r="H75" s="30" t="s">
        <v>263</v>
      </c>
      <c r="I75" s="30"/>
      <c r="J75" s="30"/>
      <c r="K75" s="30">
        <v>1</v>
      </c>
      <c r="L75" s="31">
        <f t="shared" si="1"/>
        <v>0</v>
      </c>
    </row>
    <row r="76" spans="2:12" ht="12.75" customHeight="1">
      <c r="B76" s="32">
        <v>37</v>
      </c>
      <c r="C76" s="30" t="s">
        <v>77</v>
      </c>
      <c r="D76" s="30" t="s">
        <v>93</v>
      </c>
      <c r="E76" s="65" t="s">
        <v>237</v>
      </c>
      <c r="F76" s="30" t="s">
        <v>263</v>
      </c>
      <c r="G76" s="54" t="s">
        <v>292</v>
      </c>
      <c r="H76" s="30" t="s">
        <v>263</v>
      </c>
      <c r="I76" s="30"/>
      <c r="J76" s="30"/>
      <c r="K76" s="30">
        <v>1</v>
      </c>
      <c r="L76" s="31">
        <f t="shared" si="1"/>
        <v>0</v>
      </c>
    </row>
    <row r="77" spans="2:12" ht="12.75" customHeight="1">
      <c r="B77" s="32">
        <v>38</v>
      </c>
      <c r="C77" s="30" t="s">
        <v>67</v>
      </c>
      <c r="D77" s="30" t="s">
        <v>94</v>
      </c>
      <c r="E77" s="65" t="s">
        <v>110</v>
      </c>
      <c r="F77" s="30" t="s">
        <v>133</v>
      </c>
      <c r="G77" s="54" t="s">
        <v>158</v>
      </c>
      <c r="H77" s="30" t="s">
        <v>133</v>
      </c>
      <c r="I77" s="30"/>
      <c r="J77" s="30"/>
      <c r="K77" s="30">
        <v>1</v>
      </c>
      <c r="L77" s="31">
        <f t="shared" si="1"/>
        <v>0</v>
      </c>
    </row>
    <row r="78" spans="2:12" ht="12.75" customHeight="1">
      <c r="B78" s="32">
        <v>39</v>
      </c>
      <c r="C78" s="30" t="s">
        <v>80</v>
      </c>
      <c r="D78" s="30" t="s">
        <v>95</v>
      </c>
      <c r="E78" s="65">
        <v>9031326921</v>
      </c>
      <c r="F78" s="30" t="s">
        <v>317</v>
      </c>
      <c r="G78" s="54" t="s">
        <v>321</v>
      </c>
      <c r="H78" s="30" t="s">
        <v>317</v>
      </c>
      <c r="I78" s="30"/>
      <c r="J78" s="30"/>
      <c r="K78" s="30">
        <v>1</v>
      </c>
      <c r="L78" s="31">
        <f t="shared" si="1"/>
        <v>0</v>
      </c>
    </row>
    <row r="79" spans="2:12" ht="12.75" customHeight="1">
      <c r="B79" s="32">
        <v>40</v>
      </c>
      <c r="C79" s="30" t="s">
        <v>81</v>
      </c>
      <c r="D79" s="30" t="s">
        <v>94</v>
      </c>
      <c r="E79" s="65" t="s">
        <v>110</v>
      </c>
      <c r="F79" s="30" t="s">
        <v>133</v>
      </c>
      <c r="G79" s="54" t="s">
        <v>158</v>
      </c>
      <c r="H79" s="30" t="s">
        <v>133</v>
      </c>
      <c r="I79" s="30"/>
      <c r="J79" s="30"/>
      <c r="K79" s="30">
        <v>1</v>
      </c>
      <c r="L79" s="31">
        <f t="shared" si="1"/>
        <v>0</v>
      </c>
    </row>
    <row r="80" spans="2:12" ht="12.75" customHeight="1">
      <c r="B80" s="82">
        <v>41</v>
      </c>
      <c r="C80" s="83" t="s">
        <v>308</v>
      </c>
      <c r="D80" s="83" t="s">
        <v>87</v>
      </c>
      <c r="E80" s="84">
        <v>61300211121</v>
      </c>
      <c r="F80" s="83" t="s">
        <v>134</v>
      </c>
      <c r="G80" s="85" t="s">
        <v>159</v>
      </c>
      <c r="H80" s="83" t="s">
        <v>134</v>
      </c>
      <c r="I80" s="30"/>
      <c r="J80" s="30"/>
      <c r="K80" s="30">
        <v>1</v>
      </c>
      <c r="L80" s="31">
        <f t="shared" si="1"/>
        <v>0</v>
      </c>
    </row>
    <row r="81" spans="2:12" ht="12.75" customHeight="1">
      <c r="B81" s="82">
        <v>42</v>
      </c>
      <c r="C81" s="83" t="s">
        <v>309</v>
      </c>
      <c r="D81" s="83" t="s">
        <v>87</v>
      </c>
      <c r="E81" s="84">
        <v>61300211121</v>
      </c>
      <c r="F81" s="83" t="s">
        <v>134</v>
      </c>
      <c r="G81" s="85" t="s">
        <v>159</v>
      </c>
      <c r="H81" s="83" t="s">
        <v>134</v>
      </c>
      <c r="I81" s="30"/>
      <c r="J81" s="30"/>
      <c r="K81" s="30">
        <v>2</v>
      </c>
      <c r="L81" s="31">
        <f t="shared" si="1"/>
        <v>0</v>
      </c>
    </row>
    <row r="82" spans="2:12" ht="12.75" customHeight="1">
      <c r="B82" s="32">
        <v>43</v>
      </c>
      <c r="C82" s="30" t="s">
        <v>44</v>
      </c>
      <c r="D82" s="30" t="s">
        <v>87</v>
      </c>
      <c r="E82" s="65">
        <v>61300211121</v>
      </c>
      <c r="F82" s="30" t="s">
        <v>134</v>
      </c>
      <c r="G82" s="54" t="s">
        <v>159</v>
      </c>
      <c r="H82" s="30" t="s">
        <v>134</v>
      </c>
      <c r="I82" s="30"/>
      <c r="J82" s="30"/>
      <c r="K82" s="30">
        <v>1</v>
      </c>
      <c r="L82" s="31">
        <f t="shared" si="1"/>
        <v>0</v>
      </c>
    </row>
    <row r="83" spans="2:12" ht="12.75" customHeight="1">
      <c r="B83" s="32">
        <v>44</v>
      </c>
      <c r="C83" s="30" t="s">
        <v>196</v>
      </c>
      <c r="D83" s="30"/>
      <c r="E83" s="65"/>
      <c r="F83" s="30" t="s">
        <v>264</v>
      </c>
      <c r="G83" s="54"/>
      <c r="H83" s="30" t="s">
        <v>264</v>
      </c>
      <c r="I83" s="30"/>
      <c r="J83" s="30"/>
      <c r="K83" s="30">
        <v>2</v>
      </c>
      <c r="L83" s="31">
        <f t="shared" si="1"/>
        <v>0</v>
      </c>
    </row>
    <row r="84" spans="2:12" ht="12.75" customHeight="1">
      <c r="B84" s="32">
        <v>45</v>
      </c>
      <c r="C84" s="30" t="s">
        <v>197</v>
      </c>
      <c r="D84" s="30"/>
      <c r="E84" s="65"/>
      <c r="F84" s="30" t="s">
        <v>264</v>
      </c>
      <c r="G84" s="54"/>
      <c r="H84" s="30" t="s">
        <v>264</v>
      </c>
      <c r="I84" s="30"/>
      <c r="J84" s="30"/>
      <c r="K84" s="30">
        <v>1</v>
      </c>
      <c r="L84" s="31">
        <f t="shared" si="1"/>
        <v>0</v>
      </c>
    </row>
    <row r="85" spans="2:12" ht="12.75" customHeight="1">
      <c r="B85" s="32">
        <v>46</v>
      </c>
      <c r="C85" s="30" t="s">
        <v>198</v>
      </c>
      <c r="D85" s="30"/>
      <c r="E85" s="65"/>
      <c r="F85" s="30" t="s">
        <v>265</v>
      </c>
      <c r="G85" s="54"/>
      <c r="H85" s="30" t="s">
        <v>265</v>
      </c>
      <c r="I85" s="30"/>
      <c r="J85" s="30"/>
      <c r="K85" s="30">
        <v>1</v>
      </c>
      <c r="L85" s="31">
        <f t="shared" si="1"/>
        <v>0</v>
      </c>
    </row>
    <row r="86" spans="2:12" ht="12.75" customHeight="1">
      <c r="B86" s="32">
        <v>47</v>
      </c>
      <c r="C86" s="30" t="s">
        <v>199</v>
      </c>
      <c r="D86" s="30" t="s">
        <v>87</v>
      </c>
      <c r="E86" s="65">
        <v>744229</v>
      </c>
      <c r="F86" s="30" t="s">
        <v>266</v>
      </c>
      <c r="G86" s="54" t="s">
        <v>293</v>
      </c>
      <c r="H86" s="30" t="s">
        <v>266</v>
      </c>
      <c r="I86" s="30"/>
      <c r="J86" s="30"/>
      <c r="K86" s="30">
        <v>4</v>
      </c>
      <c r="L86" s="31">
        <f t="shared" si="1"/>
        <v>0</v>
      </c>
    </row>
    <row r="87" spans="2:12" ht="12.75" customHeight="1">
      <c r="B87" s="32">
        <v>48</v>
      </c>
      <c r="C87" s="30" t="s">
        <v>83</v>
      </c>
      <c r="D87" s="30" t="s">
        <v>96</v>
      </c>
      <c r="E87" s="65" t="s">
        <v>111</v>
      </c>
      <c r="F87" s="30" t="s">
        <v>136</v>
      </c>
      <c r="G87" s="54" t="s">
        <v>160</v>
      </c>
      <c r="H87" s="30" t="s">
        <v>136</v>
      </c>
      <c r="I87" s="30"/>
      <c r="J87" s="30"/>
      <c r="K87" s="30">
        <v>1</v>
      </c>
      <c r="L87" s="31">
        <f t="shared" si="1"/>
        <v>0</v>
      </c>
    </row>
    <row r="88" spans="2:12" ht="12.75" customHeight="1">
      <c r="B88" s="32">
        <v>49</v>
      </c>
      <c r="C88" s="30" t="s">
        <v>200</v>
      </c>
      <c r="D88" s="30"/>
      <c r="E88" s="65"/>
      <c r="F88" s="30" t="s">
        <v>318</v>
      </c>
      <c r="G88" s="54"/>
      <c r="H88" s="30" t="s">
        <v>318</v>
      </c>
      <c r="I88" s="30"/>
      <c r="J88" s="30"/>
      <c r="K88" s="30">
        <v>4</v>
      </c>
      <c r="L88" s="31">
        <f t="shared" si="1"/>
        <v>0</v>
      </c>
    </row>
    <row r="89" spans="2:12" ht="12.75" customHeight="1">
      <c r="B89" s="32">
        <v>50</v>
      </c>
      <c r="C89" s="30" t="s">
        <v>201</v>
      </c>
      <c r="D89" s="30" t="s">
        <v>91</v>
      </c>
      <c r="E89" s="65" t="s">
        <v>112</v>
      </c>
      <c r="F89" s="30" t="s">
        <v>267</v>
      </c>
      <c r="G89" s="54" t="s">
        <v>161</v>
      </c>
      <c r="H89" s="30" t="s">
        <v>267</v>
      </c>
      <c r="I89" s="30"/>
      <c r="J89" s="30"/>
      <c r="K89" s="30">
        <v>16</v>
      </c>
      <c r="L89" s="31">
        <f t="shared" si="1"/>
        <v>0</v>
      </c>
    </row>
    <row r="90" spans="2:12" ht="12.75" customHeight="1">
      <c r="B90" s="32">
        <v>51</v>
      </c>
      <c r="C90" s="30" t="s">
        <v>202</v>
      </c>
      <c r="D90" s="30" t="s">
        <v>91</v>
      </c>
      <c r="E90" s="65" t="s">
        <v>112</v>
      </c>
      <c r="F90" s="30" t="s">
        <v>267</v>
      </c>
      <c r="G90" s="54" t="s">
        <v>161</v>
      </c>
      <c r="H90" s="30" t="s">
        <v>267</v>
      </c>
      <c r="I90" s="30"/>
      <c r="J90" s="30"/>
      <c r="K90" s="30">
        <v>16</v>
      </c>
      <c r="L90" s="31">
        <f t="shared" si="1"/>
        <v>0</v>
      </c>
    </row>
    <row r="91" spans="2:12" ht="12.75" customHeight="1">
      <c r="B91" s="32">
        <v>52</v>
      </c>
      <c r="C91" s="30" t="s">
        <v>203</v>
      </c>
      <c r="D91" s="30" t="s">
        <v>97</v>
      </c>
      <c r="E91" s="65" t="s">
        <v>238</v>
      </c>
      <c r="F91" s="30" t="s">
        <v>268</v>
      </c>
      <c r="G91" s="54" t="s">
        <v>294</v>
      </c>
      <c r="H91" s="30" t="s">
        <v>268</v>
      </c>
      <c r="I91" s="30"/>
      <c r="J91" s="30"/>
      <c r="K91" s="30">
        <v>8</v>
      </c>
      <c r="L91" s="31">
        <f t="shared" si="1"/>
        <v>0</v>
      </c>
    </row>
    <row r="92" spans="2:12" ht="12.75" customHeight="1">
      <c r="B92" s="32">
        <v>53</v>
      </c>
      <c r="C92" s="30" t="s">
        <v>204</v>
      </c>
      <c r="D92" s="30" t="s">
        <v>97</v>
      </c>
      <c r="E92" s="65" t="s">
        <v>239</v>
      </c>
      <c r="F92" s="30" t="s">
        <v>269</v>
      </c>
      <c r="G92" s="54" t="s">
        <v>295</v>
      </c>
      <c r="H92" s="30" t="s">
        <v>269</v>
      </c>
      <c r="I92" s="30"/>
      <c r="J92" s="30"/>
      <c r="K92" s="30">
        <v>4</v>
      </c>
      <c r="L92" s="31">
        <f t="shared" si="1"/>
        <v>0</v>
      </c>
    </row>
    <row r="93" spans="2:12" ht="12.75" customHeight="1">
      <c r="B93" s="32">
        <v>54</v>
      </c>
      <c r="C93" s="30" t="s">
        <v>205</v>
      </c>
      <c r="D93" s="30" t="s">
        <v>97</v>
      </c>
      <c r="E93" s="65" t="s">
        <v>240</v>
      </c>
      <c r="F93" s="30" t="s">
        <v>270</v>
      </c>
      <c r="G93" s="54" t="s">
        <v>296</v>
      </c>
      <c r="H93" s="30" t="s">
        <v>270</v>
      </c>
      <c r="I93" s="30"/>
      <c r="J93" s="30"/>
      <c r="K93" s="30">
        <v>4</v>
      </c>
      <c r="L93" s="31">
        <f t="shared" si="1"/>
        <v>0</v>
      </c>
    </row>
    <row r="94" spans="2:12" ht="12.75" customHeight="1">
      <c r="B94" s="32">
        <v>55</v>
      </c>
      <c r="C94" s="30" t="s">
        <v>206</v>
      </c>
      <c r="D94" s="30" t="s">
        <v>97</v>
      </c>
      <c r="E94" s="65" t="s">
        <v>241</v>
      </c>
      <c r="F94" s="30" t="s">
        <v>271</v>
      </c>
      <c r="G94" s="54" t="s">
        <v>297</v>
      </c>
      <c r="H94" s="30" t="s">
        <v>271</v>
      </c>
      <c r="I94" s="30"/>
      <c r="J94" s="30"/>
      <c r="K94" s="30">
        <v>4</v>
      </c>
      <c r="L94" s="31">
        <f t="shared" si="1"/>
        <v>0</v>
      </c>
    </row>
    <row r="95" spans="2:12" ht="12.75" customHeight="1">
      <c r="B95" s="32">
        <v>56</v>
      </c>
      <c r="C95" s="30" t="s">
        <v>207</v>
      </c>
      <c r="D95" s="30" t="s">
        <v>97</v>
      </c>
      <c r="E95" s="65" t="s">
        <v>242</v>
      </c>
      <c r="F95" s="30" t="s">
        <v>272</v>
      </c>
      <c r="G95" s="54" t="s">
        <v>298</v>
      </c>
      <c r="H95" s="30" t="s">
        <v>272</v>
      </c>
      <c r="I95" s="30"/>
      <c r="J95" s="30"/>
      <c r="K95" s="30">
        <v>4</v>
      </c>
      <c r="L95" s="31">
        <f t="shared" si="1"/>
        <v>0</v>
      </c>
    </row>
    <row r="96" spans="2:12" ht="12.75" customHeight="1">
      <c r="B96" s="32">
        <v>57</v>
      </c>
      <c r="C96" s="30" t="s">
        <v>208</v>
      </c>
      <c r="D96" s="30" t="s">
        <v>91</v>
      </c>
      <c r="E96" s="65" t="s">
        <v>113</v>
      </c>
      <c r="F96" s="30" t="s">
        <v>137</v>
      </c>
      <c r="G96" s="54" t="s">
        <v>162</v>
      </c>
      <c r="H96" s="30" t="s">
        <v>137</v>
      </c>
      <c r="I96" s="30"/>
      <c r="J96" s="30"/>
      <c r="K96" s="30">
        <v>10</v>
      </c>
      <c r="L96" s="31">
        <f t="shared" si="1"/>
        <v>0</v>
      </c>
    </row>
    <row r="97" spans="2:12" ht="12.75" customHeight="1">
      <c r="B97" s="32">
        <v>58</v>
      </c>
      <c r="C97" s="30" t="s">
        <v>209</v>
      </c>
      <c r="D97" s="30" t="s">
        <v>91</v>
      </c>
      <c r="E97" s="65" t="s">
        <v>115</v>
      </c>
      <c r="F97" s="30" t="s">
        <v>138</v>
      </c>
      <c r="G97" s="54" t="s">
        <v>164</v>
      </c>
      <c r="H97" s="30" t="s">
        <v>138</v>
      </c>
      <c r="I97" s="30"/>
      <c r="J97" s="30"/>
      <c r="K97" s="30">
        <v>1</v>
      </c>
      <c r="L97" s="31">
        <f t="shared" si="1"/>
        <v>0</v>
      </c>
    </row>
    <row r="98" spans="2:12" ht="12.75" customHeight="1">
      <c r="B98" s="32">
        <v>59</v>
      </c>
      <c r="C98" s="30" t="s">
        <v>210</v>
      </c>
      <c r="D98" s="30" t="s">
        <v>91</v>
      </c>
      <c r="E98" s="65" t="s">
        <v>116</v>
      </c>
      <c r="F98" s="30" t="s">
        <v>139</v>
      </c>
      <c r="G98" s="54" t="s">
        <v>165</v>
      </c>
      <c r="H98" s="30" t="s">
        <v>139</v>
      </c>
      <c r="I98" s="30"/>
      <c r="J98" s="30"/>
      <c r="K98" s="30">
        <v>1</v>
      </c>
      <c r="L98" s="31">
        <f t="shared" si="1"/>
        <v>0</v>
      </c>
    </row>
    <row r="99" spans="2:12" ht="12.75" customHeight="1">
      <c r="B99" s="32">
        <v>60</v>
      </c>
      <c r="C99" s="30" t="s">
        <v>211</v>
      </c>
      <c r="D99" s="30" t="s">
        <v>91</v>
      </c>
      <c r="E99" s="65" t="s">
        <v>117</v>
      </c>
      <c r="F99" s="30" t="s">
        <v>140</v>
      </c>
      <c r="G99" s="54" t="s">
        <v>166</v>
      </c>
      <c r="H99" s="30" t="s">
        <v>140</v>
      </c>
      <c r="I99" s="30"/>
      <c r="J99" s="30"/>
      <c r="K99" s="30">
        <v>3</v>
      </c>
      <c r="L99" s="31">
        <f t="shared" si="1"/>
        <v>0</v>
      </c>
    </row>
    <row r="100" spans="2:12" ht="12.75" customHeight="1">
      <c r="B100" s="32">
        <v>61</v>
      </c>
      <c r="C100" s="30" t="s">
        <v>212</v>
      </c>
      <c r="D100" s="30" t="s">
        <v>91</v>
      </c>
      <c r="E100" s="65" t="s">
        <v>118</v>
      </c>
      <c r="F100" s="30" t="s">
        <v>141</v>
      </c>
      <c r="G100" s="54" t="s">
        <v>167</v>
      </c>
      <c r="H100" s="30" t="s">
        <v>141</v>
      </c>
      <c r="I100" s="30"/>
      <c r="J100" s="30"/>
      <c r="K100" s="30">
        <v>1</v>
      </c>
      <c r="L100" s="31">
        <f t="shared" si="1"/>
        <v>0</v>
      </c>
    </row>
    <row r="101" spans="2:12" ht="12.75" customHeight="1">
      <c r="B101" s="32">
        <v>62</v>
      </c>
      <c r="C101" s="30" t="s">
        <v>213</v>
      </c>
      <c r="D101" s="30" t="s">
        <v>91</v>
      </c>
      <c r="E101" s="65" t="s">
        <v>114</v>
      </c>
      <c r="F101" s="30" t="s">
        <v>273</v>
      </c>
      <c r="G101" s="54" t="s">
        <v>163</v>
      </c>
      <c r="H101" s="30" t="s">
        <v>273</v>
      </c>
      <c r="I101" s="30"/>
      <c r="J101" s="30"/>
      <c r="K101" s="30">
        <v>1</v>
      </c>
      <c r="L101" s="31">
        <f t="shared" si="1"/>
        <v>0</v>
      </c>
    </row>
    <row r="102" spans="2:12" ht="12.75" customHeight="1">
      <c r="B102" s="32">
        <v>63</v>
      </c>
      <c r="C102" s="30" t="s">
        <v>214</v>
      </c>
      <c r="D102" s="30" t="s">
        <v>97</v>
      </c>
      <c r="E102" s="65" t="s">
        <v>243</v>
      </c>
      <c r="F102" s="30" t="s">
        <v>274</v>
      </c>
      <c r="G102" s="54" t="s">
        <v>299</v>
      </c>
      <c r="H102" s="30" t="s">
        <v>274</v>
      </c>
      <c r="I102" s="30"/>
      <c r="J102" s="30"/>
      <c r="K102" s="30">
        <v>1</v>
      </c>
      <c r="L102" s="31">
        <f t="shared" si="1"/>
        <v>0</v>
      </c>
    </row>
    <row r="103" spans="2:12" ht="12.75" customHeight="1">
      <c r="B103" s="32">
        <v>64</v>
      </c>
      <c r="C103" s="30" t="s">
        <v>215</v>
      </c>
      <c r="D103" s="30" t="s">
        <v>98</v>
      </c>
      <c r="E103" s="65" t="s">
        <v>119</v>
      </c>
      <c r="F103" s="30" t="s">
        <v>142</v>
      </c>
      <c r="G103" s="54" t="s">
        <v>168</v>
      </c>
      <c r="H103" s="30" t="s">
        <v>142</v>
      </c>
      <c r="I103" s="30"/>
      <c r="J103" s="30"/>
      <c r="K103" s="30">
        <v>4</v>
      </c>
      <c r="L103" s="31">
        <f t="shared" si="1"/>
        <v>0</v>
      </c>
    </row>
    <row r="104" spans="2:12" ht="12.75" customHeight="1">
      <c r="B104" s="32">
        <v>65</v>
      </c>
      <c r="C104" s="30" t="s">
        <v>216</v>
      </c>
      <c r="D104" s="30" t="s">
        <v>99</v>
      </c>
      <c r="E104" s="65" t="s">
        <v>120</v>
      </c>
      <c r="F104" s="30" t="s">
        <v>143</v>
      </c>
      <c r="G104" s="54" t="s">
        <v>169</v>
      </c>
      <c r="H104" s="30" t="s">
        <v>143</v>
      </c>
      <c r="I104" s="30"/>
      <c r="J104" s="30"/>
      <c r="K104" s="30">
        <v>2</v>
      </c>
      <c r="L104" s="31">
        <f t="shared" si="1"/>
        <v>0</v>
      </c>
    </row>
    <row r="105" spans="2:12" ht="12.75" customHeight="1">
      <c r="B105" s="32">
        <v>66</v>
      </c>
      <c r="C105" s="30" t="s">
        <v>217</v>
      </c>
      <c r="D105" s="30" t="s">
        <v>98</v>
      </c>
      <c r="E105" s="65" t="s">
        <v>244</v>
      </c>
      <c r="F105" s="30" t="s">
        <v>275</v>
      </c>
      <c r="G105" s="54" t="s">
        <v>300</v>
      </c>
      <c r="H105" s="30" t="s">
        <v>275</v>
      </c>
      <c r="I105" s="30"/>
      <c r="J105" s="30"/>
      <c r="K105" s="30">
        <v>4</v>
      </c>
      <c r="L105" s="31">
        <f t="shared" si="1"/>
        <v>0</v>
      </c>
    </row>
    <row r="106" spans="2:12" ht="12.75" customHeight="1">
      <c r="B106" s="32">
        <v>67</v>
      </c>
      <c r="C106" s="30" t="s">
        <v>218</v>
      </c>
      <c r="D106" s="30" t="s">
        <v>98</v>
      </c>
      <c r="E106" s="65" t="s">
        <v>245</v>
      </c>
      <c r="F106" s="30" t="s">
        <v>276</v>
      </c>
      <c r="G106" s="54" t="s">
        <v>301</v>
      </c>
      <c r="H106" s="30" t="s">
        <v>276</v>
      </c>
      <c r="I106" s="30"/>
      <c r="J106" s="30"/>
      <c r="K106" s="30">
        <v>4</v>
      </c>
      <c r="L106" s="31">
        <f t="shared" si="1"/>
        <v>0</v>
      </c>
    </row>
    <row r="107" spans="2:12" ht="12.75" customHeight="1">
      <c r="B107" s="32">
        <v>68</v>
      </c>
      <c r="C107" s="30" t="s">
        <v>219</v>
      </c>
      <c r="D107" s="30" t="s">
        <v>98</v>
      </c>
      <c r="E107" s="65" t="s">
        <v>246</v>
      </c>
      <c r="F107" s="30" t="s">
        <v>277</v>
      </c>
      <c r="G107" s="54" t="s">
        <v>302</v>
      </c>
      <c r="H107" s="30" t="s">
        <v>277</v>
      </c>
      <c r="I107" s="30"/>
      <c r="J107" s="30"/>
      <c r="K107" s="30">
        <v>4</v>
      </c>
      <c r="L107" s="31">
        <f t="shared" ref="L107:L128" si="2">K107*$D$25</f>
        <v>0</v>
      </c>
    </row>
    <row r="108" spans="2:12" ht="12.75" customHeight="1">
      <c r="B108" s="32">
        <v>69</v>
      </c>
      <c r="C108" s="30" t="s">
        <v>84</v>
      </c>
      <c r="D108" s="30" t="s">
        <v>100</v>
      </c>
      <c r="E108" s="65" t="s">
        <v>122</v>
      </c>
      <c r="F108" s="30" t="s">
        <v>145</v>
      </c>
      <c r="G108" s="54" t="s">
        <v>171</v>
      </c>
      <c r="H108" s="30" t="s">
        <v>145</v>
      </c>
      <c r="I108" s="30"/>
      <c r="J108" s="30"/>
      <c r="K108" s="30">
        <v>1</v>
      </c>
      <c r="L108" s="31">
        <f t="shared" si="2"/>
        <v>0</v>
      </c>
    </row>
    <row r="109" spans="2:12" ht="12.75" customHeight="1">
      <c r="B109" s="32">
        <v>70</v>
      </c>
      <c r="C109" s="30" t="s">
        <v>85</v>
      </c>
      <c r="D109" s="30" t="s">
        <v>98</v>
      </c>
      <c r="E109" s="65" t="s">
        <v>247</v>
      </c>
      <c r="F109" s="30" t="s">
        <v>278</v>
      </c>
      <c r="G109" s="54" t="s">
        <v>303</v>
      </c>
      <c r="H109" s="30" t="s">
        <v>278</v>
      </c>
      <c r="I109" s="30"/>
      <c r="J109" s="30"/>
      <c r="K109" s="30">
        <v>1</v>
      </c>
      <c r="L109" s="31">
        <f t="shared" si="2"/>
        <v>0</v>
      </c>
    </row>
    <row r="110" spans="2:12" ht="12.75" customHeight="1">
      <c r="B110" s="32">
        <v>71</v>
      </c>
      <c r="C110" s="30" t="s">
        <v>220</v>
      </c>
      <c r="D110" s="30" t="s">
        <v>98</v>
      </c>
      <c r="E110" s="65" t="s">
        <v>123</v>
      </c>
      <c r="F110" s="30" t="s">
        <v>147</v>
      </c>
      <c r="G110" s="54" t="s">
        <v>172</v>
      </c>
      <c r="H110" s="30" t="s">
        <v>147</v>
      </c>
      <c r="I110" s="30"/>
      <c r="J110" s="30"/>
      <c r="K110" s="30">
        <v>1</v>
      </c>
      <c r="L110" s="31">
        <f t="shared" si="2"/>
        <v>0</v>
      </c>
    </row>
    <row r="111" spans="2:12" ht="12.75" customHeight="1">
      <c r="B111" s="32">
        <v>72</v>
      </c>
      <c r="C111" s="30" t="s">
        <v>221</v>
      </c>
      <c r="D111" s="30" t="s">
        <v>100</v>
      </c>
      <c r="E111" s="65" t="s">
        <v>248</v>
      </c>
      <c r="F111" s="30" t="s">
        <v>279</v>
      </c>
      <c r="G111" s="54" t="s">
        <v>304</v>
      </c>
      <c r="H111" s="30" t="s">
        <v>279</v>
      </c>
      <c r="I111" s="30"/>
      <c r="J111" s="30"/>
      <c r="K111" s="30">
        <v>1</v>
      </c>
      <c r="L111" s="31">
        <f t="shared" si="2"/>
        <v>0</v>
      </c>
    </row>
    <row r="112" spans="2:12" ht="12.75" customHeight="1">
      <c r="B112" s="32">
        <v>73</v>
      </c>
      <c r="C112" s="30" t="s">
        <v>222</v>
      </c>
      <c r="D112" s="30" t="s">
        <v>98</v>
      </c>
      <c r="E112" s="65" t="s">
        <v>121</v>
      </c>
      <c r="F112" s="30" t="s">
        <v>144</v>
      </c>
      <c r="G112" s="54" t="s">
        <v>170</v>
      </c>
      <c r="H112" s="30" t="s">
        <v>144</v>
      </c>
      <c r="I112" s="30"/>
      <c r="J112" s="30"/>
      <c r="K112" s="30">
        <v>1</v>
      </c>
      <c r="L112" s="31">
        <f t="shared" si="2"/>
        <v>0</v>
      </c>
    </row>
    <row r="113" spans="2:12" ht="12.75" customHeight="1">
      <c r="B113" s="32">
        <v>74</v>
      </c>
      <c r="C113" s="30" t="s">
        <v>223</v>
      </c>
      <c r="D113" s="30" t="s">
        <v>100</v>
      </c>
      <c r="E113" s="65" t="s">
        <v>249</v>
      </c>
      <c r="F113" s="30" t="s">
        <v>146</v>
      </c>
      <c r="G113" s="54" t="s">
        <v>305</v>
      </c>
      <c r="H113" s="30" t="s">
        <v>146</v>
      </c>
      <c r="I113" s="30"/>
      <c r="J113" s="30"/>
      <c r="K113" s="30">
        <v>1</v>
      </c>
      <c r="L113" s="31">
        <f t="shared" si="2"/>
        <v>0</v>
      </c>
    </row>
    <row r="114" spans="2:12" ht="12.75" customHeight="1">
      <c r="B114" s="32"/>
      <c r="C114" s="30"/>
      <c r="D114" s="30"/>
      <c r="E114" s="30"/>
      <c r="F114" s="30"/>
      <c r="G114" s="54"/>
      <c r="H114" s="30"/>
      <c r="I114" s="30"/>
      <c r="J114" s="30"/>
      <c r="K114" s="30"/>
      <c r="L114" s="31">
        <f t="shared" si="2"/>
        <v>0</v>
      </c>
    </row>
    <row r="115" spans="2:12" ht="12.75" customHeight="1">
      <c r="B115" s="32"/>
      <c r="C115" s="30"/>
      <c r="D115" s="30"/>
      <c r="E115" s="30"/>
      <c r="F115" s="30"/>
      <c r="G115" s="54"/>
      <c r="H115" s="30"/>
      <c r="I115" s="30"/>
      <c r="J115" s="30"/>
      <c r="K115" s="30"/>
      <c r="L115" s="31">
        <f t="shared" si="2"/>
        <v>0</v>
      </c>
    </row>
    <row r="116" spans="2:12" ht="12.75" customHeight="1">
      <c r="B116" s="32"/>
      <c r="C116" s="30"/>
      <c r="D116" s="30"/>
      <c r="E116" s="30"/>
      <c r="F116" s="30"/>
      <c r="G116" s="54"/>
      <c r="H116" s="30"/>
      <c r="I116" s="30"/>
      <c r="J116" s="30"/>
      <c r="K116" s="30"/>
      <c r="L116" s="31">
        <f t="shared" si="2"/>
        <v>0</v>
      </c>
    </row>
    <row r="117" spans="2:12" ht="12.75" customHeight="1">
      <c r="B117" s="32"/>
      <c r="C117" s="30"/>
      <c r="D117" s="30"/>
      <c r="E117" s="30"/>
      <c r="F117" s="30"/>
      <c r="G117" s="54"/>
      <c r="H117" s="30"/>
      <c r="I117" s="30"/>
      <c r="J117" s="30"/>
      <c r="K117" s="30"/>
      <c r="L117" s="31">
        <f t="shared" si="2"/>
        <v>0</v>
      </c>
    </row>
    <row r="118" spans="2:12" ht="12.75" customHeight="1">
      <c r="B118" s="32"/>
      <c r="C118" s="30"/>
      <c r="D118" s="30"/>
      <c r="E118" s="30"/>
      <c r="F118" s="30"/>
      <c r="G118" s="54"/>
      <c r="H118" s="30"/>
      <c r="I118" s="30"/>
      <c r="J118" s="30"/>
      <c r="K118" s="30"/>
      <c r="L118" s="31">
        <f t="shared" si="2"/>
        <v>0</v>
      </c>
    </row>
    <row r="119" spans="2:12" ht="12.75" customHeight="1">
      <c r="B119" s="32"/>
      <c r="C119" s="30"/>
      <c r="D119" s="30"/>
      <c r="E119" s="30"/>
      <c r="F119" s="30"/>
      <c r="G119" s="54"/>
      <c r="H119" s="30"/>
      <c r="I119" s="30"/>
      <c r="J119" s="30"/>
      <c r="K119" s="30"/>
      <c r="L119" s="31">
        <f t="shared" si="2"/>
        <v>0</v>
      </c>
    </row>
    <row r="120" spans="2:12" ht="12.75" customHeight="1">
      <c r="B120" s="32"/>
      <c r="C120" s="30"/>
      <c r="D120" s="30"/>
      <c r="E120" s="30"/>
      <c r="F120" s="30"/>
      <c r="G120" s="54"/>
      <c r="H120" s="30"/>
      <c r="I120" s="30"/>
      <c r="J120" s="30"/>
      <c r="K120" s="30"/>
      <c r="L120" s="31">
        <f t="shared" si="2"/>
        <v>0</v>
      </c>
    </row>
    <row r="121" spans="2:12" ht="12.75" customHeight="1">
      <c r="B121" s="32"/>
      <c r="C121" s="30"/>
      <c r="D121" s="30"/>
      <c r="E121" s="30"/>
      <c r="F121" s="30"/>
      <c r="G121" s="54"/>
      <c r="H121" s="30"/>
      <c r="I121" s="30"/>
      <c r="J121" s="30"/>
      <c r="K121" s="30"/>
      <c r="L121" s="31">
        <f t="shared" si="2"/>
        <v>0</v>
      </c>
    </row>
    <row r="122" spans="2:12" ht="12.75" customHeight="1">
      <c r="B122" s="32"/>
      <c r="C122" s="30"/>
      <c r="D122" s="30"/>
      <c r="E122" s="30"/>
      <c r="F122" s="30"/>
      <c r="G122" s="54"/>
      <c r="H122" s="30"/>
      <c r="I122" s="30"/>
      <c r="J122" s="30"/>
      <c r="K122" s="30"/>
      <c r="L122" s="31">
        <f t="shared" si="2"/>
        <v>0</v>
      </c>
    </row>
    <row r="123" spans="2:12" ht="12.75" customHeight="1">
      <c r="B123" s="32"/>
      <c r="C123" s="30"/>
      <c r="D123" s="30"/>
      <c r="E123" s="30"/>
      <c r="F123" s="30"/>
      <c r="G123" s="54"/>
      <c r="H123" s="30"/>
      <c r="I123" s="30"/>
      <c r="J123" s="30"/>
      <c r="K123" s="30"/>
      <c r="L123" s="31">
        <f t="shared" si="2"/>
        <v>0</v>
      </c>
    </row>
    <row r="124" spans="2:12" ht="12.75" customHeight="1">
      <c r="B124" s="32"/>
      <c r="C124" s="30"/>
      <c r="D124" s="30"/>
      <c r="E124" s="30"/>
      <c r="F124" s="30"/>
      <c r="G124" s="54"/>
      <c r="H124" s="30"/>
      <c r="I124" s="30"/>
      <c r="J124" s="30"/>
      <c r="K124" s="30"/>
      <c r="L124" s="31">
        <f t="shared" si="2"/>
        <v>0</v>
      </c>
    </row>
    <row r="125" spans="2:12" ht="12.75" customHeight="1">
      <c r="B125" s="32"/>
      <c r="C125" s="30"/>
      <c r="D125" s="30"/>
      <c r="E125" s="30"/>
      <c r="F125" s="30"/>
      <c r="G125" s="54"/>
      <c r="H125" s="30"/>
      <c r="I125" s="30"/>
      <c r="J125" s="30"/>
      <c r="K125" s="30"/>
      <c r="L125" s="31">
        <f t="shared" si="2"/>
        <v>0</v>
      </c>
    </row>
    <row r="126" spans="2:12" ht="12.75" customHeight="1">
      <c r="B126" s="32"/>
      <c r="C126" s="30"/>
      <c r="D126" s="30"/>
      <c r="E126" s="30"/>
      <c r="F126" s="30"/>
      <c r="G126" s="54"/>
      <c r="H126" s="30"/>
      <c r="I126" s="30"/>
      <c r="J126" s="30"/>
      <c r="K126" s="30"/>
      <c r="L126" s="31">
        <f t="shared" si="2"/>
        <v>0</v>
      </c>
    </row>
    <row r="127" spans="2:12" ht="12.75" customHeight="1">
      <c r="B127" s="32"/>
      <c r="C127" s="30"/>
      <c r="D127" s="30"/>
      <c r="E127" s="30"/>
      <c r="F127" s="30"/>
      <c r="G127" s="54"/>
      <c r="H127" s="30"/>
      <c r="I127" s="30"/>
      <c r="J127" s="30"/>
      <c r="K127" s="30"/>
      <c r="L127" s="31">
        <f t="shared" si="2"/>
        <v>0</v>
      </c>
    </row>
    <row r="128" spans="2:12" ht="12.75" customHeight="1">
      <c r="B128" s="32"/>
      <c r="C128" s="30"/>
      <c r="D128" s="30"/>
      <c r="E128" s="30"/>
      <c r="F128" s="30"/>
      <c r="G128" s="54"/>
      <c r="H128" s="30"/>
      <c r="I128" s="30"/>
      <c r="J128" s="30"/>
      <c r="K128" s="30"/>
      <c r="L128" s="31">
        <f t="shared" si="2"/>
        <v>0</v>
      </c>
    </row>
    <row r="129" spans="2:2">
      <c r="B129" s="32"/>
    </row>
    <row r="130" spans="2:2">
      <c r="B130" s="32"/>
    </row>
    <row r="131" spans="2:2">
      <c r="B131" s="32"/>
    </row>
    <row r="132" spans="2:2">
      <c r="B132" s="32"/>
    </row>
    <row r="133" spans="2:2">
      <c r="B133" s="32"/>
    </row>
    <row r="134" spans="2:2">
      <c r="B134" s="32"/>
    </row>
    <row r="135" spans="2:2">
      <c r="B135" s="32"/>
    </row>
    <row r="136" spans="2:2">
      <c r="B136" s="32"/>
    </row>
    <row r="137" spans="2:2">
      <c r="B137" s="32"/>
    </row>
    <row r="138" spans="2:2">
      <c r="B138" s="32"/>
    </row>
    <row r="139" spans="2:2">
      <c r="B139" s="32"/>
    </row>
    <row r="140" spans="2:2">
      <c r="B140" s="32"/>
    </row>
    <row r="141" spans="2:2">
      <c r="B141" s="32"/>
    </row>
    <row r="142" spans="2:2">
      <c r="B142" s="32"/>
    </row>
    <row r="143" spans="2:2">
      <c r="B143" s="32"/>
    </row>
    <row r="144" spans="2:2">
      <c r="B144" s="32"/>
    </row>
    <row r="145" spans="2:2">
      <c r="B145" s="32"/>
    </row>
    <row r="146" spans="2:2">
      <c r="B146" s="32"/>
    </row>
    <row r="147" spans="2:2">
      <c r="B147" s="32"/>
    </row>
    <row r="148" spans="2:2">
      <c r="B148" s="32"/>
    </row>
    <row r="149" spans="2:2">
      <c r="B149" s="32"/>
    </row>
    <row r="150" spans="2:2">
      <c r="B150" s="32"/>
    </row>
    <row r="151" spans="2:2">
      <c r="B151" s="32"/>
    </row>
    <row r="152" spans="2:2">
      <c r="B152" s="32"/>
    </row>
    <row r="153" spans="2:2">
      <c r="B153" s="32"/>
    </row>
    <row r="154" spans="2:2">
      <c r="B154" s="32"/>
    </row>
  </sheetData>
  <mergeCells count="36">
    <mergeCell ref="J24:L24"/>
    <mergeCell ref="J25:L25"/>
    <mergeCell ref="B14:C14"/>
    <mergeCell ref="B15:C15"/>
    <mergeCell ref="B19:C19"/>
    <mergeCell ref="B16:C16"/>
    <mergeCell ref="B17:C17"/>
    <mergeCell ref="B18:C18"/>
    <mergeCell ref="B20:C20"/>
    <mergeCell ref="F24:G24"/>
    <mergeCell ref="H24:I24"/>
    <mergeCell ref="B24:D24"/>
    <mergeCell ref="B25:D25"/>
    <mergeCell ref="B23:K23"/>
    <mergeCell ref="F25:G25"/>
    <mergeCell ref="H25:I25"/>
    <mergeCell ref="G2:L4"/>
    <mergeCell ref="B8:C8"/>
    <mergeCell ref="B12:K12"/>
    <mergeCell ref="E13:F13"/>
    <mergeCell ref="D8:D10"/>
    <mergeCell ref="I9:J9"/>
    <mergeCell ref="I10:K10"/>
    <mergeCell ref="B35:K35"/>
    <mergeCell ref="B27:K27"/>
    <mergeCell ref="B31:K31"/>
    <mergeCell ref="B32:C32"/>
    <mergeCell ref="F32:G32"/>
    <mergeCell ref="H32:I32"/>
    <mergeCell ref="J28:L28"/>
    <mergeCell ref="B33:C33"/>
    <mergeCell ref="F33:G33"/>
    <mergeCell ref="H33:I33"/>
    <mergeCell ref="J29:L29"/>
    <mergeCell ref="J33:L33"/>
    <mergeCell ref="J32:L32"/>
  </mergeCells>
  <phoneticPr fontId="21" type="noConversion"/>
  <dataValidations count="9">
    <dataValidation type="list" allowBlank="1" showInputMessage="1" showErrorMessage="1" sqref="H33">
      <formula1>"Single, Double"</formula1>
    </dataValidation>
    <dataValidation type="list" allowBlank="1" showInputMessage="1" showErrorMessage="1" sqref="J40:J128">
      <formula1>"THT, SMT, No-Lead Pad"</formula1>
    </dataValidation>
    <dataValidation type="list" allowBlank="1" showInputMessage="1" showErrorMessage="1" sqref="I29">
      <formula1>"HASL, Lead-Free, ENIG, Hard Glod , OSP"</formula1>
    </dataValidation>
    <dataValidation type="list" allowBlank="1" showInputMessage="1" showErrorMessage="1" sqref="H29">
      <formula1>"Green, Red, Yellow, Blue, White, Black"</formula1>
    </dataValidation>
    <dataValidation type="list" allowBlank="1" showInputMessage="1" showErrorMessage="1" sqref="G29">
      <formula1>"0.5 OZ, 1 OZ, 2 OZ,3 OZ"</formula1>
    </dataValidation>
    <dataValidation type="list" allowBlank="1" showInputMessage="1" showErrorMessage="1" sqref="B29">
      <formula1>"FR-4, FPC, Aluminium"</formula1>
    </dataValidation>
    <dataValidation type="list" allowBlank="1" showInputMessage="1" showErrorMessage="1" sqref="F29">
      <formula1>"0.6mm,0.8mm,1.0mm,1.2mm,1.6mm,2.0mm,2.5mm,3.0mm"</formula1>
    </dataValidation>
    <dataValidation type="list" allowBlank="1" showInputMessage="1" showErrorMessage="1" sqref="C29">
      <formula1>"1,2,4,6,8"</formula1>
    </dataValidation>
    <dataValidation type="list" showDropDown="1" showInputMessage="1" showErrorMessage="1" sqref="F25:G25">
      <formula1>"USD"</formula1>
    </dataValidation>
  </dataValidations>
  <hyperlinks>
    <hyperlink ref="D19" r:id="rId1"/>
    <hyperlink ref="I9" r:id="rId2"/>
    <hyperlink ref="I10" r:id="rId3" display="www.shenzhen2u.com/assembly"/>
    <hyperlink ref="I10:J10" r:id="rId4" display="https://www.shenzhen2u.com/PCB-Assembly"/>
  </hyperlinks>
  <pageMargins left="0.7" right="0.7" top="0.75" bottom="0.75" header="0.3" footer="0.3"/>
  <pageSetup paperSize="9" scale="55"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Tobe</dc:creator>
  <cp:lastModifiedBy>lreichs1</cp:lastModifiedBy>
  <cp:revision>1</cp:revision>
  <cp:lastPrinted>2018-04-06T05:49:09Z</cp:lastPrinted>
  <dcterms:created xsi:type="dcterms:W3CDTF">2013-03-08T03:23:17Z</dcterms:created>
  <dcterms:modified xsi:type="dcterms:W3CDTF">2020-09-10T14:04:42Z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