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/>
  <mc:AlternateContent xmlns:mc="http://schemas.openxmlformats.org/markup-compatibility/2006">
    <mc:Choice Requires="x15">
      <x15ac:absPath xmlns:x15ac="http://schemas.microsoft.com/office/spreadsheetml/2010/11/ac" url="https://studenthowest-my.sharepoint.com/personal/tim_bleuze_student_howest_be/Documents/2eSemester/Data/labo/labo-10/"/>
    </mc:Choice>
  </mc:AlternateContent>
  <xr:revisionPtr revIDLastSave="168" documentId="13_ncr:1_{40E2143B-17C0-47DB-B383-B062D716BF7D}" xr6:coauthVersionLast="47" xr6:coauthVersionMax="47" xr10:uidLastSave="{EA91739D-018A-054E-B9A1-A2CB2CAE0996}"/>
  <bookViews>
    <workbookView xWindow="0" yWindow="500" windowWidth="23260" windowHeight="12460" activeTab="1" xr2:uid="{00000000-000D-0000-FFFF-FFFF00000000}"/>
  </bookViews>
  <sheets>
    <sheet name="lesrooster" sheetId="1" r:id="rId1"/>
    <sheet name="lokalen" sheetId="3" r:id="rId2"/>
    <sheet name="docent" sheetId="6" r:id="rId3"/>
    <sheet name="cursus" sheetId="7" r:id="rId4"/>
  </sheets>
  <definedNames>
    <definedName name="_xlnm._FilterDatabase" localSheetId="2" hidden="1">docent!$J$1:$J$73</definedName>
    <definedName name="_xlnm._FilterDatabase" localSheetId="0" hidden="1">lesrooster!$L$2:$L$74</definedName>
    <definedName name="_xlnm.Extract" localSheetId="2">docent!$A$1</definedName>
    <definedName name="_xlnm.Extract" localSheetId="0">lesrooster!$M$2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2" i="7"/>
  <c r="M3" i="1"/>
  <c r="M4" i="1"/>
  <c r="M5" i="1"/>
  <c r="M6" i="1"/>
  <c r="M7" i="1"/>
  <c r="M8" i="1"/>
  <c r="M10" i="1"/>
  <c r="M11" i="1"/>
  <c r="M12" i="1"/>
  <c r="M13" i="1"/>
  <c r="M14" i="1"/>
  <c r="M15" i="1"/>
  <c r="M16" i="1"/>
  <c r="M17" i="1"/>
  <c r="M18" i="1"/>
  <c r="M20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3" i="1"/>
  <c r="M44" i="1"/>
  <c r="M46" i="1"/>
  <c r="M47" i="1"/>
  <c r="M48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D3" i="6"/>
  <c r="D4" i="6"/>
  <c r="D5" i="6"/>
  <c r="D6" i="6"/>
  <c r="D7" i="6"/>
  <c r="D8" i="6"/>
  <c r="D9" i="6"/>
  <c r="D10" i="6"/>
  <c r="D11" i="6"/>
  <c r="D2" i="6"/>
  <c r="C3" i="6"/>
  <c r="C4" i="6"/>
  <c r="C5" i="6"/>
  <c r="C6" i="6"/>
  <c r="C7" i="6"/>
  <c r="C8" i="6"/>
  <c r="C9" i="6"/>
  <c r="C10" i="6"/>
  <c r="C11" i="6"/>
  <c r="C2" i="6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Vannieuwenhuyse Johan</author>
  </authors>
  <commentList>
    <comment ref="G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sem 1: vanaf 4 sept
sem 2: vanaf 4 feb</t>
        </r>
      </text>
    </comment>
    <comment ref="I1" authorId="0" shapeId="0" xr:uid="{00000000-0006-0000-0000-000002000000}">
      <text>
        <r>
          <rPr>
            <sz val="9"/>
            <color indexed="81"/>
            <rFont val="Tahoma"/>
            <family val="2"/>
          </rPr>
          <t>aantal maximum plaatsen in het lokaal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Vannieuwenhuyse Johan</author>
  </authors>
  <commentList>
    <comment ref="K1" authorId="0" shapeId="0" xr:uid="{ACA071AD-73C9-47D0-B908-CFE959CEBFAA}">
      <text>
        <r>
          <rPr>
            <sz val="9"/>
            <color indexed="81"/>
            <rFont val="Tahoma"/>
            <family val="2"/>
          </rPr>
          <t>aantal maximum plaatsen in het lokaal</t>
        </r>
      </text>
    </comment>
  </commentList>
</comments>
</file>

<file path=xl/sharedStrings.xml><?xml version="1.0" encoding="utf-8"?>
<sst xmlns="http://schemas.openxmlformats.org/spreadsheetml/2006/main" count="762" uniqueCount="187">
  <si>
    <t>Initiatie Portugees</t>
  </si>
  <si>
    <t>Inititiatie zakelijk Arabisch</t>
  </si>
  <si>
    <t>Initiatie zakelijk Italiaans</t>
  </si>
  <si>
    <t>Pools-vervolgtraining</t>
  </si>
  <si>
    <t>Pools voor de bouwsector</t>
  </si>
  <si>
    <t>Na 13 sessies kun je de eerste contacten leggen met je Portugeessprekende handelspartners of met de lokale bevolking. Opleiding van 13 sessies.</t>
  </si>
  <si>
    <t>Eerste stap richting vlotter contact . Opleiding van 12 sessies</t>
  </si>
  <si>
    <t xml:space="preserve">I primi passi in italiano - de eerste stappen in het Italiaans . Opleiding van 12 sessies. </t>
  </si>
  <si>
    <t xml:space="preserve">De actieve Poolse talenkennis van de deelnemers wordt uitgediept door middel van dialogen en authentieke Poolse documenten.  Opleiding van 12 sessies. </t>
  </si>
  <si>
    <t>Waarborg een vlotte communicatie en de veiligheid van je Poolse bouwvakkers</t>
  </si>
  <si>
    <t>Zakelijk (Braziliaans) Portugees - initiatie</t>
  </si>
  <si>
    <t>Na 12 sessies kun je de eerste contacten leggen met je Portugeessprekende handelspartners of met de lokale bevolking.</t>
  </si>
  <si>
    <t>Zakelijk Chinees - initiatie</t>
  </si>
  <si>
    <t>Na deze opleiding kan je de eerste contacten leggen met jouw Chinese handelspartners of met de lokale bevolking in het Chinees.</t>
  </si>
  <si>
    <t>Zakelijk Japans - initiatie</t>
  </si>
  <si>
    <t>Voor wie professioneel onderhandelt met Japanners of in Japan wil verblijven en de kennis van Japans is nihil of bijna onbestaande.</t>
  </si>
  <si>
    <t>Zakelijk Pools - initiatie</t>
  </si>
  <si>
    <t>Na 12 sessies kun je de eerste contacten leggen met je Poolssprekende handelspartners of met de lokale bevolking.</t>
  </si>
  <si>
    <t>Zakelijk Roemeens - initiatie</t>
  </si>
  <si>
    <t>Voor wie professioneel onderhandelt met Roemenen of in Roemenië wil verblijven en de kennis van het Roemeens nihil of bijna onbestaande is.</t>
  </si>
  <si>
    <t>Zakelijk Russisch - initiatie</t>
  </si>
  <si>
    <t>zet je eerste stappen in het Russisch</t>
  </si>
  <si>
    <t>Zakelijk Turks - initiatie</t>
  </si>
  <si>
    <t>Na deze opleiding kan je de eerste contacten leggen met Turkse handelspartners of met de lokale bevolking in het Turks.</t>
  </si>
  <si>
    <t>Zakelijk Zweeds - initiatie</t>
  </si>
  <si>
    <t>Leer Zweeds in 12 lessen.</t>
  </si>
  <si>
    <t>Duits</t>
  </si>
  <si>
    <t>Commercieel Duits</t>
  </si>
  <si>
    <t>Leer de commerciële terminologie om verkoopsgesprekken vlot af te handelen in het Duits.</t>
  </si>
  <si>
    <t>Duits in het transport</t>
  </si>
  <si>
    <t>Een korte training om de communicatie met Duitstalige chauffeurs te bevorderen</t>
  </si>
  <si>
    <t>Onthaal in het Duits</t>
  </si>
  <si>
    <t>Een perfect onthaal in het Duits</t>
  </si>
  <si>
    <t>Taalbad zakelijk Duits</t>
  </si>
  <si>
    <t>Dompel je volledig onder in de Duitse taal!</t>
  </si>
  <si>
    <t>Testavond Duits</t>
  </si>
  <si>
    <t>Je twijfelt welk niveau Duits haalbaar is voor jou? Kom dan naar de gratis testavond Duits!</t>
  </si>
  <si>
    <t>Zakelijk communiceren in het Duits - basis</t>
  </si>
  <si>
    <t>Zet je eerste stappen in het Duits</t>
  </si>
  <si>
    <t>Zakelijk communiceren in het Duits - gevorderd</t>
  </si>
  <si>
    <t>Vervolmaak je kennis van professioneel Duits</t>
  </si>
  <si>
    <t>Zakelijk communiceren in het Duits - intermediair</t>
  </si>
  <si>
    <t>optimaliseer je basiskennis van het Duits</t>
  </si>
  <si>
    <t>Frans</t>
  </si>
  <si>
    <t>Commercieel Frans</t>
  </si>
  <si>
    <t>Krijg de specifieke commerciële terminologie onder de knie en handel vlot verkoopgesprekken af in het Frans</t>
  </si>
  <si>
    <t>Conversatielessen zakelijk Frans</t>
  </si>
  <si>
    <t>Een taal onderhoud je maar door ze veel te spreken!</t>
  </si>
  <si>
    <t>Converseren in het Frans in de horeca</t>
  </si>
  <si>
    <t>Een perfecte bediening voor je Franstalige klanten</t>
  </si>
  <si>
    <t>Foutloos schrijven in het Frans</t>
  </si>
  <si>
    <t>In deze cursus oefen je je schrijfvaardigheid tot je teksten foutloos en klantgericht zijn.</t>
  </si>
  <si>
    <t>Frans in de apotheek</t>
  </si>
  <si>
    <t>Help je Franstalige klanten op een professionele manier</t>
  </si>
  <si>
    <t>Frans in de verkoop in de kleinhandelzaak</t>
  </si>
  <si>
    <t>Sta als winkelbediende je klanten vlotter te woord in het Frans</t>
  </si>
  <si>
    <t>Frans in de verzekeringssector</t>
  </si>
  <si>
    <t>Help je klanten professioneel verder in het Frans</t>
  </si>
  <si>
    <t>Frans in het transport</t>
  </si>
  <si>
    <t>een opleiding Frans toegespitst op de logistieke sector!</t>
  </si>
  <si>
    <t>Frans voor de boekhouder</t>
  </si>
  <si>
    <t>Leer de specifieke terminologie in no time!</t>
  </si>
  <si>
    <t>Frans voor de bouw- en vastgoedsector</t>
  </si>
  <si>
    <t>Communiceren met Franstalige klanten en leveranciers in hun vakjargon!</t>
  </si>
  <si>
    <t>Frans voor het notariaat</t>
  </si>
  <si>
    <t>In het notariaat neemt het Frans als voertaal een belangrijke plaats in</t>
  </si>
  <si>
    <t>Frans voor personeelszaken</t>
  </si>
  <si>
    <t>Vlot communiceren tijdens Franstalige contractbesprekingen en interviews</t>
  </si>
  <si>
    <t>Gratis testavonden Frans</t>
  </si>
  <si>
    <t>Je twijfelt welk niveau haalbaar is voor jou? Kom dan naar één van onze gratis testavonden Frans!</t>
  </si>
  <si>
    <t>Initiatie zakelijk Frans</t>
  </si>
  <si>
    <t>Zet je eerste stappen in het Frans</t>
  </si>
  <si>
    <t>Juridisch Frans</t>
  </si>
  <si>
    <t>Sta professioneel cliënten te woord!</t>
  </si>
  <si>
    <t>Klantgericht telefoneren in het Frans</t>
  </si>
  <si>
    <t>In deze training leer je professioneel en doeltreffend telefoneren in het Frans.</t>
  </si>
  <si>
    <t>Presenteren in het Frans</t>
  </si>
  <si>
    <t>Leer efficiënt presenteren in het Frans!</t>
  </si>
  <si>
    <t>Taalbad zakelijk Frans</t>
  </si>
  <si>
    <t>Dompel je met deze opleiding zes uur per dag, 1 week lang, onder in de Franse taal!</t>
  </si>
  <si>
    <t>Vergaderingen en verslagen in het Frans - workshop</t>
  </si>
  <si>
    <t>Nooit meer met je mond vol tanden tijdens een Franstalige vergadering</t>
  </si>
  <si>
    <t>Zakelijk communiceren in het Frans - basis</t>
  </si>
  <si>
    <t>Activeer je passieve kennis van het Frans</t>
  </si>
  <si>
    <t>Zakelijk communiceren in het Frans - gevorderd</t>
  </si>
  <si>
    <t>Perfectioneer je Frans</t>
  </si>
  <si>
    <t>Zakelijk communiceren in het Frans - intermediair</t>
  </si>
  <si>
    <t>Verdiep je basiskennis van het Frans</t>
  </si>
  <si>
    <t>Foutloos schrijven in het Engels</t>
  </si>
  <si>
    <t>Leer foutloos schriftelijk corresponderen met Engelstaligen</t>
  </si>
  <si>
    <t>Gratis testavond Engels</t>
  </si>
  <si>
    <t>Je twijfelt welk niveau Engels haalbaar is voor jou? Kom dan naar onze gratis testavond!</t>
  </si>
  <si>
    <t>Presenteren in het Engels</t>
  </si>
  <si>
    <t>Leer een goede presentatie te geven in het Engels!</t>
  </si>
  <si>
    <t>Taalbad zakelijk Engels</t>
  </si>
  <si>
    <t>Dompel je met deze opleiding zes uur per dag, 1 week lang, onder in de Engelse taal!</t>
  </si>
  <si>
    <t>Zakelijk communiceren in het Engels - basis</t>
  </si>
  <si>
    <t>Beschik over de minimale vaardigheden om contacten te leggen met Engelstaligen.</t>
  </si>
  <si>
    <t>Zakelijk communiceren in het Engels - gevorderd</t>
  </si>
  <si>
    <t>Perfectioneer je Engels</t>
  </si>
  <si>
    <t>Zakelijk communiceren in het Engels - intermediair</t>
  </si>
  <si>
    <t>Daag jezelf uit om je basiskennis Engels naar een hoger niveau te tillen!</t>
  </si>
  <si>
    <t>Conversatielessen zakelijk Spaans</t>
  </si>
  <si>
    <t>Een taal onderhoud je maar door ze veel te spreken.</t>
  </si>
  <si>
    <t>Gratis testavond Spaans</t>
  </si>
  <si>
    <t>Je twijfelt welk niveau haalbaar is voor jou? Kom dan naar één van onze gratis testavonden Spaans!</t>
  </si>
  <si>
    <t>Verkopen in het Spaans voor kleinhandel en horeca</t>
  </si>
  <si>
    <t>Sta je klanten en bezoekers te woord in het Spaans</t>
  </si>
  <si>
    <t>Zakelijk communiceren in het Spaans - basis</t>
  </si>
  <si>
    <t>Aan de slag met je eerste zinnen in het Spaans!</t>
  </si>
  <si>
    <t>Zakelijk communiceren in het Spaans - gevorderd</t>
  </si>
  <si>
    <t>Vlot communiceren in het Spaans</t>
  </si>
  <si>
    <t>Zakelijk communiceren in het Spaans - intermediair</t>
  </si>
  <si>
    <t>Breid je kennis van het Spaans verder uit!</t>
  </si>
  <si>
    <t>Cursus Naam</t>
  </si>
  <si>
    <t xml:space="preserve">Aantal sessies </t>
  </si>
  <si>
    <t xml:space="preserve">Beschrijving </t>
  </si>
  <si>
    <t xml:space="preserve">Taal </t>
  </si>
  <si>
    <t>Portugees</t>
  </si>
  <si>
    <t>Arabisch</t>
  </si>
  <si>
    <t>Italiaans</t>
  </si>
  <si>
    <t>Engels</t>
  </si>
  <si>
    <t>Spaans</t>
  </si>
  <si>
    <t>Pools</t>
  </si>
  <si>
    <t>Chinees</t>
  </si>
  <si>
    <t>Japans</t>
  </si>
  <si>
    <t>Turks</t>
  </si>
  <si>
    <t>Roemeens</t>
  </si>
  <si>
    <t>Russisch</t>
  </si>
  <si>
    <t>Zweeds</t>
  </si>
  <si>
    <t>Maandag</t>
  </si>
  <si>
    <t>Dinsdag</t>
  </si>
  <si>
    <t>Woensdag</t>
  </si>
  <si>
    <t>Donderdag</t>
  </si>
  <si>
    <t>Vrijdag</t>
  </si>
  <si>
    <t>Zaterdag</t>
  </si>
  <si>
    <t>Dag</t>
  </si>
  <si>
    <t>Tijdstip</t>
  </si>
  <si>
    <t>A1</t>
  </si>
  <si>
    <t>A5</t>
  </si>
  <si>
    <t>A2</t>
  </si>
  <si>
    <t>A3</t>
  </si>
  <si>
    <t>A4</t>
  </si>
  <si>
    <t>D1</t>
  </si>
  <si>
    <t>F1</t>
  </si>
  <si>
    <t>D2</t>
  </si>
  <si>
    <t>D3</t>
  </si>
  <si>
    <t>D4</t>
  </si>
  <si>
    <t>F3</t>
  </si>
  <si>
    <t>F2</t>
  </si>
  <si>
    <t>F5</t>
  </si>
  <si>
    <t>F4</t>
  </si>
  <si>
    <t>F6</t>
  </si>
  <si>
    <t>E3</t>
  </si>
  <si>
    <t>E2</t>
  </si>
  <si>
    <t>E1</t>
  </si>
  <si>
    <t>A6</t>
  </si>
  <si>
    <t>Duurtijd</t>
  </si>
  <si>
    <t xml:space="preserve">Semester </t>
  </si>
  <si>
    <t>Rakesh Mcduff</t>
  </si>
  <si>
    <t>Tricia Salguero</t>
  </si>
  <si>
    <t>A7</t>
  </si>
  <si>
    <t>Mihai Ziegler</t>
  </si>
  <si>
    <t>Tyetha Schwier</t>
  </si>
  <si>
    <t>Bill Kiilerich</t>
  </si>
  <si>
    <t>Ida Kilpatrick</t>
  </si>
  <si>
    <t>Oren Goodwin</t>
  </si>
  <si>
    <t>Elizabeth Brinson</t>
  </si>
  <si>
    <t>D5</t>
  </si>
  <si>
    <t>Kevin Arreguin</t>
  </si>
  <si>
    <t>F7</t>
  </si>
  <si>
    <t>Emced Shaffer</t>
  </si>
  <si>
    <t>E4</t>
  </si>
  <si>
    <t>lesrooster_id</t>
  </si>
  <si>
    <t>Klaslokaal</t>
  </si>
  <si>
    <t>Max_plaatsen</t>
  </si>
  <si>
    <t>Verantwoordelijke</t>
  </si>
  <si>
    <t>LokaalID</t>
  </si>
  <si>
    <t>CAMPUS</t>
  </si>
  <si>
    <t>Kortrijk West</t>
  </si>
  <si>
    <t>Kortrijk Noord</t>
  </si>
  <si>
    <t>verantwoordelijkeID</t>
  </si>
  <si>
    <t>Voornaam</t>
  </si>
  <si>
    <t>Naam</t>
  </si>
  <si>
    <t>NULL</t>
  </si>
  <si>
    <t>niveau</t>
  </si>
  <si>
    <t>Initiatie zakelijk Arabisch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</si>
</sst>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 style="thin">
        <color theme="6"/>
      </right>
      <top/>
      <bottom/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</borders>
  <cellStyleXfs count="1">
    <xf numFmtId="0" fontId="0" fillId="0" borderId="0"/>
  </cellStyleXfs>
  <cellXfs count="16">
    <xf numFmtId="0" fontId="0" fillId="0" borderId="0" xfId="0"/>
    <xf numFmtId="20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164" fontId="0" fillId="0" borderId="0" xfId="0" applyNumberFormat="1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1" fillId="5" borderId="0" xfId="0" applyFont="1" applyFill="1" applyAlignment="1">
      <alignment horizontal="center" vertical="center" wrapText="1"/>
    </xf>
    <xf numFmtId="164" fontId="1" fillId="5" borderId="0" xfId="0" applyNumberFormat="1" applyFont="1" applyFill="1" applyAlignment="1">
      <alignment vertical="center"/>
    </xf>
    <xf numFmtId="0" fontId="1" fillId="4" borderId="0" xfId="0" applyFont="1" applyFill="1"/>
  </cellXfs>
  <cellStyles count="1">
    <cellStyle name="Normal" xfId="0" builtinId="0"/>
  </cellStyles>
  <dxfs count="3">
    <dxf>
      <numFmt numFmtId="0" formatCode="General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3" displayName="Tabel3" ref="A1:C24" totalsRowShown="0">
  <autoFilter ref="A1:C24" xr:uid="{00000000-0009-0000-0100-000001000000}"/>
  <tableColumns count="3">
    <tableColumn id="1" xr3:uid="{00000000-0010-0000-0000-000001000000}" name="LokaalID"/>
    <tableColumn id="2" xr3:uid="{00000000-0010-0000-0000-000002000000}" name="CAMPUS"/>
    <tableColumn id="3" xr3:uid="{1A1A0A0E-02E5-40C2-B1FC-647F4A581333}" name="Max_plaatsen" dataDxfId="0">
      <calculatedColumnFormula>VLOOKUP(Tabel3[[#This Row],[LokaalID]],$J$1:$K$74,2,FALSE)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8"/>
  <sheetViews>
    <sheetView topLeftCell="A48" zoomScaleNormal="100" workbookViewId="0">
      <selection activeCell="B1" sqref="B1:E74"/>
    </sheetView>
  </sheetViews>
  <sheetFormatPr baseColWidth="10" defaultColWidth="8.83203125" defaultRowHeight="15" x14ac:dyDescent="0.2"/>
  <cols>
    <col min="1" max="1" width="14.6640625" customWidth="1"/>
    <col min="2" max="2" width="11.1640625" customWidth="1"/>
    <col min="3" max="3" width="42.5" customWidth="1"/>
    <col min="4" max="4" width="16.33203125" customWidth="1"/>
    <col min="5" max="5" width="12" style="2" customWidth="1"/>
    <col min="6" max="6" width="10" customWidth="1"/>
    <col min="7" max="7" width="11.33203125" customWidth="1"/>
    <col min="8" max="8" width="10.6640625" customWidth="1"/>
    <col min="9" max="9" width="12.33203125" customWidth="1"/>
    <col min="10" max="10" width="8.83203125" style="8"/>
    <col min="11" max="11" width="7.83203125" style="8" bestFit="1" customWidth="1"/>
    <col min="12" max="12" width="16.6640625" bestFit="1" customWidth="1"/>
    <col min="13" max="13" width="17.5" customWidth="1"/>
  </cols>
  <sheetData>
    <row r="1" spans="1:13" s="7" customFormat="1" ht="31.25" customHeight="1" x14ac:dyDescent="0.2">
      <c r="A1" s="12" t="s">
        <v>173</v>
      </c>
      <c r="B1" s="9" t="s">
        <v>117</v>
      </c>
      <c r="C1" s="9" t="s">
        <v>114</v>
      </c>
      <c r="D1" s="9" t="s">
        <v>116</v>
      </c>
      <c r="E1" s="9" t="s">
        <v>115</v>
      </c>
      <c r="F1" s="12" t="s">
        <v>136</v>
      </c>
      <c r="G1" s="13" t="s">
        <v>158</v>
      </c>
      <c r="H1" s="10" t="s">
        <v>174</v>
      </c>
      <c r="I1" s="10" t="s">
        <v>175</v>
      </c>
      <c r="J1" s="14" t="s">
        <v>137</v>
      </c>
      <c r="K1" s="14" t="s">
        <v>157</v>
      </c>
      <c r="L1" s="11" t="s">
        <v>176</v>
      </c>
      <c r="M1" s="11" t="s">
        <v>181</v>
      </c>
    </row>
    <row r="2" spans="1:13" x14ac:dyDescent="0.2">
      <c r="A2">
        <v>1</v>
      </c>
      <c r="B2" t="s">
        <v>118</v>
      </c>
      <c r="C2" t="s">
        <v>0</v>
      </c>
      <c r="D2" t="s">
        <v>5</v>
      </c>
      <c r="E2">
        <v>13</v>
      </c>
      <c r="F2" t="s">
        <v>130</v>
      </c>
      <c r="G2" s="2">
        <v>1</v>
      </c>
      <c r="H2" t="s">
        <v>138</v>
      </c>
      <c r="I2">
        <v>21</v>
      </c>
      <c r="J2" s="8">
        <v>0.77083333333333337</v>
      </c>
      <c r="K2" s="8">
        <v>8.3333333333333329E-2</v>
      </c>
      <c r="M2" t="s">
        <v>184</v>
      </c>
    </row>
    <row r="3" spans="1:13" x14ac:dyDescent="0.2">
      <c r="A3">
        <v>2</v>
      </c>
      <c r="B3" t="s">
        <v>119</v>
      </c>
      <c r="C3" t="s">
        <v>1</v>
      </c>
      <c r="D3" t="s">
        <v>6</v>
      </c>
      <c r="E3">
        <v>12</v>
      </c>
      <c r="F3" t="s">
        <v>131</v>
      </c>
      <c r="G3" s="2">
        <v>1</v>
      </c>
      <c r="H3" t="s">
        <v>140</v>
      </c>
      <c r="I3">
        <v>24</v>
      </c>
      <c r="J3" s="8">
        <v>0.79166666666666663</v>
      </c>
      <c r="K3" s="8">
        <v>0.125</v>
      </c>
      <c r="L3" t="s">
        <v>159</v>
      </c>
      <c r="M3">
        <f>VLOOKUP(L3,docent!$A$1:$B$11,2,FALSE)</f>
        <v>1</v>
      </c>
    </row>
    <row r="4" spans="1:13" x14ac:dyDescent="0.2">
      <c r="A4">
        <v>3</v>
      </c>
      <c r="B4" t="s">
        <v>120</v>
      </c>
      <c r="C4" t="s">
        <v>2</v>
      </c>
      <c r="D4" t="s">
        <v>7</v>
      </c>
      <c r="E4">
        <v>12</v>
      </c>
      <c r="F4" t="s">
        <v>132</v>
      </c>
      <c r="G4" s="2">
        <v>1</v>
      </c>
      <c r="H4" t="s">
        <v>141</v>
      </c>
      <c r="I4" s="3">
        <v>24</v>
      </c>
      <c r="J4" s="8">
        <v>0.72916666666666663</v>
      </c>
      <c r="K4" s="8">
        <v>0.10416666666666667</v>
      </c>
      <c r="L4" t="s">
        <v>160</v>
      </c>
      <c r="M4">
        <f>VLOOKUP(L4,docent!$A$1:$B$11,2,FALSE)</f>
        <v>2</v>
      </c>
    </row>
    <row r="5" spans="1:13" x14ac:dyDescent="0.2">
      <c r="A5">
        <v>4</v>
      </c>
      <c r="B5" t="s">
        <v>120</v>
      </c>
      <c r="C5" t="s">
        <v>2</v>
      </c>
      <c r="D5" t="s">
        <v>7</v>
      </c>
      <c r="E5">
        <v>12</v>
      </c>
      <c r="F5" t="s">
        <v>132</v>
      </c>
      <c r="G5" s="2">
        <v>2</v>
      </c>
      <c r="H5" t="s">
        <v>161</v>
      </c>
      <c r="I5" s="3">
        <v>16</v>
      </c>
      <c r="J5" s="8">
        <v>0.72916666666666663</v>
      </c>
      <c r="K5" s="8">
        <v>0.10416666666666667</v>
      </c>
      <c r="L5" t="s">
        <v>160</v>
      </c>
      <c r="M5">
        <f>VLOOKUP(L5,docent!$A$1:$B$11,2,FALSE)</f>
        <v>2</v>
      </c>
    </row>
    <row r="6" spans="1:13" ht="17" customHeight="1" x14ac:dyDescent="0.2">
      <c r="A6">
        <v>5</v>
      </c>
      <c r="B6" t="s">
        <v>123</v>
      </c>
      <c r="C6" t="s">
        <v>3</v>
      </c>
      <c r="D6" t="s">
        <v>8</v>
      </c>
      <c r="E6">
        <v>12</v>
      </c>
      <c r="F6" t="s">
        <v>133</v>
      </c>
      <c r="G6" s="2">
        <v>1</v>
      </c>
      <c r="H6" t="s">
        <v>142</v>
      </c>
      <c r="I6" s="3">
        <v>27</v>
      </c>
      <c r="J6" s="8">
        <v>0.75</v>
      </c>
      <c r="K6" s="8">
        <v>0.125</v>
      </c>
      <c r="L6" t="s">
        <v>162</v>
      </c>
      <c r="M6">
        <f>VLOOKUP(L6,docent!$A$1:$B$11,2,FALSE)</f>
        <v>3</v>
      </c>
    </row>
    <row r="7" spans="1:13" ht="17" customHeight="1" x14ac:dyDescent="0.2">
      <c r="A7">
        <v>6</v>
      </c>
      <c r="B7" t="s">
        <v>123</v>
      </c>
      <c r="C7" t="s">
        <v>3</v>
      </c>
      <c r="D7" t="s">
        <v>8</v>
      </c>
      <c r="E7">
        <v>12</v>
      </c>
      <c r="F7" t="s">
        <v>133</v>
      </c>
      <c r="G7" s="2">
        <v>2</v>
      </c>
      <c r="H7" t="s">
        <v>161</v>
      </c>
      <c r="I7" s="3">
        <v>16</v>
      </c>
      <c r="J7" s="8">
        <v>0.77083333333333337</v>
      </c>
      <c r="K7" s="8">
        <v>0.125</v>
      </c>
      <c r="L7" t="s">
        <v>162</v>
      </c>
      <c r="M7">
        <f>VLOOKUP(L7,docent!$A$1:$B$11,2,FALSE)</f>
        <v>3</v>
      </c>
    </row>
    <row r="8" spans="1:13" x14ac:dyDescent="0.2">
      <c r="A8">
        <v>7</v>
      </c>
      <c r="B8" t="s">
        <v>123</v>
      </c>
      <c r="C8" t="s">
        <v>4</v>
      </c>
      <c r="D8" t="s">
        <v>9</v>
      </c>
      <c r="E8">
        <v>6</v>
      </c>
      <c r="F8" t="s">
        <v>134</v>
      </c>
      <c r="G8" s="2">
        <v>1</v>
      </c>
      <c r="H8" t="s">
        <v>139</v>
      </c>
      <c r="I8" s="3">
        <v>23</v>
      </c>
      <c r="J8" s="8">
        <v>0.79166666666666663</v>
      </c>
      <c r="K8" s="8">
        <v>0.11458333333333333</v>
      </c>
      <c r="L8" t="s">
        <v>162</v>
      </c>
      <c r="M8">
        <f>VLOOKUP(L8,docent!$A$1:$B$11,2,FALSE)</f>
        <v>3</v>
      </c>
    </row>
    <row r="9" spans="1:13" x14ac:dyDescent="0.2">
      <c r="A9">
        <v>8</v>
      </c>
      <c r="B9" t="s">
        <v>118</v>
      </c>
      <c r="C9" t="s">
        <v>10</v>
      </c>
      <c r="D9" t="s">
        <v>11</v>
      </c>
      <c r="E9">
        <v>12</v>
      </c>
      <c r="F9" t="s">
        <v>135</v>
      </c>
      <c r="G9" s="2">
        <v>1</v>
      </c>
      <c r="H9" t="s">
        <v>138</v>
      </c>
      <c r="I9" s="3">
        <v>21</v>
      </c>
      <c r="J9" s="8">
        <v>0.4375</v>
      </c>
      <c r="K9" s="8">
        <v>0.11458333333333333</v>
      </c>
      <c r="M9" t="s">
        <v>184</v>
      </c>
    </row>
    <row r="10" spans="1:13" x14ac:dyDescent="0.2">
      <c r="A10">
        <v>9</v>
      </c>
      <c r="B10" t="s">
        <v>124</v>
      </c>
      <c r="C10" t="s">
        <v>12</v>
      </c>
      <c r="D10" t="s">
        <v>13</v>
      </c>
      <c r="E10">
        <v>12</v>
      </c>
      <c r="F10" t="s">
        <v>130</v>
      </c>
      <c r="G10" s="2">
        <v>2</v>
      </c>
      <c r="H10" t="s">
        <v>140</v>
      </c>
      <c r="I10" s="3">
        <v>24</v>
      </c>
      <c r="J10" s="8">
        <v>0.79166666666666663</v>
      </c>
      <c r="K10" s="8">
        <v>0.125</v>
      </c>
      <c r="L10" t="s">
        <v>163</v>
      </c>
      <c r="M10">
        <f>VLOOKUP(L10,docent!$A$1:$B$11,2,FALSE)</f>
        <v>4</v>
      </c>
    </row>
    <row r="11" spans="1:13" x14ac:dyDescent="0.2">
      <c r="A11">
        <v>10</v>
      </c>
      <c r="B11" t="s">
        <v>124</v>
      </c>
      <c r="C11" t="s">
        <v>12</v>
      </c>
      <c r="D11" t="s">
        <v>13</v>
      </c>
      <c r="E11">
        <v>12</v>
      </c>
      <c r="F11" t="s">
        <v>130</v>
      </c>
      <c r="G11" s="2">
        <v>1</v>
      </c>
      <c r="H11" t="s">
        <v>161</v>
      </c>
      <c r="I11" s="3">
        <v>16</v>
      </c>
      <c r="J11" s="8">
        <v>0.78125</v>
      </c>
      <c r="K11" s="8">
        <v>0.125</v>
      </c>
      <c r="L11" t="s">
        <v>163</v>
      </c>
      <c r="M11">
        <f>VLOOKUP(L11,docent!$A$1:$B$11,2,FALSE)</f>
        <v>4</v>
      </c>
    </row>
    <row r="12" spans="1:13" x14ac:dyDescent="0.2">
      <c r="A12">
        <v>11</v>
      </c>
      <c r="B12" t="s">
        <v>125</v>
      </c>
      <c r="C12" t="s">
        <v>14</v>
      </c>
      <c r="D12" t="s">
        <v>15</v>
      </c>
      <c r="E12">
        <v>12</v>
      </c>
      <c r="F12" t="s">
        <v>131</v>
      </c>
      <c r="G12" s="2">
        <v>2</v>
      </c>
      <c r="H12" t="s">
        <v>141</v>
      </c>
      <c r="I12" s="4">
        <v>24</v>
      </c>
      <c r="J12" s="8">
        <v>0.73958333333333337</v>
      </c>
      <c r="K12" s="8">
        <v>8.3333333333333329E-2</v>
      </c>
      <c r="L12" t="s">
        <v>163</v>
      </c>
      <c r="M12">
        <f>VLOOKUP(L12,docent!$A$1:$B$11,2,FALSE)</f>
        <v>4</v>
      </c>
    </row>
    <row r="13" spans="1:13" x14ac:dyDescent="0.2">
      <c r="A13">
        <v>12</v>
      </c>
      <c r="B13" t="s">
        <v>123</v>
      </c>
      <c r="C13" t="s">
        <v>16</v>
      </c>
      <c r="D13" t="s">
        <v>17</v>
      </c>
      <c r="E13">
        <v>12</v>
      </c>
      <c r="F13" t="s">
        <v>132</v>
      </c>
      <c r="G13" s="2">
        <v>2</v>
      </c>
      <c r="H13" t="s">
        <v>142</v>
      </c>
      <c r="I13" s="3">
        <v>27</v>
      </c>
      <c r="J13" s="8">
        <v>0.79166666666666663</v>
      </c>
      <c r="K13" s="8">
        <v>0.125</v>
      </c>
      <c r="L13" t="s">
        <v>162</v>
      </c>
      <c r="M13">
        <f>VLOOKUP(L13,docent!$A$1:$B$11,2,FALSE)</f>
        <v>3</v>
      </c>
    </row>
    <row r="14" spans="1:13" x14ac:dyDescent="0.2">
      <c r="A14">
        <v>13</v>
      </c>
      <c r="B14" t="s">
        <v>127</v>
      </c>
      <c r="C14" t="s">
        <v>18</v>
      </c>
      <c r="D14" t="s">
        <v>19</v>
      </c>
      <c r="E14">
        <v>12</v>
      </c>
      <c r="F14" t="s">
        <v>133</v>
      </c>
      <c r="G14" s="2">
        <v>2</v>
      </c>
      <c r="H14" t="s">
        <v>139</v>
      </c>
      <c r="I14" s="4">
        <v>23</v>
      </c>
      <c r="J14" s="8">
        <v>0.8125</v>
      </c>
      <c r="K14" s="8">
        <v>0.125</v>
      </c>
      <c r="L14" t="s">
        <v>162</v>
      </c>
      <c r="M14">
        <f>VLOOKUP(L14,docent!$A$1:$B$11,2,FALSE)</f>
        <v>3</v>
      </c>
    </row>
    <row r="15" spans="1:13" x14ac:dyDescent="0.2">
      <c r="A15">
        <v>14</v>
      </c>
      <c r="B15" t="s">
        <v>128</v>
      </c>
      <c r="C15" t="s">
        <v>20</v>
      </c>
      <c r="D15" t="s">
        <v>21</v>
      </c>
      <c r="E15">
        <v>12</v>
      </c>
      <c r="F15" t="s">
        <v>134</v>
      </c>
      <c r="G15" s="2">
        <v>2</v>
      </c>
      <c r="H15" t="s">
        <v>138</v>
      </c>
      <c r="I15" s="3">
        <v>21</v>
      </c>
      <c r="J15" s="8">
        <v>0.75</v>
      </c>
      <c r="K15" s="8">
        <v>8.3333333333333329E-2</v>
      </c>
      <c r="L15" t="s">
        <v>164</v>
      </c>
      <c r="M15">
        <f>VLOOKUP(L15,docent!$A$1:$B$11,2,FALSE)</f>
        <v>5</v>
      </c>
    </row>
    <row r="16" spans="1:13" x14ac:dyDescent="0.2">
      <c r="A16">
        <v>15</v>
      </c>
      <c r="B16" t="s">
        <v>126</v>
      </c>
      <c r="C16" t="s">
        <v>22</v>
      </c>
      <c r="D16" t="s">
        <v>23</v>
      </c>
      <c r="E16">
        <v>12</v>
      </c>
      <c r="F16" t="s">
        <v>135</v>
      </c>
      <c r="G16" s="2">
        <v>1</v>
      </c>
      <c r="H16" t="s">
        <v>140</v>
      </c>
      <c r="I16" s="3">
        <v>24</v>
      </c>
      <c r="J16" s="8">
        <v>0.4375</v>
      </c>
      <c r="K16" s="8">
        <v>0.10416666666666667</v>
      </c>
      <c r="L16" t="s">
        <v>165</v>
      </c>
      <c r="M16">
        <f>VLOOKUP(L16,docent!$A$1:$B$11,2,FALSE)</f>
        <v>6</v>
      </c>
    </row>
    <row r="17" spans="1:13" x14ac:dyDescent="0.2">
      <c r="A17">
        <v>16</v>
      </c>
      <c r="B17" t="s">
        <v>129</v>
      </c>
      <c r="C17" t="s">
        <v>24</v>
      </c>
      <c r="D17" t="s">
        <v>25</v>
      </c>
      <c r="E17">
        <v>12</v>
      </c>
      <c r="F17" t="s">
        <v>130</v>
      </c>
      <c r="G17" s="2">
        <v>1</v>
      </c>
      <c r="H17" t="s">
        <v>141</v>
      </c>
      <c r="I17" s="3">
        <v>24</v>
      </c>
      <c r="J17" s="8">
        <v>0.75</v>
      </c>
      <c r="K17" s="8">
        <v>8.3333333333333329E-2</v>
      </c>
      <c r="L17" t="s">
        <v>166</v>
      </c>
      <c r="M17">
        <f>VLOOKUP(L17,docent!$A$1:$B$11,2,FALSE)</f>
        <v>7</v>
      </c>
    </row>
    <row r="18" spans="1:13" x14ac:dyDescent="0.2">
      <c r="A18">
        <v>17</v>
      </c>
      <c r="B18" t="s">
        <v>122</v>
      </c>
      <c r="C18" t="s">
        <v>106</v>
      </c>
      <c r="D18" t="s">
        <v>107</v>
      </c>
      <c r="E18">
        <v>4</v>
      </c>
      <c r="F18" t="s">
        <v>134</v>
      </c>
      <c r="G18" s="2">
        <v>2</v>
      </c>
      <c r="H18" t="s">
        <v>156</v>
      </c>
      <c r="I18" s="3">
        <v>21</v>
      </c>
      <c r="J18" s="8">
        <v>0.82291666666666663</v>
      </c>
      <c r="K18" s="8">
        <v>0.11458333333333333</v>
      </c>
      <c r="L18" t="s">
        <v>160</v>
      </c>
      <c r="M18">
        <f>VLOOKUP(L18,docent!$A$1:$B$11,2,FALSE)</f>
        <v>2</v>
      </c>
    </row>
    <row r="19" spans="1:13" x14ac:dyDescent="0.2">
      <c r="A19">
        <v>18</v>
      </c>
      <c r="B19" t="s">
        <v>122</v>
      </c>
      <c r="C19" t="s">
        <v>112</v>
      </c>
      <c r="D19" t="s">
        <v>113</v>
      </c>
      <c r="E19">
        <v>12</v>
      </c>
      <c r="F19" t="s">
        <v>131</v>
      </c>
      <c r="G19" s="2">
        <v>2</v>
      </c>
      <c r="H19" t="s">
        <v>156</v>
      </c>
      <c r="I19" s="3">
        <v>21</v>
      </c>
      <c r="J19" s="8">
        <v>0.79166666666666663</v>
      </c>
      <c r="K19" s="8">
        <v>8.3333333333333329E-2</v>
      </c>
      <c r="M19" t="s">
        <v>184</v>
      </c>
    </row>
    <row r="20" spans="1:13" x14ac:dyDescent="0.2">
      <c r="A20">
        <v>19</v>
      </c>
      <c r="B20" t="s">
        <v>26</v>
      </c>
      <c r="C20" t="s">
        <v>29</v>
      </c>
      <c r="D20" s="7" t="s">
        <v>30</v>
      </c>
      <c r="E20">
        <v>6</v>
      </c>
      <c r="F20" t="s">
        <v>132</v>
      </c>
      <c r="G20" s="2">
        <v>1</v>
      </c>
      <c r="H20" t="s">
        <v>145</v>
      </c>
      <c r="I20" s="3">
        <v>21</v>
      </c>
      <c r="J20" s="8">
        <v>0.80208333333333337</v>
      </c>
      <c r="K20" s="8">
        <v>0.10416666666666667</v>
      </c>
      <c r="L20" t="s">
        <v>167</v>
      </c>
      <c r="M20">
        <f>VLOOKUP(L20,docent!$A$1:$B$11,2,FALSE)</f>
        <v>8</v>
      </c>
    </row>
    <row r="21" spans="1:13" x14ac:dyDescent="0.2">
      <c r="A21">
        <v>20</v>
      </c>
      <c r="B21" t="s">
        <v>26</v>
      </c>
      <c r="C21" t="s">
        <v>29</v>
      </c>
      <c r="D21" s="7" t="s">
        <v>30</v>
      </c>
      <c r="E21">
        <v>6</v>
      </c>
      <c r="F21" t="s">
        <v>132</v>
      </c>
      <c r="G21" s="2">
        <v>2</v>
      </c>
      <c r="H21" t="s">
        <v>145</v>
      </c>
      <c r="I21" s="3">
        <v>21</v>
      </c>
      <c r="J21" s="8">
        <v>0.80208333333333337</v>
      </c>
      <c r="K21" s="8">
        <v>0.10416666666666667</v>
      </c>
      <c r="M21" t="s">
        <v>184</v>
      </c>
    </row>
    <row r="22" spans="1:13" x14ac:dyDescent="0.2">
      <c r="A22">
        <v>21</v>
      </c>
      <c r="B22" t="s">
        <v>26</v>
      </c>
      <c r="C22" t="s">
        <v>31</v>
      </c>
      <c r="D22" s="7" t="s">
        <v>32</v>
      </c>
      <c r="E22">
        <v>5</v>
      </c>
      <c r="F22" t="s">
        <v>133</v>
      </c>
      <c r="G22" s="2">
        <v>1</v>
      </c>
      <c r="H22" t="s">
        <v>146</v>
      </c>
      <c r="I22" s="3">
        <v>25</v>
      </c>
      <c r="J22" s="8">
        <v>0.8125</v>
      </c>
      <c r="K22" s="8">
        <v>0.125</v>
      </c>
      <c r="L22" t="s">
        <v>167</v>
      </c>
      <c r="M22">
        <f>VLOOKUP(L22,docent!$A$1:$B$11,2,FALSE)</f>
        <v>8</v>
      </c>
    </row>
    <row r="23" spans="1:13" x14ac:dyDescent="0.2">
      <c r="A23">
        <v>22</v>
      </c>
      <c r="B23" t="s">
        <v>26</v>
      </c>
      <c r="C23" t="s">
        <v>33</v>
      </c>
      <c r="D23" s="7" t="s">
        <v>34</v>
      </c>
      <c r="E23">
        <v>10</v>
      </c>
      <c r="F23" t="s">
        <v>134</v>
      </c>
      <c r="G23" s="2">
        <v>1</v>
      </c>
      <c r="H23" t="s">
        <v>147</v>
      </c>
      <c r="I23" s="3">
        <v>22</v>
      </c>
      <c r="J23" s="8">
        <v>0.82291666666666663</v>
      </c>
      <c r="K23" s="8">
        <v>0.11458333333333333</v>
      </c>
      <c r="L23" t="s">
        <v>167</v>
      </c>
      <c r="M23">
        <f>VLOOKUP(L23,docent!$A$1:$B$11,2,FALSE)</f>
        <v>8</v>
      </c>
    </row>
    <row r="24" spans="1:13" x14ac:dyDescent="0.2">
      <c r="A24">
        <v>23</v>
      </c>
      <c r="B24" t="s">
        <v>26</v>
      </c>
      <c r="C24" t="s">
        <v>35</v>
      </c>
      <c r="D24" s="7" t="s">
        <v>36</v>
      </c>
      <c r="E24">
        <v>1</v>
      </c>
      <c r="F24" t="s">
        <v>135</v>
      </c>
      <c r="G24" s="2">
        <v>1</v>
      </c>
      <c r="H24" t="s">
        <v>143</v>
      </c>
      <c r="I24" s="3">
        <v>21</v>
      </c>
      <c r="J24" s="8">
        <v>0.41666666666666669</v>
      </c>
      <c r="K24" s="8">
        <v>0.11458333333333333</v>
      </c>
      <c r="L24" t="s">
        <v>167</v>
      </c>
      <c r="M24">
        <f>VLOOKUP(L24,docent!$A$1:$B$11,2,FALSE)</f>
        <v>8</v>
      </c>
    </row>
    <row r="25" spans="1:13" x14ac:dyDescent="0.2">
      <c r="A25">
        <v>24</v>
      </c>
      <c r="B25" t="s">
        <v>26</v>
      </c>
      <c r="C25" t="s">
        <v>37</v>
      </c>
      <c r="D25" s="7" t="s">
        <v>38</v>
      </c>
      <c r="E25">
        <v>12</v>
      </c>
      <c r="F25" t="s">
        <v>130</v>
      </c>
      <c r="G25" s="2">
        <v>1</v>
      </c>
      <c r="H25" t="s">
        <v>145</v>
      </c>
      <c r="I25" s="3">
        <v>21</v>
      </c>
      <c r="J25" s="8">
        <v>0.77083333333333337</v>
      </c>
      <c r="K25" s="8">
        <v>0.125</v>
      </c>
      <c r="L25" t="s">
        <v>167</v>
      </c>
      <c r="M25">
        <f>VLOOKUP(L25,docent!$A$1:$B$11,2,FALSE)</f>
        <v>8</v>
      </c>
    </row>
    <row r="26" spans="1:13" x14ac:dyDescent="0.2">
      <c r="A26">
        <v>25</v>
      </c>
      <c r="B26" t="s">
        <v>26</v>
      </c>
      <c r="C26" t="s">
        <v>37</v>
      </c>
      <c r="D26" s="7" t="s">
        <v>38</v>
      </c>
      <c r="E26">
        <v>12</v>
      </c>
      <c r="F26" t="s">
        <v>130</v>
      </c>
      <c r="G26" s="2">
        <v>2</v>
      </c>
      <c r="H26" t="s">
        <v>168</v>
      </c>
      <c r="I26" s="4">
        <v>12</v>
      </c>
      <c r="J26" s="8">
        <v>0.79166666666666663</v>
      </c>
      <c r="K26" s="8">
        <v>0.125</v>
      </c>
      <c r="L26" t="s">
        <v>167</v>
      </c>
      <c r="M26">
        <f>VLOOKUP(L26,docent!$A$1:$B$11,2,FALSE)</f>
        <v>8</v>
      </c>
    </row>
    <row r="27" spans="1:13" x14ac:dyDescent="0.2">
      <c r="A27">
        <v>26</v>
      </c>
      <c r="B27" t="s">
        <v>26</v>
      </c>
      <c r="C27" t="s">
        <v>39</v>
      </c>
      <c r="D27" s="7" t="s">
        <v>40</v>
      </c>
      <c r="E27">
        <v>12</v>
      </c>
      <c r="F27" t="s">
        <v>131</v>
      </c>
      <c r="G27" s="2">
        <v>1</v>
      </c>
      <c r="H27" t="s">
        <v>146</v>
      </c>
      <c r="I27" s="3">
        <v>25</v>
      </c>
      <c r="J27" s="8">
        <v>0.70833333333333337</v>
      </c>
      <c r="K27" s="8">
        <v>8.3333333333333329E-2</v>
      </c>
      <c r="L27" t="s">
        <v>167</v>
      </c>
      <c r="M27">
        <f>VLOOKUP(L27,docent!$A$1:$B$11,2,FALSE)</f>
        <v>8</v>
      </c>
    </row>
    <row r="28" spans="1:13" x14ac:dyDescent="0.2">
      <c r="A28">
        <v>27</v>
      </c>
      <c r="B28" t="s">
        <v>26</v>
      </c>
      <c r="C28" t="s">
        <v>41</v>
      </c>
      <c r="D28" s="7" t="s">
        <v>42</v>
      </c>
      <c r="E28">
        <v>12</v>
      </c>
      <c r="F28" t="s">
        <v>132</v>
      </c>
      <c r="G28" s="2">
        <v>2</v>
      </c>
      <c r="H28" t="s">
        <v>147</v>
      </c>
      <c r="I28" s="3">
        <v>22</v>
      </c>
      <c r="J28" s="8">
        <v>0.72916666666666663</v>
      </c>
      <c r="K28" s="8">
        <v>0.125</v>
      </c>
      <c r="L28" t="s">
        <v>167</v>
      </c>
      <c r="M28">
        <f>VLOOKUP(L28,docent!$A$1:$B$11,2,FALSE)</f>
        <v>8</v>
      </c>
    </row>
    <row r="29" spans="1:13" x14ac:dyDescent="0.2">
      <c r="A29">
        <v>28</v>
      </c>
      <c r="B29" t="s">
        <v>43</v>
      </c>
      <c r="C29" t="s">
        <v>44</v>
      </c>
      <c r="D29" s="7" t="s">
        <v>45</v>
      </c>
      <c r="E29">
        <v>6</v>
      </c>
      <c r="F29" t="s">
        <v>133</v>
      </c>
      <c r="G29" s="2">
        <v>1</v>
      </c>
      <c r="H29" t="s">
        <v>148</v>
      </c>
      <c r="I29" s="3">
        <v>27</v>
      </c>
      <c r="J29" s="8">
        <v>0.75</v>
      </c>
      <c r="K29" s="8">
        <v>0.125</v>
      </c>
      <c r="L29" t="s">
        <v>169</v>
      </c>
      <c r="M29">
        <f>VLOOKUP(L29,docent!$A$1:$B$11,2,FALSE)</f>
        <v>9</v>
      </c>
    </row>
    <row r="30" spans="1:13" x14ac:dyDescent="0.2">
      <c r="A30">
        <v>29</v>
      </c>
      <c r="B30" t="s">
        <v>43</v>
      </c>
      <c r="C30" t="s">
        <v>46</v>
      </c>
      <c r="D30" s="7" t="s">
        <v>47</v>
      </c>
      <c r="E30">
        <v>4</v>
      </c>
      <c r="F30" t="s">
        <v>134</v>
      </c>
      <c r="G30" s="2">
        <v>1</v>
      </c>
      <c r="H30" t="s">
        <v>149</v>
      </c>
      <c r="I30" s="3">
        <v>27</v>
      </c>
      <c r="J30" s="8">
        <v>0.79166666666666663</v>
      </c>
      <c r="K30" s="8">
        <v>8.3333333333333329E-2</v>
      </c>
      <c r="L30" t="s">
        <v>169</v>
      </c>
      <c r="M30">
        <f>VLOOKUP(L30,docent!$A$1:$B$11,2,FALSE)</f>
        <v>9</v>
      </c>
    </row>
    <row r="31" spans="1:13" x14ac:dyDescent="0.2">
      <c r="A31">
        <v>30</v>
      </c>
      <c r="B31" t="s">
        <v>43</v>
      </c>
      <c r="C31" t="s">
        <v>48</v>
      </c>
      <c r="D31" s="7" t="s">
        <v>49</v>
      </c>
      <c r="E31">
        <v>4</v>
      </c>
      <c r="F31" t="s">
        <v>135</v>
      </c>
      <c r="G31" s="2">
        <v>1</v>
      </c>
      <c r="H31" t="s">
        <v>144</v>
      </c>
      <c r="I31" s="3">
        <v>26</v>
      </c>
      <c r="J31" s="8">
        <v>0.4375</v>
      </c>
      <c r="K31" s="8">
        <v>0.10416666666666667</v>
      </c>
      <c r="L31" t="s">
        <v>169</v>
      </c>
      <c r="M31">
        <f>VLOOKUP(L31,docent!$A$1:$B$11,2,FALSE)</f>
        <v>9</v>
      </c>
    </row>
    <row r="32" spans="1:13" x14ac:dyDescent="0.2">
      <c r="A32">
        <v>31</v>
      </c>
      <c r="B32" t="s">
        <v>43</v>
      </c>
      <c r="C32" t="s">
        <v>50</v>
      </c>
      <c r="D32" s="7" t="s">
        <v>51</v>
      </c>
      <c r="E32">
        <v>4</v>
      </c>
      <c r="F32" t="s">
        <v>130</v>
      </c>
      <c r="G32" s="2">
        <v>1</v>
      </c>
      <c r="H32" t="s">
        <v>150</v>
      </c>
      <c r="I32" s="3">
        <v>25</v>
      </c>
      <c r="J32" s="8">
        <v>0.78125</v>
      </c>
      <c r="K32" s="8">
        <v>8.3333333333333329E-2</v>
      </c>
      <c r="L32" t="s">
        <v>169</v>
      </c>
      <c r="M32">
        <f>VLOOKUP(L32,docent!$A$1:$B$11,2,FALSE)</f>
        <v>9</v>
      </c>
    </row>
    <row r="33" spans="1:13" x14ac:dyDescent="0.2">
      <c r="A33">
        <v>32</v>
      </c>
      <c r="B33" t="s">
        <v>43</v>
      </c>
      <c r="C33" t="s">
        <v>52</v>
      </c>
      <c r="D33" s="7" t="s">
        <v>53</v>
      </c>
      <c r="E33">
        <v>6</v>
      </c>
      <c r="F33" t="s">
        <v>131</v>
      </c>
      <c r="G33" s="2">
        <v>1</v>
      </c>
      <c r="H33" t="s">
        <v>148</v>
      </c>
      <c r="I33" s="3">
        <v>27</v>
      </c>
      <c r="J33" s="8">
        <v>0.73958333333333337</v>
      </c>
      <c r="K33" s="8">
        <v>0.125</v>
      </c>
      <c r="L33" t="s">
        <v>169</v>
      </c>
      <c r="M33">
        <f>VLOOKUP(L33,docent!$A$1:$B$11,2,FALSE)</f>
        <v>9</v>
      </c>
    </row>
    <row r="34" spans="1:13" x14ac:dyDescent="0.2">
      <c r="A34">
        <v>33</v>
      </c>
      <c r="B34" t="s">
        <v>43</v>
      </c>
      <c r="C34" t="s">
        <v>54</v>
      </c>
      <c r="D34" s="7" t="s">
        <v>55</v>
      </c>
      <c r="E34">
        <v>5</v>
      </c>
      <c r="F34" t="s">
        <v>132</v>
      </c>
      <c r="G34" s="2">
        <v>1</v>
      </c>
      <c r="H34" t="s">
        <v>149</v>
      </c>
      <c r="I34" s="3">
        <v>27</v>
      </c>
      <c r="J34" s="8">
        <v>0.79166666666666663</v>
      </c>
      <c r="K34" s="8">
        <v>0.10416666666666667</v>
      </c>
      <c r="L34" t="s">
        <v>169</v>
      </c>
      <c r="M34">
        <f>VLOOKUP(L34,docent!$A$1:$B$11,2,FALSE)</f>
        <v>9</v>
      </c>
    </row>
    <row r="35" spans="1:13" ht="15" customHeight="1" x14ac:dyDescent="0.2">
      <c r="A35">
        <v>34</v>
      </c>
      <c r="B35" t="s">
        <v>43</v>
      </c>
      <c r="C35" t="s">
        <v>56</v>
      </c>
      <c r="D35" s="7" t="s">
        <v>57</v>
      </c>
      <c r="E35">
        <v>5</v>
      </c>
      <c r="F35" t="s">
        <v>133</v>
      </c>
      <c r="G35" s="2">
        <v>2</v>
      </c>
      <c r="H35" t="s">
        <v>170</v>
      </c>
      <c r="I35" s="3">
        <v>14</v>
      </c>
      <c r="J35" s="8">
        <v>0.8125</v>
      </c>
      <c r="K35" s="8">
        <v>0.125</v>
      </c>
      <c r="L35" t="s">
        <v>169</v>
      </c>
      <c r="M35">
        <f>VLOOKUP(L35,docent!$A$1:$B$11,2,FALSE)</f>
        <v>9</v>
      </c>
    </row>
    <row r="36" spans="1:13" x14ac:dyDescent="0.2">
      <c r="A36">
        <v>35</v>
      </c>
      <c r="B36" t="s">
        <v>43</v>
      </c>
      <c r="C36" t="s">
        <v>58</v>
      </c>
      <c r="D36" s="7" t="s">
        <v>59</v>
      </c>
      <c r="E36">
        <v>6</v>
      </c>
      <c r="F36" t="s">
        <v>134</v>
      </c>
      <c r="G36" s="2">
        <v>2</v>
      </c>
      <c r="H36" t="s">
        <v>150</v>
      </c>
      <c r="I36" s="3">
        <v>25</v>
      </c>
      <c r="J36" s="8">
        <v>0.75</v>
      </c>
      <c r="K36" s="8">
        <v>0.11458333333333333</v>
      </c>
      <c r="L36" t="s">
        <v>169</v>
      </c>
      <c r="M36">
        <f>VLOOKUP(L36,docent!$A$1:$B$11,2,FALSE)</f>
        <v>9</v>
      </c>
    </row>
    <row r="37" spans="1:13" x14ac:dyDescent="0.2">
      <c r="A37">
        <v>36</v>
      </c>
      <c r="B37" t="s">
        <v>43</v>
      </c>
      <c r="C37" t="s">
        <v>60</v>
      </c>
      <c r="D37" s="7" t="s">
        <v>61</v>
      </c>
      <c r="E37">
        <v>6</v>
      </c>
      <c r="F37" t="s">
        <v>135</v>
      </c>
      <c r="G37" s="2">
        <v>2</v>
      </c>
      <c r="H37" t="s">
        <v>151</v>
      </c>
      <c r="I37" s="3">
        <v>26</v>
      </c>
      <c r="J37" s="8">
        <v>0.4375</v>
      </c>
      <c r="K37" s="8">
        <v>0.11458333333333333</v>
      </c>
      <c r="L37" t="s">
        <v>169</v>
      </c>
      <c r="M37">
        <f>VLOOKUP(L37,docent!$A$1:$B$11,2,FALSE)</f>
        <v>9</v>
      </c>
    </row>
    <row r="38" spans="1:13" x14ac:dyDescent="0.2">
      <c r="A38">
        <v>37</v>
      </c>
      <c r="B38" t="s">
        <v>43</v>
      </c>
      <c r="C38" t="s">
        <v>62</v>
      </c>
      <c r="D38" s="7" t="s">
        <v>63</v>
      </c>
      <c r="E38">
        <v>8</v>
      </c>
      <c r="F38" t="s">
        <v>130</v>
      </c>
      <c r="G38" s="2">
        <v>2</v>
      </c>
      <c r="H38" t="s">
        <v>151</v>
      </c>
      <c r="I38" s="3">
        <v>26</v>
      </c>
      <c r="J38" s="8">
        <v>0.75</v>
      </c>
      <c r="K38" s="8">
        <v>0.125</v>
      </c>
      <c r="L38" t="s">
        <v>169</v>
      </c>
      <c r="M38">
        <f>VLOOKUP(L38,docent!$A$1:$B$11,2,FALSE)</f>
        <v>9</v>
      </c>
    </row>
    <row r="39" spans="1:13" x14ac:dyDescent="0.2">
      <c r="A39">
        <v>38</v>
      </c>
      <c r="B39" t="s">
        <v>43</v>
      </c>
      <c r="C39" t="s">
        <v>64</v>
      </c>
      <c r="D39" s="7" t="s">
        <v>65</v>
      </c>
      <c r="E39">
        <v>6</v>
      </c>
      <c r="F39" t="s">
        <v>131</v>
      </c>
      <c r="G39" s="2">
        <v>2</v>
      </c>
      <c r="H39" t="s">
        <v>149</v>
      </c>
      <c r="I39" s="3">
        <v>27</v>
      </c>
      <c r="J39" s="8">
        <v>0.79166666666666663</v>
      </c>
      <c r="K39" s="8">
        <v>8.3333333333333329E-2</v>
      </c>
      <c r="L39" t="s">
        <v>169</v>
      </c>
      <c r="M39">
        <f>VLOOKUP(L39,docent!$A$1:$B$11,2,FALSE)</f>
        <v>9</v>
      </c>
    </row>
    <row r="40" spans="1:13" x14ac:dyDescent="0.2">
      <c r="A40">
        <v>39</v>
      </c>
      <c r="B40" t="s">
        <v>43</v>
      </c>
      <c r="C40" t="s">
        <v>66</v>
      </c>
      <c r="D40" s="7" t="s">
        <v>67</v>
      </c>
      <c r="E40">
        <v>12</v>
      </c>
      <c r="F40" t="s">
        <v>132</v>
      </c>
      <c r="G40" s="2">
        <v>1</v>
      </c>
      <c r="H40" t="s">
        <v>144</v>
      </c>
      <c r="I40" s="3">
        <v>26</v>
      </c>
      <c r="J40" s="8">
        <v>0.80208333333333337</v>
      </c>
      <c r="K40" s="8">
        <v>0.125</v>
      </c>
      <c r="L40" t="s">
        <v>169</v>
      </c>
      <c r="M40">
        <f>VLOOKUP(L40,docent!$A$1:$B$11,2,FALSE)</f>
        <v>9</v>
      </c>
    </row>
    <row r="41" spans="1:13" x14ac:dyDescent="0.2">
      <c r="A41">
        <v>40</v>
      </c>
      <c r="B41" t="s">
        <v>43</v>
      </c>
      <c r="C41" t="s">
        <v>68</v>
      </c>
      <c r="D41" s="7" t="s">
        <v>69</v>
      </c>
      <c r="E41">
        <v>1</v>
      </c>
      <c r="F41" t="s">
        <v>133</v>
      </c>
      <c r="G41" s="2">
        <v>1</v>
      </c>
      <c r="H41" t="s">
        <v>150</v>
      </c>
      <c r="I41" s="3">
        <v>25</v>
      </c>
      <c r="J41" s="8">
        <v>0.8125</v>
      </c>
      <c r="K41" s="8">
        <v>0.125</v>
      </c>
      <c r="L41" t="s">
        <v>169</v>
      </c>
      <c r="M41">
        <f>VLOOKUP(L41,docent!$A$1:$B$11,2,FALSE)</f>
        <v>9</v>
      </c>
    </row>
    <row r="42" spans="1:13" x14ac:dyDescent="0.2">
      <c r="A42">
        <v>41</v>
      </c>
      <c r="B42" t="s">
        <v>43</v>
      </c>
      <c r="C42" t="s">
        <v>70</v>
      </c>
      <c r="D42" s="7" t="s">
        <v>71</v>
      </c>
      <c r="E42">
        <v>12</v>
      </c>
      <c r="F42" t="s">
        <v>134</v>
      </c>
      <c r="G42" s="2">
        <v>2</v>
      </c>
      <c r="H42" t="s">
        <v>148</v>
      </c>
      <c r="I42" s="3">
        <v>27</v>
      </c>
      <c r="J42" s="8">
        <v>0.82291666666666663</v>
      </c>
      <c r="K42" s="8">
        <v>8.3333333333333329E-2</v>
      </c>
      <c r="M42" t="s">
        <v>184</v>
      </c>
    </row>
    <row r="43" spans="1:13" x14ac:dyDescent="0.2">
      <c r="A43">
        <v>42</v>
      </c>
      <c r="B43" t="s">
        <v>43</v>
      </c>
      <c r="C43" t="s">
        <v>70</v>
      </c>
      <c r="D43" s="7" t="s">
        <v>71</v>
      </c>
      <c r="E43">
        <v>12</v>
      </c>
      <c r="F43" t="s">
        <v>134</v>
      </c>
      <c r="G43" s="2">
        <v>1</v>
      </c>
      <c r="H43" t="s">
        <v>170</v>
      </c>
      <c r="I43" s="3">
        <v>14</v>
      </c>
      <c r="J43" s="8">
        <v>0.82291666666666663</v>
      </c>
      <c r="K43" s="8">
        <v>8.3333333333333329E-2</v>
      </c>
      <c r="L43" t="s">
        <v>169</v>
      </c>
      <c r="M43">
        <f>VLOOKUP(L43,docent!$A$1:$B$11,2,FALSE)</f>
        <v>9</v>
      </c>
    </row>
    <row r="44" spans="1:13" x14ac:dyDescent="0.2">
      <c r="A44">
        <v>43</v>
      </c>
      <c r="B44" t="s">
        <v>43</v>
      </c>
      <c r="C44" t="s">
        <v>72</v>
      </c>
      <c r="D44" s="7" t="s">
        <v>73</v>
      </c>
      <c r="E44">
        <v>5</v>
      </c>
      <c r="F44" t="s">
        <v>135</v>
      </c>
      <c r="G44" s="2">
        <v>1</v>
      </c>
      <c r="H44" t="s">
        <v>149</v>
      </c>
      <c r="I44" s="3">
        <v>27</v>
      </c>
      <c r="J44" s="8">
        <v>0.58333333333333337</v>
      </c>
      <c r="K44" s="8">
        <v>0.10416666666666667</v>
      </c>
      <c r="L44" t="s">
        <v>169</v>
      </c>
      <c r="M44">
        <f>VLOOKUP(L44,docent!$A$1:$B$11,2,FALSE)</f>
        <v>9</v>
      </c>
    </row>
    <row r="45" spans="1:13" x14ac:dyDescent="0.2">
      <c r="A45">
        <v>44</v>
      </c>
      <c r="B45" t="s">
        <v>43</v>
      </c>
      <c r="C45" t="s">
        <v>72</v>
      </c>
      <c r="D45" s="7" t="s">
        <v>73</v>
      </c>
      <c r="E45">
        <v>5</v>
      </c>
      <c r="F45" t="s">
        <v>135</v>
      </c>
      <c r="G45" s="2">
        <v>2</v>
      </c>
      <c r="H45" t="s">
        <v>149</v>
      </c>
      <c r="I45" s="3">
        <v>27</v>
      </c>
      <c r="J45" s="8">
        <v>0.58333333333333337</v>
      </c>
      <c r="K45" s="8">
        <v>0.10416666666666667</v>
      </c>
      <c r="M45" t="s">
        <v>184</v>
      </c>
    </row>
    <row r="46" spans="1:13" x14ac:dyDescent="0.2">
      <c r="A46">
        <v>45</v>
      </c>
      <c r="B46" t="s">
        <v>43</v>
      </c>
      <c r="C46" t="s">
        <v>74</v>
      </c>
      <c r="D46" t="s">
        <v>75</v>
      </c>
      <c r="E46">
        <v>5</v>
      </c>
      <c r="F46" t="s">
        <v>130</v>
      </c>
      <c r="G46" s="2">
        <v>1</v>
      </c>
      <c r="H46" t="s">
        <v>144</v>
      </c>
      <c r="I46" s="3">
        <v>26</v>
      </c>
      <c r="J46" s="8">
        <v>0.77083333333333337</v>
      </c>
      <c r="K46" s="8">
        <v>8.3333333333333329E-2</v>
      </c>
      <c r="L46" t="s">
        <v>169</v>
      </c>
      <c r="M46">
        <f>VLOOKUP(L46,docent!$A$1:$B$11,2,FALSE)</f>
        <v>9</v>
      </c>
    </row>
    <row r="47" spans="1:13" x14ac:dyDescent="0.2">
      <c r="A47">
        <v>46</v>
      </c>
      <c r="B47" t="s">
        <v>43</v>
      </c>
      <c r="C47" t="s">
        <v>74</v>
      </c>
      <c r="D47" t="s">
        <v>75</v>
      </c>
      <c r="E47">
        <v>5</v>
      </c>
      <c r="F47" t="s">
        <v>130</v>
      </c>
      <c r="G47" s="2">
        <v>2</v>
      </c>
      <c r="H47" t="s">
        <v>144</v>
      </c>
      <c r="I47" s="3">
        <v>26</v>
      </c>
      <c r="J47" s="8">
        <v>0.77083333333333337</v>
      </c>
      <c r="K47" s="8">
        <v>8.3333333333333329E-2</v>
      </c>
      <c r="L47" t="s">
        <v>169</v>
      </c>
      <c r="M47">
        <f>VLOOKUP(L47,docent!$A$1:$B$11,2,FALSE)</f>
        <v>9</v>
      </c>
    </row>
    <row r="48" spans="1:13" x14ac:dyDescent="0.2">
      <c r="A48">
        <v>47</v>
      </c>
      <c r="B48" t="s">
        <v>43</v>
      </c>
      <c r="C48" t="s">
        <v>76</v>
      </c>
      <c r="D48" t="s">
        <v>77</v>
      </c>
      <c r="E48">
        <v>3</v>
      </c>
      <c r="F48" t="s">
        <v>131</v>
      </c>
      <c r="G48" s="2">
        <v>1</v>
      </c>
      <c r="H48" t="s">
        <v>150</v>
      </c>
      <c r="I48" s="3">
        <v>25</v>
      </c>
      <c r="J48" s="8">
        <v>0.79166666666666663</v>
      </c>
      <c r="K48" s="8">
        <v>0.125</v>
      </c>
      <c r="L48" t="s">
        <v>169</v>
      </c>
      <c r="M48">
        <f>VLOOKUP(L48,docent!$A$1:$B$11,2,FALSE)</f>
        <v>9</v>
      </c>
    </row>
    <row r="49" spans="1:13" x14ac:dyDescent="0.2">
      <c r="A49">
        <v>48</v>
      </c>
      <c r="B49" t="s">
        <v>43</v>
      </c>
      <c r="C49" t="s">
        <v>76</v>
      </c>
      <c r="D49" t="s">
        <v>77</v>
      </c>
      <c r="E49">
        <v>3</v>
      </c>
      <c r="F49" t="s">
        <v>131</v>
      </c>
      <c r="G49" s="2">
        <v>2</v>
      </c>
      <c r="H49" t="s">
        <v>170</v>
      </c>
      <c r="I49" s="3">
        <v>14</v>
      </c>
      <c r="J49" s="8">
        <v>0.79166666666666663</v>
      </c>
      <c r="K49" s="8">
        <v>0.125</v>
      </c>
      <c r="M49" t="s">
        <v>184</v>
      </c>
    </row>
    <row r="50" spans="1:13" x14ac:dyDescent="0.2">
      <c r="A50">
        <v>49</v>
      </c>
      <c r="B50" t="s">
        <v>43</v>
      </c>
      <c r="C50" t="s">
        <v>78</v>
      </c>
      <c r="D50" t="s">
        <v>79</v>
      </c>
      <c r="E50">
        <v>10</v>
      </c>
      <c r="F50" t="s">
        <v>132</v>
      </c>
      <c r="G50" s="2">
        <v>1</v>
      </c>
      <c r="H50" t="s">
        <v>152</v>
      </c>
      <c r="I50" s="3">
        <v>21</v>
      </c>
      <c r="J50" s="8">
        <v>0.72916666666666663</v>
      </c>
      <c r="K50" s="8">
        <v>0.10416666666666667</v>
      </c>
      <c r="M50" t="s">
        <v>184</v>
      </c>
    </row>
    <row r="51" spans="1:13" x14ac:dyDescent="0.2">
      <c r="A51">
        <v>50</v>
      </c>
      <c r="B51" t="s">
        <v>43</v>
      </c>
      <c r="C51" t="s">
        <v>78</v>
      </c>
      <c r="D51" t="s">
        <v>79</v>
      </c>
      <c r="E51">
        <v>10</v>
      </c>
      <c r="F51" t="s">
        <v>132</v>
      </c>
      <c r="G51" s="2">
        <v>2</v>
      </c>
      <c r="H51" t="s">
        <v>170</v>
      </c>
      <c r="I51" s="3">
        <v>14</v>
      </c>
      <c r="J51" s="8">
        <v>0.72916666666666663</v>
      </c>
      <c r="K51" s="8">
        <v>0.10416666666666667</v>
      </c>
      <c r="M51" t="s">
        <v>184</v>
      </c>
    </row>
    <row r="52" spans="1:13" x14ac:dyDescent="0.2">
      <c r="A52">
        <v>51</v>
      </c>
      <c r="B52" t="s">
        <v>43</v>
      </c>
      <c r="C52" t="s">
        <v>80</v>
      </c>
      <c r="D52" t="s">
        <v>81</v>
      </c>
      <c r="E52">
        <v>12</v>
      </c>
      <c r="F52" t="s">
        <v>133</v>
      </c>
      <c r="G52" s="2">
        <v>1</v>
      </c>
      <c r="H52" t="s">
        <v>152</v>
      </c>
      <c r="I52" s="3">
        <v>21</v>
      </c>
      <c r="J52" s="8">
        <v>0.75</v>
      </c>
      <c r="K52" s="8">
        <v>0.125</v>
      </c>
      <c r="M52" t="s">
        <v>184</v>
      </c>
    </row>
    <row r="53" spans="1:13" x14ac:dyDescent="0.2">
      <c r="A53">
        <v>52</v>
      </c>
      <c r="B53" t="s">
        <v>43</v>
      </c>
      <c r="C53" t="s">
        <v>82</v>
      </c>
      <c r="D53" t="s">
        <v>83</v>
      </c>
      <c r="E53">
        <v>12</v>
      </c>
      <c r="F53" t="s">
        <v>134</v>
      </c>
      <c r="G53" s="2">
        <v>1</v>
      </c>
      <c r="H53" t="s">
        <v>152</v>
      </c>
      <c r="I53" s="3">
        <v>21</v>
      </c>
      <c r="J53" s="8">
        <v>0.79166666666666663</v>
      </c>
      <c r="K53" s="8">
        <v>0.11458333333333333</v>
      </c>
      <c r="M53" t="s">
        <v>184</v>
      </c>
    </row>
    <row r="54" spans="1:13" x14ac:dyDescent="0.2">
      <c r="A54">
        <v>53</v>
      </c>
      <c r="B54" t="s">
        <v>43</v>
      </c>
      <c r="C54" t="s">
        <v>84</v>
      </c>
      <c r="D54" t="s">
        <v>85</v>
      </c>
      <c r="E54">
        <v>12</v>
      </c>
      <c r="F54" t="s">
        <v>135</v>
      </c>
      <c r="G54" s="2">
        <v>1</v>
      </c>
      <c r="H54" t="s">
        <v>152</v>
      </c>
      <c r="I54" s="3">
        <v>21</v>
      </c>
      <c r="J54" s="8">
        <v>0.4375</v>
      </c>
      <c r="K54" s="8">
        <v>0.11458333333333333</v>
      </c>
      <c r="M54" t="s">
        <v>184</v>
      </c>
    </row>
    <row r="55" spans="1:13" x14ac:dyDescent="0.2">
      <c r="A55">
        <v>54</v>
      </c>
      <c r="B55" t="s">
        <v>43</v>
      </c>
      <c r="C55" t="s">
        <v>86</v>
      </c>
      <c r="D55" t="s">
        <v>87</v>
      </c>
      <c r="E55">
        <v>12</v>
      </c>
      <c r="F55" t="s">
        <v>130</v>
      </c>
      <c r="G55" s="2">
        <v>1</v>
      </c>
      <c r="H55" t="s">
        <v>153</v>
      </c>
      <c r="I55" s="3">
        <v>21</v>
      </c>
      <c r="J55" s="8">
        <v>0.78125</v>
      </c>
      <c r="K55" s="8">
        <v>0.125</v>
      </c>
      <c r="M55" t="s">
        <v>184</v>
      </c>
    </row>
    <row r="56" spans="1:13" x14ac:dyDescent="0.2">
      <c r="A56">
        <v>55</v>
      </c>
      <c r="B56" t="s">
        <v>43</v>
      </c>
      <c r="C56" t="s">
        <v>86</v>
      </c>
      <c r="D56" t="s">
        <v>87</v>
      </c>
      <c r="E56">
        <v>12</v>
      </c>
      <c r="F56" t="s">
        <v>130</v>
      </c>
      <c r="G56" s="2">
        <v>2</v>
      </c>
      <c r="H56" t="s">
        <v>170</v>
      </c>
      <c r="I56" s="3">
        <v>14</v>
      </c>
      <c r="J56" s="8">
        <v>0.76736111111111116</v>
      </c>
      <c r="K56" s="8">
        <v>0.125</v>
      </c>
      <c r="M56" t="s">
        <v>184</v>
      </c>
    </row>
    <row r="57" spans="1:13" x14ac:dyDescent="0.2">
      <c r="A57">
        <v>56</v>
      </c>
      <c r="B57" t="s">
        <v>121</v>
      </c>
      <c r="C57" t="s">
        <v>88</v>
      </c>
      <c r="D57" t="s">
        <v>89</v>
      </c>
      <c r="E57">
        <v>6</v>
      </c>
      <c r="F57" t="s">
        <v>131</v>
      </c>
      <c r="G57" s="2">
        <v>1</v>
      </c>
      <c r="H57" t="s">
        <v>153</v>
      </c>
      <c r="I57" s="3">
        <v>21</v>
      </c>
      <c r="J57" s="8">
        <v>0.73958333333333337</v>
      </c>
      <c r="K57" s="8">
        <v>8.3333333333333329E-2</v>
      </c>
      <c r="L57" t="s">
        <v>171</v>
      </c>
      <c r="M57">
        <f>VLOOKUP(L57,docent!$A$1:$B$11,2,FALSE)</f>
        <v>10</v>
      </c>
    </row>
    <row r="58" spans="1:13" x14ac:dyDescent="0.2">
      <c r="A58">
        <v>57</v>
      </c>
      <c r="B58" t="s">
        <v>121</v>
      </c>
      <c r="C58" t="s">
        <v>88</v>
      </c>
      <c r="D58" t="s">
        <v>89</v>
      </c>
      <c r="E58">
        <v>6</v>
      </c>
      <c r="F58" t="s">
        <v>131</v>
      </c>
      <c r="G58" s="2">
        <v>2</v>
      </c>
      <c r="H58" t="s">
        <v>153</v>
      </c>
      <c r="I58" s="3">
        <v>21</v>
      </c>
      <c r="J58" s="8">
        <v>0.74305555555555547</v>
      </c>
      <c r="K58" s="8">
        <v>8.3333333333333329E-2</v>
      </c>
      <c r="L58" t="s">
        <v>171</v>
      </c>
      <c r="M58">
        <f>VLOOKUP(L58,docent!$A$1:$B$11,2,FALSE)</f>
        <v>10</v>
      </c>
    </row>
    <row r="59" spans="1:13" x14ac:dyDescent="0.2">
      <c r="A59">
        <v>58</v>
      </c>
      <c r="B59" t="s">
        <v>121</v>
      </c>
      <c r="C59" t="s">
        <v>90</v>
      </c>
      <c r="D59" t="s">
        <v>91</v>
      </c>
      <c r="E59">
        <v>1</v>
      </c>
      <c r="F59" t="s">
        <v>132</v>
      </c>
      <c r="G59" s="2">
        <v>2</v>
      </c>
      <c r="H59" t="s">
        <v>154</v>
      </c>
      <c r="I59" s="3">
        <v>21</v>
      </c>
      <c r="J59" s="8">
        <v>0.80208333333333337</v>
      </c>
      <c r="K59" s="8">
        <v>0.125</v>
      </c>
      <c r="L59" t="s">
        <v>171</v>
      </c>
      <c r="M59">
        <f>VLOOKUP(L59,docent!$A$1:$B$11,2,FALSE)</f>
        <v>10</v>
      </c>
    </row>
    <row r="60" spans="1:13" x14ac:dyDescent="0.2">
      <c r="A60">
        <v>59</v>
      </c>
      <c r="B60" t="s">
        <v>121</v>
      </c>
      <c r="C60" t="s">
        <v>92</v>
      </c>
      <c r="D60" t="s">
        <v>93</v>
      </c>
      <c r="E60">
        <v>2</v>
      </c>
      <c r="F60" t="s">
        <v>133</v>
      </c>
      <c r="G60" s="2">
        <v>2</v>
      </c>
      <c r="H60" t="s">
        <v>154</v>
      </c>
      <c r="I60" s="3">
        <v>21</v>
      </c>
      <c r="J60" s="8">
        <v>0.80208333333333337</v>
      </c>
      <c r="K60" s="8">
        <v>0.125</v>
      </c>
      <c r="L60" t="s">
        <v>171</v>
      </c>
      <c r="M60">
        <f>VLOOKUP(L60,docent!$A$1:$B$11,2,FALSE)</f>
        <v>10</v>
      </c>
    </row>
    <row r="61" spans="1:13" x14ac:dyDescent="0.2">
      <c r="A61">
        <v>60</v>
      </c>
      <c r="B61" t="s">
        <v>121</v>
      </c>
      <c r="C61" t="s">
        <v>94</v>
      </c>
      <c r="D61" t="s">
        <v>95</v>
      </c>
      <c r="E61">
        <v>10</v>
      </c>
      <c r="F61" t="s">
        <v>134</v>
      </c>
      <c r="G61" s="2">
        <v>1</v>
      </c>
      <c r="H61" t="s">
        <v>155</v>
      </c>
      <c r="I61" s="4">
        <v>21</v>
      </c>
      <c r="J61" s="8">
        <v>0.75</v>
      </c>
      <c r="K61" s="8">
        <v>8.3333333333333329E-2</v>
      </c>
      <c r="L61" t="s">
        <v>171</v>
      </c>
      <c r="M61">
        <f>VLOOKUP(L61,docent!$A$1:$B$11,2,FALSE)</f>
        <v>10</v>
      </c>
    </row>
    <row r="62" spans="1:13" x14ac:dyDescent="0.2">
      <c r="A62">
        <v>61</v>
      </c>
      <c r="B62" t="s">
        <v>121</v>
      </c>
      <c r="C62" t="s">
        <v>94</v>
      </c>
      <c r="D62" t="s">
        <v>95</v>
      </c>
      <c r="E62">
        <v>10</v>
      </c>
      <c r="F62" t="s">
        <v>134</v>
      </c>
      <c r="G62" s="2">
        <v>2</v>
      </c>
      <c r="H62" t="s">
        <v>172</v>
      </c>
      <c r="I62" s="3">
        <v>16</v>
      </c>
      <c r="J62" s="8">
        <v>0.75</v>
      </c>
      <c r="K62" s="8">
        <v>8.3333333333333329E-2</v>
      </c>
      <c r="L62" t="s">
        <v>171</v>
      </c>
      <c r="M62">
        <f>VLOOKUP(L62,docent!$A$1:$B$11,2,FALSE)</f>
        <v>10</v>
      </c>
    </row>
    <row r="63" spans="1:13" x14ac:dyDescent="0.2">
      <c r="A63">
        <v>62</v>
      </c>
      <c r="B63" t="s">
        <v>121</v>
      </c>
      <c r="C63" t="s">
        <v>96</v>
      </c>
      <c r="D63" t="s">
        <v>97</v>
      </c>
      <c r="E63">
        <v>12</v>
      </c>
      <c r="F63" t="s">
        <v>135</v>
      </c>
      <c r="G63" s="2">
        <v>1</v>
      </c>
      <c r="H63" t="s">
        <v>155</v>
      </c>
      <c r="I63" s="3">
        <v>21</v>
      </c>
      <c r="J63" s="8">
        <v>0.4375</v>
      </c>
      <c r="K63" s="8">
        <v>0.10416666666666667</v>
      </c>
      <c r="L63" t="s">
        <v>171</v>
      </c>
      <c r="M63">
        <f>VLOOKUP(L63,docent!$A$1:$B$11,2,FALSE)</f>
        <v>10</v>
      </c>
    </row>
    <row r="64" spans="1:13" x14ac:dyDescent="0.2">
      <c r="A64">
        <v>63</v>
      </c>
      <c r="B64" t="s">
        <v>121</v>
      </c>
      <c r="C64" t="s">
        <v>98</v>
      </c>
      <c r="D64" t="s">
        <v>99</v>
      </c>
      <c r="E64">
        <v>12</v>
      </c>
      <c r="F64" t="s">
        <v>130</v>
      </c>
      <c r="G64" s="2">
        <v>1</v>
      </c>
      <c r="H64" t="s">
        <v>155</v>
      </c>
      <c r="I64" s="3">
        <v>21</v>
      </c>
      <c r="J64" s="8">
        <v>0.75</v>
      </c>
      <c r="K64" s="8">
        <v>8.3333333333333329E-2</v>
      </c>
      <c r="L64" t="s">
        <v>171</v>
      </c>
      <c r="M64">
        <f>VLOOKUP(L64,docent!$A$1:$B$11,2,FALSE)</f>
        <v>10</v>
      </c>
    </row>
    <row r="65" spans="1:13" x14ac:dyDescent="0.2">
      <c r="A65">
        <v>64</v>
      </c>
      <c r="B65" t="s">
        <v>121</v>
      </c>
      <c r="C65" t="s">
        <v>100</v>
      </c>
      <c r="D65" t="s">
        <v>101</v>
      </c>
      <c r="E65">
        <v>12</v>
      </c>
      <c r="F65" t="s">
        <v>131</v>
      </c>
      <c r="G65" s="2">
        <v>1</v>
      </c>
      <c r="H65" t="s">
        <v>153</v>
      </c>
      <c r="I65" s="3">
        <v>21</v>
      </c>
      <c r="J65" s="8">
        <v>0.79166666666666663</v>
      </c>
      <c r="K65" s="8">
        <v>0.125</v>
      </c>
      <c r="L65" t="s">
        <v>171</v>
      </c>
      <c r="M65">
        <f>VLOOKUP(L65,docent!$A$1:$B$11,2,FALSE)</f>
        <v>10</v>
      </c>
    </row>
    <row r="66" spans="1:13" x14ac:dyDescent="0.2">
      <c r="A66">
        <v>65</v>
      </c>
      <c r="B66" t="s">
        <v>121</v>
      </c>
      <c r="C66" t="s">
        <v>100</v>
      </c>
      <c r="D66" t="s">
        <v>101</v>
      </c>
      <c r="E66">
        <v>12</v>
      </c>
      <c r="F66" t="s">
        <v>131</v>
      </c>
      <c r="G66" s="2">
        <v>2</v>
      </c>
      <c r="H66" t="s">
        <v>172</v>
      </c>
      <c r="I66" s="3">
        <v>16</v>
      </c>
      <c r="J66" s="8">
        <v>0.79166666666666663</v>
      </c>
      <c r="K66" s="8">
        <v>0.125</v>
      </c>
      <c r="L66" t="s">
        <v>171</v>
      </c>
      <c r="M66">
        <f>VLOOKUP(L66,docent!$A$1:$B$11,2,FALSE)</f>
        <v>10</v>
      </c>
    </row>
    <row r="67" spans="1:13" x14ac:dyDescent="0.2">
      <c r="A67">
        <v>66</v>
      </c>
      <c r="B67" t="s">
        <v>122</v>
      </c>
      <c r="C67" t="s">
        <v>102</v>
      </c>
      <c r="D67" t="s">
        <v>103</v>
      </c>
      <c r="E67">
        <v>4</v>
      </c>
      <c r="F67" t="s">
        <v>132</v>
      </c>
      <c r="G67" s="2">
        <v>1</v>
      </c>
      <c r="H67" t="s">
        <v>156</v>
      </c>
      <c r="I67" s="3">
        <v>21</v>
      </c>
      <c r="J67" s="8">
        <v>0.80208333333333337</v>
      </c>
      <c r="K67" s="8">
        <v>0.10416666666666667</v>
      </c>
      <c r="L67" t="s">
        <v>160</v>
      </c>
      <c r="M67">
        <f>VLOOKUP(L67,docent!$A$1:$B$11,2,FALSE)</f>
        <v>2</v>
      </c>
    </row>
    <row r="68" spans="1:13" x14ac:dyDescent="0.2">
      <c r="A68">
        <v>67</v>
      </c>
      <c r="B68" t="s">
        <v>122</v>
      </c>
      <c r="C68" t="s">
        <v>102</v>
      </c>
      <c r="D68" t="s">
        <v>103</v>
      </c>
      <c r="E68">
        <v>4</v>
      </c>
      <c r="F68" t="s">
        <v>132</v>
      </c>
      <c r="G68" s="2">
        <v>2</v>
      </c>
      <c r="H68" t="s">
        <v>156</v>
      </c>
      <c r="I68" s="3">
        <v>21</v>
      </c>
      <c r="J68" s="8">
        <v>0.80208333333333337</v>
      </c>
      <c r="K68" s="8">
        <v>0.10416666666666667</v>
      </c>
      <c r="L68" t="s">
        <v>160</v>
      </c>
      <c r="M68">
        <f>VLOOKUP(L68,docent!$A$1:$B$11,2,FALSE)</f>
        <v>2</v>
      </c>
    </row>
    <row r="69" spans="1:13" x14ac:dyDescent="0.2">
      <c r="A69">
        <v>68</v>
      </c>
      <c r="B69" t="s">
        <v>122</v>
      </c>
      <c r="C69" t="s">
        <v>104</v>
      </c>
      <c r="D69" t="s">
        <v>105</v>
      </c>
      <c r="E69">
        <v>1</v>
      </c>
      <c r="F69" t="s">
        <v>133</v>
      </c>
      <c r="G69" s="2">
        <v>2</v>
      </c>
      <c r="H69" t="s">
        <v>156</v>
      </c>
      <c r="I69" s="3">
        <v>21</v>
      </c>
      <c r="J69" s="8">
        <v>0.8125</v>
      </c>
      <c r="K69" s="8">
        <v>0.125</v>
      </c>
      <c r="L69" t="s">
        <v>160</v>
      </c>
      <c r="M69">
        <f>VLOOKUP(L69,docent!$A$1:$B$11,2,FALSE)</f>
        <v>2</v>
      </c>
    </row>
    <row r="70" spans="1:13" x14ac:dyDescent="0.2">
      <c r="A70">
        <v>69</v>
      </c>
      <c r="B70" t="s">
        <v>122</v>
      </c>
      <c r="C70" t="s">
        <v>108</v>
      </c>
      <c r="D70" t="s">
        <v>109</v>
      </c>
      <c r="E70">
        <v>12</v>
      </c>
      <c r="F70" t="s">
        <v>135</v>
      </c>
      <c r="G70" s="2">
        <v>1</v>
      </c>
      <c r="H70" t="s">
        <v>161</v>
      </c>
      <c r="I70" s="5">
        <v>16</v>
      </c>
      <c r="J70" s="8">
        <v>0.58333333333333337</v>
      </c>
      <c r="K70" s="8">
        <v>0.11458333333333333</v>
      </c>
      <c r="L70" t="s">
        <v>160</v>
      </c>
      <c r="M70">
        <f>VLOOKUP(L70,docent!$A$1:$B$11,2,FALSE)</f>
        <v>2</v>
      </c>
    </row>
    <row r="71" spans="1:13" x14ac:dyDescent="0.2">
      <c r="A71">
        <v>70</v>
      </c>
      <c r="B71" t="s">
        <v>122</v>
      </c>
      <c r="C71" t="s">
        <v>108</v>
      </c>
      <c r="D71" t="s">
        <v>109</v>
      </c>
      <c r="E71">
        <v>12</v>
      </c>
      <c r="F71" t="s">
        <v>135</v>
      </c>
      <c r="G71" s="2">
        <v>2</v>
      </c>
      <c r="H71" t="s">
        <v>161</v>
      </c>
      <c r="I71" s="5">
        <v>16</v>
      </c>
      <c r="J71" s="8">
        <v>0.58333333333333337</v>
      </c>
      <c r="K71" s="8">
        <v>0.11458333333333333</v>
      </c>
      <c r="L71" t="s">
        <v>160</v>
      </c>
      <c r="M71">
        <f>VLOOKUP(L71,docent!$A$1:$B$11,2,FALSE)</f>
        <v>2</v>
      </c>
    </row>
    <row r="72" spans="1:13" x14ac:dyDescent="0.2">
      <c r="A72">
        <v>71</v>
      </c>
      <c r="B72" t="s">
        <v>122</v>
      </c>
      <c r="C72" t="s">
        <v>110</v>
      </c>
      <c r="D72" t="s">
        <v>111</v>
      </c>
      <c r="E72">
        <v>12</v>
      </c>
      <c r="F72" t="s">
        <v>130</v>
      </c>
      <c r="G72" s="2">
        <v>1</v>
      </c>
      <c r="H72" t="s">
        <v>156</v>
      </c>
      <c r="I72" s="5">
        <v>21</v>
      </c>
      <c r="J72" s="8">
        <v>0.79166666666666663</v>
      </c>
      <c r="K72" s="8">
        <v>0.125</v>
      </c>
      <c r="L72" t="s">
        <v>160</v>
      </c>
      <c r="M72">
        <f>VLOOKUP(L72,docent!$A$1:$B$11,2,FALSE)</f>
        <v>2</v>
      </c>
    </row>
    <row r="73" spans="1:13" x14ac:dyDescent="0.2">
      <c r="A73">
        <v>72</v>
      </c>
      <c r="B73" t="s">
        <v>26</v>
      </c>
      <c r="C73" t="s">
        <v>27</v>
      </c>
      <c r="D73" s="7" t="s">
        <v>28</v>
      </c>
      <c r="E73">
        <v>6</v>
      </c>
      <c r="F73" t="s">
        <v>131</v>
      </c>
      <c r="G73" s="2">
        <v>2</v>
      </c>
      <c r="H73" t="s">
        <v>143</v>
      </c>
      <c r="I73" s="5">
        <v>21</v>
      </c>
      <c r="J73" s="8">
        <v>0.79166666666666663</v>
      </c>
      <c r="K73" s="8">
        <v>0.125</v>
      </c>
      <c r="M73" t="s">
        <v>184</v>
      </c>
    </row>
    <row r="74" spans="1:13" x14ac:dyDescent="0.2">
      <c r="A74">
        <v>73</v>
      </c>
      <c r="B74" t="s">
        <v>26</v>
      </c>
      <c r="C74" t="s">
        <v>27</v>
      </c>
      <c r="D74" s="7" t="s">
        <v>28</v>
      </c>
      <c r="E74">
        <v>6</v>
      </c>
      <c r="F74" t="s">
        <v>131</v>
      </c>
      <c r="G74" s="2">
        <v>1</v>
      </c>
      <c r="H74" t="s">
        <v>168</v>
      </c>
      <c r="I74" s="5">
        <v>12</v>
      </c>
      <c r="J74" s="8">
        <v>0.79166666666666663</v>
      </c>
      <c r="K74" s="8">
        <v>0.125</v>
      </c>
      <c r="M74" t="s">
        <v>184</v>
      </c>
    </row>
    <row r="75" spans="1:13" x14ac:dyDescent="0.2">
      <c r="H75" s="1"/>
    </row>
    <row r="76" spans="1:13" x14ac:dyDescent="0.2">
      <c r="H76" s="1"/>
    </row>
    <row r="77" spans="1:13" x14ac:dyDescent="0.2">
      <c r="H77" s="1"/>
    </row>
    <row r="78" spans="1:13" x14ac:dyDescent="0.2">
      <c r="H78" s="1"/>
    </row>
  </sheetData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4"/>
  <sheetViews>
    <sheetView tabSelected="1" zoomScaleNormal="100" workbookViewId="0">
      <selection activeCell="E6" sqref="E6"/>
    </sheetView>
  </sheetViews>
  <sheetFormatPr baseColWidth="10" defaultColWidth="8.83203125" defaultRowHeight="15" x14ac:dyDescent="0.2"/>
  <cols>
    <col min="1" max="1" width="11.6640625" customWidth="1"/>
    <col min="2" max="2" width="15.83203125" customWidth="1"/>
    <col min="3" max="3" width="13.83203125" customWidth="1"/>
  </cols>
  <sheetData>
    <row r="1" spans="1:11" x14ac:dyDescent="0.2">
      <c r="A1" t="s">
        <v>177</v>
      </c>
      <c r="B1" t="s">
        <v>178</v>
      </c>
      <c r="C1" t="s">
        <v>175</v>
      </c>
      <c r="J1" s="6" t="s">
        <v>174</v>
      </c>
      <c r="K1" s="6" t="s">
        <v>175</v>
      </c>
    </row>
    <row r="2" spans="1:11" x14ac:dyDescent="0.2">
      <c r="A2" t="s">
        <v>138</v>
      </c>
      <c r="B2" t="s">
        <v>179</v>
      </c>
      <c r="C2">
        <f>VLOOKUP(Tabel3[[#This Row],[LokaalID]],$J$1:$K$74,2,FALSE)</f>
        <v>21</v>
      </c>
      <c r="J2" t="s">
        <v>138</v>
      </c>
      <c r="K2">
        <v>21</v>
      </c>
    </row>
    <row r="3" spans="1:11" x14ac:dyDescent="0.2">
      <c r="A3" t="s">
        <v>140</v>
      </c>
      <c r="B3" t="s">
        <v>179</v>
      </c>
      <c r="C3">
        <f>VLOOKUP(Tabel3[[#This Row],[LokaalID]],$J$1:$K$74,2,FALSE)</f>
        <v>24</v>
      </c>
      <c r="J3" t="s">
        <v>140</v>
      </c>
      <c r="K3">
        <v>24</v>
      </c>
    </row>
    <row r="4" spans="1:11" x14ac:dyDescent="0.2">
      <c r="A4" t="s">
        <v>141</v>
      </c>
      <c r="B4" t="s">
        <v>179</v>
      </c>
      <c r="C4">
        <f>VLOOKUP(Tabel3[[#This Row],[LokaalID]],$J$1:$K$74,2,FALSE)</f>
        <v>24</v>
      </c>
      <c r="J4" t="s">
        <v>141</v>
      </c>
      <c r="K4" s="3">
        <v>24</v>
      </c>
    </row>
    <row r="5" spans="1:11" x14ac:dyDescent="0.2">
      <c r="A5" t="s">
        <v>142</v>
      </c>
      <c r="B5" t="s">
        <v>179</v>
      </c>
      <c r="C5">
        <f>VLOOKUP(Tabel3[[#This Row],[LokaalID]],$J$1:$K$74,2,FALSE)</f>
        <v>27</v>
      </c>
      <c r="J5" t="s">
        <v>161</v>
      </c>
      <c r="K5" s="3">
        <v>16</v>
      </c>
    </row>
    <row r="6" spans="1:11" x14ac:dyDescent="0.2">
      <c r="A6" t="s">
        <v>139</v>
      </c>
      <c r="B6" t="s">
        <v>179</v>
      </c>
      <c r="C6">
        <f>VLOOKUP(Tabel3[[#This Row],[LokaalID]],$J$1:$K$74,2,FALSE)</f>
        <v>23</v>
      </c>
      <c r="J6" t="s">
        <v>142</v>
      </c>
      <c r="K6" s="3">
        <v>27</v>
      </c>
    </row>
    <row r="7" spans="1:11" x14ac:dyDescent="0.2">
      <c r="A7" t="s">
        <v>156</v>
      </c>
      <c r="B7" t="s">
        <v>179</v>
      </c>
      <c r="C7">
        <f>VLOOKUP(Tabel3[[#This Row],[LokaalID]],$J$1:$K$74,2,FALSE)</f>
        <v>21</v>
      </c>
      <c r="J7" t="s">
        <v>161</v>
      </c>
      <c r="K7" s="3">
        <v>16</v>
      </c>
    </row>
    <row r="8" spans="1:11" x14ac:dyDescent="0.2">
      <c r="A8" t="s">
        <v>161</v>
      </c>
      <c r="B8" t="s">
        <v>179</v>
      </c>
      <c r="C8">
        <f>VLOOKUP(Tabel3[[#This Row],[LokaalID]],$J$1:$K$74,2,FALSE)</f>
        <v>16</v>
      </c>
      <c r="J8" t="s">
        <v>139</v>
      </c>
      <c r="K8" s="3">
        <v>23</v>
      </c>
    </row>
    <row r="9" spans="1:11" x14ac:dyDescent="0.2">
      <c r="A9" t="s">
        <v>143</v>
      </c>
      <c r="B9" t="s">
        <v>180</v>
      </c>
      <c r="C9">
        <f>VLOOKUP(Tabel3[[#This Row],[LokaalID]],$J$1:$K$74,2,FALSE)</f>
        <v>21</v>
      </c>
      <c r="J9" t="s">
        <v>138</v>
      </c>
      <c r="K9" s="3">
        <v>21</v>
      </c>
    </row>
    <row r="10" spans="1:11" x14ac:dyDescent="0.2">
      <c r="A10" t="s">
        <v>145</v>
      </c>
      <c r="B10" t="s">
        <v>180</v>
      </c>
      <c r="C10">
        <f>VLOOKUP(Tabel3[[#This Row],[LokaalID]],$J$1:$K$74,2,FALSE)</f>
        <v>21</v>
      </c>
      <c r="J10" t="s">
        <v>140</v>
      </c>
      <c r="K10" s="3">
        <v>24</v>
      </c>
    </row>
    <row r="11" spans="1:11" x14ac:dyDescent="0.2">
      <c r="A11" t="s">
        <v>146</v>
      </c>
      <c r="B11" t="s">
        <v>180</v>
      </c>
      <c r="C11">
        <f>VLOOKUP(Tabel3[[#This Row],[LokaalID]],$J$1:$K$74,2,FALSE)</f>
        <v>25</v>
      </c>
      <c r="J11" t="s">
        <v>161</v>
      </c>
      <c r="K11" s="3">
        <v>16</v>
      </c>
    </row>
    <row r="12" spans="1:11" x14ac:dyDescent="0.2">
      <c r="A12" t="s">
        <v>147</v>
      </c>
      <c r="B12" t="s">
        <v>180</v>
      </c>
      <c r="C12">
        <f>VLOOKUP(Tabel3[[#This Row],[LokaalID]],$J$1:$K$74,2,FALSE)</f>
        <v>22</v>
      </c>
      <c r="J12" t="s">
        <v>141</v>
      </c>
      <c r="K12" s="4">
        <v>24</v>
      </c>
    </row>
    <row r="13" spans="1:11" x14ac:dyDescent="0.2">
      <c r="A13" t="s">
        <v>168</v>
      </c>
      <c r="B13" t="s">
        <v>180</v>
      </c>
      <c r="C13">
        <f>VLOOKUP(Tabel3[[#This Row],[LokaalID]],$J$1:$K$74,2,FALSE)</f>
        <v>12</v>
      </c>
      <c r="J13" t="s">
        <v>142</v>
      </c>
      <c r="K13" s="3">
        <v>27</v>
      </c>
    </row>
    <row r="14" spans="1:11" x14ac:dyDescent="0.2">
      <c r="A14" t="s">
        <v>155</v>
      </c>
      <c r="B14" t="s">
        <v>180</v>
      </c>
      <c r="C14">
        <f>VLOOKUP(Tabel3[[#This Row],[LokaalID]],$J$1:$K$74,2,FALSE)</f>
        <v>21</v>
      </c>
      <c r="J14" t="s">
        <v>139</v>
      </c>
      <c r="K14" s="4">
        <v>23</v>
      </c>
    </row>
    <row r="15" spans="1:11" x14ac:dyDescent="0.2">
      <c r="A15" t="s">
        <v>154</v>
      </c>
      <c r="B15" t="s">
        <v>180</v>
      </c>
      <c r="C15">
        <f>VLOOKUP(Tabel3[[#This Row],[LokaalID]],$J$1:$K$74,2,FALSE)</f>
        <v>21</v>
      </c>
      <c r="J15" t="s">
        <v>138</v>
      </c>
      <c r="K15" s="3">
        <v>21</v>
      </c>
    </row>
    <row r="16" spans="1:11" x14ac:dyDescent="0.2">
      <c r="A16" t="s">
        <v>153</v>
      </c>
      <c r="B16" t="s">
        <v>180</v>
      </c>
      <c r="C16">
        <f>VLOOKUP(Tabel3[[#This Row],[LokaalID]],$J$1:$K$74,2,FALSE)</f>
        <v>21</v>
      </c>
      <c r="J16" t="s">
        <v>140</v>
      </c>
      <c r="K16" s="3">
        <v>24</v>
      </c>
    </row>
    <row r="17" spans="1:11" x14ac:dyDescent="0.2">
      <c r="A17" t="s">
        <v>172</v>
      </c>
      <c r="B17" t="s">
        <v>180</v>
      </c>
      <c r="C17">
        <f>VLOOKUP(Tabel3[[#This Row],[LokaalID]],$J$1:$K$74,2,FALSE)</f>
        <v>16</v>
      </c>
      <c r="J17" t="s">
        <v>141</v>
      </c>
      <c r="K17" s="3">
        <v>24</v>
      </c>
    </row>
    <row r="18" spans="1:11" x14ac:dyDescent="0.2">
      <c r="A18" t="s">
        <v>144</v>
      </c>
      <c r="B18" t="s">
        <v>179</v>
      </c>
      <c r="C18">
        <f>VLOOKUP(Tabel3[[#This Row],[LokaalID]],$J$1:$K$74,2,FALSE)</f>
        <v>26</v>
      </c>
      <c r="J18" t="s">
        <v>156</v>
      </c>
      <c r="K18" s="3">
        <v>21</v>
      </c>
    </row>
    <row r="19" spans="1:11" x14ac:dyDescent="0.2">
      <c r="A19" t="s">
        <v>149</v>
      </c>
      <c r="B19" t="s">
        <v>179</v>
      </c>
      <c r="C19">
        <f>VLOOKUP(Tabel3[[#This Row],[LokaalID]],$J$1:$K$74,2,FALSE)</f>
        <v>27</v>
      </c>
      <c r="J19" t="s">
        <v>156</v>
      </c>
      <c r="K19" s="3">
        <v>21</v>
      </c>
    </row>
    <row r="20" spans="1:11" x14ac:dyDescent="0.2">
      <c r="A20" t="s">
        <v>148</v>
      </c>
      <c r="B20" t="s">
        <v>179</v>
      </c>
      <c r="C20">
        <f>VLOOKUP(Tabel3[[#This Row],[LokaalID]],$J$1:$K$74,2,FALSE)</f>
        <v>27</v>
      </c>
      <c r="J20" t="s">
        <v>145</v>
      </c>
      <c r="K20" s="3">
        <v>21</v>
      </c>
    </row>
    <row r="21" spans="1:11" x14ac:dyDescent="0.2">
      <c r="A21" t="s">
        <v>151</v>
      </c>
      <c r="B21" t="s">
        <v>179</v>
      </c>
      <c r="C21">
        <f>VLOOKUP(Tabel3[[#This Row],[LokaalID]],$J$1:$K$74,2,FALSE)</f>
        <v>26</v>
      </c>
      <c r="J21" t="s">
        <v>145</v>
      </c>
      <c r="K21" s="3">
        <v>21</v>
      </c>
    </row>
    <row r="22" spans="1:11" x14ac:dyDescent="0.2">
      <c r="A22" t="s">
        <v>150</v>
      </c>
      <c r="B22" t="s">
        <v>179</v>
      </c>
      <c r="C22">
        <f>VLOOKUP(Tabel3[[#This Row],[LokaalID]],$J$1:$K$74,2,FALSE)</f>
        <v>25</v>
      </c>
      <c r="J22" t="s">
        <v>146</v>
      </c>
      <c r="K22" s="3">
        <v>25</v>
      </c>
    </row>
    <row r="23" spans="1:11" x14ac:dyDescent="0.2">
      <c r="A23" t="s">
        <v>152</v>
      </c>
      <c r="B23" t="s">
        <v>179</v>
      </c>
      <c r="C23">
        <f>VLOOKUP(Tabel3[[#This Row],[LokaalID]],$J$1:$K$74,2,FALSE)</f>
        <v>21</v>
      </c>
      <c r="J23" t="s">
        <v>147</v>
      </c>
      <c r="K23" s="3">
        <v>22</v>
      </c>
    </row>
    <row r="24" spans="1:11" x14ac:dyDescent="0.2">
      <c r="A24" t="s">
        <v>170</v>
      </c>
      <c r="B24" t="s">
        <v>179</v>
      </c>
      <c r="C24">
        <f>VLOOKUP(Tabel3[[#This Row],[LokaalID]],$J$1:$K$74,2,FALSE)</f>
        <v>14</v>
      </c>
      <c r="J24" t="s">
        <v>143</v>
      </c>
      <c r="K24" s="3">
        <v>21</v>
      </c>
    </row>
    <row r="25" spans="1:11" x14ac:dyDescent="0.2">
      <c r="J25" t="s">
        <v>145</v>
      </c>
      <c r="K25" s="3">
        <v>21</v>
      </c>
    </row>
    <row r="26" spans="1:11" x14ac:dyDescent="0.2">
      <c r="J26" t="s">
        <v>168</v>
      </c>
      <c r="K26" s="4">
        <v>12</v>
      </c>
    </row>
    <row r="27" spans="1:11" x14ac:dyDescent="0.2">
      <c r="J27" t="s">
        <v>146</v>
      </c>
      <c r="K27" s="3">
        <v>25</v>
      </c>
    </row>
    <row r="28" spans="1:11" x14ac:dyDescent="0.2">
      <c r="J28" t="s">
        <v>147</v>
      </c>
      <c r="K28" s="3">
        <v>22</v>
      </c>
    </row>
    <row r="29" spans="1:11" x14ac:dyDescent="0.2">
      <c r="J29" t="s">
        <v>148</v>
      </c>
      <c r="K29" s="3">
        <v>27</v>
      </c>
    </row>
    <row r="30" spans="1:11" x14ac:dyDescent="0.2">
      <c r="J30" t="s">
        <v>149</v>
      </c>
      <c r="K30" s="3">
        <v>27</v>
      </c>
    </row>
    <row r="31" spans="1:11" x14ac:dyDescent="0.2">
      <c r="J31" t="s">
        <v>144</v>
      </c>
      <c r="K31" s="3">
        <v>26</v>
      </c>
    </row>
    <row r="32" spans="1:11" x14ac:dyDescent="0.2">
      <c r="J32" t="s">
        <v>150</v>
      </c>
      <c r="K32" s="3">
        <v>25</v>
      </c>
    </row>
    <row r="33" spans="10:11" x14ac:dyDescent="0.2">
      <c r="J33" t="s">
        <v>148</v>
      </c>
      <c r="K33" s="3">
        <v>27</v>
      </c>
    </row>
    <row r="34" spans="10:11" x14ac:dyDescent="0.2">
      <c r="J34" t="s">
        <v>149</v>
      </c>
      <c r="K34" s="3">
        <v>27</v>
      </c>
    </row>
    <row r="35" spans="10:11" x14ac:dyDescent="0.2">
      <c r="J35" t="s">
        <v>170</v>
      </c>
      <c r="K35" s="3">
        <v>14</v>
      </c>
    </row>
    <row r="36" spans="10:11" x14ac:dyDescent="0.2">
      <c r="J36" t="s">
        <v>150</v>
      </c>
      <c r="K36" s="3">
        <v>25</v>
      </c>
    </row>
    <row r="37" spans="10:11" x14ac:dyDescent="0.2">
      <c r="J37" t="s">
        <v>151</v>
      </c>
      <c r="K37" s="3">
        <v>26</v>
      </c>
    </row>
    <row r="38" spans="10:11" x14ac:dyDescent="0.2">
      <c r="J38" t="s">
        <v>151</v>
      </c>
      <c r="K38" s="3">
        <v>26</v>
      </c>
    </row>
    <row r="39" spans="10:11" x14ac:dyDescent="0.2">
      <c r="J39" t="s">
        <v>149</v>
      </c>
      <c r="K39" s="3">
        <v>27</v>
      </c>
    </row>
    <row r="40" spans="10:11" x14ac:dyDescent="0.2">
      <c r="J40" t="s">
        <v>144</v>
      </c>
      <c r="K40" s="3">
        <v>26</v>
      </c>
    </row>
    <row r="41" spans="10:11" x14ac:dyDescent="0.2">
      <c r="J41" t="s">
        <v>150</v>
      </c>
      <c r="K41" s="3">
        <v>25</v>
      </c>
    </row>
    <row r="42" spans="10:11" x14ac:dyDescent="0.2">
      <c r="J42" t="s">
        <v>148</v>
      </c>
      <c r="K42" s="3">
        <v>27</v>
      </c>
    </row>
    <row r="43" spans="10:11" x14ac:dyDescent="0.2">
      <c r="J43" t="s">
        <v>170</v>
      </c>
      <c r="K43" s="3">
        <v>14</v>
      </c>
    </row>
    <row r="44" spans="10:11" x14ac:dyDescent="0.2">
      <c r="J44" t="s">
        <v>149</v>
      </c>
      <c r="K44" s="3">
        <v>27</v>
      </c>
    </row>
    <row r="45" spans="10:11" x14ac:dyDescent="0.2">
      <c r="J45" t="s">
        <v>149</v>
      </c>
      <c r="K45" s="3">
        <v>27</v>
      </c>
    </row>
    <row r="46" spans="10:11" x14ac:dyDescent="0.2">
      <c r="J46" t="s">
        <v>144</v>
      </c>
      <c r="K46" s="3">
        <v>26</v>
      </c>
    </row>
    <row r="47" spans="10:11" x14ac:dyDescent="0.2">
      <c r="J47" t="s">
        <v>144</v>
      </c>
      <c r="K47" s="3">
        <v>26</v>
      </c>
    </row>
    <row r="48" spans="10:11" x14ac:dyDescent="0.2">
      <c r="J48" t="s">
        <v>150</v>
      </c>
      <c r="K48" s="3">
        <v>25</v>
      </c>
    </row>
    <row r="49" spans="10:11" x14ac:dyDescent="0.2">
      <c r="J49" t="s">
        <v>170</v>
      </c>
      <c r="K49" s="3">
        <v>14</v>
      </c>
    </row>
    <row r="50" spans="10:11" x14ac:dyDescent="0.2">
      <c r="J50" t="s">
        <v>152</v>
      </c>
      <c r="K50" s="3">
        <v>21</v>
      </c>
    </row>
    <row r="51" spans="10:11" x14ac:dyDescent="0.2">
      <c r="J51" t="s">
        <v>170</v>
      </c>
      <c r="K51" s="3">
        <v>14</v>
      </c>
    </row>
    <row r="52" spans="10:11" x14ac:dyDescent="0.2">
      <c r="J52" t="s">
        <v>152</v>
      </c>
      <c r="K52" s="3">
        <v>21</v>
      </c>
    </row>
    <row r="53" spans="10:11" x14ac:dyDescent="0.2">
      <c r="J53" t="s">
        <v>152</v>
      </c>
      <c r="K53" s="3">
        <v>21</v>
      </c>
    </row>
    <row r="54" spans="10:11" x14ac:dyDescent="0.2">
      <c r="J54" t="s">
        <v>152</v>
      </c>
      <c r="K54" s="3">
        <v>21</v>
      </c>
    </row>
    <row r="55" spans="10:11" x14ac:dyDescent="0.2">
      <c r="J55" t="s">
        <v>153</v>
      </c>
      <c r="K55" s="3">
        <v>21</v>
      </c>
    </row>
    <row r="56" spans="10:11" x14ac:dyDescent="0.2">
      <c r="J56" t="s">
        <v>170</v>
      </c>
      <c r="K56" s="3">
        <v>14</v>
      </c>
    </row>
    <row r="57" spans="10:11" x14ac:dyDescent="0.2">
      <c r="J57" t="s">
        <v>153</v>
      </c>
      <c r="K57" s="3">
        <v>21</v>
      </c>
    </row>
    <row r="58" spans="10:11" x14ac:dyDescent="0.2">
      <c r="J58" t="s">
        <v>153</v>
      </c>
      <c r="K58" s="3">
        <v>21</v>
      </c>
    </row>
    <row r="59" spans="10:11" x14ac:dyDescent="0.2">
      <c r="J59" t="s">
        <v>154</v>
      </c>
      <c r="K59" s="3">
        <v>21</v>
      </c>
    </row>
    <row r="60" spans="10:11" x14ac:dyDescent="0.2">
      <c r="J60" t="s">
        <v>154</v>
      </c>
      <c r="K60" s="3">
        <v>21</v>
      </c>
    </row>
    <row r="61" spans="10:11" x14ac:dyDescent="0.2">
      <c r="J61" t="s">
        <v>155</v>
      </c>
      <c r="K61" s="4">
        <v>21</v>
      </c>
    </row>
    <row r="62" spans="10:11" x14ac:dyDescent="0.2">
      <c r="J62" t="s">
        <v>172</v>
      </c>
      <c r="K62" s="3">
        <v>16</v>
      </c>
    </row>
    <row r="63" spans="10:11" x14ac:dyDescent="0.2">
      <c r="J63" t="s">
        <v>155</v>
      </c>
      <c r="K63" s="3">
        <v>21</v>
      </c>
    </row>
    <row r="64" spans="10:11" x14ac:dyDescent="0.2">
      <c r="J64" t="s">
        <v>155</v>
      </c>
      <c r="K64" s="3">
        <v>21</v>
      </c>
    </row>
    <row r="65" spans="10:11" x14ac:dyDescent="0.2">
      <c r="J65" t="s">
        <v>153</v>
      </c>
      <c r="K65" s="3">
        <v>21</v>
      </c>
    </row>
    <row r="66" spans="10:11" x14ac:dyDescent="0.2">
      <c r="J66" t="s">
        <v>172</v>
      </c>
      <c r="K66" s="3">
        <v>16</v>
      </c>
    </row>
    <row r="67" spans="10:11" x14ac:dyDescent="0.2">
      <c r="J67" t="s">
        <v>156</v>
      </c>
      <c r="K67" s="3">
        <v>21</v>
      </c>
    </row>
    <row r="68" spans="10:11" x14ac:dyDescent="0.2">
      <c r="J68" t="s">
        <v>156</v>
      </c>
      <c r="K68" s="3">
        <v>21</v>
      </c>
    </row>
    <row r="69" spans="10:11" x14ac:dyDescent="0.2">
      <c r="J69" t="s">
        <v>156</v>
      </c>
      <c r="K69" s="3">
        <v>21</v>
      </c>
    </row>
    <row r="70" spans="10:11" x14ac:dyDescent="0.2">
      <c r="J70" t="s">
        <v>161</v>
      </c>
      <c r="K70" s="5">
        <v>16</v>
      </c>
    </row>
    <row r="71" spans="10:11" x14ac:dyDescent="0.2">
      <c r="J71" t="s">
        <v>161</v>
      </c>
      <c r="K71" s="5">
        <v>16</v>
      </c>
    </row>
    <row r="72" spans="10:11" x14ac:dyDescent="0.2">
      <c r="J72" t="s">
        <v>156</v>
      </c>
      <c r="K72" s="5">
        <v>21</v>
      </c>
    </row>
    <row r="73" spans="10:11" x14ac:dyDescent="0.2">
      <c r="J73" t="s">
        <v>143</v>
      </c>
      <c r="K73" s="5">
        <v>21</v>
      </c>
    </row>
    <row r="74" spans="10:11" x14ac:dyDescent="0.2">
      <c r="J74" t="s">
        <v>168</v>
      </c>
      <c r="K74" s="5">
        <v>12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A4BD2-E866-45E8-9C63-BC9DE4323D11}">
  <dimension ref="A1:J11"/>
  <sheetViews>
    <sheetView workbookViewId="0">
      <selection activeCell="A7" sqref="A7"/>
    </sheetView>
  </sheetViews>
  <sheetFormatPr baseColWidth="10" defaultColWidth="8.83203125" defaultRowHeight="15" x14ac:dyDescent="0.2"/>
  <cols>
    <col min="1" max="1" width="16.5" customWidth="1"/>
    <col min="2" max="2" width="18.1640625" customWidth="1"/>
    <col min="3" max="3" width="9.5" customWidth="1"/>
    <col min="10" max="10" width="17.5" customWidth="1"/>
  </cols>
  <sheetData>
    <row r="1" spans="1:10" x14ac:dyDescent="0.2">
      <c r="A1" s="11" t="s">
        <v>176</v>
      </c>
      <c r="B1" s="15" t="s">
        <v>181</v>
      </c>
      <c r="C1" s="15" t="s">
        <v>182</v>
      </c>
      <c r="D1" s="15" t="s">
        <v>183</v>
      </c>
      <c r="J1" s="6"/>
    </row>
    <row r="2" spans="1:10" x14ac:dyDescent="0.2">
      <c r="A2" t="s">
        <v>159</v>
      </c>
      <c r="B2">
        <v>1</v>
      </c>
      <c r="C2" t="str">
        <f>LEFT(A2,FIND(" ",A2))</f>
        <v xml:space="preserve">Rakesh </v>
      </c>
      <c r="D2" t="str">
        <f>RIGHT(A2,FIND(" ",A2))</f>
        <v xml:space="preserve"> Mcduff</v>
      </c>
    </row>
    <row r="3" spans="1:10" x14ac:dyDescent="0.2">
      <c r="A3" t="s">
        <v>160</v>
      </c>
      <c r="B3">
        <v>2</v>
      </c>
      <c r="C3" t="str">
        <f t="shared" ref="C3:C11" si="0">LEFT(A3,FIND(" ",A3))</f>
        <v xml:space="preserve">Tricia </v>
      </c>
      <c r="D3" t="str">
        <f t="shared" ref="D3:D11" si="1">RIGHT(A3,FIND(" ",A3))</f>
        <v>alguero</v>
      </c>
    </row>
    <row r="4" spans="1:10" x14ac:dyDescent="0.2">
      <c r="A4" t="s">
        <v>162</v>
      </c>
      <c r="B4">
        <v>3</v>
      </c>
      <c r="C4" t="str">
        <f t="shared" si="0"/>
        <v xml:space="preserve">Mihai </v>
      </c>
      <c r="D4" t="str">
        <f t="shared" si="1"/>
        <v>iegler</v>
      </c>
    </row>
    <row r="5" spans="1:10" x14ac:dyDescent="0.2">
      <c r="A5" t="s">
        <v>163</v>
      </c>
      <c r="B5">
        <v>4</v>
      </c>
      <c r="C5" t="str">
        <f t="shared" si="0"/>
        <v xml:space="preserve">Tyetha </v>
      </c>
      <c r="D5" t="str">
        <f t="shared" si="1"/>
        <v>Schwier</v>
      </c>
    </row>
    <row r="6" spans="1:10" x14ac:dyDescent="0.2">
      <c r="A6" t="s">
        <v>164</v>
      </c>
      <c r="B6">
        <v>5</v>
      </c>
      <c r="C6" t="str">
        <f t="shared" si="0"/>
        <v xml:space="preserve">Bill </v>
      </c>
      <c r="D6" t="str">
        <f t="shared" si="1"/>
        <v>erich</v>
      </c>
    </row>
    <row r="7" spans="1:10" x14ac:dyDescent="0.2">
      <c r="A7" t="s">
        <v>165</v>
      </c>
      <c r="B7">
        <v>6</v>
      </c>
      <c r="C7" t="str">
        <f t="shared" si="0"/>
        <v xml:space="preserve">Ida </v>
      </c>
      <c r="D7" t="str">
        <f t="shared" si="1"/>
        <v>rick</v>
      </c>
    </row>
    <row r="8" spans="1:10" x14ac:dyDescent="0.2">
      <c r="A8" t="s">
        <v>166</v>
      </c>
      <c r="B8">
        <v>7</v>
      </c>
      <c r="C8" t="str">
        <f t="shared" si="0"/>
        <v xml:space="preserve">Oren </v>
      </c>
      <c r="D8" t="str">
        <f t="shared" si="1"/>
        <v>odwin</v>
      </c>
    </row>
    <row r="9" spans="1:10" x14ac:dyDescent="0.2">
      <c r="A9" t="s">
        <v>167</v>
      </c>
      <c r="B9">
        <v>8</v>
      </c>
      <c r="C9" t="str">
        <f t="shared" si="0"/>
        <v xml:space="preserve">Elizabeth </v>
      </c>
      <c r="D9" t="str">
        <f t="shared" si="1"/>
        <v>th Brinson</v>
      </c>
    </row>
    <row r="10" spans="1:10" x14ac:dyDescent="0.2">
      <c r="A10" t="s">
        <v>169</v>
      </c>
      <c r="B10">
        <v>9</v>
      </c>
      <c r="C10" t="str">
        <f t="shared" si="0"/>
        <v xml:space="preserve">Kevin </v>
      </c>
      <c r="D10" t="str">
        <f t="shared" si="1"/>
        <v>reguin</v>
      </c>
    </row>
    <row r="11" spans="1:10" x14ac:dyDescent="0.2">
      <c r="A11" t="s">
        <v>171</v>
      </c>
      <c r="B11">
        <v>10</v>
      </c>
      <c r="C11" t="str">
        <f t="shared" si="0"/>
        <v xml:space="preserve">Emced </v>
      </c>
      <c r="D11" t="str">
        <f t="shared" si="1"/>
        <v>haffer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364B9-DEA5-44EE-BE99-1D7A4CFD4383}">
  <dimension ref="A1:E57"/>
  <sheetViews>
    <sheetView workbookViewId="0">
      <selection activeCell="A4" sqref="A4"/>
    </sheetView>
  </sheetViews>
  <sheetFormatPr baseColWidth="10" defaultColWidth="8.83203125" defaultRowHeight="15" x14ac:dyDescent="0.2"/>
  <cols>
    <col min="1" max="1" width="43" customWidth="1"/>
    <col min="2" max="2" width="21.33203125" customWidth="1"/>
    <col min="3" max="3" width="17" customWidth="1"/>
    <col min="4" max="4" width="91.1640625" customWidth="1"/>
    <col min="5" max="5" width="12.83203125" customWidth="1"/>
  </cols>
  <sheetData>
    <row r="1" spans="1:5" x14ac:dyDescent="0.2">
      <c r="A1" s="9" t="s">
        <v>114</v>
      </c>
      <c r="B1" s="9" t="s">
        <v>185</v>
      </c>
      <c r="C1" s="9" t="s">
        <v>117</v>
      </c>
      <c r="D1" s="9" t="s">
        <v>116</v>
      </c>
      <c r="E1" s="9" t="s">
        <v>115</v>
      </c>
    </row>
    <row r="2" spans="1:5" x14ac:dyDescent="0.2">
      <c r="A2" t="s">
        <v>0</v>
      </c>
      <c r="B2" t="str">
        <f>IF(ISNUMBER(SEARCH("Initiatie",A2)),"Initiatie",IF(ISNUMBER(SEARCH("Gevorderd",A2)),"Gevorderd","Intermediair"))</f>
        <v>Initiatie</v>
      </c>
      <c r="C2" t="s">
        <v>118</v>
      </c>
      <c r="D2" t="s">
        <v>5</v>
      </c>
      <c r="E2">
        <v>13</v>
      </c>
    </row>
    <row r="3" spans="1:5" x14ac:dyDescent="0.2">
      <c r="A3" t="s">
        <v>186</v>
      </c>
      <c r="B3" t="str">
        <f t="shared" ref="B3:B57" si="0">IF(ISNUMBER(SEARCH("Initiatie",A3)),"Initiatie",IF(ISNUMBER(SEARCH("Gevorderd",A3)),"Gevorderd","Intermediair"))</f>
        <v>Initiatie</v>
      </c>
      <c r="C3" t="s">
        <v>119</v>
      </c>
      <c r="D3" t="s">
        <v>6</v>
      </c>
      <c r="E3">
        <v>12</v>
      </c>
    </row>
    <row r="4" spans="1:5" x14ac:dyDescent="0.2">
      <c r="A4" t="s">
        <v>2</v>
      </c>
      <c r="B4" t="str">
        <f t="shared" si="0"/>
        <v>Initiatie</v>
      </c>
      <c r="C4" t="s">
        <v>120</v>
      </c>
      <c r="D4" t="s">
        <v>7</v>
      </c>
      <c r="E4">
        <v>12</v>
      </c>
    </row>
    <row r="5" spans="1:5" x14ac:dyDescent="0.2">
      <c r="A5" t="s">
        <v>3</v>
      </c>
      <c r="B5" t="str">
        <f t="shared" si="0"/>
        <v>Intermediair</v>
      </c>
      <c r="C5" t="s">
        <v>123</v>
      </c>
      <c r="D5" t="s">
        <v>8</v>
      </c>
      <c r="E5">
        <v>12</v>
      </c>
    </row>
    <row r="6" spans="1:5" x14ac:dyDescent="0.2">
      <c r="A6" t="s">
        <v>4</v>
      </c>
      <c r="B6" t="str">
        <f t="shared" si="0"/>
        <v>Intermediair</v>
      </c>
      <c r="C6" t="s">
        <v>123</v>
      </c>
      <c r="D6" t="s">
        <v>9</v>
      </c>
      <c r="E6">
        <v>6</v>
      </c>
    </row>
    <row r="7" spans="1:5" x14ac:dyDescent="0.2">
      <c r="A7" t="s">
        <v>10</v>
      </c>
      <c r="B7" t="str">
        <f t="shared" si="0"/>
        <v>Initiatie</v>
      </c>
      <c r="C7" t="s">
        <v>118</v>
      </c>
      <c r="D7" t="s">
        <v>11</v>
      </c>
      <c r="E7">
        <v>12</v>
      </c>
    </row>
    <row r="8" spans="1:5" x14ac:dyDescent="0.2">
      <c r="A8" t="s">
        <v>12</v>
      </c>
      <c r="B8" t="str">
        <f t="shared" si="0"/>
        <v>Initiatie</v>
      </c>
      <c r="C8" t="s">
        <v>124</v>
      </c>
      <c r="D8" t="s">
        <v>13</v>
      </c>
      <c r="E8">
        <v>12</v>
      </c>
    </row>
    <row r="9" spans="1:5" x14ac:dyDescent="0.2">
      <c r="A9" t="s">
        <v>14</v>
      </c>
      <c r="B9" t="str">
        <f t="shared" si="0"/>
        <v>Initiatie</v>
      </c>
      <c r="C9" t="s">
        <v>125</v>
      </c>
      <c r="D9" t="s">
        <v>15</v>
      </c>
      <c r="E9">
        <v>12</v>
      </c>
    </row>
    <row r="10" spans="1:5" x14ac:dyDescent="0.2">
      <c r="A10" t="s">
        <v>16</v>
      </c>
      <c r="B10" t="str">
        <f t="shared" si="0"/>
        <v>Initiatie</v>
      </c>
      <c r="C10" t="s">
        <v>123</v>
      </c>
      <c r="D10" t="s">
        <v>17</v>
      </c>
      <c r="E10">
        <v>12</v>
      </c>
    </row>
    <row r="11" spans="1:5" x14ac:dyDescent="0.2">
      <c r="A11" t="s">
        <v>18</v>
      </c>
      <c r="B11" t="str">
        <f t="shared" si="0"/>
        <v>Initiatie</v>
      </c>
      <c r="C11" t="s">
        <v>127</v>
      </c>
      <c r="D11" t="s">
        <v>19</v>
      </c>
      <c r="E11">
        <v>12</v>
      </c>
    </row>
    <row r="12" spans="1:5" x14ac:dyDescent="0.2">
      <c r="A12" t="s">
        <v>20</v>
      </c>
      <c r="B12" t="str">
        <f t="shared" si="0"/>
        <v>Initiatie</v>
      </c>
      <c r="C12" t="s">
        <v>128</v>
      </c>
      <c r="D12" t="s">
        <v>21</v>
      </c>
      <c r="E12">
        <v>12</v>
      </c>
    </row>
    <row r="13" spans="1:5" x14ac:dyDescent="0.2">
      <c r="A13" t="s">
        <v>22</v>
      </c>
      <c r="B13" t="str">
        <f t="shared" si="0"/>
        <v>Initiatie</v>
      </c>
      <c r="C13" t="s">
        <v>126</v>
      </c>
      <c r="D13" t="s">
        <v>23</v>
      </c>
      <c r="E13">
        <v>12</v>
      </c>
    </row>
    <row r="14" spans="1:5" x14ac:dyDescent="0.2">
      <c r="A14" t="s">
        <v>24</v>
      </c>
      <c r="B14" t="str">
        <f t="shared" si="0"/>
        <v>Initiatie</v>
      </c>
      <c r="C14" t="s">
        <v>129</v>
      </c>
      <c r="D14" t="s">
        <v>25</v>
      </c>
      <c r="E14">
        <v>12</v>
      </c>
    </row>
    <row r="15" spans="1:5" x14ac:dyDescent="0.2">
      <c r="A15" t="s">
        <v>106</v>
      </c>
      <c r="B15" t="str">
        <f t="shared" si="0"/>
        <v>Intermediair</v>
      </c>
      <c r="C15" t="s">
        <v>122</v>
      </c>
      <c r="D15" t="s">
        <v>107</v>
      </c>
      <c r="E15">
        <v>4</v>
      </c>
    </row>
    <row r="16" spans="1:5" x14ac:dyDescent="0.2">
      <c r="A16" t="s">
        <v>112</v>
      </c>
      <c r="B16" t="str">
        <f t="shared" si="0"/>
        <v>Intermediair</v>
      </c>
      <c r="C16" t="s">
        <v>122</v>
      </c>
      <c r="D16" t="s">
        <v>113</v>
      </c>
      <c r="E16">
        <v>12</v>
      </c>
    </row>
    <row r="17" spans="1:5" x14ac:dyDescent="0.2">
      <c r="A17" t="s">
        <v>29</v>
      </c>
      <c r="B17" t="str">
        <f t="shared" si="0"/>
        <v>Intermediair</v>
      </c>
      <c r="C17" t="s">
        <v>26</v>
      </c>
      <c r="D17" s="7" t="s">
        <v>30</v>
      </c>
      <c r="E17">
        <v>6</v>
      </c>
    </row>
    <row r="18" spans="1:5" x14ac:dyDescent="0.2">
      <c r="A18" t="s">
        <v>31</v>
      </c>
      <c r="B18" t="str">
        <f t="shared" si="0"/>
        <v>Intermediair</v>
      </c>
      <c r="C18" t="s">
        <v>26</v>
      </c>
      <c r="D18" s="7" t="s">
        <v>32</v>
      </c>
      <c r="E18">
        <v>5</v>
      </c>
    </row>
    <row r="19" spans="1:5" x14ac:dyDescent="0.2">
      <c r="A19" t="s">
        <v>33</v>
      </c>
      <c r="B19" t="str">
        <f t="shared" si="0"/>
        <v>Intermediair</v>
      </c>
      <c r="C19" t="s">
        <v>26</v>
      </c>
      <c r="D19" s="7" t="s">
        <v>34</v>
      </c>
      <c r="E19">
        <v>10</v>
      </c>
    </row>
    <row r="20" spans="1:5" x14ac:dyDescent="0.2">
      <c r="A20" t="s">
        <v>35</v>
      </c>
      <c r="B20" t="str">
        <f t="shared" si="0"/>
        <v>Intermediair</v>
      </c>
      <c r="C20" t="s">
        <v>26</v>
      </c>
      <c r="D20" s="7" t="s">
        <v>36</v>
      </c>
      <c r="E20">
        <v>1</v>
      </c>
    </row>
    <row r="21" spans="1:5" x14ac:dyDescent="0.2">
      <c r="A21" t="s">
        <v>37</v>
      </c>
      <c r="B21" t="str">
        <f t="shared" si="0"/>
        <v>Intermediair</v>
      </c>
      <c r="C21" t="s">
        <v>26</v>
      </c>
      <c r="D21" s="7" t="s">
        <v>38</v>
      </c>
      <c r="E21">
        <v>12</v>
      </c>
    </row>
    <row r="22" spans="1:5" x14ac:dyDescent="0.2">
      <c r="A22" t="s">
        <v>39</v>
      </c>
      <c r="B22" t="str">
        <f t="shared" si="0"/>
        <v>Gevorderd</v>
      </c>
      <c r="C22" t="s">
        <v>26</v>
      </c>
      <c r="D22" s="7" t="s">
        <v>40</v>
      </c>
      <c r="E22">
        <v>12</v>
      </c>
    </row>
    <row r="23" spans="1:5" x14ac:dyDescent="0.2">
      <c r="A23" t="s">
        <v>41</v>
      </c>
      <c r="B23" t="str">
        <f t="shared" si="0"/>
        <v>Intermediair</v>
      </c>
      <c r="C23" t="s">
        <v>26</v>
      </c>
      <c r="D23" s="7" t="s">
        <v>42</v>
      </c>
      <c r="E23">
        <v>12</v>
      </c>
    </row>
    <row r="24" spans="1:5" x14ac:dyDescent="0.2">
      <c r="A24" t="s">
        <v>44</v>
      </c>
      <c r="B24" t="str">
        <f t="shared" si="0"/>
        <v>Intermediair</v>
      </c>
      <c r="C24" t="s">
        <v>43</v>
      </c>
      <c r="D24" s="7" t="s">
        <v>45</v>
      </c>
      <c r="E24">
        <v>6</v>
      </c>
    </row>
    <row r="25" spans="1:5" x14ac:dyDescent="0.2">
      <c r="A25" t="s">
        <v>46</v>
      </c>
      <c r="B25" t="str">
        <f t="shared" si="0"/>
        <v>Intermediair</v>
      </c>
      <c r="C25" t="s">
        <v>43</v>
      </c>
      <c r="D25" s="7" t="s">
        <v>47</v>
      </c>
      <c r="E25">
        <v>4</v>
      </c>
    </row>
    <row r="26" spans="1:5" x14ac:dyDescent="0.2">
      <c r="A26" t="s">
        <v>48</v>
      </c>
      <c r="B26" t="str">
        <f t="shared" si="0"/>
        <v>Intermediair</v>
      </c>
      <c r="C26" t="s">
        <v>43</v>
      </c>
      <c r="D26" s="7" t="s">
        <v>49</v>
      </c>
      <c r="E26">
        <v>4</v>
      </c>
    </row>
    <row r="27" spans="1:5" x14ac:dyDescent="0.2">
      <c r="A27" t="s">
        <v>50</v>
      </c>
      <c r="B27" t="str">
        <f t="shared" si="0"/>
        <v>Intermediair</v>
      </c>
      <c r="C27" t="s">
        <v>43</v>
      </c>
      <c r="D27" s="7" t="s">
        <v>51</v>
      </c>
      <c r="E27">
        <v>4</v>
      </c>
    </row>
    <row r="28" spans="1:5" x14ac:dyDescent="0.2">
      <c r="A28" t="s">
        <v>52</v>
      </c>
      <c r="B28" t="str">
        <f t="shared" si="0"/>
        <v>Intermediair</v>
      </c>
      <c r="C28" t="s">
        <v>43</v>
      </c>
      <c r="D28" s="7" t="s">
        <v>53</v>
      </c>
      <c r="E28">
        <v>6</v>
      </c>
    </row>
    <row r="29" spans="1:5" x14ac:dyDescent="0.2">
      <c r="A29" t="s">
        <v>54</v>
      </c>
      <c r="B29" t="str">
        <f t="shared" si="0"/>
        <v>Intermediair</v>
      </c>
      <c r="C29" t="s">
        <v>43</v>
      </c>
      <c r="D29" s="7" t="s">
        <v>55</v>
      </c>
      <c r="E29">
        <v>5</v>
      </c>
    </row>
    <row r="30" spans="1:5" x14ac:dyDescent="0.2">
      <c r="A30" t="s">
        <v>56</v>
      </c>
      <c r="B30" t="str">
        <f t="shared" si="0"/>
        <v>Intermediair</v>
      </c>
      <c r="C30" t="s">
        <v>43</v>
      </c>
      <c r="D30" s="7" t="s">
        <v>57</v>
      </c>
      <c r="E30">
        <v>5</v>
      </c>
    </row>
    <row r="31" spans="1:5" x14ac:dyDescent="0.2">
      <c r="A31" t="s">
        <v>58</v>
      </c>
      <c r="B31" t="str">
        <f t="shared" si="0"/>
        <v>Intermediair</v>
      </c>
      <c r="C31" t="s">
        <v>43</v>
      </c>
      <c r="D31" s="7" t="s">
        <v>59</v>
      </c>
      <c r="E31">
        <v>6</v>
      </c>
    </row>
    <row r="32" spans="1:5" x14ac:dyDescent="0.2">
      <c r="A32" t="s">
        <v>60</v>
      </c>
      <c r="B32" t="str">
        <f t="shared" si="0"/>
        <v>Intermediair</v>
      </c>
      <c r="C32" t="s">
        <v>43</v>
      </c>
      <c r="D32" s="7" t="s">
        <v>61</v>
      </c>
      <c r="E32">
        <v>6</v>
      </c>
    </row>
    <row r="33" spans="1:5" x14ac:dyDescent="0.2">
      <c r="A33" t="s">
        <v>62</v>
      </c>
      <c r="B33" t="str">
        <f t="shared" si="0"/>
        <v>Intermediair</v>
      </c>
      <c r="C33" t="s">
        <v>43</v>
      </c>
      <c r="D33" s="7" t="s">
        <v>63</v>
      </c>
      <c r="E33">
        <v>8</v>
      </c>
    </row>
    <row r="34" spans="1:5" x14ac:dyDescent="0.2">
      <c r="A34" t="s">
        <v>64</v>
      </c>
      <c r="B34" t="str">
        <f t="shared" si="0"/>
        <v>Intermediair</v>
      </c>
      <c r="C34" t="s">
        <v>43</v>
      </c>
      <c r="D34" s="7" t="s">
        <v>65</v>
      </c>
      <c r="E34">
        <v>6</v>
      </c>
    </row>
    <row r="35" spans="1:5" x14ac:dyDescent="0.2">
      <c r="A35" t="s">
        <v>66</v>
      </c>
      <c r="B35" t="str">
        <f t="shared" si="0"/>
        <v>Intermediair</v>
      </c>
      <c r="C35" t="s">
        <v>43</v>
      </c>
      <c r="D35" s="7" t="s">
        <v>67</v>
      </c>
      <c r="E35">
        <v>12</v>
      </c>
    </row>
    <row r="36" spans="1:5" x14ac:dyDescent="0.2">
      <c r="A36" t="s">
        <v>68</v>
      </c>
      <c r="B36" t="str">
        <f t="shared" si="0"/>
        <v>Intermediair</v>
      </c>
      <c r="C36" t="s">
        <v>43</v>
      </c>
      <c r="D36" s="7" t="s">
        <v>69</v>
      </c>
      <c r="E36">
        <v>1</v>
      </c>
    </row>
    <row r="37" spans="1:5" x14ac:dyDescent="0.2">
      <c r="A37" t="s">
        <v>70</v>
      </c>
      <c r="B37" t="str">
        <f t="shared" si="0"/>
        <v>Initiatie</v>
      </c>
      <c r="C37" t="s">
        <v>43</v>
      </c>
      <c r="D37" s="7" t="s">
        <v>71</v>
      </c>
      <c r="E37">
        <v>12</v>
      </c>
    </row>
    <row r="38" spans="1:5" x14ac:dyDescent="0.2">
      <c r="A38" t="s">
        <v>72</v>
      </c>
      <c r="B38" t="str">
        <f t="shared" si="0"/>
        <v>Intermediair</v>
      </c>
      <c r="C38" t="s">
        <v>43</v>
      </c>
      <c r="D38" s="7" t="s">
        <v>73</v>
      </c>
      <c r="E38">
        <v>5</v>
      </c>
    </row>
    <row r="39" spans="1:5" x14ac:dyDescent="0.2">
      <c r="A39" t="s">
        <v>74</v>
      </c>
      <c r="B39" t="str">
        <f t="shared" si="0"/>
        <v>Intermediair</v>
      </c>
      <c r="C39" t="s">
        <v>43</v>
      </c>
      <c r="D39" t="s">
        <v>75</v>
      </c>
      <c r="E39">
        <v>5</v>
      </c>
    </row>
    <row r="40" spans="1:5" x14ac:dyDescent="0.2">
      <c r="A40" t="s">
        <v>76</v>
      </c>
      <c r="B40" t="str">
        <f t="shared" si="0"/>
        <v>Intermediair</v>
      </c>
      <c r="C40" t="s">
        <v>43</v>
      </c>
      <c r="D40" t="s">
        <v>77</v>
      </c>
      <c r="E40">
        <v>3</v>
      </c>
    </row>
    <row r="41" spans="1:5" x14ac:dyDescent="0.2">
      <c r="A41" t="s">
        <v>78</v>
      </c>
      <c r="B41" t="str">
        <f t="shared" si="0"/>
        <v>Intermediair</v>
      </c>
      <c r="C41" t="s">
        <v>43</v>
      </c>
      <c r="D41" t="s">
        <v>79</v>
      </c>
      <c r="E41">
        <v>10</v>
      </c>
    </row>
    <row r="42" spans="1:5" x14ac:dyDescent="0.2">
      <c r="A42" t="s">
        <v>80</v>
      </c>
      <c r="B42" t="str">
        <f t="shared" si="0"/>
        <v>Intermediair</v>
      </c>
      <c r="C42" t="s">
        <v>43</v>
      </c>
      <c r="D42" t="s">
        <v>81</v>
      </c>
      <c r="E42">
        <v>12</v>
      </c>
    </row>
    <row r="43" spans="1:5" x14ac:dyDescent="0.2">
      <c r="A43" t="s">
        <v>82</v>
      </c>
      <c r="B43" t="str">
        <f t="shared" si="0"/>
        <v>Intermediair</v>
      </c>
      <c r="C43" t="s">
        <v>43</v>
      </c>
      <c r="D43" t="s">
        <v>83</v>
      </c>
      <c r="E43">
        <v>12</v>
      </c>
    </row>
    <row r="44" spans="1:5" x14ac:dyDescent="0.2">
      <c r="A44" t="s">
        <v>84</v>
      </c>
      <c r="B44" t="str">
        <f t="shared" si="0"/>
        <v>Gevorderd</v>
      </c>
      <c r="C44" t="s">
        <v>43</v>
      </c>
      <c r="D44" t="s">
        <v>85</v>
      </c>
      <c r="E44">
        <v>12</v>
      </c>
    </row>
    <row r="45" spans="1:5" x14ac:dyDescent="0.2">
      <c r="A45" t="s">
        <v>86</v>
      </c>
      <c r="B45" t="str">
        <f t="shared" si="0"/>
        <v>Intermediair</v>
      </c>
      <c r="C45" t="s">
        <v>43</v>
      </c>
      <c r="D45" t="s">
        <v>87</v>
      </c>
      <c r="E45">
        <v>12</v>
      </c>
    </row>
    <row r="46" spans="1:5" x14ac:dyDescent="0.2">
      <c r="A46" t="s">
        <v>88</v>
      </c>
      <c r="B46" t="str">
        <f t="shared" si="0"/>
        <v>Intermediair</v>
      </c>
      <c r="C46" t="s">
        <v>121</v>
      </c>
      <c r="D46" t="s">
        <v>89</v>
      </c>
      <c r="E46">
        <v>6</v>
      </c>
    </row>
    <row r="47" spans="1:5" x14ac:dyDescent="0.2">
      <c r="A47" t="s">
        <v>90</v>
      </c>
      <c r="B47" t="str">
        <f t="shared" si="0"/>
        <v>Intermediair</v>
      </c>
      <c r="C47" t="s">
        <v>121</v>
      </c>
      <c r="D47" t="s">
        <v>91</v>
      </c>
      <c r="E47">
        <v>1</v>
      </c>
    </row>
    <row r="48" spans="1:5" x14ac:dyDescent="0.2">
      <c r="A48" t="s">
        <v>92</v>
      </c>
      <c r="B48" t="str">
        <f t="shared" si="0"/>
        <v>Intermediair</v>
      </c>
      <c r="C48" t="s">
        <v>121</v>
      </c>
      <c r="D48" t="s">
        <v>93</v>
      </c>
      <c r="E48">
        <v>2</v>
      </c>
    </row>
    <row r="49" spans="1:5" x14ac:dyDescent="0.2">
      <c r="A49" t="s">
        <v>94</v>
      </c>
      <c r="B49" t="str">
        <f t="shared" si="0"/>
        <v>Intermediair</v>
      </c>
      <c r="C49" t="s">
        <v>121</v>
      </c>
      <c r="D49" t="s">
        <v>95</v>
      </c>
      <c r="E49">
        <v>10</v>
      </c>
    </row>
    <row r="50" spans="1:5" x14ac:dyDescent="0.2">
      <c r="A50" t="s">
        <v>96</v>
      </c>
      <c r="B50" t="str">
        <f t="shared" si="0"/>
        <v>Intermediair</v>
      </c>
      <c r="C50" t="s">
        <v>121</v>
      </c>
      <c r="D50" t="s">
        <v>97</v>
      </c>
      <c r="E50">
        <v>12</v>
      </c>
    </row>
    <row r="51" spans="1:5" x14ac:dyDescent="0.2">
      <c r="A51" t="s">
        <v>98</v>
      </c>
      <c r="B51" t="str">
        <f t="shared" si="0"/>
        <v>Gevorderd</v>
      </c>
      <c r="C51" t="s">
        <v>121</v>
      </c>
      <c r="D51" t="s">
        <v>99</v>
      </c>
      <c r="E51">
        <v>12</v>
      </c>
    </row>
    <row r="52" spans="1:5" x14ac:dyDescent="0.2">
      <c r="A52" t="s">
        <v>100</v>
      </c>
      <c r="B52" t="str">
        <f t="shared" si="0"/>
        <v>Intermediair</v>
      </c>
      <c r="C52" t="s">
        <v>121</v>
      </c>
      <c r="D52" t="s">
        <v>101</v>
      </c>
      <c r="E52">
        <v>12</v>
      </c>
    </row>
    <row r="53" spans="1:5" x14ac:dyDescent="0.2">
      <c r="A53" t="s">
        <v>102</v>
      </c>
      <c r="B53" t="str">
        <f t="shared" si="0"/>
        <v>Intermediair</v>
      </c>
      <c r="C53" t="s">
        <v>122</v>
      </c>
      <c r="D53" t="s">
        <v>103</v>
      </c>
      <c r="E53">
        <v>4</v>
      </c>
    </row>
    <row r="54" spans="1:5" x14ac:dyDescent="0.2">
      <c r="A54" t="s">
        <v>104</v>
      </c>
      <c r="B54" t="str">
        <f t="shared" si="0"/>
        <v>Intermediair</v>
      </c>
      <c r="C54" t="s">
        <v>122</v>
      </c>
      <c r="D54" t="s">
        <v>105</v>
      </c>
      <c r="E54">
        <v>1</v>
      </c>
    </row>
    <row r="55" spans="1:5" x14ac:dyDescent="0.2">
      <c r="A55" t="s">
        <v>108</v>
      </c>
      <c r="B55" t="str">
        <f t="shared" si="0"/>
        <v>Intermediair</v>
      </c>
      <c r="C55" t="s">
        <v>122</v>
      </c>
      <c r="D55" t="s">
        <v>109</v>
      </c>
      <c r="E55">
        <v>12</v>
      </c>
    </row>
    <row r="56" spans="1:5" x14ac:dyDescent="0.2">
      <c r="A56" t="s">
        <v>110</v>
      </c>
      <c r="B56" t="str">
        <f t="shared" si="0"/>
        <v>Gevorderd</v>
      </c>
      <c r="C56" t="s">
        <v>122</v>
      </c>
      <c r="D56" t="s">
        <v>111</v>
      </c>
      <c r="E56">
        <v>12</v>
      </c>
    </row>
    <row r="57" spans="1:5" x14ac:dyDescent="0.2">
      <c r="A57" t="s">
        <v>27</v>
      </c>
      <c r="B57" t="str">
        <f t="shared" si="0"/>
        <v>Intermediair</v>
      </c>
      <c r="C57" t="s">
        <v>26</v>
      </c>
      <c r="D57" s="7" t="s">
        <v>28</v>
      </c>
      <c r="E57">
        <v>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eamsChannelId xmlns="e43d81d0-7a9c-4012-90dc-ae63c601f626" xsi:nil="true"/>
    <Invited_Teachers xmlns="e43d81d0-7a9c-4012-90dc-ae63c601f626" xsi:nil="true"/>
    <Invited_Leaders xmlns="e43d81d0-7a9c-4012-90dc-ae63c601f626" xsi:nil="true"/>
    <Teachers xmlns="e43d81d0-7a9c-4012-90dc-ae63c601f626">
      <UserInfo>
        <DisplayName/>
        <AccountId xsi:nil="true"/>
        <AccountType/>
      </UserInfo>
    </Teachers>
    <Leaders xmlns="e43d81d0-7a9c-4012-90dc-ae63c601f626">
      <UserInfo>
        <DisplayName/>
        <AccountId xsi:nil="true"/>
        <AccountType/>
      </UserInfo>
    </Leaders>
    <Has_Teacher_Only_SectionGroup xmlns="e43d81d0-7a9c-4012-90dc-ae63c601f626" xsi:nil="true"/>
    <Members xmlns="e43d81d0-7a9c-4012-90dc-ae63c601f626">
      <UserInfo>
        <DisplayName/>
        <AccountId xsi:nil="true"/>
        <AccountType/>
      </UserInfo>
    </Members>
    <Member_Groups xmlns="e43d81d0-7a9c-4012-90dc-ae63c601f626">
      <UserInfo>
        <DisplayName/>
        <AccountId xsi:nil="true"/>
        <AccountType/>
      </UserInfo>
    </Member_Groups>
    <Is_Collaboration_Space_Locked xmlns="e43d81d0-7a9c-4012-90dc-ae63c601f626" xsi:nil="true"/>
    <CultureName xmlns="e43d81d0-7a9c-4012-90dc-ae63c601f626" xsi:nil="true"/>
    <Distribution_Groups xmlns="e43d81d0-7a9c-4012-90dc-ae63c601f626" xsi:nil="true"/>
    <Has_Leaders_Only_SectionGroup xmlns="e43d81d0-7a9c-4012-90dc-ae63c601f626" xsi:nil="true"/>
    <DefaultSectionNames xmlns="e43d81d0-7a9c-4012-90dc-ae63c601f626" xsi:nil="true"/>
    <Owner xmlns="e43d81d0-7a9c-4012-90dc-ae63c601f626">
      <UserInfo>
        <DisplayName/>
        <AccountId xsi:nil="true"/>
        <AccountType/>
      </UserInfo>
    </Owner>
    <Aanpassing xmlns="e43d81d0-7a9c-4012-90dc-ae63c601f626" xsi:nil="true"/>
    <AppVersion xmlns="e43d81d0-7a9c-4012-90dc-ae63c601f626" xsi:nil="true"/>
    <NotebookType xmlns="e43d81d0-7a9c-4012-90dc-ae63c601f626" xsi:nil="true"/>
    <FolderType xmlns="e43d81d0-7a9c-4012-90dc-ae63c601f626" xsi:nil="true"/>
    <Students xmlns="e43d81d0-7a9c-4012-90dc-ae63c601f626">
      <UserInfo>
        <DisplayName/>
        <AccountId xsi:nil="true"/>
        <AccountType/>
      </UserInfo>
    </Students>
    <Student_Groups xmlns="e43d81d0-7a9c-4012-90dc-ae63c601f626">
      <UserInfo>
        <DisplayName/>
        <AccountId xsi:nil="true"/>
        <AccountType/>
      </UserInfo>
    </Student_Groups>
    <Templates xmlns="e43d81d0-7a9c-4012-90dc-ae63c601f626" xsi:nil="true"/>
    <Invited_Members xmlns="e43d81d0-7a9c-4012-90dc-ae63c601f626" xsi:nil="true"/>
    <LMS_Mappings xmlns="e43d81d0-7a9c-4012-90dc-ae63c601f626" xsi:nil="true"/>
    <Invited_Students xmlns="e43d81d0-7a9c-4012-90dc-ae63c601f626" xsi:nil="true"/>
    <IsNotebookLocked xmlns="e43d81d0-7a9c-4012-90dc-ae63c601f626" xsi:nil="true"/>
    <Math_Settings xmlns="e43d81d0-7a9c-4012-90dc-ae63c601f626" xsi:nil="true"/>
    <Self_Registration_Enabled xmlns="e43d81d0-7a9c-4012-90dc-ae63c601f62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3F48566F82E041BED911C0693359E9" ma:contentTypeVersion="39" ma:contentTypeDescription="Een nieuw document maken." ma:contentTypeScope="" ma:versionID="f47deae6505e39bb82464295bdf4df88">
  <xsd:schema xmlns:xsd="http://www.w3.org/2001/XMLSchema" xmlns:xs="http://www.w3.org/2001/XMLSchema" xmlns:p="http://schemas.microsoft.com/office/2006/metadata/properties" xmlns:ns2="e43d81d0-7a9c-4012-90dc-ae63c601f626" xmlns:ns3="e1337eef-b66e-4fde-b081-a3272a7c00ca" targetNamespace="http://schemas.microsoft.com/office/2006/metadata/properties" ma:root="true" ma:fieldsID="5f6562530772b1d9b30f37d8c9684f3b" ns2:_="" ns3:_="">
    <xsd:import namespace="e43d81d0-7a9c-4012-90dc-ae63c601f626"/>
    <xsd:import namespace="e1337eef-b66e-4fde-b081-a3272a7c00c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NotebookType" minOccurs="0"/>
                <xsd:element ref="ns2:FolderType" minOccurs="0"/>
                <xsd:element ref="ns2:CultureName" minOccurs="0"/>
                <xsd:element ref="ns2:AppVersion" minOccurs="0"/>
                <xsd:element ref="ns2:TeamsChannelId" minOccurs="0"/>
                <xsd:element ref="ns2:Owner" minOccurs="0"/>
                <xsd:element ref="ns2:Math_Settings" minOccurs="0"/>
                <xsd:element ref="ns2:DefaultSectionNames" minOccurs="0"/>
                <xsd:element ref="ns2:Templates" minOccurs="0"/>
                <xsd:element ref="ns2:Teachers" minOccurs="0"/>
                <xsd:element ref="ns2:Students" minOccurs="0"/>
                <xsd:element ref="ns2:Student_Groups" minOccurs="0"/>
                <xsd:element ref="ns2:Distribution_Groups" minOccurs="0"/>
                <xsd:element ref="ns2:LMS_Mappings" minOccurs="0"/>
                <xsd:element ref="ns2:Invited_Teachers" minOccurs="0"/>
                <xsd:element ref="ns2:Invited_Students" minOccurs="0"/>
                <xsd:element ref="ns2:Self_Registration_Enabled" minOccurs="0"/>
                <xsd:element ref="ns2:Has_Teacher_Only_SectionGroup" minOccurs="0"/>
                <xsd:element ref="ns2:Is_Collaboration_Space_Locked" minOccurs="0"/>
                <xsd:element ref="ns2:IsNotebookLocked" minOccurs="0"/>
                <xsd:element ref="ns2:Leaders" minOccurs="0"/>
                <xsd:element ref="ns2:Members" minOccurs="0"/>
                <xsd:element ref="ns2:Member_Groups" minOccurs="0"/>
                <xsd:element ref="ns2:Invited_Leaders" minOccurs="0"/>
                <xsd:element ref="ns2:Invited_Members" minOccurs="0"/>
                <xsd:element ref="ns2:Has_Leaders_Only_SectionGroup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Aanpassing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3d81d0-7a9c-4012-90dc-ae63c601f6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NotebookType" ma:index="17" nillable="true" ma:displayName="Notebook Type" ma:internalName="NotebookType">
      <xsd:simpleType>
        <xsd:restriction base="dms:Text"/>
      </xsd:simpleType>
    </xsd:element>
    <xsd:element name="FolderType" ma:index="18" nillable="true" ma:displayName="Folder Type" ma:internalName="FolderType">
      <xsd:simpleType>
        <xsd:restriction base="dms:Text"/>
      </xsd:simpleType>
    </xsd:element>
    <xsd:element name="CultureName" ma:index="19" nillable="true" ma:displayName="Culture Name" ma:internalName="CultureName">
      <xsd:simpleType>
        <xsd:restriction base="dms:Text"/>
      </xsd:simpleType>
    </xsd:element>
    <xsd:element name="AppVersion" ma:index="20" nillable="true" ma:displayName="App Version" ma:internalName="AppVersion">
      <xsd:simpleType>
        <xsd:restriction base="dms:Text"/>
      </xsd:simpleType>
    </xsd:element>
    <xsd:element name="TeamsChannelId" ma:index="21" nillable="true" ma:displayName="Teams Channel Id" ma:internalName="TeamsChannelId">
      <xsd:simpleType>
        <xsd:restriction base="dms:Text"/>
      </xsd:simpleType>
    </xsd:element>
    <xsd:element name="Owner" ma:index="22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3" nillable="true" ma:displayName="Math Settings" ma:internalName="Math_Settings">
      <xsd:simpleType>
        <xsd:restriction base="dms:Text"/>
      </xsd:simpleType>
    </xsd:element>
    <xsd:element name="DefaultSectionNames" ma:index="24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5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6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7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28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9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0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1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2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3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4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5" nillable="true" ma:displayName="Is Collaboration Space Locked" ma:internalName="Is_Collaboration_Space_Locked">
      <xsd:simpleType>
        <xsd:restriction base="dms:Boolean"/>
      </xsd:simpleType>
    </xsd:element>
    <xsd:element name="IsNotebookLocked" ma:index="36" nillable="true" ma:displayName="Is Notebook Locked" ma:internalName="IsNotebookLocked">
      <xsd:simpleType>
        <xsd:restriction base="dms:Boolean"/>
      </xsd:simpleType>
    </xsd:element>
    <xsd:element name="Leaders" ma:index="37" nillable="true" ma:displayName="Leaders" ma:internalName="Lead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s" ma:index="38" nillable="true" ma:displayName="Members" ma:internalName="Memb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_Groups" ma:index="39" nillable="true" ma:displayName="Member Groups" ma:internalName="Member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nvited_Leaders" ma:index="40" nillable="true" ma:displayName="Invited Leaders" ma:internalName="Invited_Leaders">
      <xsd:simpleType>
        <xsd:restriction base="dms:Note">
          <xsd:maxLength value="255"/>
        </xsd:restriction>
      </xsd:simpleType>
    </xsd:element>
    <xsd:element name="Invited_Members" ma:index="41" nillable="true" ma:displayName="Invited Members" ma:internalName="Invited_Members">
      <xsd:simpleType>
        <xsd:restriction base="dms:Note">
          <xsd:maxLength value="255"/>
        </xsd:restriction>
      </xsd:simpleType>
    </xsd:element>
    <xsd:element name="Has_Leaders_Only_SectionGroup" ma:index="42" nillable="true" ma:displayName="Has Leaders Only SectionGroup" ma:internalName="Has_Leaders_Only_SectionGroup">
      <xsd:simpleType>
        <xsd:restriction base="dms:Boolean"/>
      </xsd:simpleType>
    </xsd:element>
    <xsd:element name="MediaServiceLocation" ma:index="43" nillable="true" ma:displayName="Location" ma:internalName="MediaServiceLocation" ma:readOnly="true">
      <xsd:simpleType>
        <xsd:restriction base="dms:Text"/>
      </xsd:simpleType>
    </xsd:element>
    <xsd:element name="MediaServiceAutoKeyPoints" ma:index="4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4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Aanpassing" ma:index="46" nillable="true" ma:displayName="Aanpassing" ma:format="Dropdown" ma:internalName="Aanpassing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337eef-b66e-4fde-b081-a3272a7c00c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016B9C0-2937-4D14-9546-A00CC894BD85}">
  <ds:schemaRefs>
    <ds:schemaRef ds:uri="e1337eef-b66e-4fde-b081-a3272a7c00ca"/>
    <ds:schemaRef ds:uri="http://purl.org/dc/terms/"/>
    <ds:schemaRef ds:uri="http://purl.org/dc/dcmitype/"/>
    <ds:schemaRef ds:uri="http://schemas.microsoft.com/office/infopath/2007/PartnerControls"/>
    <ds:schemaRef ds:uri="http://schemas.microsoft.com/office/2006/documentManagement/types"/>
    <ds:schemaRef ds:uri="e43d81d0-7a9c-4012-90dc-ae63c601f626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2E3C55E-E956-4ACD-93C6-0E52186EE9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79D0E77-5C0B-46F1-B396-3874B36101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3d81d0-7a9c-4012-90dc-ae63c601f626"/>
    <ds:schemaRef ds:uri="e1337eef-b66e-4fde-b081-a3272a7c00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lesrooster</vt:lpstr>
      <vt:lpstr>lokalen</vt:lpstr>
      <vt:lpstr>docent</vt:lpstr>
      <vt:lpstr>cursus</vt:lpstr>
      <vt:lpstr>docent!Extract</vt:lpstr>
      <vt:lpstr>lesrooster!Extract</vt:lpstr>
    </vt:vector>
  </TitlesOfParts>
  <Company>Howest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Vannieuwenhuyse Johan</dc:creator>
  <cp:lastModifiedBy>Bleuzé Tim</cp:lastModifiedBy>
  <dcterms:created xsi:type="dcterms:W3CDTF">2017-05-01T11:32:42Z</dcterms:created>
  <dcterms:modified xsi:type="dcterms:W3CDTF">2023-05-15T12:46:04Z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ba67efaa-4a9f-4cf6-8489-39e686a648e4</vt:lpwstr>
  </property>
  <property fmtid="{D5CDD505-2E9C-101B-9397-08002B2CF9AE}" pid="3" name="ConnectionInfosStorage">
    <vt:lpwstr>WorkbookXmlParts</vt:lpwstr>
  </property>
  <property fmtid="{D5CDD505-2E9C-101B-9397-08002B2CF9AE}" pid="4" name="ContentTypeId">
    <vt:lpwstr>0x010100193F48566F82E041BED911C0693359E9</vt:lpwstr>
  </property>
</Properties>
</file>