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/>
  <mc:AlternateContent xmlns:mc="http://schemas.openxmlformats.org/markup-compatibility/2006">
    <mc:Choice Requires="x15">
      <x15ac:absPath xmlns:x15ac="http://schemas.microsoft.com/office/spreadsheetml/2010/11/ac" url="Q:\= IRI data research\SAS simulation\"/>
    </mc:Choice>
  </mc:AlternateContent>
  <bookViews>
    <workbookView xWindow="0" yWindow="0" windowWidth="21570" windowHeight="7965" firstSheet="5" activeTab="5"/>
  </bookViews>
  <sheets>
    <sheet name="1" sheetId="1" r:id="rId1"/>
    <sheet name="1 with trend" sheetId="12" r:id="rId2"/>
    <sheet name="estimated exclusive" sheetId="6" r:id="rId3"/>
    <sheet name="ic" sheetId="10" r:id="rId4"/>
    <sheet name="ewc" sheetId="11" r:id="rId5"/>
    <sheet name="Sheet8" sheetId="9" r:id="rId6"/>
  </sheets>
  <definedNames>
    <definedName name="_xlnm._FilterDatabase" localSheetId="0" hidden="1">'1'!$B$4:$F$4</definedName>
    <definedName name="_xlnm._FilterDatabase" localSheetId="1" hidden="1">'1 with trend'!$B$4:$F$4</definedName>
    <definedName name="_xlnm._FilterDatabase" localSheetId="2" hidden="1">'estimated exclusive'!$B$4:$F$4</definedName>
    <definedName name="_xlnm._FilterDatabase" localSheetId="4" hidden="1">ewc!$B$4:$F$4</definedName>
    <definedName name="_xlnm._FilterDatabase" localSheetId="3" hidden="1">ic!$B$4:$F$4</definedName>
    <definedName name="IDX" localSheetId="0">'1'!#REF!</definedName>
    <definedName name="IDX" localSheetId="1">'1 with trend'!#REF!</definedName>
    <definedName name="IDX" localSheetId="2">'estimated exclusive'!#REF!</definedName>
    <definedName name="IDX" localSheetId="4">ewc!#REF!</definedName>
    <definedName name="IDX" localSheetId="3">ic!#REF!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'1 with trend'!$M$40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calcChain.xml><?xml version="1.0" encoding="utf-8"?>
<calcChain xmlns="http://schemas.openxmlformats.org/spreadsheetml/2006/main">
  <c r="H63" i="12" l="1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5" i="12"/>
  <c r="M104" i="12" l="1"/>
  <c r="G104" i="12"/>
  <c r="E104" i="12"/>
  <c r="A104" i="12" s="1"/>
  <c r="D104" i="12"/>
  <c r="M103" i="12"/>
  <c r="G103" i="12"/>
  <c r="E103" i="12"/>
  <c r="A103" i="12" s="1"/>
  <c r="D103" i="12"/>
  <c r="M102" i="12"/>
  <c r="G102" i="12"/>
  <c r="E102" i="12"/>
  <c r="A102" i="12" s="1"/>
  <c r="D102" i="12"/>
  <c r="M101" i="12"/>
  <c r="G101" i="12"/>
  <c r="E101" i="12"/>
  <c r="A101" i="12" s="1"/>
  <c r="D101" i="12"/>
  <c r="M100" i="12"/>
  <c r="G100" i="12"/>
  <c r="E100" i="12"/>
  <c r="A100" i="12" s="1"/>
  <c r="D100" i="12"/>
  <c r="M99" i="12"/>
  <c r="G99" i="12"/>
  <c r="E99" i="12"/>
  <c r="A99" i="12" s="1"/>
  <c r="D99" i="12"/>
  <c r="M98" i="12"/>
  <c r="G98" i="12"/>
  <c r="E98" i="12"/>
  <c r="A98" i="12" s="1"/>
  <c r="D98" i="12"/>
  <c r="M97" i="12"/>
  <c r="G97" i="12"/>
  <c r="E97" i="12"/>
  <c r="A97" i="12" s="1"/>
  <c r="D97" i="12"/>
  <c r="M96" i="12"/>
  <c r="G96" i="12"/>
  <c r="E96" i="12"/>
  <c r="A96" i="12" s="1"/>
  <c r="D96" i="12"/>
  <c r="M95" i="12"/>
  <c r="G95" i="12"/>
  <c r="E95" i="12"/>
  <c r="A95" i="12" s="1"/>
  <c r="D95" i="12"/>
  <c r="M94" i="12"/>
  <c r="G94" i="12"/>
  <c r="E94" i="12"/>
  <c r="A94" i="12" s="1"/>
  <c r="D94" i="12"/>
  <c r="M93" i="12"/>
  <c r="G93" i="12"/>
  <c r="E93" i="12"/>
  <c r="A93" i="12" s="1"/>
  <c r="D93" i="12"/>
  <c r="M92" i="12"/>
  <c r="G92" i="12"/>
  <c r="E92" i="12"/>
  <c r="A92" i="12" s="1"/>
  <c r="D92" i="12"/>
  <c r="M91" i="12"/>
  <c r="G91" i="12"/>
  <c r="E91" i="12"/>
  <c r="A91" i="12" s="1"/>
  <c r="D91" i="12"/>
  <c r="M90" i="12"/>
  <c r="G90" i="12"/>
  <c r="E90" i="12"/>
  <c r="A90" i="12" s="1"/>
  <c r="D90" i="12"/>
  <c r="M89" i="12"/>
  <c r="G89" i="12"/>
  <c r="E89" i="12"/>
  <c r="A89" i="12" s="1"/>
  <c r="D89" i="12"/>
  <c r="M88" i="12"/>
  <c r="G88" i="12"/>
  <c r="E88" i="12"/>
  <c r="A88" i="12" s="1"/>
  <c r="D88" i="12"/>
  <c r="M87" i="12"/>
  <c r="G87" i="12"/>
  <c r="E87" i="12"/>
  <c r="A87" i="12" s="1"/>
  <c r="D87" i="12"/>
  <c r="M86" i="12"/>
  <c r="G86" i="12"/>
  <c r="E86" i="12"/>
  <c r="A86" i="12" s="1"/>
  <c r="D86" i="12"/>
  <c r="M85" i="12"/>
  <c r="G85" i="12"/>
  <c r="E85" i="12"/>
  <c r="A85" i="12" s="1"/>
  <c r="D85" i="12"/>
  <c r="M84" i="12"/>
  <c r="G84" i="12"/>
  <c r="E84" i="12"/>
  <c r="A84" i="12" s="1"/>
  <c r="D84" i="12"/>
  <c r="M83" i="12"/>
  <c r="G83" i="12"/>
  <c r="E83" i="12"/>
  <c r="A83" i="12" s="1"/>
  <c r="D83" i="12"/>
  <c r="M82" i="12"/>
  <c r="G82" i="12"/>
  <c r="E82" i="12"/>
  <c r="A82" i="12" s="1"/>
  <c r="D82" i="12"/>
  <c r="M81" i="12"/>
  <c r="G81" i="12"/>
  <c r="E81" i="12"/>
  <c r="A81" i="12" s="1"/>
  <c r="D81" i="12"/>
  <c r="M80" i="12"/>
  <c r="G80" i="12"/>
  <c r="E80" i="12"/>
  <c r="A80" i="12" s="1"/>
  <c r="D80" i="12"/>
  <c r="M79" i="12"/>
  <c r="G79" i="12"/>
  <c r="E79" i="12"/>
  <c r="A79" i="12" s="1"/>
  <c r="D79" i="12"/>
  <c r="M78" i="12"/>
  <c r="G78" i="12"/>
  <c r="E78" i="12"/>
  <c r="A78" i="12" s="1"/>
  <c r="D78" i="12"/>
  <c r="M77" i="12"/>
  <c r="N77" i="12" s="1"/>
  <c r="G77" i="12"/>
  <c r="E77" i="12"/>
  <c r="A77" i="12" s="1"/>
  <c r="D77" i="12"/>
  <c r="M76" i="12"/>
  <c r="G76" i="12"/>
  <c r="E76" i="12"/>
  <c r="A76" i="12" s="1"/>
  <c r="D76" i="12"/>
  <c r="M75" i="12"/>
  <c r="G75" i="12"/>
  <c r="E75" i="12"/>
  <c r="A75" i="12" s="1"/>
  <c r="D75" i="12"/>
  <c r="G74" i="12"/>
  <c r="D74" i="12"/>
  <c r="E74" i="12" s="1"/>
  <c r="A74" i="12" s="1"/>
  <c r="G73" i="12"/>
  <c r="D73" i="12"/>
  <c r="E73" i="12" s="1"/>
  <c r="A73" i="12" s="1"/>
  <c r="G72" i="12"/>
  <c r="D72" i="12"/>
  <c r="E72" i="12" s="1"/>
  <c r="A72" i="12" s="1"/>
  <c r="G71" i="12"/>
  <c r="D71" i="12"/>
  <c r="E71" i="12" s="1"/>
  <c r="A71" i="12" s="1"/>
  <c r="G70" i="12"/>
  <c r="D70" i="12"/>
  <c r="E70" i="12" s="1"/>
  <c r="A70" i="12"/>
  <c r="G69" i="12"/>
  <c r="E69" i="12"/>
  <c r="D69" i="12"/>
  <c r="A69" i="12"/>
  <c r="G68" i="12"/>
  <c r="E68" i="12"/>
  <c r="A68" i="12" s="1"/>
  <c r="D68" i="12"/>
  <c r="G67" i="12"/>
  <c r="E67" i="12"/>
  <c r="A67" i="12" s="1"/>
  <c r="D67" i="12"/>
  <c r="G66" i="12"/>
  <c r="D66" i="12"/>
  <c r="E66" i="12" s="1"/>
  <c r="A66" i="12" s="1"/>
  <c r="G65" i="12"/>
  <c r="D65" i="12"/>
  <c r="E65" i="12" s="1"/>
  <c r="A65" i="12" s="1"/>
  <c r="G64" i="12"/>
  <c r="D64" i="12"/>
  <c r="E64" i="12" s="1"/>
  <c r="A64" i="12" s="1"/>
  <c r="G63" i="12"/>
  <c r="D63" i="12"/>
  <c r="E63" i="12" s="1"/>
  <c r="A63" i="12"/>
  <c r="G62" i="12"/>
  <c r="D62" i="12"/>
  <c r="E62" i="12" s="1"/>
  <c r="A62" i="12"/>
  <c r="G61" i="12"/>
  <c r="E61" i="12"/>
  <c r="A61" i="12" s="1"/>
  <c r="D61" i="12"/>
  <c r="G60" i="12"/>
  <c r="E60" i="12"/>
  <c r="D60" i="12"/>
  <c r="A60" i="12"/>
  <c r="G59" i="12"/>
  <c r="E59" i="12"/>
  <c r="A59" i="12" s="1"/>
  <c r="D59" i="12"/>
  <c r="G58" i="12"/>
  <c r="D58" i="12"/>
  <c r="E58" i="12" s="1"/>
  <c r="A58" i="12" s="1"/>
  <c r="G57" i="12"/>
  <c r="D57" i="12"/>
  <c r="E57" i="12" s="1"/>
  <c r="A57" i="12" s="1"/>
  <c r="G56" i="12"/>
  <c r="D56" i="12"/>
  <c r="E56" i="12" s="1"/>
  <c r="A56" i="12" s="1"/>
  <c r="G55" i="12"/>
  <c r="D55" i="12"/>
  <c r="E55" i="12" s="1"/>
  <c r="A55" i="12" s="1"/>
  <c r="G54" i="12"/>
  <c r="D54" i="12"/>
  <c r="E54" i="12" s="1"/>
  <c r="A54" i="12"/>
  <c r="G53" i="12"/>
  <c r="E53" i="12"/>
  <c r="D53" i="12"/>
  <c r="A53" i="12"/>
  <c r="G52" i="12"/>
  <c r="E52" i="12"/>
  <c r="A52" i="12" s="1"/>
  <c r="D52" i="12"/>
  <c r="G51" i="12"/>
  <c r="E51" i="12"/>
  <c r="A51" i="12" s="1"/>
  <c r="D51" i="12"/>
  <c r="G50" i="12"/>
  <c r="D50" i="12"/>
  <c r="E50" i="12" s="1"/>
  <c r="A50" i="12" s="1"/>
  <c r="G49" i="12"/>
  <c r="D49" i="12"/>
  <c r="E49" i="12" s="1"/>
  <c r="A49" i="12" s="1"/>
  <c r="G48" i="12"/>
  <c r="D48" i="12"/>
  <c r="E48" i="12" s="1"/>
  <c r="A48" i="12" s="1"/>
  <c r="G47" i="12"/>
  <c r="D47" i="12"/>
  <c r="E47" i="12" s="1"/>
  <c r="A47" i="12"/>
  <c r="G46" i="12"/>
  <c r="D46" i="12"/>
  <c r="E46" i="12" s="1"/>
  <c r="A46" i="12"/>
  <c r="G45" i="12"/>
  <c r="E45" i="12"/>
  <c r="A45" i="12" s="1"/>
  <c r="D45" i="12"/>
  <c r="G44" i="12"/>
  <c r="E44" i="12"/>
  <c r="D44" i="12"/>
  <c r="A44" i="12"/>
  <c r="G43" i="12"/>
  <c r="E43" i="12"/>
  <c r="A43" i="12" s="1"/>
  <c r="D43" i="12"/>
  <c r="G42" i="12"/>
  <c r="D42" i="12"/>
  <c r="E42" i="12" s="1"/>
  <c r="A42" i="12" s="1"/>
  <c r="G41" i="12"/>
  <c r="D41" i="12"/>
  <c r="E41" i="12" s="1"/>
  <c r="A41" i="12" s="1"/>
  <c r="G40" i="12"/>
  <c r="D40" i="12"/>
  <c r="E40" i="12" s="1"/>
  <c r="A40" i="12" s="1"/>
  <c r="G39" i="12"/>
  <c r="D39" i="12"/>
  <c r="E39" i="12" s="1"/>
  <c r="A39" i="12" s="1"/>
  <c r="G38" i="12"/>
  <c r="D38" i="12"/>
  <c r="E38" i="12" s="1"/>
  <c r="A38" i="12"/>
  <c r="G37" i="12"/>
  <c r="E37" i="12"/>
  <c r="D37" i="12"/>
  <c r="A37" i="12"/>
  <c r="G36" i="12"/>
  <c r="E36" i="12"/>
  <c r="A36" i="12" s="1"/>
  <c r="D36" i="12"/>
  <c r="G35" i="12"/>
  <c r="E35" i="12"/>
  <c r="A35" i="12" s="1"/>
  <c r="D35" i="12"/>
  <c r="G34" i="12"/>
  <c r="D34" i="12"/>
  <c r="E34" i="12" s="1"/>
  <c r="A34" i="12" s="1"/>
  <c r="G33" i="12"/>
  <c r="D33" i="12"/>
  <c r="E33" i="12" s="1"/>
  <c r="A33" i="12" s="1"/>
  <c r="G32" i="12"/>
  <c r="D32" i="12"/>
  <c r="E32" i="12" s="1"/>
  <c r="A32" i="12" s="1"/>
  <c r="G31" i="12"/>
  <c r="D31" i="12"/>
  <c r="E31" i="12" s="1"/>
  <c r="A31" i="12"/>
  <c r="G30" i="12"/>
  <c r="D30" i="12"/>
  <c r="E30" i="12" s="1"/>
  <c r="A30" i="12"/>
  <c r="G29" i="12"/>
  <c r="E29" i="12"/>
  <c r="A29" i="12" s="1"/>
  <c r="D29" i="12"/>
  <c r="G28" i="12"/>
  <c r="E28" i="12"/>
  <c r="D28" i="12"/>
  <c r="A28" i="12"/>
  <c r="G27" i="12"/>
  <c r="E27" i="12"/>
  <c r="A27" i="12" s="1"/>
  <c r="D27" i="12"/>
  <c r="G26" i="12"/>
  <c r="D26" i="12"/>
  <c r="E26" i="12" s="1"/>
  <c r="A26" i="12" s="1"/>
  <c r="G25" i="12"/>
  <c r="D25" i="12"/>
  <c r="E25" i="12" s="1"/>
  <c r="A25" i="12" s="1"/>
  <c r="G24" i="12"/>
  <c r="D24" i="12"/>
  <c r="E24" i="12" s="1"/>
  <c r="A24" i="12" s="1"/>
  <c r="G23" i="12"/>
  <c r="D23" i="12"/>
  <c r="E23" i="12" s="1"/>
  <c r="A23" i="12" s="1"/>
  <c r="G22" i="12"/>
  <c r="D22" i="12"/>
  <c r="E22" i="12" s="1"/>
  <c r="A22" i="12"/>
  <c r="G21" i="12"/>
  <c r="E21" i="12"/>
  <c r="D21" i="12"/>
  <c r="A21" i="12"/>
  <c r="G20" i="12"/>
  <c r="E20" i="12"/>
  <c r="A20" i="12" s="1"/>
  <c r="D20" i="12"/>
  <c r="G19" i="12"/>
  <c r="E19" i="12"/>
  <c r="A19" i="12" s="1"/>
  <c r="D19" i="12"/>
  <c r="G18" i="12"/>
  <c r="D18" i="12"/>
  <c r="E18" i="12" s="1"/>
  <c r="A18" i="12" s="1"/>
  <c r="G17" i="12"/>
  <c r="D17" i="12"/>
  <c r="E17" i="12" s="1"/>
  <c r="A17" i="12" s="1"/>
  <c r="G16" i="12"/>
  <c r="D16" i="12"/>
  <c r="E16" i="12" s="1"/>
  <c r="A16" i="12" s="1"/>
  <c r="G15" i="12"/>
  <c r="D15" i="12"/>
  <c r="E15" i="12" s="1"/>
  <c r="A15" i="12"/>
  <c r="G14" i="12"/>
  <c r="D14" i="12"/>
  <c r="E14" i="12" s="1"/>
  <c r="A14" i="12"/>
  <c r="G13" i="12"/>
  <c r="E13" i="12"/>
  <c r="A13" i="12" s="1"/>
  <c r="D13" i="12"/>
  <c r="G12" i="12"/>
  <c r="E12" i="12"/>
  <c r="D12" i="12"/>
  <c r="A12" i="12"/>
  <c r="G11" i="12"/>
  <c r="E11" i="12"/>
  <c r="A11" i="12" s="1"/>
  <c r="D11" i="12"/>
  <c r="G10" i="12"/>
  <c r="D10" i="12"/>
  <c r="E10" i="12" s="1"/>
  <c r="A10" i="12" s="1"/>
  <c r="G9" i="12"/>
  <c r="D9" i="12"/>
  <c r="E9" i="12" s="1"/>
  <c r="A9" i="12" s="1"/>
  <c r="G8" i="12"/>
  <c r="D8" i="12"/>
  <c r="E8" i="12" s="1"/>
  <c r="A8" i="12" s="1"/>
  <c r="G7" i="12"/>
  <c r="D7" i="12"/>
  <c r="E7" i="12" s="1"/>
  <c r="A7" i="12" s="1"/>
  <c r="G6" i="12"/>
  <c r="D6" i="12"/>
  <c r="E6" i="12" s="1"/>
  <c r="A6" i="12"/>
  <c r="G5" i="12"/>
  <c r="E5" i="12"/>
  <c r="D5" i="12"/>
  <c r="A5" i="12"/>
  <c r="H1" i="12"/>
  <c r="O76" i="12" l="1"/>
  <c r="N76" i="12"/>
  <c r="O78" i="12"/>
  <c r="N78" i="12"/>
  <c r="O80" i="12"/>
  <c r="N80" i="12"/>
  <c r="O82" i="12"/>
  <c r="N82" i="12"/>
  <c r="O84" i="12"/>
  <c r="N84" i="12"/>
  <c r="O86" i="12"/>
  <c r="N86" i="12"/>
  <c r="O88" i="12"/>
  <c r="N88" i="12"/>
  <c r="O90" i="12"/>
  <c r="N90" i="12"/>
  <c r="O92" i="12"/>
  <c r="N92" i="12"/>
  <c r="O94" i="12"/>
  <c r="N94" i="12"/>
  <c r="O96" i="12"/>
  <c r="N96" i="12"/>
  <c r="O98" i="12"/>
  <c r="N98" i="12"/>
  <c r="O100" i="12"/>
  <c r="N100" i="12"/>
  <c r="O102" i="12"/>
  <c r="N102" i="12"/>
  <c r="O104" i="12"/>
  <c r="N104" i="12"/>
  <c r="M106" i="12"/>
  <c r="O75" i="12"/>
  <c r="N75" i="12"/>
  <c r="O77" i="12"/>
  <c r="O79" i="12"/>
  <c r="N79" i="12"/>
  <c r="O81" i="12"/>
  <c r="N81" i="12"/>
  <c r="O83" i="12"/>
  <c r="N83" i="12"/>
  <c r="O85" i="12"/>
  <c r="N85" i="12"/>
  <c r="O87" i="12"/>
  <c r="N87" i="12"/>
  <c r="O89" i="12"/>
  <c r="N89" i="12"/>
  <c r="O91" i="12"/>
  <c r="N91" i="12"/>
  <c r="O93" i="12"/>
  <c r="N93" i="12"/>
  <c r="O95" i="12"/>
  <c r="N95" i="12"/>
  <c r="O97" i="12"/>
  <c r="N97" i="12"/>
  <c r="O99" i="12"/>
  <c r="N99" i="12"/>
  <c r="O101" i="12"/>
  <c r="N101" i="12"/>
  <c r="O103" i="12"/>
  <c r="N103" i="12"/>
  <c r="M104" i="11"/>
  <c r="O104" i="11" s="1"/>
  <c r="N103" i="11"/>
  <c r="M103" i="11"/>
  <c r="O103" i="11" s="1"/>
  <c r="M102" i="11"/>
  <c r="O102" i="11" s="1"/>
  <c r="N101" i="11"/>
  <c r="M101" i="11"/>
  <c r="O101" i="11" s="1"/>
  <c r="O100" i="11"/>
  <c r="N100" i="11"/>
  <c r="M100" i="11"/>
  <c r="N99" i="11"/>
  <c r="M99" i="11"/>
  <c r="O99" i="11" s="1"/>
  <c r="M98" i="11"/>
  <c r="O98" i="11" s="1"/>
  <c r="O97" i="11"/>
  <c r="N97" i="11"/>
  <c r="M97" i="11"/>
  <c r="O96" i="11"/>
  <c r="M96" i="11"/>
  <c r="N96" i="11" s="1"/>
  <c r="N95" i="11"/>
  <c r="M95" i="11"/>
  <c r="O95" i="11" s="1"/>
  <c r="M94" i="11"/>
  <c r="O94" i="11" s="1"/>
  <c r="N93" i="11"/>
  <c r="M93" i="11"/>
  <c r="O93" i="11" s="1"/>
  <c r="O92" i="11"/>
  <c r="N92" i="11"/>
  <c r="M92" i="11"/>
  <c r="N91" i="11"/>
  <c r="M91" i="11"/>
  <c r="O91" i="11" s="1"/>
  <c r="M90" i="11"/>
  <c r="O90" i="11" s="1"/>
  <c r="O89" i="11"/>
  <c r="N89" i="11"/>
  <c r="M89" i="11"/>
  <c r="O88" i="11"/>
  <c r="M88" i="11"/>
  <c r="N88" i="11" s="1"/>
  <c r="N87" i="11"/>
  <c r="M87" i="11"/>
  <c r="O87" i="11" s="1"/>
  <c r="M86" i="11"/>
  <c r="O86" i="11" s="1"/>
  <c r="N85" i="11"/>
  <c r="M85" i="11"/>
  <c r="O85" i="11" s="1"/>
  <c r="O84" i="11"/>
  <c r="N84" i="11"/>
  <c r="M84" i="11"/>
  <c r="O83" i="11"/>
  <c r="N83" i="11"/>
  <c r="M83" i="11"/>
  <c r="M82" i="11"/>
  <c r="O82" i="11" s="1"/>
  <c r="O81" i="11"/>
  <c r="M81" i="11"/>
  <c r="N81" i="11" s="1"/>
  <c r="O80" i="11"/>
  <c r="M80" i="11"/>
  <c r="N80" i="11" s="1"/>
  <c r="N79" i="11"/>
  <c r="M79" i="11"/>
  <c r="O79" i="11" s="1"/>
  <c r="M78" i="11"/>
  <c r="O78" i="11" s="1"/>
  <c r="N77" i="11"/>
  <c r="M77" i="11"/>
  <c r="O77" i="11" s="1"/>
  <c r="O76" i="11"/>
  <c r="N76" i="11"/>
  <c r="M76" i="11"/>
  <c r="O75" i="11"/>
  <c r="O106" i="11" s="1"/>
  <c r="N75" i="11"/>
  <c r="M75" i="11"/>
  <c r="M106" i="11" s="1"/>
  <c r="M104" i="10"/>
  <c r="O104" i="10" s="1"/>
  <c r="O103" i="10"/>
  <c r="N103" i="10"/>
  <c r="M103" i="10"/>
  <c r="M102" i="10"/>
  <c r="O102" i="10" s="1"/>
  <c r="M101" i="10"/>
  <c r="O101" i="10" s="1"/>
  <c r="O100" i="10"/>
  <c r="N100" i="10"/>
  <c r="M100" i="10"/>
  <c r="O99" i="10"/>
  <c r="N99" i="10"/>
  <c r="M99" i="10"/>
  <c r="M98" i="10"/>
  <c r="O98" i="10" s="1"/>
  <c r="M97" i="10"/>
  <c r="O97" i="10" s="1"/>
  <c r="M96" i="10"/>
  <c r="O96" i="10" s="1"/>
  <c r="O95" i="10"/>
  <c r="N95" i="10"/>
  <c r="M95" i="10"/>
  <c r="N94" i="10"/>
  <c r="M94" i="10"/>
  <c r="O94" i="10" s="1"/>
  <c r="M93" i="10"/>
  <c r="O93" i="10" s="1"/>
  <c r="O92" i="10"/>
  <c r="N92" i="10"/>
  <c r="M92" i="10"/>
  <c r="O91" i="10"/>
  <c r="N91" i="10"/>
  <c r="M91" i="10"/>
  <c r="M90" i="10"/>
  <c r="O90" i="10" s="1"/>
  <c r="M89" i="10"/>
  <c r="O89" i="10" s="1"/>
  <c r="M88" i="10"/>
  <c r="O88" i="10" s="1"/>
  <c r="O87" i="10"/>
  <c r="N87" i="10"/>
  <c r="M87" i="10"/>
  <c r="N86" i="10"/>
  <c r="M86" i="10"/>
  <c r="O86" i="10" s="1"/>
  <c r="M85" i="10"/>
  <c r="O85" i="10" s="1"/>
  <c r="O84" i="10"/>
  <c r="N84" i="10"/>
  <c r="M84" i="10"/>
  <c r="O83" i="10"/>
  <c r="N83" i="10"/>
  <c r="M83" i="10"/>
  <c r="M82" i="10"/>
  <c r="O82" i="10" s="1"/>
  <c r="M81" i="10"/>
  <c r="O81" i="10" s="1"/>
  <c r="M80" i="10"/>
  <c r="O80" i="10" s="1"/>
  <c r="O79" i="10"/>
  <c r="N79" i="10"/>
  <c r="M79" i="10"/>
  <c r="N78" i="10"/>
  <c r="M78" i="10"/>
  <c r="O78" i="10" s="1"/>
  <c r="M77" i="10"/>
  <c r="O77" i="10" s="1"/>
  <c r="O76" i="10"/>
  <c r="N76" i="10"/>
  <c r="M76" i="10"/>
  <c r="O75" i="10"/>
  <c r="N75" i="10"/>
  <c r="M75" i="10"/>
  <c r="M106" i="10" s="1"/>
  <c r="M104" i="6"/>
  <c r="O104" i="6" s="1"/>
  <c r="N103" i="6"/>
  <c r="M103" i="6"/>
  <c r="O103" i="6" s="1"/>
  <c r="O102" i="6"/>
  <c r="N102" i="6"/>
  <c r="M102" i="6"/>
  <c r="M101" i="6"/>
  <c r="O101" i="6" s="1"/>
  <c r="M100" i="6"/>
  <c r="N100" i="6" s="1"/>
  <c r="O99" i="6"/>
  <c r="N99" i="6"/>
  <c r="M99" i="6"/>
  <c r="M98" i="6"/>
  <c r="O98" i="6" s="1"/>
  <c r="M97" i="6"/>
  <c r="O97" i="6" s="1"/>
  <c r="M96" i="6"/>
  <c r="O96" i="6" s="1"/>
  <c r="N95" i="6"/>
  <c r="M95" i="6"/>
  <c r="O95" i="6" s="1"/>
  <c r="O94" i="6"/>
  <c r="N94" i="6"/>
  <c r="M94" i="6"/>
  <c r="M93" i="6"/>
  <c r="N93" i="6" s="1"/>
  <c r="M92" i="6"/>
  <c r="N92" i="6" s="1"/>
  <c r="O91" i="6"/>
  <c r="N91" i="6"/>
  <c r="M91" i="6"/>
  <c r="M90" i="6"/>
  <c r="N90" i="6" s="1"/>
  <c r="M89" i="6"/>
  <c r="O89" i="6" s="1"/>
  <c r="M88" i="6"/>
  <c r="O88" i="6" s="1"/>
  <c r="N87" i="6"/>
  <c r="M87" i="6"/>
  <c r="O87" i="6" s="1"/>
  <c r="O86" i="6"/>
  <c r="N86" i="6"/>
  <c r="M86" i="6"/>
  <c r="M85" i="6"/>
  <c r="N85" i="6" s="1"/>
  <c r="M84" i="6"/>
  <c r="N84" i="6" s="1"/>
  <c r="O83" i="6"/>
  <c r="N83" i="6"/>
  <c r="M83" i="6"/>
  <c r="M82" i="6"/>
  <c r="O82" i="6" s="1"/>
  <c r="M81" i="6"/>
  <c r="O81" i="6" s="1"/>
  <c r="M80" i="6"/>
  <c r="O80" i="6" s="1"/>
  <c r="M79" i="6"/>
  <c r="O79" i="6" s="1"/>
  <c r="O78" i="6"/>
  <c r="N78" i="6"/>
  <c r="M78" i="6"/>
  <c r="M77" i="6"/>
  <c r="O77" i="6" s="1"/>
  <c r="M76" i="6"/>
  <c r="N76" i="6" s="1"/>
  <c r="O75" i="6"/>
  <c r="N75" i="6"/>
  <c r="M75" i="6"/>
  <c r="M106" i="6" s="1"/>
  <c r="N106" i="1"/>
  <c r="O106" i="1"/>
  <c r="M106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O75" i="1"/>
  <c r="N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75" i="1"/>
  <c r="N106" i="12" l="1"/>
  <c r="O106" i="12"/>
  <c r="N82" i="11"/>
  <c r="N90" i="11"/>
  <c r="N98" i="11"/>
  <c r="N104" i="11"/>
  <c r="N78" i="11"/>
  <c r="N106" i="11" s="1"/>
  <c r="N86" i="11"/>
  <c r="N94" i="11"/>
  <c r="N102" i="11"/>
  <c r="O106" i="10"/>
  <c r="N82" i="10"/>
  <c r="N90" i="10"/>
  <c r="N98" i="10"/>
  <c r="N77" i="10"/>
  <c r="N85" i="10"/>
  <c r="N93" i="10"/>
  <c r="N101" i="10"/>
  <c r="N80" i="10"/>
  <c r="N106" i="10" s="1"/>
  <c r="N88" i="10"/>
  <c r="N96" i="10"/>
  <c r="N104" i="10"/>
  <c r="N102" i="10"/>
  <c r="N81" i="10"/>
  <c r="N89" i="10"/>
  <c r="N97" i="10"/>
  <c r="O106" i="6"/>
  <c r="N97" i="6"/>
  <c r="N98" i="6"/>
  <c r="O76" i="6"/>
  <c r="N79" i="6"/>
  <c r="O92" i="6"/>
  <c r="O100" i="6"/>
  <c r="N82" i="6"/>
  <c r="N77" i="6"/>
  <c r="N106" i="6" s="1"/>
  <c r="O90" i="6"/>
  <c r="N101" i="6"/>
  <c r="N80" i="6"/>
  <c r="O85" i="6"/>
  <c r="N88" i="6"/>
  <c r="O93" i="6"/>
  <c r="N96" i="6"/>
  <c r="N104" i="6"/>
  <c r="N89" i="6"/>
  <c r="O84" i="6"/>
  <c r="N81" i="6"/>
  <c r="G104" i="11"/>
  <c r="D104" i="11"/>
  <c r="E104" i="11" s="1"/>
  <c r="A104" i="11" s="1"/>
  <c r="G103" i="11"/>
  <c r="D103" i="11"/>
  <c r="E103" i="11" s="1"/>
  <c r="A103" i="11" s="1"/>
  <c r="G102" i="11"/>
  <c r="D102" i="11"/>
  <c r="E102" i="11" s="1"/>
  <c r="A102" i="11" s="1"/>
  <c r="G101" i="11"/>
  <c r="D101" i="11"/>
  <c r="E101" i="11" s="1"/>
  <c r="A101" i="11" s="1"/>
  <c r="G100" i="11"/>
  <c r="D100" i="11"/>
  <c r="E100" i="11" s="1"/>
  <c r="A100" i="11" s="1"/>
  <c r="G99" i="11"/>
  <c r="D99" i="11"/>
  <c r="E99" i="11" s="1"/>
  <c r="A99" i="11" s="1"/>
  <c r="G98" i="11"/>
  <c r="D98" i="11"/>
  <c r="E98" i="11" s="1"/>
  <c r="A98" i="11" s="1"/>
  <c r="G97" i="11"/>
  <c r="D97" i="11"/>
  <c r="E97" i="11" s="1"/>
  <c r="A97" i="11" s="1"/>
  <c r="G96" i="11"/>
  <c r="D96" i="11"/>
  <c r="E96" i="11" s="1"/>
  <c r="A96" i="11" s="1"/>
  <c r="G95" i="11"/>
  <c r="D95" i="11"/>
  <c r="E95" i="11" s="1"/>
  <c r="A95" i="11" s="1"/>
  <c r="G94" i="11"/>
  <c r="D94" i="11"/>
  <c r="E94" i="11" s="1"/>
  <c r="A94" i="11" s="1"/>
  <c r="G93" i="11"/>
  <c r="D93" i="11"/>
  <c r="E93" i="11" s="1"/>
  <c r="A93" i="11" s="1"/>
  <c r="G92" i="11"/>
  <c r="D92" i="11"/>
  <c r="E92" i="11" s="1"/>
  <c r="A92" i="11" s="1"/>
  <c r="G91" i="11"/>
  <c r="D91" i="11"/>
  <c r="E91" i="11" s="1"/>
  <c r="A91" i="11" s="1"/>
  <c r="G90" i="11"/>
  <c r="D90" i="11"/>
  <c r="E90" i="11" s="1"/>
  <c r="A90" i="11" s="1"/>
  <c r="G89" i="11"/>
  <c r="D89" i="11"/>
  <c r="E89" i="11" s="1"/>
  <c r="A89" i="11" s="1"/>
  <c r="G88" i="11"/>
  <c r="D88" i="11"/>
  <c r="E88" i="11" s="1"/>
  <c r="A88" i="11" s="1"/>
  <c r="G87" i="11"/>
  <c r="D87" i="11"/>
  <c r="E87" i="11" s="1"/>
  <c r="A87" i="11" s="1"/>
  <c r="G86" i="11"/>
  <c r="D86" i="11"/>
  <c r="E86" i="11" s="1"/>
  <c r="A86" i="11" s="1"/>
  <c r="G85" i="11"/>
  <c r="D85" i="11"/>
  <c r="E85" i="11" s="1"/>
  <c r="A85" i="11" s="1"/>
  <c r="G84" i="11"/>
  <c r="D84" i="11"/>
  <c r="E84" i="11" s="1"/>
  <c r="A84" i="11" s="1"/>
  <c r="G83" i="11"/>
  <c r="D83" i="11"/>
  <c r="E83" i="11" s="1"/>
  <c r="A83" i="11" s="1"/>
  <c r="G82" i="11"/>
  <c r="D82" i="11"/>
  <c r="E82" i="11" s="1"/>
  <c r="A82" i="11" s="1"/>
  <c r="G81" i="11"/>
  <c r="D81" i="11"/>
  <c r="E81" i="11" s="1"/>
  <c r="A81" i="11" s="1"/>
  <c r="G80" i="11"/>
  <c r="D80" i="11"/>
  <c r="E80" i="11" s="1"/>
  <c r="A80" i="11" s="1"/>
  <c r="G79" i="11"/>
  <c r="D79" i="11"/>
  <c r="E79" i="11" s="1"/>
  <c r="A79" i="11" s="1"/>
  <c r="G78" i="11"/>
  <c r="D78" i="11"/>
  <c r="E78" i="11" s="1"/>
  <c r="A78" i="11" s="1"/>
  <c r="G77" i="11"/>
  <c r="D77" i="11"/>
  <c r="E77" i="11" s="1"/>
  <c r="A77" i="11" s="1"/>
  <c r="G76" i="11"/>
  <c r="D76" i="11"/>
  <c r="E76" i="11" s="1"/>
  <c r="A76" i="11" s="1"/>
  <c r="G75" i="11"/>
  <c r="D75" i="11"/>
  <c r="E75" i="11" s="1"/>
  <c r="A75" i="11" s="1"/>
  <c r="G74" i="11"/>
  <c r="D74" i="11"/>
  <c r="E74" i="11" s="1"/>
  <c r="A74" i="11" s="1"/>
  <c r="G73" i="11"/>
  <c r="D73" i="11"/>
  <c r="E73" i="11" s="1"/>
  <c r="A73" i="11" s="1"/>
  <c r="G72" i="11"/>
  <c r="D72" i="11"/>
  <c r="E72" i="11" s="1"/>
  <c r="A72" i="11" s="1"/>
  <c r="G71" i="11"/>
  <c r="D71" i="11"/>
  <c r="E71" i="11" s="1"/>
  <c r="A71" i="11" s="1"/>
  <c r="G70" i="11"/>
  <c r="D70" i="11"/>
  <c r="E70" i="11" s="1"/>
  <c r="A70" i="11" s="1"/>
  <c r="G69" i="11"/>
  <c r="D69" i="11"/>
  <c r="E69" i="11" s="1"/>
  <c r="A69" i="11" s="1"/>
  <c r="G68" i="11"/>
  <c r="D68" i="11"/>
  <c r="E68" i="11" s="1"/>
  <c r="A68" i="11" s="1"/>
  <c r="G67" i="11"/>
  <c r="D67" i="11"/>
  <c r="E67" i="11" s="1"/>
  <c r="A67" i="11" s="1"/>
  <c r="G66" i="11"/>
  <c r="D66" i="11"/>
  <c r="E66" i="11" s="1"/>
  <c r="A66" i="11" s="1"/>
  <c r="G65" i="11"/>
  <c r="D65" i="11"/>
  <c r="E65" i="11" s="1"/>
  <c r="A65" i="11" s="1"/>
  <c r="G64" i="11"/>
  <c r="D64" i="11"/>
  <c r="E64" i="11" s="1"/>
  <c r="A64" i="11" s="1"/>
  <c r="G63" i="11"/>
  <c r="D63" i="11"/>
  <c r="E63" i="11" s="1"/>
  <c r="A63" i="11" s="1"/>
  <c r="G62" i="11"/>
  <c r="D62" i="11"/>
  <c r="E62" i="11" s="1"/>
  <c r="A62" i="11" s="1"/>
  <c r="G61" i="11"/>
  <c r="D61" i="11"/>
  <c r="E61" i="11" s="1"/>
  <c r="A61" i="11" s="1"/>
  <c r="G60" i="11"/>
  <c r="D60" i="11"/>
  <c r="E60" i="11" s="1"/>
  <c r="A60" i="11" s="1"/>
  <c r="G59" i="11"/>
  <c r="D59" i="11"/>
  <c r="E59" i="11" s="1"/>
  <c r="A59" i="11" s="1"/>
  <c r="G58" i="11"/>
  <c r="D58" i="11"/>
  <c r="E58" i="11" s="1"/>
  <c r="A58" i="11" s="1"/>
  <c r="G57" i="11"/>
  <c r="D57" i="11"/>
  <c r="E57" i="11" s="1"/>
  <c r="A57" i="11" s="1"/>
  <c r="G56" i="11"/>
  <c r="D56" i="11"/>
  <c r="E56" i="11" s="1"/>
  <c r="A56" i="11" s="1"/>
  <c r="G55" i="11"/>
  <c r="D55" i="11"/>
  <c r="E55" i="11" s="1"/>
  <c r="A55" i="11" s="1"/>
  <c r="G54" i="11"/>
  <c r="D54" i="11"/>
  <c r="E54" i="11" s="1"/>
  <c r="A54" i="11" s="1"/>
  <c r="G53" i="11"/>
  <c r="D53" i="11"/>
  <c r="E53" i="11" s="1"/>
  <c r="A53" i="11" s="1"/>
  <c r="G52" i="11"/>
  <c r="D52" i="11"/>
  <c r="E52" i="11" s="1"/>
  <c r="A52" i="11" s="1"/>
  <c r="G51" i="11"/>
  <c r="D51" i="11"/>
  <c r="E51" i="11" s="1"/>
  <c r="A51" i="11" s="1"/>
  <c r="G50" i="11"/>
  <c r="D50" i="11"/>
  <c r="E50" i="11" s="1"/>
  <c r="A50" i="11" s="1"/>
  <c r="G49" i="11"/>
  <c r="D49" i="11"/>
  <c r="E49" i="11" s="1"/>
  <c r="A49" i="11" s="1"/>
  <c r="G48" i="11"/>
  <c r="D48" i="11"/>
  <c r="E48" i="11" s="1"/>
  <c r="A48" i="11" s="1"/>
  <c r="G47" i="11"/>
  <c r="D47" i="11"/>
  <c r="E47" i="11" s="1"/>
  <c r="A47" i="11" s="1"/>
  <c r="G46" i="11"/>
  <c r="D46" i="11"/>
  <c r="E46" i="11" s="1"/>
  <c r="A46" i="11" s="1"/>
  <c r="G45" i="11"/>
  <c r="D45" i="11"/>
  <c r="E45" i="11" s="1"/>
  <c r="A45" i="11" s="1"/>
  <c r="G44" i="11"/>
  <c r="D44" i="11"/>
  <c r="E44" i="11" s="1"/>
  <c r="A44" i="11" s="1"/>
  <c r="G43" i="11"/>
  <c r="D43" i="11"/>
  <c r="E43" i="11" s="1"/>
  <c r="A43" i="11" s="1"/>
  <c r="G42" i="11"/>
  <c r="D42" i="11"/>
  <c r="E42" i="11" s="1"/>
  <c r="A42" i="11" s="1"/>
  <c r="G41" i="11"/>
  <c r="D41" i="11"/>
  <c r="E41" i="11" s="1"/>
  <c r="A41" i="11" s="1"/>
  <c r="G40" i="11"/>
  <c r="D40" i="11"/>
  <c r="E40" i="11" s="1"/>
  <c r="A40" i="11" s="1"/>
  <c r="G39" i="11"/>
  <c r="D39" i="11"/>
  <c r="E39" i="11" s="1"/>
  <c r="A39" i="11" s="1"/>
  <c r="G38" i="11"/>
  <c r="D38" i="11"/>
  <c r="E38" i="11" s="1"/>
  <c r="A38" i="11" s="1"/>
  <c r="G37" i="11"/>
  <c r="D37" i="11"/>
  <c r="E37" i="11" s="1"/>
  <c r="A37" i="11" s="1"/>
  <c r="G36" i="11"/>
  <c r="D36" i="11"/>
  <c r="E36" i="11" s="1"/>
  <c r="A36" i="11" s="1"/>
  <c r="G35" i="11"/>
  <c r="D35" i="11"/>
  <c r="E35" i="11" s="1"/>
  <c r="A35" i="11" s="1"/>
  <c r="G34" i="11"/>
  <c r="D34" i="11"/>
  <c r="E34" i="11" s="1"/>
  <c r="A34" i="11" s="1"/>
  <c r="G33" i="11"/>
  <c r="D33" i="11"/>
  <c r="E33" i="11" s="1"/>
  <c r="A33" i="11" s="1"/>
  <c r="G32" i="11"/>
  <c r="D32" i="11"/>
  <c r="E32" i="11" s="1"/>
  <c r="A32" i="11" s="1"/>
  <c r="G31" i="11"/>
  <c r="D31" i="11"/>
  <c r="E31" i="11" s="1"/>
  <c r="A31" i="11" s="1"/>
  <c r="G30" i="11"/>
  <c r="D30" i="11"/>
  <c r="E30" i="11" s="1"/>
  <c r="A30" i="11" s="1"/>
  <c r="G29" i="11"/>
  <c r="D29" i="11"/>
  <c r="E29" i="11" s="1"/>
  <c r="A29" i="11" s="1"/>
  <c r="G28" i="11"/>
  <c r="D28" i="11"/>
  <c r="E28" i="11" s="1"/>
  <c r="A28" i="11" s="1"/>
  <c r="G27" i="11"/>
  <c r="D27" i="11"/>
  <c r="E27" i="11" s="1"/>
  <c r="A27" i="11" s="1"/>
  <c r="G26" i="11"/>
  <c r="D26" i="11"/>
  <c r="E26" i="11" s="1"/>
  <c r="A26" i="11" s="1"/>
  <c r="G25" i="11"/>
  <c r="D25" i="11"/>
  <c r="E25" i="11" s="1"/>
  <c r="A25" i="11" s="1"/>
  <c r="G24" i="11"/>
  <c r="D24" i="11"/>
  <c r="E24" i="11" s="1"/>
  <c r="A24" i="11" s="1"/>
  <c r="G23" i="11"/>
  <c r="D23" i="11"/>
  <c r="E23" i="11" s="1"/>
  <c r="A23" i="11" s="1"/>
  <c r="G22" i="11"/>
  <c r="D22" i="11"/>
  <c r="E22" i="11" s="1"/>
  <c r="A22" i="11" s="1"/>
  <c r="G21" i="11"/>
  <c r="D21" i="11"/>
  <c r="E21" i="11" s="1"/>
  <c r="A21" i="11" s="1"/>
  <c r="G20" i="11"/>
  <c r="D20" i="11"/>
  <c r="E20" i="11" s="1"/>
  <c r="A20" i="11" s="1"/>
  <c r="G19" i="11"/>
  <c r="D19" i="11"/>
  <c r="E19" i="11" s="1"/>
  <c r="A19" i="11" s="1"/>
  <c r="G18" i="11"/>
  <c r="D18" i="11"/>
  <c r="E18" i="11" s="1"/>
  <c r="A18" i="11" s="1"/>
  <c r="G17" i="11"/>
  <c r="D17" i="11"/>
  <c r="E17" i="11" s="1"/>
  <c r="A17" i="11" s="1"/>
  <c r="G16" i="11"/>
  <c r="D16" i="11"/>
  <c r="E16" i="11" s="1"/>
  <c r="A16" i="11" s="1"/>
  <c r="G15" i="11"/>
  <c r="D15" i="11"/>
  <c r="E15" i="11" s="1"/>
  <c r="A15" i="11" s="1"/>
  <c r="G14" i="11"/>
  <c r="D14" i="11"/>
  <c r="E14" i="11" s="1"/>
  <c r="A14" i="11" s="1"/>
  <c r="G13" i="11"/>
  <c r="D13" i="11"/>
  <c r="E13" i="11" s="1"/>
  <c r="A13" i="11" s="1"/>
  <c r="G12" i="11"/>
  <c r="D12" i="11"/>
  <c r="E12" i="11" s="1"/>
  <c r="A12" i="11" s="1"/>
  <c r="G11" i="11"/>
  <c r="D11" i="11"/>
  <c r="E11" i="11" s="1"/>
  <c r="A11" i="11" s="1"/>
  <c r="G10" i="11"/>
  <c r="D10" i="11"/>
  <c r="E10" i="11" s="1"/>
  <c r="A10" i="11" s="1"/>
  <c r="G9" i="11"/>
  <c r="D9" i="11"/>
  <c r="E9" i="11" s="1"/>
  <c r="A9" i="11" s="1"/>
  <c r="G8" i="11"/>
  <c r="D8" i="11"/>
  <c r="E8" i="11" s="1"/>
  <c r="A8" i="11" s="1"/>
  <c r="G7" i="11"/>
  <c r="D7" i="11"/>
  <c r="E7" i="11" s="1"/>
  <c r="A7" i="11" s="1"/>
  <c r="G6" i="11"/>
  <c r="D6" i="11"/>
  <c r="E6" i="11" s="1"/>
  <c r="A6" i="11" s="1"/>
  <c r="G5" i="11"/>
  <c r="D5" i="11"/>
  <c r="E5" i="11" s="1"/>
  <c r="A5" i="11" s="1"/>
  <c r="M2" i="11"/>
  <c r="H1" i="11"/>
  <c r="M2" i="10" l="1"/>
  <c r="G104" i="10"/>
  <c r="D104" i="10"/>
  <c r="E104" i="10" s="1"/>
  <c r="A104" i="10" s="1"/>
  <c r="G103" i="10"/>
  <c r="D103" i="10"/>
  <c r="E103" i="10" s="1"/>
  <c r="A103" i="10" s="1"/>
  <c r="G102" i="10"/>
  <c r="E102" i="10"/>
  <c r="A102" i="10" s="1"/>
  <c r="D102" i="10"/>
  <c r="G101" i="10"/>
  <c r="E101" i="10"/>
  <c r="A101" i="10" s="1"/>
  <c r="D101" i="10"/>
  <c r="G100" i="10"/>
  <c r="E100" i="10"/>
  <c r="A100" i="10" s="1"/>
  <c r="D100" i="10"/>
  <c r="G99" i="10"/>
  <c r="E99" i="10"/>
  <c r="A99" i="10" s="1"/>
  <c r="D99" i="10"/>
  <c r="G98" i="10"/>
  <c r="D98" i="10"/>
  <c r="E98" i="10" s="1"/>
  <c r="A98" i="10" s="1"/>
  <c r="G97" i="10"/>
  <c r="E97" i="10"/>
  <c r="A97" i="10" s="1"/>
  <c r="D97" i="10"/>
  <c r="G96" i="10"/>
  <c r="D96" i="10"/>
  <c r="E96" i="10" s="1"/>
  <c r="A96" i="10" s="1"/>
  <c r="G95" i="10"/>
  <c r="D95" i="10"/>
  <c r="E95" i="10" s="1"/>
  <c r="A95" i="10" s="1"/>
  <c r="G94" i="10"/>
  <c r="E94" i="10"/>
  <c r="A94" i="10" s="1"/>
  <c r="D94" i="10"/>
  <c r="G93" i="10"/>
  <c r="E93" i="10"/>
  <c r="D93" i="10"/>
  <c r="A93" i="10"/>
  <c r="G92" i="10"/>
  <c r="E92" i="10"/>
  <c r="A92" i="10" s="1"/>
  <c r="D92" i="10"/>
  <c r="G91" i="10"/>
  <c r="E91" i="10"/>
  <c r="A91" i="10" s="1"/>
  <c r="D91" i="10"/>
  <c r="G90" i="10"/>
  <c r="D90" i="10"/>
  <c r="E90" i="10" s="1"/>
  <c r="A90" i="10" s="1"/>
  <c r="G89" i="10"/>
  <c r="E89" i="10"/>
  <c r="A89" i="10" s="1"/>
  <c r="D89" i="10"/>
  <c r="G88" i="10"/>
  <c r="D88" i="10"/>
  <c r="E88" i="10" s="1"/>
  <c r="A88" i="10" s="1"/>
  <c r="G87" i="10"/>
  <c r="D87" i="10"/>
  <c r="E87" i="10" s="1"/>
  <c r="A87" i="10" s="1"/>
  <c r="G86" i="10"/>
  <c r="E86" i="10"/>
  <c r="A86" i="10" s="1"/>
  <c r="D86" i="10"/>
  <c r="G85" i="10"/>
  <c r="E85" i="10"/>
  <c r="D85" i="10"/>
  <c r="A85" i="10"/>
  <c r="G84" i="10"/>
  <c r="E84" i="10"/>
  <c r="A84" i="10" s="1"/>
  <c r="D84" i="10"/>
  <c r="G83" i="10"/>
  <c r="E83" i="10"/>
  <c r="A83" i="10" s="1"/>
  <c r="D83" i="10"/>
  <c r="G82" i="10"/>
  <c r="D82" i="10"/>
  <c r="E82" i="10" s="1"/>
  <c r="A82" i="10" s="1"/>
  <c r="G81" i="10"/>
  <c r="E81" i="10"/>
  <c r="A81" i="10" s="1"/>
  <c r="D81" i="10"/>
  <c r="G80" i="10"/>
  <c r="D80" i="10"/>
  <c r="E80" i="10" s="1"/>
  <c r="A80" i="10" s="1"/>
  <c r="G79" i="10"/>
  <c r="D79" i="10"/>
  <c r="E79" i="10" s="1"/>
  <c r="A79" i="10" s="1"/>
  <c r="G78" i="10"/>
  <c r="E78" i="10"/>
  <c r="A78" i="10" s="1"/>
  <c r="D78" i="10"/>
  <c r="G77" i="10"/>
  <c r="E77" i="10"/>
  <c r="D77" i="10"/>
  <c r="A77" i="10"/>
  <c r="G76" i="10"/>
  <c r="E76" i="10"/>
  <c r="A76" i="10" s="1"/>
  <c r="D76" i="10"/>
  <c r="G75" i="10"/>
  <c r="E75" i="10"/>
  <c r="A75" i="10" s="1"/>
  <c r="D75" i="10"/>
  <c r="G74" i="10"/>
  <c r="D74" i="10"/>
  <c r="E74" i="10" s="1"/>
  <c r="A74" i="10" s="1"/>
  <c r="G73" i="10"/>
  <c r="E73" i="10"/>
  <c r="A73" i="10" s="1"/>
  <c r="D73" i="10"/>
  <c r="G72" i="10"/>
  <c r="D72" i="10"/>
  <c r="E72" i="10" s="1"/>
  <c r="A72" i="10" s="1"/>
  <c r="G71" i="10"/>
  <c r="D71" i="10"/>
  <c r="E71" i="10" s="1"/>
  <c r="A71" i="10" s="1"/>
  <c r="G70" i="10"/>
  <c r="E70" i="10"/>
  <c r="A70" i="10" s="1"/>
  <c r="D70" i="10"/>
  <c r="G69" i="10"/>
  <c r="E69" i="10"/>
  <c r="D69" i="10"/>
  <c r="A69" i="10"/>
  <c r="G68" i="10"/>
  <c r="E68" i="10"/>
  <c r="A68" i="10" s="1"/>
  <c r="D68" i="10"/>
  <c r="G67" i="10"/>
  <c r="E67" i="10"/>
  <c r="A67" i="10" s="1"/>
  <c r="D67" i="10"/>
  <c r="G66" i="10"/>
  <c r="D66" i="10"/>
  <c r="E66" i="10" s="1"/>
  <c r="A66" i="10" s="1"/>
  <c r="G65" i="10"/>
  <c r="E65" i="10"/>
  <c r="A65" i="10" s="1"/>
  <c r="D65" i="10"/>
  <c r="G64" i="10"/>
  <c r="D64" i="10"/>
  <c r="E64" i="10" s="1"/>
  <c r="A64" i="10" s="1"/>
  <c r="G63" i="10"/>
  <c r="D63" i="10"/>
  <c r="E63" i="10" s="1"/>
  <c r="A63" i="10" s="1"/>
  <c r="G62" i="10"/>
  <c r="E62" i="10"/>
  <c r="A62" i="10" s="1"/>
  <c r="D62" i="10"/>
  <c r="G61" i="10"/>
  <c r="E61" i="10"/>
  <c r="D61" i="10"/>
  <c r="A61" i="10"/>
  <c r="G60" i="10"/>
  <c r="E60" i="10"/>
  <c r="A60" i="10" s="1"/>
  <c r="D60" i="10"/>
  <c r="G59" i="10"/>
  <c r="E59" i="10"/>
  <c r="A59" i="10" s="1"/>
  <c r="D59" i="10"/>
  <c r="G58" i="10"/>
  <c r="D58" i="10"/>
  <c r="E58" i="10" s="1"/>
  <c r="A58" i="10" s="1"/>
  <c r="G57" i="10"/>
  <c r="E57" i="10"/>
  <c r="A57" i="10" s="1"/>
  <c r="D57" i="10"/>
  <c r="G56" i="10"/>
  <c r="D56" i="10"/>
  <c r="E56" i="10" s="1"/>
  <c r="A56" i="10" s="1"/>
  <c r="G55" i="10"/>
  <c r="D55" i="10"/>
  <c r="E55" i="10" s="1"/>
  <c r="A55" i="10" s="1"/>
  <c r="G54" i="10"/>
  <c r="E54" i="10"/>
  <c r="A54" i="10" s="1"/>
  <c r="D54" i="10"/>
  <c r="G53" i="10"/>
  <c r="E53" i="10"/>
  <c r="D53" i="10"/>
  <c r="A53" i="10"/>
  <c r="G52" i="10"/>
  <c r="E52" i="10"/>
  <c r="A52" i="10" s="1"/>
  <c r="D52" i="10"/>
  <c r="G51" i="10"/>
  <c r="E51" i="10"/>
  <c r="A51" i="10" s="1"/>
  <c r="D51" i="10"/>
  <c r="G50" i="10"/>
  <c r="D50" i="10"/>
  <c r="E50" i="10" s="1"/>
  <c r="A50" i="10" s="1"/>
  <c r="G49" i="10"/>
  <c r="E49" i="10"/>
  <c r="A49" i="10" s="1"/>
  <c r="D49" i="10"/>
  <c r="G48" i="10"/>
  <c r="D48" i="10"/>
  <c r="E48" i="10" s="1"/>
  <c r="A48" i="10" s="1"/>
  <c r="G47" i="10"/>
  <c r="D47" i="10"/>
  <c r="E47" i="10" s="1"/>
  <c r="A47" i="10" s="1"/>
  <c r="G46" i="10"/>
  <c r="E46" i="10"/>
  <c r="A46" i="10" s="1"/>
  <c r="D46" i="10"/>
  <c r="G45" i="10"/>
  <c r="E45" i="10"/>
  <c r="D45" i="10"/>
  <c r="A45" i="10"/>
  <c r="G44" i="10"/>
  <c r="E44" i="10"/>
  <c r="A44" i="10" s="1"/>
  <c r="D44" i="10"/>
  <c r="G43" i="10"/>
  <c r="E43" i="10"/>
  <c r="A43" i="10" s="1"/>
  <c r="D43" i="10"/>
  <c r="G42" i="10"/>
  <c r="D42" i="10"/>
  <c r="E42" i="10" s="1"/>
  <c r="A42" i="10" s="1"/>
  <c r="G41" i="10"/>
  <c r="E41" i="10"/>
  <c r="A41" i="10" s="1"/>
  <c r="D41" i="10"/>
  <c r="G40" i="10"/>
  <c r="D40" i="10"/>
  <c r="E40" i="10" s="1"/>
  <c r="A40" i="10" s="1"/>
  <c r="G39" i="10"/>
  <c r="D39" i="10"/>
  <c r="E39" i="10" s="1"/>
  <c r="A39" i="10" s="1"/>
  <c r="G38" i="10"/>
  <c r="E38" i="10"/>
  <c r="A38" i="10" s="1"/>
  <c r="D38" i="10"/>
  <c r="G37" i="10"/>
  <c r="E37" i="10"/>
  <c r="D37" i="10"/>
  <c r="A37" i="10"/>
  <c r="G36" i="10"/>
  <c r="E36" i="10"/>
  <c r="A36" i="10" s="1"/>
  <c r="D36" i="10"/>
  <c r="G35" i="10"/>
  <c r="E35" i="10"/>
  <c r="A35" i="10" s="1"/>
  <c r="D35" i="10"/>
  <c r="G34" i="10"/>
  <c r="D34" i="10"/>
  <c r="E34" i="10" s="1"/>
  <c r="A34" i="10" s="1"/>
  <c r="G33" i="10"/>
  <c r="E33" i="10"/>
  <c r="A33" i="10" s="1"/>
  <c r="D33" i="10"/>
  <c r="G32" i="10"/>
  <c r="D32" i="10"/>
  <c r="E32" i="10" s="1"/>
  <c r="A32" i="10" s="1"/>
  <c r="G31" i="10"/>
  <c r="D31" i="10"/>
  <c r="E31" i="10" s="1"/>
  <c r="A31" i="10" s="1"/>
  <c r="G30" i="10"/>
  <c r="E30" i="10"/>
  <c r="A30" i="10" s="1"/>
  <c r="D30" i="10"/>
  <c r="G29" i="10"/>
  <c r="E29" i="10"/>
  <c r="D29" i="10"/>
  <c r="A29" i="10"/>
  <c r="G28" i="10"/>
  <c r="E28" i="10"/>
  <c r="A28" i="10" s="1"/>
  <c r="D28" i="10"/>
  <c r="G27" i="10"/>
  <c r="E27" i="10"/>
  <c r="A27" i="10" s="1"/>
  <c r="D27" i="10"/>
  <c r="G26" i="10"/>
  <c r="D26" i="10"/>
  <c r="E26" i="10" s="1"/>
  <c r="A26" i="10" s="1"/>
  <c r="G25" i="10"/>
  <c r="E25" i="10"/>
  <c r="A25" i="10" s="1"/>
  <c r="D25" i="10"/>
  <c r="G24" i="10"/>
  <c r="D24" i="10"/>
  <c r="E24" i="10" s="1"/>
  <c r="A24" i="10" s="1"/>
  <c r="G23" i="10"/>
  <c r="D23" i="10"/>
  <c r="E23" i="10" s="1"/>
  <c r="A23" i="10" s="1"/>
  <c r="G22" i="10"/>
  <c r="E22" i="10"/>
  <c r="A22" i="10" s="1"/>
  <c r="D22" i="10"/>
  <c r="G21" i="10"/>
  <c r="E21" i="10"/>
  <c r="D21" i="10"/>
  <c r="A21" i="10"/>
  <c r="G20" i="10"/>
  <c r="E20" i="10"/>
  <c r="A20" i="10" s="1"/>
  <c r="D20" i="10"/>
  <c r="G19" i="10"/>
  <c r="E19" i="10"/>
  <c r="A19" i="10" s="1"/>
  <c r="D19" i="10"/>
  <c r="G18" i="10"/>
  <c r="D18" i="10"/>
  <c r="E18" i="10" s="1"/>
  <c r="A18" i="10" s="1"/>
  <c r="G17" i="10"/>
  <c r="E17" i="10"/>
  <c r="A17" i="10" s="1"/>
  <c r="D17" i="10"/>
  <c r="G16" i="10"/>
  <c r="D16" i="10"/>
  <c r="E16" i="10" s="1"/>
  <c r="A16" i="10" s="1"/>
  <c r="G15" i="10"/>
  <c r="D15" i="10"/>
  <c r="E15" i="10" s="1"/>
  <c r="A15" i="10" s="1"/>
  <c r="G14" i="10"/>
  <c r="E14" i="10"/>
  <c r="A14" i="10" s="1"/>
  <c r="D14" i="10"/>
  <c r="G13" i="10"/>
  <c r="E13" i="10"/>
  <c r="D13" i="10"/>
  <c r="A13" i="10"/>
  <c r="G12" i="10"/>
  <c r="E12" i="10"/>
  <c r="A12" i="10" s="1"/>
  <c r="D12" i="10"/>
  <c r="G11" i="10"/>
  <c r="E11" i="10"/>
  <c r="A11" i="10" s="1"/>
  <c r="D11" i="10"/>
  <c r="G10" i="10"/>
  <c r="D10" i="10"/>
  <c r="E10" i="10" s="1"/>
  <c r="A10" i="10" s="1"/>
  <c r="G9" i="10"/>
  <c r="E9" i="10"/>
  <c r="A9" i="10" s="1"/>
  <c r="D9" i="10"/>
  <c r="G8" i="10"/>
  <c r="D8" i="10"/>
  <c r="E8" i="10" s="1"/>
  <c r="A8" i="10" s="1"/>
  <c r="G7" i="10"/>
  <c r="D7" i="10"/>
  <c r="E7" i="10" s="1"/>
  <c r="A7" i="10" s="1"/>
  <c r="G6" i="10"/>
  <c r="E6" i="10"/>
  <c r="A6" i="10" s="1"/>
  <c r="D6" i="10"/>
  <c r="G5" i="10"/>
  <c r="E5" i="10"/>
  <c r="D5" i="10"/>
  <c r="A5" i="10"/>
  <c r="H1" i="10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G104" i="6"/>
  <c r="H104" i="6" s="1"/>
  <c r="E104" i="6"/>
  <c r="D104" i="6"/>
  <c r="A104" i="6"/>
  <c r="G103" i="6"/>
  <c r="H103" i="6" s="1"/>
  <c r="E103" i="6"/>
  <c r="A103" i="6" s="1"/>
  <c r="D103" i="6"/>
  <c r="H102" i="6"/>
  <c r="G102" i="6"/>
  <c r="D102" i="6"/>
  <c r="E102" i="6" s="1"/>
  <c r="A102" i="6" s="1"/>
  <c r="H101" i="6"/>
  <c r="G101" i="6"/>
  <c r="D101" i="6"/>
  <c r="E101" i="6" s="1"/>
  <c r="A101" i="6" s="1"/>
  <c r="G100" i="6"/>
  <c r="H100" i="6" s="1"/>
  <c r="E100" i="6"/>
  <c r="A100" i="6" s="1"/>
  <c r="D100" i="6"/>
  <c r="G99" i="6"/>
  <c r="H99" i="6" s="1"/>
  <c r="D99" i="6"/>
  <c r="E99" i="6" s="1"/>
  <c r="A99" i="6" s="1"/>
  <c r="H98" i="6"/>
  <c r="G98" i="6"/>
  <c r="D98" i="6"/>
  <c r="E98" i="6" s="1"/>
  <c r="A98" i="6" s="1"/>
  <c r="G97" i="6"/>
  <c r="H97" i="6" s="1"/>
  <c r="D97" i="6"/>
  <c r="E97" i="6" s="1"/>
  <c r="A97" i="6" s="1"/>
  <c r="G96" i="6"/>
  <c r="H96" i="6" s="1"/>
  <c r="E96" i="6"/>
  <c r="D96" i="6"/>
  <c r="A96" i="6"/>
  <c r="G95" i="6"/>
  <c r="H95" i="6" s="1"/>
  <c r="E95" i="6"/>
  <c r="A95" i="6" s="1"/>
  <c r="D95" i="6"/>
  <c r="H94" i="6"/>
  <c r="G94" i="6"/>
  <c r="D94" i="6"/>
  <c r="E94" i="6" s="1"/>
  <c r="A94" i="6" s="1"/>
  <c r="H93" i="6"/>
  <c r="G93" i="6"/>
  <c r="D93" i="6"/>
  <c r="E93" i="6" s="1"/>
  <c r="A93" i="6" s="1"/>
  <c r="G92" i="6"/>
  <c r="H92" i="6" s="1"/>
  <c r="E92" i="6"/>
  <c r="A92" i="6" s="1"/>
  <c r="D92" i="6"/>
  <c r="G91" i="6"/>
  <c r="H91" i="6" s="1"/>
  <c r="D91" i="6"/>
  <c r="E91" i="6" s="1"/>
  <c r="A91" i="6" s="1"/>
  <c r="H90" i="6"/>
  <c r="G90" i="6"/>
  <c r="D90" i="6"/>
  <c r="E90" i="6" s="1"/>
  <c r="A90" i="6" s="1"/>
  <c r="G89" i="6"/>
  <c r="H89" i="6" s="1"/>
  <c r="D89" i="6"/>
  <c r="E89" i="6" s="1"/>
  <c r="A89" i="6" s="1"/>
  <c r="G88" i="6"/>
  <c r="H88" i="6" s="1"/>
  <c r="E88" i="6"/>
  <c r="D88" i="6"/>
  <c r="A88" i="6"/>
  <c r="G87" i="6"/>
  <c r="H87" i="6" s="1"/>
  <c r="E87" i="6"/>
  <c r="A87" i="6" s="1"/>
  <c r="D87" i="6"/>
  <c r="H86" i="6"/>
  <c r="G86" i="6"/>
  <c r="D86" i="6"/>
  <c r="E86" i="6" s="1"/>
  <c r="A86" i="6" s="1"/>
  <c r="H85" i="6"/>
  <c r="G85" i="6"/>
  <c r="D85" i="6"/>
  <c r="E85" i="6" s="1"/>
  <c r="A85" i="6" s="1"/>
  <c r="G84" i="6"/>
  <c r="H84" i="6" s="1"/>
  <c r="E84" i="6"/>
  <c r="A84" i="6" s="1"/>
  <c r="D84" i="6"/>
  <c r="G83" i="6"/>
  <c r="H83" i="6" s="1"/>
  <c r="D83" i="6"/>
  <c r="E83" i="6" s="1"/>
  <c r="A83" i="6" s="1"/>
  <c r="H82" i="6"/>
  <c r="G82" i="6"/>
  <c r="D82" i="6"/>
  <c r="E82" i="6" s="1"/>
  <c r="A82" i="6" s="1"/>
  <c r="G81" i="6"/>
  <c r="H81" i="6" s="1"/>
  <c r="D81" i="6"/>
  <c r="E81" i="6" s="1"/>
  <c r="A81" i="6" s="1"/>
  <c r="G80" i="6"/>
  <c r="H80" i="6" s="1"/>
  <c r="D80" i="6"/>
  <c r="E80" i="6" s="1"/>
  <c r="A80" i="6" s="1"/>
  <c r="G79" i="6"/>
  <c r="H79" i="6" s="1"/>
  <c r="E79" i="6"/>
  <c r="A79" i="6" s="1"/>
  <c r="D79" i="6"/>
  <c r="G78" i="6"/>
  <c r="H78" i="6" s="1"/>
  <c r="D78" i="6"/>
  <c r="E78" i="6" s="1"/>
  <c r="A78" i="6" s="1"/>
  <c r="H77" i="6"/>
  <c r="G77" i="6"/>
  <c r="D77" i="6"/>
  <c r="E77" i="6" s="1"/>
  <c r="A77" i="6" s="1"/>
  <c r="G76" i="6"/>
  <c r="H76" i="6" s="1"/>
  <c r="E76" i="6"/>
  <c r="A76" i="6" s="1"/>
  <c r="D76" i="6"/>
  <c r="G75" i="6"/>
  <c r="H75" i="6" s="1"/>
  <c r="D75" i="6"/>
  <c r="E75" i="6" s="1"/>
  <c r="A75" i="6" s="1"/>
  <c r="H74" i="6"/>
  <c r="G74" i="6"/>
  <c r="E74" i="6"/>
  <c r="A74" i="6" s="1"/>
  <c r="D74" i="6"/>
  <c r="G73" i="6"/>
  <c r="H73" i="6" s="1"/>
  <c r="D73" i="6"/>
  <c r="E73" i="6" s="1"/>
  <c r="A73" i="6" s="1"/>
  <c r="H72" i="6"/>
  <c r="G72" i="6"/>
  <c r="E72" i="6"/>
  <c r="D72" i="6"/>
  <c r="A72" i="6"/>
  <c r="G71" i="6"/>
  <c r="H71" i="6" s="1"/>
  <c r="E71" i="6"/>
  <c r="A71" i="6" s="1"/>
  <c r="D71" i="6"/>
  <c r="H70" i="6"/>
  <c r="G70" i="6"/>
  <c r="D70" i="6"/>
  <c r="E70" i="6" s="1"/>
  <c r="A70" i="6" s="1"/>
  <c r="H69" i="6"/>
  <c r="G69" i="6"/>
  <c r="D69" i="6"/>
  <c r="E69" i="6" s="1"/>
  <c r="A69" i="6" s="1"/>
  <c r="G68" i="6"/>
  <c r="H68" i="6" s="1"/>
  <c r="E68" i="6"/>
  <c r="A68" i="6" s="1"/>
  <c r="D68" i="6"/>
  <c r="G67" i="6"/>
  <c r="H67" i="6" s="1"/>
  <c r="D67" i="6"/>
  <c r="E67" i="6" s="1"/>
  <c r="A67" i="6" s="1"/>
  <c r="H66" i="6"/>
  <c r="G66" i="6"/>
  <c r="E66" i="6"/>
  <c r="A66" i="6" s="1"/>
  <c r="D66" i="6"/>
  <c r="G65" i="6"/>
  <c r="H65" i="6" s="1"/>
  <c r="D65" i="6"/>
  <c r="E65" i="6" s="1"/>
  <c r="A65" i="6" s="1"/>
  <c r="H64" i="6"/>
  <c r="G64" i="6"/>
  <c r="D64" i="6"/>
  <c r="E64" i="6" s="1"/>
  <c r="A64" i="6" s="1"/>
  <c r="G63" i="6"/>
  <c r="H63" i="6" s="1"/>
  <c r="E63" i="6"/>
  <c r="A63" i="6" s="1"/>
  <c r="D63" i="6"/>
  <c r="G62" i="6"/>
  <c r="H62" i="6" s="1"/>
  <c r="D62" i="6"/>
  <c r="E62" i="6" s="1"/>
  <c r="A62" i="6" s="1"/>
  <c r="H61" i="6"/>
  <c r="G61" i="6"/>
  <c r="D61" i="6"/>
  <c r="E61" i="6" s="1"/>
  <c r="A61" i="6" s="1"/>
  <c r="G60" i="6"/>
  <c r="H60" i="6" s="1"/>
  <c r="E60" i="6"/>
  <c r="A60" i="6" s="1"/>
  <c r="D60" i="6"/>
  <c r="G59" i="6"/>
  <c r="H59" i="6" s="1"/>
  <c r="D59" i="6"/>
  <c r="E59" i="6" s="1"/>
  <c r="A59" i="6" s="1"/>
  <c r="H58" i="6"/>
  <c r="G58" i="6"/>
  <c r="D58" i="6"/>
  <c r="E58" i="6" s="1"/>
  <c r="A58" i="6" s="1"/>
  <c r="G57" i="6"/>
  <c r="H57" i="6" s="1"/>
  <c r="D57" i="6"/>
  <c r="E57" i="6" s="1"/>
  <c r="A57" i="6" s="1"/>
  <c r="G56" i="6"/>
  <c r="H56" i="6" s="1"/>
  <c r="D56" i="6"/>
  <c r="E56" i="6" s="1"/>
  <c r="A56" i="6" s="1"/>
  <c r="G55" i="6"/>
  <c r="H55" i="6" s="1"/>
  <c r="E55" i="6"/>
  <c r="A55" i="6" s="1"/>
  <c r="D55" i="6"/>
  <c r="G54" i="6"/>
  <c r="H54" i="6" s="1"/>
  <c r="D54" i="6"/>
  <c r="E54" i="6" s="1"/>
  <c r="A54" i="6" s="1"/>
  <c r="H53" i="6"/>
  <c r="G53" i="6"/>
  <c r="D53" i="6"/>
  <c r="E53" i="6" s="1"/>
  <c r="A53" i="6" s="1"/>
  <c r="G52" i="6"/>
  <c r="H52" i="6" s="1"/>
  <c r="E52" i="6"/>
  <c r="A52" i="6" s="1"/>
  <c r="D52" i="6"/>
  <c r="G51" i="6"/>
  <c r="H51" i="6" s="1"/>
  <c r="D51" i="6"/>
  <c r="E51" i="6" s="1"/>
  <c r="A51" i="6" s="1"/>
  <c r="H50" i="6"/>
  <c r="G50" i="6"/>
  <c r="D50" i="6"/>
  <c r="E50" i="6" s="1"/>
  <c r="A50" i="6" s="1"/>
  <c r="G49" i="6"/>
  <c r="H49" i="6" s="1"/>
  <c r="D49" i="6"/>
  <c r="E49" i="6" s="1"/>
  <c r="A49" i="6" s="1"/>
  <c r="G48" i="6"/>
  <c r="H48" i="6" s="1"/>
  <c r="D48" i="6"/>
  <c r="E48" i="6" s="1"/>
  <c r="A48" i="6" s="1"/>
  <c r="G47" i="6"/>
  <c r="H47" i="6" s="1"/>
  <c r="E47" i="6"/>
  <c r="A47" i="6" s="1"/>
  <c r="D47" i="6"/>
  <c r="G46" i="6"/>
  <c r="H46" i="6" s="1"/>
  <c r="D46" i="6"/>
  <c r="E46" i="6" s="1"/>
  <c r="A46" i="6" s="1"/>
  <c r="H45" i="6"/>
  <c r="G45" i="6"/>
  <c r="D45" i="6"/>
  <c r="E45" i="6" s="1"/>
  <c r="A45" i="6" s="1"/>
  <c r="G44" i="6"/>
  <c r="H44" i="6" s="1"/>
  <c r="E44" i="6"/>
  <c r="A44" i="6" s="1"/>
  <c r="D44" i="6"/>
  <c r="G43" i="6"/>
  <c r="H43" i="6" s="1"/>
  <c r="D43" i="6"/>
  <c r="E43" i="6" s="1"/>
  <c r="A43" i="6" s="1"/>
  <c r="H42" i="6"/>
  <c r="G42" i="6"/>
  <c r="D42" i="6"/>
  <c r="E42" i="6" s="1"/>
  <c r="A42" i="6" s="1"/>
  <c r="G41" i="6"/>
  <c r="H41" i="6" s="1"/>
  <c r="D41" i="6"/>
  <c r="E41" i="6" s="1"/>
  <c r="A41" i="6" s="1"/>
  <c r="G40" i="6"/>
  <c r="H40" i="6" s="1"/>
  <c r="D40" i="6"/>
  <c r="E40" i="6" s="1"/>
  <c r="A40" i="6" s="1"/>
  <c r="G39" i="6"/>
  <c r="H39" i="6" s="1"/>
  <c r="E39" i="6"/>
  <c r="A39" i="6" s="1"/>
  <c r="D39" i="6"/>
  <c r="G38" i="6"/>
  <c r="H38" i="6" s="1"/>
  <c r="D38" i="6"/>
  <c r="E38" i="6" s="1"/>
  <c r="A38" i="6" s="1"/>
  <c r="H37" i="6"/>
  <c r="G37" i="6"/>
  <c r="D37" i="6"/>
  <c r="E37" i="6" s="1"/>
  <c r="A37" i="6" s="1"/>
  <c r="G36" i="6"/>
  <c r="H36" i="6" s="1"/>
  <c r="E36" i="6"/>
  <c r="A36" i="6" s="1"/>
  <c r="D36" i="6"/>
  <c r="G35" i="6"/>
  <c r="H35" i="6" s="1"/>
  <c r="D35" i="6"/>
  <c r="E35" i="6" s="1"/>
  <c r="A35" i="6" s="1"/>
  <c r="G34" i="6"/>
  <c r="D34" i="6"/>
  <c r="E34" i="6" s="1"/>
  <c r="A34" i="6" s="1"/>
  <c r="G33" i="6"/>
  <c r="D33" i="6"/>
  <c r="E33" i="6" s="1"/>
  <c r="A33" i="6" s="1"/>
  <c r="G32" i="6"/>
  <c r="D32" i="6"/>
  <c r="E32" i="6" s="1"/>
  <c r="A32" i="6" s="1"/>
  <c r="G31" i="6"/>
  <c r="E31" i="6"/>
  <c r="A31" i="6" s="1"/>
  <c r="D31" i="6"/>
  <c r="G30" i="6"/>
  <c r="D30" i="6"/>
  <c r="E30" i="6" s="1"/>
  <c r="A30" i="6" s="1"/>
  <c r="G29" i="6"/>
  <c r="D29" i="6"/>
  <c r="E29" i="6" s="1"/>
  <c r="A29" i="6" s="1"/>
  <c r="G28" i="6"/>
  <c r="E28" i="6"/>
  <c r="A28" i="6" s="1"/>
  <c r="D28" i="6"/>
  <c r="G27" i="6"/>
  <c r="D27" i="6"/>
  <c r="E27" i="6" s="1"/>
  <c r="A27" i="6" s="1"/>
  <c r="G26" i="6"/>
  <c r="D26" i="6"/>
  <c r="E26" i="6" s="1"/>
  <c r="A26" i="6" s="1"/>
  <c r="G25" i="6"/>
  <c r="D25" i="6"/>
  <c r="E25" i="6" s="1"/>
  <c r="A25" i="6" s="1"/>
  <c r="G24" i="6"/>
  <c r="D24" i="6"/>
  <c r="E24" i="6" s="1"/>
  <c r="A24" i="6" s="1"/>
  <c r="G23" i="6"/>
  <c r="E23" i="6"/>
  <c r="A23" i="6" s="1"/>
  <c r="D23" i="6"/>
  <c r="G22" i="6"/>
  <c r="D22" i="6"/>
  <c r="E22" i="6" s="1"/>
  <c r="A22" i="6" s="1"/>
  <c r="G21" i="6"/>
  <c r="D21" i="6"/>
  <c r="E21" i="6" s="1"/>
  <c r="A21" i="6" s="1"/>
  <c r="G20" i="6"/>
  <c r="E20" i="6"/>
  <c r="A20" i="6" s="1"/>
  <c r="D20" i="6"/>
  <c r="G19" i="6"/>
  <c r="D19" i="6"/>
  <c r="E19" i="6" s="1"/>
  <c r="A19" i="6" s="1"/>
  <c r="G18" i="6"/>
  <c r="D18" i="6"/>
  <c r="E18" i="6" s="1"/>
  <c r="A18" i="6" s="1"/>
  <c r="G17" i="6"/>
  <c r="D17" i="6"/>
  <c r="E17" i="6" s="1"/>
  <c r="A17" i="6" s="1"/>
  <c r="G16" i="6"/>
  <c r="D16" i="6"/>
  <c r="E16" i="6" s="1"/>
  <c r="A16" i="6" s="1"/>
  <c r="G15" i="6"/>
  <c r="E15" i="6"/>
  <c r="A15" i="6" s="1"/>
  <c r="D15" i="6"/>
  <c r="G14" i="6"/>
  <c r="D14" i="6"/>
  <c r="E14" i="6" s="1"/>
  <c r="A14" i="6" s="1"/>
  <c r="G13" i="6"/>
  <c r="D13" i="6"/>
  <c r="E13" i="6" s="1"/>
  <c r="A13" i="6" s="1"/>
  <c r="G12" i="6"/>
  <c r="E12" i="6"/>
  <c r="A12" i="6" s="1"/>
  <c r="D12" i="6"/>
  <c r="G11" i="6"/>
  <c r="D11" i="6"/>
  <c r="E11" i="6" s="1"/>
  <c r="A11" i="6" s="1"/>
  <c r="G10" i="6"/>
  <c r="D10" i="6"/>
  <c r="E10" i="6" s="1"/>
  <c r="A10" i="6" s="1"/>
  <c r="G9" i="6"/>
  <c r="D9" i="6"/>
  <c r="E9" i="6" s="1"/>
  <c r="A9" i="6" s="1"/>
  <c r="G8" i="6"/>
  <c r="D8" i="6"/>
  <c r="E8" i="6" s="1"/>
  <c r="A8" i="6" s="1"/>
  <c r="G7" i="6"/>
  <c r="E7" i="6"/>
  <c r="A7" i="6" s="1"/>
  <c r="D7" i="6"/>
  <c r="G6" i="6"/>
  <c r="D6" i="6"/>
  <c r="E6" i="6" s="1"/>
  <c r="A6" i="6" s="1"/>
  <c r="G5" i="6"/>
  <c r="D5" i="6"/>
  <c r="E5" i="6" s="1"/>
  <c r="A5" i="6" s="1"/>
  <c r="H1" i="6"/>
  <c r="H1" i="1"/>
  <c r="D36" i="1" l="1"/>
  <c r="D37" i="1"/>
  <c r="E37" i="1" s="1"/>
  <c r="A37" i="1" s="1"/>
  <c r="D38" i="1"/>
  <c r="E38" i="1" s="1"/>
  <c r="A38" i="1" s="1"/>
  <c r="D39" i="1"/>
  <c r="E39" i="1" s="1"/>
  <c r="A39" i="1" s="1"/>
  <c r="D40" i="1"/>
  <c r="D41" i="1"/>
  <c r="D42" i="1"/>
  <c r="D43" i="1"/>
  <c r="E43" i="1" s="1"/>
  <c r="A43" i="1" s="1"/>
  <c r="D44" i="1"/>
  <c r="D45" i="1"/>
  <c r="E45" i="1" s="1"/>
  <c r="A45" i="1" s="1"/>
  <c r="D46" i="1"/>
  <c r="E46" i="1" s="1"/>
  <c r="A46" i="1" s="1"/>
  <c r="D47" i="1"/>
  <c r="E47" i="1" s="1"/>
  <c r="A47" i="1" s="1"/>
  <c r="D48" i="1"/>
  <c r="D49" i="1"/>
  <c r="D50" i="1"/>
  <c r="E50" i="1" s="1"/>
  <c r="A50" i="1" s="1"/>
  <c r="D51" i="1"/>
  <c r="E51" i="1" s="1"/>
  <c r="A51" i="1" s="1"/>
  <c r="D52" i="1"/>
  <c r="D53" i="1"/>
  <c r="E53" i="1" s="1"/>
  <c r="A53" i="1" s="1"/>
  <c r="D54" i="1"/>
  <c r="E54" i="1" s="1"/>
  <c r="A54" i="1" s="1"/>
  <c r="D55" i="1"/>
  <c r="E55" i="1" s="1"/>
  <c r="A55" i="1" s="1"/>
  <c r="D56" i="1"/>
  <c r="D57" i="1"/>
  <c r="E57" i="1" s="1"/>
  <c r="A57" i="1" s="1"/>
  <c r="D58" i="1"/>
  <c r="D59" i="1"/>
  <c r="E59" i="1" s="1"/>
  <c r="A59" i="1" s="1"/>
  <c r="D60" i="1"/>
  <c r="D61" i="1"/>
  <c r="E61" i="1" s="1"/>
  <c r="A61" i="1" s="1"/>
  <c r="D62" i="1"/>
  <c r="E62" i="1" s="1"/>
  <c r="A62" i="1" s="1"/>
  <c r="D63" i="1"/>
  <c r="E63" i="1" s="1"/>
  <c r="A63" i="1" s="1"/>
  <c r="D64" i="1"/>
  <c r="D65" i="1"/>
  <c r="E65" i="1" s="1"/>
  <c r="A65" i="1" s="1"/>
  <c r="D66" i="1"/>
  <c r="D67" i="1"/>
  <c r="E67" i="1" s="1"/>
  <c r="A67" i="1" s="1"/>
  <c r="D68" i="1"/>
  <c r="E68" i="1" s="1"/>
  <c r="A68" i="1" s="1"/>
  <c r="D69" i="1"/>
  <c r="E69" i="1" s="1"/>
  <c r="A69" i="1" s="1"/>
  <c r="D70" i="1"/>
  <c r="E70" i="1" s="1"/>
  <c r="A70" i="1" s="1"/>
  <c r="D71" i="1"/>
  <c r="E71" i="1" s="1"/>
  <c r="A71" i="1" s="1"/>
  <c r="D72" i="1"/>
  <c r="D73" i="1"/>
  <c r="D74" i="1"/>
  <c r="E74" i="1" s="1"/>
  <c r="A74" i="1" s="1"/>
  <c r="D75" i="1"/>
  <c r="E75" i="1" s="1"/>
  <c r="A75" i="1" s="1"/>
  <c r="D76" i="1"/>
  <c r="D77" i="1"/>
  <c r="E77" i="1" s="1"/>
  <c r="A77" i="1" s="1"/>
  <c r="D78" i="1"/>
  <c r="E78" i="1" s="1"/>
  <c r="A78" i="1" s="1"/>
  <c r="D79" i="1"/>
  <c r="E79" i="1" s="1"/>
  <c r="A79" i="1" s="1"/>
  <c r="D80" i="1"/>
  <c r="D81" i="1"/>
  <c r="D82" i="1"/>
  <c r="D83" i="1"/>
  <c r="E83" i="1" s="1"/>
  <c r="A83" i="1" s="1"/>
  <c r="D84" i="1"/>
  <c r="D85" i="1"/>
  <c r="E85" i="1" s="1"/>
  <c r="A85" i="1" s="1"/>
  <c r="D86" i="1"/>
  <c r="E86" i="1" s="1"/>
  <c r="A86" i="1" s="1"/>
  <c r="D87" i="1"/>
  <c r="E87" i="1" s="1"/>
  <c r="A87" i="1" s="1"/>
  <c r="D88" i="1"/>
  <c r="D89" i="1"/>
  <c r="D90" i="1"/>
  <c r="E90" i="1" s="1"/>
  <c r="A90" i="1" s="1"/>
  <c r="D91" i="1"/>
  <c r="E91" i="1" s="1"/>
  <c r="A91" i="1" s="1"/>
  <c r="D92" i="1"/>
  <c r="E92" i="1" s="1"/>
  <c r="A92" i="1" s="1"/>
  <c r="D93" i="1"/>
  <c r="E93" i="1" s="1"/>
  <c r="A93" i="1" s="1"/>
  <c r="D94" i="1"/>
  <c r="E94" i="1" s="1"/>
  <c r="A94" i="1" s="1"/>
  <c r="D95" i="1"/>
  <c r="E95" i="1" s="1"/>
  <c r="A95" i="1" s="1"/>
  <c r="D96" i="1"/>
  <c r="D97" i="1"/>
  <c r="D98" i="1"/>
  <c r="D99" i="1"/>
  <c r="E99" i="1" s="1"/>
  <c r="A99" i="1" s="1"/>
  <c r="D100" i="1"/>
  <c r="E100" i="1" s="1"/>
  <c r="A100" i="1" s="1"/>
  <c r="D101" i="1"/>
  <c r="E101" i="1" s="1"/>
  <c r="A101" i="1" s="1"/>
  <c r="D102" i="1"/>
  <c r="E102" i="1" s="1"/>
  <c r="A102" i="1" s="1"/>
  <c r="D103" i="1"/>
  <c r="E103" i="1" s="1"/>
  <c r="A103" i="1" s="1"/>
  <c r="D104" i="1"/>
  <c r="D35" i="1"/>
  <c r="E35" i="1" s="1"/>
  <c r="A3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5" i="1"/>
  <c r="H5" i="1" s="1"/>
  <c r="E36" i="1"/>
  <c r="A36" i="1" s="1"/>
  <c r="E40" i="1"/>
  <c r="A40" i="1" s="1"/>
  <c r="E41" i="1"/>
  <c r="A41" i="1" s="1"/>
  <c r="E42" i="1"/>
  <c r="A42" i="1" s="1"/>
  <c r="E44" i="1"/>
  <c r="A44" i="1" s="1"/>
  <c r="E48" i="1"/>
  <c r="A48" i="1" s="1"/>
  <c r="E49" i="1"/>
  <c r="A49" i="1" s="1"/>
  <c r="E52" i="1"/>
  <c r="A52" i="1" s="1"/>
  <c r="E56" i="1"/>
  <c r="A56" i="1" s="1"/>
  <c r="E58" i="1"/>
  <c r="A58" i="1" s="1"/>
  <c r="E60" i="1"/>
  <c r="A60" i="1" s="1"/>
  <c r="E64" i="1"/>
  <c r="A64" i="1" s="1"/>
  <c r="E66" i="1"/>
  <c r="A66" i="1" s="1"/>
  <c r="E72" i="1"/>
  <c r="A72" i="1" s="1"/>
  <c r="E73" i="1"/>
  <c r="A73" i="1" s="1"/>
  <c r="E76" i="1"/>
  <c r="A76" i="1" s="1"/>
  <c r="E80" i="1"/>
  <c r="A80" i="1" s="1"/>
  <c r="E81" i="1"/>
  <c r="A81" i="1" s="1"/>
  <c r="E82" i="1"/>
  <c r="A82" i="1" s="1"/>
  <c r="E84" i="1"/>
  <c r="A84" i="1" s="1"/>
  <c r="E88" i="1"/>
  <c r="A88" i="1" s="1"/>
  <c r="E89" i="1"/>
  <c r="A89" i="1" s="1"/>
  <c r="E96" i="1"/>
  <c r="A96" i="1" s="1"/>
  <c r="E97" i="1"/>
  <c r="A97" i="1" s="1"/>
  <c r="E98" i="1"/>
  <c r="A98" i="1" s="1"/>
  <c r="E104" i="1"/>
  <c r="A104" i="1" s="1"/>
  <c r="D7" i="1"/>
  <c r="E7" i="1" s="1"/>
  <c r="A7" i="1" s="1"/>
  <c r="D8" i="1"/>
  <c r="E8" i="1" s="1"/>
  <c r="A8" i="1" s="1"/>
  <c r="D9" i="1"/>
  <c r="E9" i="1" s="1"/>
  <c r="A9" i="1" s="1"/>
  <c r="D10" i="1"/>
  <c r="E10" i="1" s="1"/>
  <c r="A10" i="1" s="1"/>
  <c r="D11" i="1"/>
  <c r="E11" i="1" s="1"/>
  <c r="A11" i="1" s="1"/>
  <c r="D12" i="1"/>
  <c r="E12" i="1" s="1"/>
  <c r="A12" i="1" s="1"/>
  <c r="D13" i="1"/>
  <c r="E13" i="1" s="1"/>
  <c r="A13" i="1" s="1"/>
  <c r="D14" i="1"/>
  <c r="E14" i="1" s="1"/>
  <c r="A14" i="1" s="1"/>
  <c r="D15" i="1"/>
  <c r="E15" i="1" s="1"/>
  <c r="A15" i="1" s="1"/>
  <c r="D16" i="1"/>
  <c r="E16" i="1" s="1"/>
  <c r="A16" i="1" s="1"/>
  <c r="D17" i="1"/>
  <c r="E17" i="1" s="1"/>
  <c r="A17" i="1" s="1"/>
  <c r="D18" i="1"/>
  <c r="E18" i="1" s="1"/>
  <c r="A18" i="1" s="1"/>
  <c r="D19" i="1"/>
  <c r="E19" i="1" s="1"/>
  <c r="A19" i="1" s="1"/>
  <c r="D20" i="1"/>
  <c r="E20" i="1" s="1"/>
  <c r="A20" i="1" s="1"/>
  <c r="D21" i="1"/>
  <c r="E21" i="1" s="1"/>
  <c r="A21" i="1" s="1"/>
  <c r="D22" i="1"/>
  <c r="E22" i="1" s="1"/>
  <c r="A22" i="1" s="1"/>
  <c r="D23" i="1"/>
  <c r="E23" i="1" s="1"/>
  <c r="A23" i="1" s="1"/>
  <c r="D24" i="1"/>
  <c r="E24" i="1" s="1"/>
  <c r="A24" i="1" s="1"/>
  <c r="D25" i="1"/>
  <c r="E25" i="1" s="1"/>
  <c r="A25" i="1" s="1"/>
  <c r="D26" i="1"/>
  <c r="E26" i="1" s="1"/>
  <c r="A26" i="1" s="1"/>
  <c r="D27" i="1"/>
  <c r="E27" i="1" s="1"/>
  <c r="A27" i="1" s="1"/>
  <c r="D28" i="1"/>
  <c r="E28" i="1" s="1"/>
  <c r="A28" i="1" s="1"/>
  <c r="D29" i="1"/>
  <c r="E29" i="1" s="1"/>
  <c r="A29" i="1" s="1"/>
  <c r="D30" i="1"/>
  <c r="E30" i="1" s="1"/>
  <c r="A30" i="1" s="1"/>
  <c r="D31" i="1"/>
  <c r="E31" i="1" s="1"/>
  <c r="A31" i="1" s="1"/>
  <c r="D32" i="1"/>
  <c r="E32" i="1" s="1"/>
  <c r="A32" i="1" s="1"/>
  <c r="D33" i="1"/>
  <c r="E33" i="1" s="1"/>
  <c r="A33" i="1" s="1"/>
  <c r="D34" i="1"/>
  <c r="E34" i="1" s="1"/>
  <c r="A34" i="1" s="1"/>
  <c r="D5" i="1"/>
  <c r="E5" i="1" s="1"/>
  <c r="A5" i="1" s="1"/>
  <c r="D6" i="1"/>
  <c r="E6" i="1" s="1"/>
  <c r="A6" i="1" s="1"/>
</calcChain>
</file>

<file path=xl/sharedStrings.xml><?xml version="1.0" encoding="utf-8"?>
<sst xmlns="http://schemas.openxmlformats.org/spreadsheetml/2006/main" count="221" uniqueCount="52">
  <si>
    <t>i</t>
  </si>
  <si>
    <t>x</t>
  </si>
  <si>
    <t>y</t>
  </si>
  <si>
    <t>a</t>
  </si>
  <si>
    <t>delta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</si>
  <si>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</si>
  <si>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</si>
  <si>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</si>
  <si>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</si>
  <si>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</si>
  <si>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</si>
  <si>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</si>
  <si>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</si>
  <si>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</si>
  <si>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</si>
  <si>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</si>
  <si>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</si>
  <si>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</si>
  <si>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</si>
  <si>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</si>
  <si>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</si>
  <si>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</si>
  <si>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</si>
  <si>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</si>
  <si>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</si>
  <si>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</si>
  <si>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</si>
  <si>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</si>
  <si>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</si>
  <si>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</si>
  <si>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</si>
  <si>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</si>
  <si>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</si>
  <si>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ybar1</t>
  </si>
  <si>
    <t>random</t>
  </si>
  <si>
    <t>Predicted 4.46411666379246</t>
  </si>
  <si>
    <t>ic correction based on the last 4 residuals</t>
  </si>
  <si>
    <t>estimated based on full data (1-70)</t>
  </si>
  <si>
    <t>estimated based on post-break data (31-70)</t>
  </si>
  <si>
    <t>ybar2</t>
  </si>
  <si>
    <t>ybar3</t>
  </si>
  <si>
    <t>ybar4</t>
  </si>
  <si>
    <t>MAE</t>
  </si>
  <si>
    <t>MAPE</t>
  </si>
  <si>
    <t>SMAPE</t>
  </si>
  <si>
    <t>estimation window combining</t>
  </si>
  <si>
    <t>Full window estimation</t>
  </si>
  <si>
    <t>Post-break estimation window</t>
  </si>
  <si>
    <t>Full window estimation with intercept correction</t>
  </si>
  <si>
    <t>Model</t>
  </si>
  <si>
    <t>Full window estimation with a time trend</t>
  </si>
  <si>
    <t>ybar1a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</si>
</sst>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10" xfId="0" applyBorder="1" applyAlignment="1">
      <alignment vertical="top" wrapText="1"/>
    </xf>
    <xf numFmtId="0" fontId="16" fillId="0" borderId="11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16" fillId="0" borderId="0" xfId="0" applyFont="1" applyFill="1" applyBorder="1" applyAlignment="1">
      <alignment horizontal="center" vertical="top" wrapText="1"/>
    </xf>
    <xf numFmtId="0" fontId="0" fillId="33" borderId="15" xfId="0" applyFill="1" applyBorder="1" applyAlignment="1">
      <alignment vertical="top" wrapText="1"/>
    </xf>
    <xf numFmtId="0" fontId="0" fillId="34" borderId="14" xfId="0" applyFill="1" applyBorder="1" applyAlignment="1">
      <alignment vertical="top" wrapText="1"/>
    </xf>
    <xf numFmtId="0" fontId="0" fillId="34" borderId="10" xfId="0" applyFill="1" applyBorder="1" applyAlignment="1">
      <alignment vertical="top" wrapText="1"/>
    </xf>
    <xf numFmtId="0" fontId="0" fillId="34" borderId="15" xfId="0" applyFill="1" applyBorder="1" applyAlignment="1">
      <alignment vertical="top" wrapText="1"/>
    </xf>
    <xf numFmtId="0" fontId="0" fillId="34" borderId="0" xfId="0" applyFill="1"/>
    <xf numFmtId="0" fontId="17" fillId="35" borderId="14" xfId="0" applyFont="1" applyFill="1" applyBorder="1" applyAlignment="1">
      <alignment vertical="top" wrapText="1"/>
    </xf>
    <xf numFmtId="0" fontId="17" fillId="35" borderId="15" xfId="0" applyFont="1" applyFill="1" applyBorder="1" applyAlignment="1">
      <alignment vertical="top" wrapText="1"/>
    </xf>
    <xf numFmtId="0" fontId="17" fillId="35" borderId="0" xfId="0" applyFont="1" applyFill="1"/>
    <xf numFmtId="0" fontId="0" fillId="0" borderId="0" xfId="0" applyFill="1" applyBorder="1" applyAlignment="1"/>
    <xf numFmtId="0" fontId="0" fillId="0" borderId="17" xfId="0" applyFill="1" applyBorder="1" applyAlignment="1"/>
    <xf numFmtId="0" fontId="19" fillId="0" borderId="18" xfId="0" applyFont="1" applyFill="1" applyBorder="1" applyAlignment="1">
      <alignment horizontal="center"/>
    </xf>
    <xf numFmtId="0" fontId="19" fillId="0" borderId="18" xfId="0" applyFont="1" applyFill="1" applyBorder="1" applyAlignment="1">
      <alignment horizontal="centerContinuous"/>
    </xf>
    <xf numFmtId="0" fontId="0" fillId="36" borderId="0" xfId="0" applyFill="1"/>
    <xf numFmtId="0" fontId="16" fillId="36" borderId="0" xfId="0" applyFont="1" applyFill="1" applyBorder="1" applyAlignment="1">
      <alignment horizontal="center" vertical="top" wrapText="1"/>
    </xf>
    <xf numFmtId="0" fontId="0" fillId="36" borderId="14" xfId="0" applyFill="1" applyBorder="1" applyAlignment="1">
      <alignment vertical="top" wrapText="1"/>
    </xf>
    <xf numFmtId="0" fontId="0" fillId="36" borderId="10" xfId="0" applyFill="1" applyBorder="1" applyAlignment="1">
      <alignment vertical="top" wrapText="1"/>
    </xf>
    <xf numFmtId="0" fontId="0" fillId="36" borderId="15" xfId="0" applyFill="1" applyBorder="1" applyAlignment="1">
      <alignment vertical="top" wrapText="1"/>
    </xf>
    <xf numFmtId="0" fontId="18" fillId="33" borderId="15" xfId="0" applyFont="1" applyFill="1" applyBorder="1" applyAlignment="1">
      <alignment vertical="top" wrapText="1"/>
    </xf>
    <xf numFmtId="0" fontId="18" fillId="37" borderId="0" xfId="0" applyFont="1" applyFill="1"/>
    <xf numFmtId="0" fontId="18" fillId="37" borderId="14" xfId="0" applyFont="1" applyFill="1" applyBorder="1" applyAlignment="1">
      <alignment vertical="top" wrapText="1"/>
    </xf>
    <xf numFmtId="0" fontId="18" fillId="37" borderId="10" xfId="0" applyFont="1" applyFill="1" applyBorder="1" applyAlignment="1">
      <alignment vertical="top" wrapText="1"/>
    </xf>
    <xf numFmtId="0" fontId="18" fillId="37" borderId="15" xfId="0" applyFont="1" applyFill="1" applyBorder="1" applyAlignment="1">
      <alignment vertical="top" wrapText="1"/>
    </xf>
    <xf numFmtId="0" fontId="18" fillId="34" borderId="0" xfId="0" applyFont="1" applyFill="1"/>
    <xf numFmtId="1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'1'!$F$4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'1'!$F$5:$F$104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C-428F-AAB9-2F6F29226284}"/>
            </c:ext>
          </c:extLst>
        </c:ser>
        <c:ser>
          <c:idx val="2"/>
          <c:order val="2"/>
          <c:tx>
            <c:strRef>
              <c:f>'1'!$H$4</c:f>
              <c:strCache>
                <c:ptCount val="1"/>
                <c:pt idx="0">
                  <c:v>ybar1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'1'!$H$5:$H$104</c:f>
              <c:numCache>
                <c:formatCode>General</c:formatCode>
                <c:ptCount val="100"/>
                <c:pt idx="0">
                  <c:v>6.6322673380607027</c:v>
                </c:pt>
                <c:pt idx="1">
                  <c:v>6.6322673380607027</c:v>
                </c:pt>
                <c:pt idx="2">
                  <c:v>6.6322673380607027</c:v>
                </c:pt>
                <c:pt idx="3">
                  <c:v>6.6322673380607027</c:v>
                </c:pt>
                <c:pt idx="4">
                  <c:v>8.0632697937304663</c:v>
                </c:pt>
                <c:pt idx="5">
                  <c:v>8.0632697937304663</c:v>
                </c:pt>
                <c:pt idx="6">
                  <c:v>6.6322673380607027</c:v>
                </c:pt>
                <c:pt idx="7">
                  <c:v>6.6322673380607027</c:v>
                </c:pt>
                <c:pt idx="8">
                  <c:v>7.6339690570295371</c:v>
                </c:pt>
                <c:pt idx="9">
                  <c:v>6.6322673380607027</c:v>
                </c:pt>
                <c:pt idx="10">
                  <c:v>6.6322673380607027</c:v>
                </c:pt>
                <c:pt idx="11">
                  <c:v>7.6339690570295371</c:v>
                </c:pt>
                <c:pt idx="12">
                  <c:v>6.6322673380607027</c:v>
                </c:pt>
                <c:pt idx="13">
                  <c:v>6.6322673380607027</c:v>
                </c:pt>
                <c:pt idx="14">
                  <c:v>6.6322673380607027</c:v>
                </c:pt>
                <c:pt idx="15">
                  <c:v>6.6322673380607027</c:v>
                </c:pt>
                <c:pt idx="16">
                  <c:v>8.0632697937304663</c:v>
                </c:pt>
                <c:pt idx="17">
                  <c:v>8.0632697937304663</c:v>
                </c:pt>
                <c:pt idx="18">
                  <c:v>6.6322673380607027</c:v>
                </c:pt>
                <c:pt idx="19">
                  <c:v>6.6322673380607027</c:v>
                </c:pt>
                <c:pt idx="20">
                  <c:v>7.6339690570295371</c:v>
                </c:pt>
                <c:pt idx="21">
                  <c:v>6.6322673380607027</c:v>
                </c:pt>
                <c:pt idx="22">
                  <c:v>6.6322673380607027</c:v>
                </c:pt>
                <c:pt idx="23">
                  <c:v>6.6322673380607027</c:v>
                </c:pt>
                <c:pt idx="24">
                  <c:v>7.6339690570295371</c:v>
                </c:pt>
                <c:pt idx="25">
                  <c:v>6.6322673380607027</c:v>
                </c:pt>
                <c:pt idx="26">
                  <c:v>6.6322673380607027</c:v>
                </c:pt>
                <c:pt idx="27">
                  <c:v>8.0632697937304663</c:v>
                </c:pt>
                <c:pt idx="28">
                  <c:v>6.6322673380607027</c:v>
                </c:pt>
                <c:pt idx="29">
                  <c:v>6.6322673380607027</c:v>
                </c:pt>
                <c:pt idx="30">
                  <c:v>6.6322673380607027</c:v>
                </c:pt>
                <c:pt idx="31">
                  <c:v>6.6322673380607027</c:v>
                </c:pt>
                <c:pt idx="32">
                  <c:v>6.6322673380607027</c:v>
                </c:pt>
                <c:pt idx="33">
                  <c:v>6.6322673380607027</c:v>
                </c:pt>
                <c:pt idx="34">
                  <c:v>8.0632697937304663</c:v>
                </c:pt>
                <c:pt idx="35">
                  <c:v>8.0632697937304663</c:v>
                </c:pt>
                <c:pt idx="36">
                  <c:v>7.6339690570295371</c:v>
                </c:pt>
                <c:pt idx="37">
                  <c:v>6.6322673380607027</c:v>
                </c:pt>
                <c:pt idx="38">
                  <c:v>6.6322673380607027</c:v>
                </c:pt>
                <c:pt idx="39">
                  <c:v>6.6322673380607027</c:v>
                </c:pt>
                <c:pt idx="40">
                  <c:v>6.6322673380607027</c:v>
                </c:pt>
                <c:pt idx="41">
                  <c:v>7.6339690570295371</c:v>
                </c:pt>
                <c:pt idx="42">
                  <c:v>8.0632697937304663</c:v>
                </c:pt>
                <c:pt idx="43">
                  <c:v>6.6322673380607027</c:v>
                </c:pt>
                <c:pt idx="44">
                  <c:v>6.6322673380607027</c:v>
                </c:pt>
                <c:pt idx="45">
                  <c:v>7.6339690570295371</c:v>
                </c:pt>
                <c:pt idx="46">
                  <c:v>8.0632697937304663</c:v>
                </c:pt>
                <c:pt idx="47">
                  <c:v>6.6322673380607027</c:v>
                </c:pt>
                <c:pt idx="48">
                  <c:v>8.0632697937304663</c:v>
                </c:pt>
                <c:pt idx="49">
                  <c:v>6.6322673380607027</c:v>
                </c:pt>
                <c:pt idx="50">
                  <c:v>6.6322673380607027</c:v>
                </c:pt>
                <c:pt idx="51">
                  <c:v>6.6322673380607027</c:v>
                </c:pt>
                <c:pt idx="52">
                  <c:v>7.6339690570295371</c:v>
                </c:pt>
                <c:pt idx="53">
                  <c:v>7.6339690570295371</c:v>
                </c:pt>
                <c:pt idx="54">
                  <c:v>6.6322673380607027</c:v>
                </c:pt>
                <c:pt idx="55">
                  <c:v>6.6322673380607027</c:v>
                </c:pt>
                <c:pt idx="56">
                  <c:v>6.6322673380607027</c:v>
                </c:pt>
                <c:pt idx="57">
                  <c:v>6.6322673380607027</c:v>
                </c:pt>
                <c:pt idx="58">
                  <c:v>6.6322673380607027</c:v>
                </c:pt>
                <c:pt idx="59">
                  <c:v>8.0632697937304663</c:v>
                </c:pt>
                <c:pt idx="60">
                  <c:v>8.0632697937304663</c:v>
                </c:pt>
                <c:pt idx="61">
                  <c:v>8.0632697937304663</c:v>
                </c:pt>
                <c:pt idx="62">
                  <c:v>6.6322673380607027</c:v>
                </c:pt>
                <c:pt idx="63">
                  <c:v>6.6322673380607027</c:v>
                </c:pt>
                <c:pt idx="64">
                  <c:v>6.6322673380607027</c:v>
                </c:pt>
                <c:pt idx="65">
                  <c:v>6.6322673380607027</c:v>
                </c:pt>
                <c:pt idx="66">
                  <c:v>6.6322673380607027</c:v>
                </c:pt>
                <c:pt idx="67">
                  <c:v>6.6322673380607027</c:v>
                </c:pt>
                <c:pt idx="68">
                  <c:v>6.6322673380607027</c:v>
                </c:pt>
                <c:pt idx="69">
                  <c:v>8.0632697937304663</c:v>
                </c:pt>
                <c:pt idx="70">
                  <c:v>6.6322673380607027</c:v>
                </c:pt>
                <c:pt idx="71">
                  <c:v>6.6322673380607027</c:v>
                </c:pt>
                <c:pt idx="72">
                  <c:v>6.6322673380607027</c:v>
                </c:pt>
                <c:pt idx="73">
                  <c:v>7.6339690570295371</c:v>
                </c:pt>
                <c:pt idx="74">
                  <c:v>6.6322673380607027</c:v>
                </c:pt>
                <c:pt idx="75">
                  <c:v>7.6339690570295371</c:v>
                </c:pt>
                <c:pt idx="76">
                  <c:v>6.6322673380607027</c:v>
                </c:pt>
                <c:pt idx="77">
                  <c:v>6.6322673380607027</c:v>
                </c:pt>
                <c:pt idx="78">
                  <c:v>6.6322673380607027</c:v>
                </c:pt>
                <c:pt idx="79">
                  <c:v>6.6322673380607027</c:v>
                </c:pt>
                <c:pt idx="80">
                  <c:v>6.6322673380607027</c:v>
                </c:pt>
                <c:pt idx="81">
                  <c:v>8.0632697937304663</c:v>
                </c:pt>
                <c:pt idx="82">
                  <c:v>6.6322673380607027</c:v>
                </c:pt>
                <c:pt idx="83">
                  <c:v>6.6322673380607027</c:v>
                </c:pt>
                <c:pt idx="84">
                  <c:v>6.6322673380607027</c:v>
                </c:pt>
                <c:pt idx="85">
                  <c:v>6.6322673380607027</c:v>
                </c:pt>
                <c:pt idx="86">
                  <c:v>6.6322673380607027</c:v>
                </c:pt>
                <c:pt idx="87">
                  <c:v>6.6322673380607027</c:v>
                </c:pt>
                <c:pt idx="88">
                  <c:v>8.0632697937304663</c:v>
                </c:pt>
                <c:pt idx="89">
                  <c:v>6.6322673380607027</c:v>
                </c:pt>
                <c:pt idx="90">
                  <c:v>6.6322673380607027</c:v>
                </c:pt>
                <c:pt idx="91">
                  <c:v>6.6322673380607027</c:v>
                </c:pt>
                <c:pt idx="92">
                  <c:v>8.0632697937304663</c:v>
                </c:pt>
                <c:pt idx="93">
                  <c:v>6.6322673380607027</c:v>
                </c:pt>
                <c:pt idx="94">
                  <c:v>6.6322673380607027</c:v>
                </c:pt>
                <c:pt idx="95">
                  <c:v>8.0632697937304663</c:v>
                </c:pt>
                <c:pt idx="96">
                  <c:v>8.0632697937304663</c:v>
                </c:pt>
                <c:pt idx="97">
                  <c:v>7.6339690570295371</c:v>
                </c:pt>
                <c:pt idx="98">
                  <c:v>7.6339690570295371</c:v>
                </c:pt>
                <c:pt idx="99">
                  <c:v>6.6322673380607027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EC-428F-AAB9-2F6F292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'1'!$G$4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'1'!$G$5:$G$104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C-428F-AAB9-2F6F29226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y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and ybar1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'1 with trend'!$F$4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'1 with trend'!$F$5:$F$104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6-4FD7-9561-811C64BA061C}"/>
            </c:ext>
          </c:extLst>
        </c:ser>
        <c:ser>
          <c:idx val="2"/>
          <c:order val="2"/>
          <c:tx>
            <c:strRef>
              <c:f>'1 with trend'!$H$4</c:f>
              <c:strCache>
                <c:ptCount val="1"/>
                <c:pt idx="0">
                  <c:v>ybar1a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'1 with trend'!$H$5:$H$104</c:f>
              <c:numCache>
                <c:formatCode>General</c:formatCode>
                <c:ptCount val="100"/>
                <c:pt idx="0">
                  <c:v>5.1167712581239613</c:v>
                </c:pt>
                <c:pt idx="1">
                  <c:v>5.1614682292124971</c:v>
                </c:pt>
                <c:pt idx="2">
                  <c:v>5.206165200301033</c:v>
                </c:pt>
                <c:pt idx="3">
                  <c:v>5.2508621713895689</c:v>
                </c:pt>
                <c:pt idx="4">
                  <c:v>6.6350118649832153</c:v>
                </c:pt>
                <c:pt idx="5">
                  <c:v>6.6797088360717511</c:v>
                </c:pt>
                <c:pt idx="6">
                  <c:v>5.3849530846551765</c:v>
                </c:pt>
                <c:pt idx="7">
                  <c:v>5.4296500557437124</c:v>
                </c:pt>
                <c:pt idx="8">
                  <c:v>6.4119639325858255</c:v>
                </c:pt>
                <c:pt idx="9">
                  <c:v>5.519043997920785</c:v>
                </c:pt>
                <c:pt idx="10">
                  <c:v>5.5637409690093209</c:v>
                </c:pt>
                <c:pt idx="11">
                  <c:v>6.546054845851434</c:v>
                </c:pt>
                <c:pt idx="12">
                  <c:v>5.6531349111863927</c:v>
                </c:pt>
                <c:pt idx="13">
                  <c:v>5.6978318822749285</c:v>
                </c:pt>
                <c:pt idx="14">
                  <c:v>5.7425288533634644</c:v>
                </c:pt>
                <c:pt idx="15">
                  <c:v>5.7872258244520003</c:v>
                </c:pt>
                <c:pt idx="16">
                  <c:v>7.1713755180456467</c:v>
                </c:pt>
                <c:pt idx="17">
                  <c:v>7.2160724891341825</c:v>
                </c:pt>
                <c:pt idx="18">
                  <c:v>5.9213167377176079</c:v>
                </c:pt>
                <c:pt idx="19">
                  <c:v>5.9660137088061438</c:v>
                </c:pt>
                <c:pt idx="20">
                  <c:v>6.9483275856482569</c:v>
                </c:pt>
                <c:pt idx="21">
                  <c:v>6.0554076509832155</c:v>
                </c:pt>
                <c:pt idx="22">
                  <c:v>6.1001046220717514</c:v>
                </c:pt>
                <c:pt idx="23">
                  <c:v>6.1448015931602873</c:v>
                </c:pt>
                <c:pt idx="24">
                  <c:v>7.1271154700024004</c:v>
                </c:pt>
                <c:pt idx="25">
                  <c:v>6.2341955353373599</c:v>
                </c:pt>
                <c:pt idx="26">
                  <c:v>6.2788925064258958</c:v>
                </c:pt>
                <c:pt idx="27">
                  <c:v>7.6630422000195413</c:v>
                </c:pt>
                <c:pt idx="28">
                  <c:v>6.3682864486029676</c:v>
                </c:pt>
                <c:pt idx="29">
                  <c:v>6.4129834196915034</c:v>
                </c:pt>
                <c:pt idx="30">
                  <c:v>6.4576803907800393</c:v>
                </c:pt>
                <c:pt idx="31">
                  <c:v>6.5023773618685752</c:v>
                </c:pt>
                <c:pt idx="32">
                  <c:v>6.5470743329571111</c:v>
                </c:pt>
                <c:pt idx="33">
                  <c:v>6.5917713040456469</c:v>
                </c:pt>
                <c:pt idx="34">
                  <c:v>7.9759209976392933</c:v>
                </c:pt>
                <c:pt idx="35">
                  <c:v>8.0206179687278301</c:v>
                </c:pt>
                <c:pt idx="36">
                  <c:v>7.6634791230648318</c:v>
                </c:pt>
                <c:pt idx="37">
                  <c:v>6.7705591883997904</c:v>
                </c:pt>
                <c:pt idx="38">
                  <c:v>6.8152561594883263</c:v>
                </c:pt>
                <c:pt idx="39">
                  <c:v>6.8599531305768622</c:v>
                </c:pt>
                <c:pt idx="40">
                  <c:v>6.9046501016653981</c:v>
                </c:pt>
                <c:pt idx="41">
                  <c:v>7.8869639785075112</c:v>
                </c:pt>
                <c:pt idx="42">
                  <c:v>8.3334967663475812</c:v>
                </c:pt>
                <c:pt idx="43">
                  <c:v>7.0387410149310057</c:v>
                </c:pt>
                <c:pt idx="44">
                  <c:v>7.0834379860195416</c:v>
                </c:pt>
                <c:pt idx="45">
                  <c:v>8.0657518628616547</c:v>
                </c:pt>
                <c:pt idx="46">
                  <c:v>8.5122846507017247</c:v>
                </c:pt>
                <c:pt idx="47">
                  <c:v>7.2175288992851492</c:v>
                </c:pt>
                <c:pt idx="48">
                  <c:v>8.6016785928787964</c:v>
                </c:pt>
                <c:pt idx="49">
                  <c:v>7.3069228414622209</c:v>
                </c:pt>
                <c:pt idx="50">
                  <c:v>7.3516198125507577</c:v>
                </c:pt>
                <c:pt idx="51">
                  <c:v>7.3963167836392936</c:v>
                </c:pt>
                <c:pt idx="52">
                  <c:v>8.3786306604814058</c:v>
                </c:pt>
                <c:pt idx="53">
                  <c:v>8.4233276315699435</c:v>
                </c:pt>
                <c:pt idx="54">
                  <c:v>7.5304076969049012</c:v>
                </c:pt>
                <c:pt idx="55">
                  <c:v>7.5751046679934371</c:v>
                </c:pt>
                <c:pt idx="56">
                  <c:v>7.6198016390819729</c:v>
                </c:pt>
                <c:pt idx="57">
                  <c:v>7.6644986101705088</c:v>
                </c:pt>
                <c:pt idx="58">
                  <c:v>7.7091955812590447</c:v>
                </c:pt>
                <c:pt idx="59">
                  <c:v>9.0933452748526911</c:v>
                </c:pt>
                <c:pt idx="60">
                  <c:v>9.1380422459412269</c:v>
                </c:pt>
                <c:pt idx="61">
                  <c:v>9.1827392170297628</c:v>
                </c:pt>
                <c:pt idx="62">
                  <c:v>7.8879834656131891</c:v>
                </c:pt>
                <c:pt idx="63">
                  <c:v>7.932680436701725</c:v>
                </c:pt>
                <c:pt idx="64">
                  <c:v>7.9773774077902608</c:v>
                </c:pt>
                <c:pt idx="65">
                  <c:v>8.0220743788787967</c:v>
                </c:pt>
                <c:pt idx="66">
                  <c:v>8.0667713499673326</c:v>
                </c:pt>
                <c:pt idx="67">
                  <c:v>8.1114683210558685</c:v>
                </c:pt>
                <c:pt idx="68">
                  <c:v>8.1561652921444043</c:v>
                </c:pt>
                <c:pt idx="69">
                  <c:v>9.5403149857380498</c:v>
                </c:pt>
                <c:pt idx="70">
                  <c:v>8.2455592343214761</c:v>
                </c:pt>
                <c:pt idx="71">
                  <c:v>8.290256205410012</c:v>
                </c:pt>
                <c:pt idx="72">
                  <c:v>8.3349531764985478</c:v>
                </c:pt>
                <c:pt idx="73">
                  <c:v>9.317267053340661</c:v>
                </c:pt>
                <c:pt idx="74">
                  <c:v>8.4243471186756196</c:v>
                </c:pt>
                <c:pt idx="75">
                  <c:v>9.4066609955177327</c:v>
                </c:pt>
                <c:pt idx="76">
                  <c:v>8.5137410608526913</c:v>
                </c:pt>
                <c:pt idx="77">
                  <c:v>8.5584380319412272</c:v>
                </c:pt>
                <c:pt idx="78">
                  <c:v>8.6031350030297631</c:v>
                </c:pt>
                <c:pt idx="79">
                  <c:v>8.647831974118299</c:v>
                </c:pt>
                <c:pt idx="80">
                  <c:v>8.6925289452068348</c:v>
                </c:pt>
                <c:pt idx="81">
                  <c:v>10.076678638800482</c:v>
                </c:pt>
                <c:pt idx="82">
                  <c:v>8.7819228873839066</c:v>
                </c:pt>
                <c:pt idx="83">
                  <c:v>8.8266198584724425</c:v>
                </c:pt>
                <c:pt idx="84">
                  <c:v>8.8713168295609783</c:v>
                </c:pt>
                <c:pt idx="85">
                  <c:v>8.9160138006495142</c:v>
                </c:pt>
                <c:pt idx="86">
                  <c:v>8.9607107717380501</c:v>
                </c:pt>
                <c:pt idx="87">
                  <c:v>9.0054077428265877</c:v>
                </c:pt>
                <c:pt idx="88">
                  <c:v>10.389557436420233</c:v>
                </c:pt>
                <c:pt idx="89">
                  <c:v>9.0948016850036595</c:v>
                </c:pt>
                <c:pt idx="90">
                  <c:v>9.1394986560921936</c:v>
                </c:pt>
                <c:pt idx="91">
                  <c:v>9.1841956271807312</c:v>
                </c:pt>
                <c:pt idx="92">
                  <c:v>10.568345320774377</c:v>
                </c:pt>
                <c:pt idx="93">
                  <c:v>9.273589569357803</c:v>
                </c:pt>
                <c:pt idx="94">
                  <c:v>9.3182865404463371</c:v>
                </c:pt>
                <c:pt idx="95">
                  <c:v>10.702436234039984</c:v>
                </c:pt>
                <c:pt idx="96">
                  <c:v>10.74713320512852</c:v>
                </c:pt>
                <c:pt idx="97">
                  <c:v>10.389994359465522</c:v>
                </c:pt>
                <c:pt idx="98">
                  <c:v>10.43469133055406</c:v>
                </c:pt>
                <c:pt idx="99">
                  <c:v>9.5417713958890182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6-4FD7-9561-811C64BA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'1 with trend'!$G$4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'1 with trend'!$G$5:$G$104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06-4FD7-9561-811C64BA0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y</a:t>
                </a:r>
                <a:r>
                  <a:rPr lang="en-GB" sz="1400" b="1" baseline="0">
                    <a:solidFill>
                      <a:schemeClr val="tx1"/>
                    </a:solidFill>
                  </a:rPr>
                  <a:t> and ybar1</a:t>
                </a:r>
                <a:endParaRPr lang="en-GB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>
                    <a:solidFill>
                      <a:schemeClr val="tx1"/>
                    </a:solidFill>
                  </a:rPr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'estimated exclusive'!$F$4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'estimated exclusive'!$F$5:$F$104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3-45D9-85D6-1A62382707C9}"/>
            </c:ext>
          </c:extLst>
        </c:ser>
        <c:ser>
          <c:idx val="2"/>
          <c:order val="2"/>
          <c:tx>
            <c:strRef>
              <c:f>'estimated exclusive'!$H$4</c:f>
              <c:strCache>
                <c:ptCount val="1"/>
                <c:pt idx="0">
                  <c:v>ybar2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'estimated exclusive'!$H$5:$H$104</c:f>
              <c:numCache>
                <c:formatCode>General</c:formatCode>
                <c:ptCount val="100"/>
                <c:pt idx="0">
                  <c:v>7.8119886613299148</c:v>
                </c:pt>
                <c:pt idx="1">
                  <c:v>7.8119886613299148</c:v>
                </c:pt>
                <c:pt idx="2">
                  <c:v>7.8119886613299148</c:v>
                </c:pt>
                <c:pt idx="3">
                  <c:v>7.8119886613299148</c:v>
                </c:pt>
                <c:pt idx="4">
                  <c:v>8.4835551285137232</c:v>
                </c:pt>
                <c:pt idx="5">
                  <c:v>8.4835551285137232</c:v>
                </c:pt>
                <c:pt idx="6">
                  <c:v>7.8119886613299148</c:v>
                </c:pt>
                <c:pt idx="7">
                  <c:v>7.8119886613299148</c:v>
                </c:pt>
                <c:pt idx="8">
                  <c:v>8.2820851883585807</c:v>
                </c:pt>
                <c:pt idx="9">
                  <c:v>7.8119886613299148</c:v>
                </c:pt>
                <c:pt idx="10">
                  <c:v>7.8119886613299148</c:v>
                </c:pt>
                <c:pt idx="11">
                  <c:v>8.2820851883585807</c:v>
                </c:pt>
                <c:pt idx="12">
                  <c:v>7.8119886613299148</c:v>
                </c:pt>
                <c:pt idx="13">
                  <c:v>7.8119886613299148</c:v>
                </c:pt>
                <c:pt idx="14">
                  <c:v>7.8119886613299148</c:v>
                </c:pt>
                <c:pt idx="15">
                  <c:v>7.8119886613299148</c:v>
                </c:pt>
                <c:pt idx="16">
                  <c:v>8.4835551285137232</c:v>
                </c:pt>
                <c:pt idx="17">
                  <c:v>8.4835551285137232</c:v>
                </c:pt>
                <c:pt idx="18">
                  <c:v>7.8119886613299148</c:v>
                </c:pt>
                <c:pt idx="19">
                  <c:v>7.8119886613299148</c:v>
                </c:pt>
                <c:pt idx="20">
                  <c:v>8.2820851883585807</c:v>
                </c:pt>
                <c:pt idx="21">
                  <c:v>7.8119886613299148</c:v>
                </c:pt>
                <c:pt idx="22">
                  <c:v>7.8119886613299148</c:v>
                </c:pt>
                <c:pt idx="23">
                  <c:v>7.8119886613299148</c:v>
                </c:pt>
                <c:pt idx="24">
                  <c:v>8.2820851883585807</c:v>
                </c:pt>
                <c:pt idx="25">
                  <c:v>7.8119886613299148</c:v>
                </c:pt>
                <c:pt idx="26">
                  <c:v>7.8119886613299148</c:v>
                </c:pt>
                <c:pt idx="27">
                  <c:v>8.4835551285137232</c:v>
                </c:pt>
                <c:pt idx="28">
                  <c:v>7.8119886613299148</c:v>
                </c:pt>
                <c:pt idx="29">
                  <c:v>7.8119886613299148</c:v>
                </c:pt>
                <c:pt idx="30">
                  <c:v>7.8119886613299148</c:v>
                </c:pt>
                <c:pt idx="31">
                  <c:v>7.8119886613299148</c:v>
                </c:pt>
                <c:pt idx="32">
                  <c:v>7.8119886613299148</c:v>
                </c:pt>
                <c:pt idx="33">
                  <c:v>7.8119886613299148</c:v>
                </c:pt>
                <c:pt idx="34">
                  <c:v>8.4835551285137232</c:v>
                </c:pt>
                <c:pt idx="35">
                  <c:v>8.4835551285137232</c:v>
                </c:pt>
                <c:pt idx="36">
                  <c:v>8.2820851883585807</c:v>
                </c:pt>
                <c:pt idx="37">
                  <c:v>7.8119886613299148</c:v>
                </c:pt>
                <c:pt idx="38">
                  <c:v>7.8119886613299148</c:v>
                </c:pt>
                <c:pt idx="39">
                  <c:v>7.8119886613299148</c:v>
                </c:pt>
                <c:pt idx="40">
                  <c:v>7.8119886613299148</c:v>
                </c:pt>
                <c:pt idx="41">
                  <c:v>8.2820851883585807</c:v>
                </c:pt>
                <c:pt idx="42">
                  <c:v>8.4835551285137232</c:v>
                </c:pt>
                <c:pt idx="43">
                  <c:v>7.8119886613299148</c:v>
                </c:pt>
                <c:pt idx="44">
                  <c:v>7.8119886613299148</c:v>
                </c:pt>
                <c:pt idx="45">
                  <c:v>8.2820851883585807</c:v>
                </c:pt>
                <c:pt idx="46">
                  <c:v>8.4835551285137232</c:v>
                </c:pt>
                <c:pt idx="47">
                  <c:v>7.8119886613299148</c:v>
                </c:pt>
                <c:pt idx="48">
                  <c:v>8.4835551285137232</c:v>
                </c:pt>
                <c:pt idx="49">
                  <c:v>7.8119886613299148</c:v>
                </c:pt>
                <c:pt idx="50">
                  <c:v>7.8119886613299148</c:v>
                </c:pt>
                <c:pt idx="51">
                  <c:v>7.8119886613299148</c:v>
                </c:pt>
                <c:pt idx="52">
                  <c:v>8.2820851883585807</c:v>
                </c:pt>
                <c:pt idx="53">
                  <c:v>8.2820851883585807</c:v>
                </c:pt>
                <c:pt idx="54">
                  <c:v>7.8119886613299148</c:v>
                </c:pt>
                <c:pt idx="55">
                  <c:v>7.8119886613299148</c:v>
                </c:pt>
                <c:pt idx="56">
                  <c:v>7.8119886613299148</c:v>
                </c:pt>
                <c:pt idx="57">
                  <c:v>7.8119886613299148</c:v>
                </c:pt>
                <c:pt idx="58">
                  <c:v>7.8119886613299148</c:v>
                </c:pt>
                <c:pt idx="59">
                  <c:v>8.4835551285137232</c:v>
                </c:pt>
                <c:pt idx="60">
                  <c:v>8.4835551285137232</c:v>
                </c:pt>
                <c:pt idx="61">
                  <c:v>8.4835551285137232</c:v>
                </c:pt>
                <c:pt idx="62">
                  <c:v>7.8119886613299148</c:v>
                </c:pt>
                <c:pt idx="63">
                  <c:v>7.8119886613299148</c:v>
                </c:pt>
                <c:pt idx="64">
                  <c:v>7.8119886613299148</c:v>
                </c:pt>
                <c:pt idx="65">
                  <c:v>7.8119886613299148</c:v>
                </c:pt>
                <c:pt idx="66">
                  <c:v>7.8119886613299148</c:v>
                </c:pt>
                <c:pt idx="67">
                  <c:v>7.8119886613299148</c:v>
                </c:pt>
                <c:pt idx="68">
                  <c:v>7.8119886613299148</c:v>
                </c:pt>
                <c:pt idx="69">
                  <c:v>8.4835551285137232</c:v>
                </c:pt>
                <c:pt idx="70">
                  <c:v>7.8119886613299148</c:v>
                </c:pt>
                <c:pt idx="71">
                  <c:v>7.8119886613299148</c:v>
                </c:pt>
                <c:pt idx="72">
                  <c:v>7.8119886613299148</c:v>
                </c:pt>
                <c:pt idx="73">
                  <c:v>8.2820851883585807</c:v>
                </c:pt>
                <c:pt idx="74">
                  <c:v>7.8119886613299148</c:v>
                </c:pt>
                <c:pt idx="75">
                  <c:v>8.2820851883585807</c:v>
                </c:pt>
                <c:pt idx="76">
                  <c:v>7.8119886613299148</c:v>
                </c:pt>
                <c:pt idx="77">
                  <c:v>7.8119886613299148</c:v>
                </c:pt>
                <c:pt idx="78">
                  <c:v>7.8119886613299148</c:v>
                </c:pt>
                <c:pt idx="79">
                  <c:v>7.8119886613299148</c:v>
                </c:pt>
                <c:pt idx="80">
                  <c:v>7.8119886613299148</c:v>
                </c:pt>
                <c:pt idx="81">
                  <c:v>8.4835551285137232</c:v>
                </c:pt>
                <c:pt idx="82">
                  <c:v>7.8119886613299148</c:v>
                </c:pt>
                <c:pt idx="83">
                  <c:v>7.8119886613299148</c:v>
                </c:pt>
                <c:pt idx="84">
                  <c:v>7.8119886613299148</c:v>
                </c:pt>
                <c:pt idx="85">
                  <c:v>7.8119886613299148</c:v>
                </c:pt>
                <c:pt idx="86">
                  <c:v>7.8119886613299148</c:v>
                </c:pt>
                <c:pt idx="87">
                  <c:v>7.8119886613299148</c:v>
                </c:pt>
                <c:pt idx="88">
                  <c:v>8.4835551285137232</c:v>
                </c:pt>
                <c:pt idx="89">
                  <c:v>7.8119886613299148</c:v>
                </c:pt>
                <c:pt idx="90">
                  <c:v>7.8119886613299148</c:v>
                </c:pt>
                <c:pt idx="91">
                  <c:v>7.8119886613299148</c:v>
                </c:pt>
                <c:pt idx="92">
                  <c:v>8.4835551285137232</c:v>
                </c:pt>
                <c:pt idx="93">
                  <c:v>7.8119886613299148</c:v>
                </c:pt>
                <c:pt idx="94">
                  <c:v>7.8119886613299148</c:v>
                </c:pt>
                <c:pt idx="95">
                  <c:v>8.4835551285137232</c:v>
                </c:pt>
                <c:pt idx="96">
                  <c:v>8.4835551285137232</c:v>
                </c:pt>
                <c:pt idx="97">
                  <c:v>8.2820851883585807</c:v>
                </c:pt>
                <c:pt idx="98">
                  <c:v>8.2820851883585807</c:v>
                </c:pt>
                <c:pt idx="99">
                  <c:v>7.8119886613299148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3-45D9-85D6-1A623827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'estimated exclusive'!$G$4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'estimated exclusive'!$G$5:$G$104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3-45D9-85D6-1A623827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y and ybar1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x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ic!$F$4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ic!$F$5:$F$104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9E-49DB-A497-128458517E85}"/>
            </c:ext>
          </c:extLst>
        </c:ser>
        <c:ser>
          <c:idx val="2"/>
          <c:order val="2"/>
          <c:tx>
            <c:strRef>
              <c:f>ic!$H$4</c:f>
              <c:strCache>
                <c:ptCount val="1"/>
                <c:pt idx="0">
                  <c:v>ybar3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ic!$H$5:$H$104</c:f>
              <c:numCache>
                <c:formatCode>General</c:formatCode>
                <c:ptCount val="100"/>
                <c:pt idx="0">
                  <c:v>6.6322673380607027</c:v>
                </c:pt>
                <c:pt idx="1">
                  <c:v>6.6322673380607027</c:v>
                </c:pt>
                <c:pt idx="2">
                  <c:v>6.6322673380607027</c:v>
                </c:pt>
                <c:pt idx="3">
                  <c:v>6.6322673380607027</c:v>
                </c:pt>
                <c:pt idx="4">
                  <c:v>8.0632697937304663</c:v>
                </c:pt>
                <c:pt idx="5">
                  <c:v>8.0632697937304663</c:v>
                </c:pt>
                <c:pt idx="6">
                  <c:v>6.6322673380607027</c:v>
                </c:pt>
                <c:pt idx="7">
                  <c:v>6.6322673380607027</c:v>
                </c:pt>
                <c:pt idx="8">
                  <c:v>7.6339690570295371</c:v>
                </c:pt>
                <c:pt idx="9">
                  <c:v>6.6322673380607027</c:v>
                </c:pt>
                <c:pt idx="10">
                  <c:v>6.6322673380607027</c:v>
                </c:pt>
                <c:pt idx="11">
                  <c:v>7.6339690570295371</c:v>
                </c:pt>
                <c:pt idx="12">
                  <c:v>6.6322673380607027</c:v>
                </c:pt>
                <c:pt idx="13">
                  <c:v>6.6322673380607027</c:v>
                </c:pt>
                <c:pt idx="14">
                  <c:v>6.6322673380607027</c:v>
                </c:pt>
                <c:pt idx="15">
                  <c:v>6.6322673380607027</c:v>
                </c:pt>
                <c:pt idx="16">
                  <c:v>8.0632697937304663</c:v>
                </c:pt>
                <c:pt idx="17">
                  <c:v>8.0632697937304663</c:v>
                </c:pt>
                <c:pt idx="18">
                  <c:v>6.6322673380607027</c:v>
                </c:pt>
                <c:pt idx="19">
                  <c:v>6.6322673380607027</c:v>
                </c:pt>
                <c:pt idx="20">
                  <c:v>7.6339690570295371</c:v>
                </c:pt>
                <c:pt idx="21">
                  <c:v>6.6322673380607027</c:v>
                </c:pt>
                <c:pt idx="22">
                  <c:v>6.6322673380607027</c:v>
                </c:pt>
                <c:pt idx="23">
                  <c:v>6.6322673380607027</c:v>
                </c:pt>
                <c:pt idx="24">
                  <c:v>7.6339690570295371</c:v>
                </c:pt>
                <c:pt idx="25">
                  <c:v>6.6322673380607027</c:v>
                </c:pt>
                <c:pt idx="26">
                  <c:v>6.6322673380607027</c:v>
                </c:pt>
                <c:pt idx="27">
                  <c:v>8.0632697937304663</c:v>
                </c:pt>
                <c:pt idx="28">
                  <c:v>6.6322673380607027</c:v>
                </c:pt>
                <c:pt idx="29">
                  <c:v>6.6322673380607027</c:v>
                </c:pt>
                <c:pt idx="30">
                  <c:v>6.6322673380607027</c:v>
                </c:pt>
                <c:pt idx="31">
                  <c:v>6.6322673380607027</c:v>
                </c:pt>
                <c:pt idx="32">
                  <c:v>6.6322673380607027</c:v>
                </c:pt>
                <c:pt idx="33">
                  <c:v>6.6322673380607027</c:v>
                </c:pt>
                <c:pt idx="34">
                  <c:v>8.0632697937304663</c:v>
                </c:pt>
                <c:pt idx="35">
                  <c:v>8.0632697937304663</c:v>
                </c:pt>
                <c:pt idx="36">
                  <c:v>7.6339690570295371</c:v>
                </c:pt>
                <c:pt idx="37">
                  <c:v>6.6322673380607027</c:v>
                </c:pt>
                <c:pt idx="38">
                  <c:v>6.6322673380607027</c:v>
                </c:pt>
                <c:pt idx="39">
                  <c:v>6.6322673380607027</c:v>
                </c:pt>
                <c:pt idx="40">
                  <c:v>6.6322673380607027</c:v>
                </c:pt>
                <c:pt idx="41">
                  <c:v>7.6339690570295371</c:v>
                </c:pt>
                <c:pt idx="42">
                  <c:v>8.0632697937304663</c:v>
                </c:pt>
                <c:pt idx="43">
                  <c:v>6.6322673380607027</c:v>
                </c:pt>
                <c:pt idx="44">
                  <c:v>6.6322673380607027</c:v>
                </c:pt>
                <c:pt idx="45">
                  <c:v>7.6339690570295371</c:v>
                </c:pt>
                <c:pt idx="46">
                  <c:v>8.0632697937304663</c:v>
                </c:pt>
                <c:pt idx="47">
                  <c:v>6.6322673380607027</c:v>
                </c:pt>
                <c:pt idx="48">
                  <c:v>8.0632697937304663</c:v>
                </c:pt>
                <c:pt idx="49">
                  <c:v>6.6322673380607027</c:v>
                </c:pt>
                <c:pt idx="50">
                  <c:v>6.6322673380607027</c:v>
                </c:pt>
                <c:pt idx="51">
                  <c:v>6.6322673380607027</c:v>
                </c:pt>
                <c:pt idx="52">
                  <c:v>7.6339690570295371</c:v>
                </c:pt>
                <c:pt idx="53">
                  <c:v>7.6339690570295371</c:v>
                </c:pt>
                <c:pt idx="54">
                  <c:v>6.6322673380607027</c:v>
                </c:pt>
                <c:pt idx="55">
                  <c:v>6.6322673380607027</c:v>
                </c:pt>
                <c:pt idx="56">
                  <c:v>6.6322673380607027</c:v>
                </c:pt>
                <c:pt idx="57">
                  <c:v>6.6322673380607027</c:v>
                </c:pt>
                <c:pt idx="58">
                  <c:v>6.6322673380607027</c:v>
                </c:pt>
                <c:pt idx="59">
                  <c:v>8.0632697937304663</c:v>
                </c:pt>
                <c:pt idx="60">
                  <c:v>8.0632697937304663</c:v>
                </c:pt>
                <c:pt idx="61">
                  <c:v>8.0632697937304663</c:v>
                </c:pt>
                <c:pt idx="62">
                  <c:v>6.6322673380607027</c:v>
                </c:pt>
                <c:pt idx="63">
                  <c:v>6.6322673380607027</c:v>
                </c:pt>
                <c:pt idx="64">
                  <c:v>6.6322673380607027</c:v>
                </c:pt>
                <c:pt idx="65">
                  <c:v>6.6322673380607027</c:v>
                </c:pt>
                <c:pt idx="66">
                  <c:v>6.6322673380607027</c:v>
                </c:pt>
                <c:pt idx="67">
                  <c:v>6.6322673380607027</c:v>
                </c:pt>
                <c:pt idx="68">
                  <c:v>6.6322673380607027</c:v>
                </c:pt>
                <c:pt idx="69">
                  <c:v>8.0632697937304663</c:v>
                </c:pt>
                <c:pt idx="70">
                  <c:v>8.3529</c:v>
                </c:pt>
                <c:pt idx="71">
                  <c:v>8.3529</c:v>
                </c:pt>
                <c:pt idx="72">
                  <c:v>8.3529</c:v>
                </c:pt>
                <c:pt idx="73">
                  <c:v>9.3545999999999996</c:v>
                </c:pt>
                <c:pt idx="74">
                  <c:v>8.3529</c:v>
                </c:pt>
                <c:pt idx="75">
                  <c:v>9.3545999999999996</c:v>
                </c:pt>
                <c:pt idx="76">
                  <c:v>8.3529</c:v>
                </c:pt>
                <c:pt idx="77">
                  <c:v>8.3529</c:v>
                </c:pt>
                <c:pt idx="78">
                  <c:v>8.3529</c:v>
                </c:pt>
                <c:pt idx="79">
                  <c:v>8.3529</c:v>
                </c:pt>
                <c:pt idx="80">
                  <c:v>8.3529</c:v>
                </c:pt>
                <c:pt idx="81">
                  <c:v>9.7838999999999992</c:v>
                </c:pt>
                <c:pt idx="82">
                  <c:v>8.3529</c:v>
                </c:pt>
                <c:pt idx="83">
                  <c:v>8.3529</c:v>
                </c:pt>
                <c:pt idx="84">
                  <c:v>8.3529</c:v>
                </c:pt>
                <c:pt idx="85">
                  <c:v>8.3529</c:v>
                </c:pt>
                <c:pt idx="86">
                  <c:v>8.3529</c:v>
                </c:pt>
                <c:pt idx="87">
                  <c:v>8.3529</c:v>
                </c:pt>
                <c:pt idx="88">
                  <c:v>9.7838999999999992</c:v>
                </c:pt>
                <c:pt idx="89">
                  <c:v>8.3529</c:v>
                </c:pt>
                <c:pt idx="90">
                  <c:v>8.3529</c:v>
                </c:pt>
                <c:pt idx="91">
                  <c:v>8.3529</c:v>
                </c:pt>
                <c:pt idx="92">
                  <c:v>9.7838999999999992</c:v>
                </c:pt>
                <c:pt idx="93">
                  <c:v>8.3529</c:v>
                </c:pt>
                <c:pt idx="94">
                  <c:v>8.3529</c:v>
                </c:pt>
                <c:pt idx="95">
                  <c:v>9.7838999999999992</c:v>
                </c:pt>
                <c:pt idx="96">
                  <c:v>9.7838999999999992</c:v>
                </c:pt>
                <c:pt idx="97">
                  <c:v>9.3545999999999996</c:v>
                </c:pt>
                <c:pt idx="98">
                  <c:v>9.3545999999999996</c:v>
                </c:pt>
                <c:pt idx="99">
                  <c:v>8.3529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9E-49DB-A497-1284585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ic!$G$4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ic!$G$5:$G$104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9E-49DB-A497-128458517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y and ybar1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x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ewc!$F$4</c:f>
              <c:strCache>
                <c:ptCount val="1"/>
                <c:pt idx="0">
                  <c:v>y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ash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val>
            <c:numRef>
              <c:f>ewc!$F$5:$F$104</c:f>
              <c:numCache>
                <c:formatCode>General</c:formatCode>
                <c:ptCount val="100"/>
                <c:pt idx="0">
                  <c:v>7.8975926698645402</c:v>
                </c:pt>
                <c:pt idx="1">
                  <c:v>5.7679632890060732</c:v>
                </c:pt>
                <c:pt idx="2">
                  <c:v>6.6168979328820754</c:v>
                </c:pt>
                <c:pt idx="3">
                  <c:v>4.3431157913686045</c:v>
                </c:pt>
                <c:pt idx="4">
                  <c:v>7.9577578598649428</c:v>
                </c:pt>
                <c:pt idx="5">
                  <c:v>6.4221698192351351</c:v>
                </c:pt>
                <c:pt idx="6">
                  <c:v>5.8099451800052222</c:v>
                </c:pt>
                <c:pt idx="7">
                  <c:v>7.1290740147726392</c:v>
                </c:pt>
                <c:pt idx="8">
                  <c:v>7.2033657406404474</c:v>
                </c:pt>
                <c:pt idx="9">
                  <c:v>4.963129519632699</c:v>
                </c:pt>
                <c:pt idx="10">
                  <c:v>3.5479587051436385</c:v>
                </c:pt>
                <c:pt idx="11">
                  <c:v>8.1303988159443854</c:v>
                </c:pt>
                <c:pt idx="12">
                  <c:v>4.749258633984911</c:v>
                </c:pt>
                <c:pt idx="13">
                  <c:v>6.1564521043142939</c:v>
                </c:pt>
                <c:pt idx="14">
                  <c:v>2.6279334896073996</c:v>
                </c:pt>
                <c:pt idx="15">
                  <c:v>3.5602988146203574</c:v>
                </c:pt>
                <c:pt idx="16">
                  <c:v>6.309007860423824</c:v>
                </c:pt>
                <c:pt idx="17">
                  <c:v>7.8854495670530662</c:v>
                </c:pt>
                <c:pt idx="18">
                  <c:v>5.212713461936719</c:v>
                </c:pt>
                <c:pt idx="19">
                  <c:v>4.2501134352477621</c:v>
                </c:pt>
                <c:pt idx="20">
                  <c:v>5.6305156616959957</c:v>
                </c:pt>
                <c:pt idx="21">
                  <c:v>7.1173877876318841</c:v>
                </c:pt>
                <c:pt idx="22">
                  <c:v>6.0831994944419554</c:v>
                </c:pt>
                <c:pt idx="23">
                  <c:v>5.5162752368241899</c:v>
                </c:pt>
                <c:pt idx="24">
                  <c:v>6.5014050595011401</c:v>
                </c:pt>
                <c:pt idx="25">
                  <c:v>5.0925440828838324</c:v>
                </c:pt>
                <c:pt idx="26">
                  <c:v>4.2820857514421977</c:v>
                </c:pt>
                <c:pt idx="27">
                  <c:v>7.8401230546096725</c:v>
                </c:pt>
                <c:pt idx="28">
                  <c:v>3.3656867229789684</c:v>
                </c:pt>
                <c:pt idx="29">
                  <c:v>4.4641166637924625</c:v>
                </c:pt>
                <c:pt idx="30">
                  <c:v>6.0356361708053026</c:v>
                </c:pt>
                <c:pt idx="31">
                  <c:v>8.4542994112934515</c:v>
                </c:pt>
                <c:pt idx="32">
                  <c:v>8.0802348321369539</c:v>
                </c:pt>
                <c:pt idx="33">
                  <c:v>7.346148218488743</c:v>
                </c:pt>
                <c:pt idx="34">
                  <c:v>9.6317903994194367</c:v>
                </c:pt>
                <c:pt idx="35">
                  <c:v>8.6422754384258091</c:v>
                </c:pt>
                <c:pt idx="36">
                  <c:v>9.5930031872841788</c:v>
                </c:pt>
                <c:pt idx="37">
                  <c:v>7.9900509712635506</c:v>
                </c:pt>
                <c:pt idx="38">
                  <c:v>8.6549712233550462</c:v>
                </c:pt>
                <c:pt idx="39">
                  <c:v>7.2745250984646406</c:v>
                </c:pt>
                <c:pt idx="40">
                  <c:v>7.3844124468425871</c:v>
                </c:pt>
                <c:pt idx="41">
                  <c:v>9.3286478055062929</c:v>
                </c:pt>
                <c:pt idx="42">
                  <c:v>8.0877347239914066</c:v>
                </c:pt>
                <c:pt idx="43">
                  <c:v>7.1861038628326535</c:v>
                </c:pt>
                <c:pt idx="44">
                  <c:v>7.6820617879691246</c:v>
                </c:pt>
                <c:pt idx="45">
                  <c:v>8.7344383949508302</c:v>
                </c:pt>
                <c:pt idx="46">
                  <c:v>8.359886811899262</c:v>
                </c:pt>
                <c:pt idx="47">
                  <c:v>5.4728021865058061</c:v>
                </c:pt>
                <c:pt idx="48">
                  <c:v>5.9126750566409019</c:v>
                </c:pt>
                <c:pt idx="49">
                  <c:v>8.0797256199111285</c:v>
                </c:pt>
                <c:pt idx="50">
                  <c:v>7.0575552242752799</c:v>
                </c:pt>
                <c:pt idx="51">
                  <c:v>5.705961094096681</c:v>
                </c:pt>
                <c:pt idx="52">
                  <c:v>8.6305318945801091</c:v>
                </c:pt>
                <c:pt idx="53">
                  <c:v>8.1724036629816617</c:v>
                </c:pt>
                <c:pt idx="54">
                  <c:v>8.8085454319435676</c:v>
                </c:pt>
                <c:pt idx="55">
                  <c:v>8.3509893607232613</c:v>
                </c:pt>
                <c:pt idx="56">
                  <c:v>9.0872038352775171</c:v>
                </c:pt>
                <c:pt idx="57">
                  <c:v>7.1689978391447591</c:v>
                </c:pt>
                <c:pt idx="58">
                  <c:v>8.5430187119365399</c:v>
                </c:pt>
                <c:pt idx="59">
                  <c:v>7.95560341540076</c:v>
                </c:pt>
                <c:pt idx="60">
                  <c:v>8.908640801059942</c:v>
                </c:pt>
                <c:pt idx="61">
                  <c:v>8.0508937575011341</c:v>
                </c:pt>
                <c:pt idx="62">
                  <c:v>9.9977824376538287</c:v>
                </c:pt>
                <c:pt idx="63">
                  <c:v>7.4807958448590588</c:v>
                </c:pt>
                <c:pt idx="64">
                  <c:v>7.1017795754677744</c:v>
                </c:pt>
                <c:pt idx="65">
                  <c:v>7.0795718042799107</c:v>
                </c:pt>
                <c:pt idx="66">
                  <c:v>8.6632001683358268</c:v>
                </c:pt>
                <c:pt idx="67">
                  <c:v>8.7969118091144587</c:v>
                </c:pt>
                <c:pt idx="68">
                  <c:v>8.7138405265472372</c:v>
                </c:pt>
                <c:pt idx="69">
                  <c:v>8.6684764498277289</c:v>
                </c:pt>
                <c:pt idx="70">
                  <c:v>9.8359114939609338</c:v>
                </c:pt>
                <c:pt idx="71">
                  <c:v>10.664523082520558</c:v>
                </c:pt>
                <c:pt idx="72">
                  <c:v>7.0809178938738917</c:v>
                </c:pt>
                <c:pt idx="73">
                  <c:v>7.635877420620738</c:v>
                </c:pt>
                <c:pt idx="74">
                  <c:v>8.3913605814555741</c:v>
                </c:pt>
                <c:pt idx="75">
                  <c:v>8.1684608955259925</c:v>
                </c:pt>
                <c:pt idx="76">
                  <c:v>8.5465345106084403</c:v>
                </c:pt>
                <c:pt idx="77">
                  <c:v>8.2270053573123132</c:v>
                </c:pt>
                <c:pt idx="78">
                  <c:v>9.3614257076800254</c:v>
                </c:pt>
                <c:pt idx="79">
                  <c:v>8.4218712576584753</c:v>
                </c:pt>
                <c:pt idx="80">
                  <c:v>7.698201004395572</c:v>
                </c:pt>
                <c:pt idx="81">
                  <c:v>8.7765703925239684</c:v>
                </c:pt>
                <c:pt idx="82">
                  <c:v>8.1967241564405668</c:v>
                </c:pt>
                <c:pt idx="83">
                  <c:v>8.142498384586176</c:v>
                </c:pt>
                <c:pt idx="84">
                  <c:v>7.7427957633362734</c:v>
                </c:pt>
                <c:pt idx="85">
                  <c:v>8.5263915955912477</c:v>
                </c:pt>
                <c:pt idx="86">
                  <c:v>7.3581404951691418</c:v>
                </c:pt>
                <c:pt idx="87">
                  <c:v>7.6366456383818306</c:v>
                </c:pt>
                <c:pt idx="88">
                  <c:v>8.3650279193974466</c:v>
                </c:pt>
                <c:pt idx="89">
                  <c:v>7.472310543524717</c:v>
                </c:pt>
                <c:pt idx="90">
                  <c:v>7.3764973035261479</c:v>
                </c:pt>
                <c:pt idx="91">
                  <c:v>9.0778831025080802</c:v>
                </c:pt>
                <c:pt idx="92">
                  <c:v>7.3434574134721329</c:v>
                </c:pt>
                <c:pt idx="93">
                  <c:v>8.0009715073810828</c:v>
                </c:pt>
                <c:pt idx="94">
                  <c:v>7.9154279518971524</c:v>
                </c:pt>
                <c:pt idx="95">
                  <c:v>9.6013340385726487</c:v>
                </c:pt>
                <c:pt idx="96">
                  <c:v>10.736851283980203</c:v>
                </c:pt>
                <c:pt idx="97">
                  <c:v>8.9342273784311121</c:v>
                </c:pt>
                <c:pt idx="98">
                  <c:v>8.3331340743005793</c:v>
                </c:pt>
                <c:pt idx="99">
                  <c:v>9.3271032457724292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6-4B7E-92FB-2010C32428AE}"/>
            </c:ext>
          </c:extLst>
        </c:ser>
        <c:ser>
          <c:idx val="2"/>
          <c:order val="2"/>
          <c:tx>
            <c:strRef>
              <c:f>ewc!$H$4</c:f>
              <c:strCache>
                <c:ptCount val="1"/>
                <c:pt idx="0">
                  <c:v>ybar4</c:v>
                </c:pt>
              </c:strCache>
            </c:strRef>
          </c:tx>
          <c:spPr>
            <a:ln w="2222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ewc!$H$5:$H$104</c:f>
              <c:numCache>
                <c:formatCode>General</c:formatCode>
                <c:ptCount val="100"/>
                <c:pt idx="0">
                  <c:v>6.6322673380607027</c:v>
                </c:pt>
                <c:pt idx="1">
                  <c:v>6.6322673380607027</c:v>
                </c:pt>
                <c:pt idx="2">
                  <c:v>6.6322673380607027</c:v>
                </c:pt>
                <c:pt idx="3">
                  <c:v>6.6322673380607027</c:v>
                </c:pt>
                <c:pt idx="4">
                  <c:v>8.0632697937304663</c:v>
                </c:pt>
                <c:pt idx="5">
                  <c:v>8.0632697937304663</c:v>
                </c:pt>
                <c:pt idx="6">
                  <c:v>6.6322673380607027</c:v>
                </c:pt>
                <c:pt idx="7">
                  <c:v>6.6322673380607027</c:v>
                </c:pt>
                <c:pt idx="8">
                  <c:v>7.6339690570295371</c:v>
                </c:pt>
                <c:pt idx="9">
                  <c:v>6.6322673380607027</c:v>
                </c:pt>
                <c:pt idx="10">
                  <c:v>6.6322673380607027</c:v>
                </c:pt>
                <c:pt idx="11">
                  <c:v>7.6339690570295371</c:v>
                </c:pt>
                <c:pt idx="12">
                  <c:v>6.6322673380607027</c:v>
                </c:pt>
                <c:pt idx="13">
                  <c:v>6.6322673380607027</c:v>
                </c:pt>
                <c:pt idx="14">
                  <c:v>6.6322673380607027</c:v>
                </c:pt>
                <c:pt idx="15">
                  <c:v>6.6322673380607027</c:v>
                </c:pt>
                <c:pt idx="16">
                  <c:v>8.0632697937304663</c:v>
                </c:pt>
                <c:pt idx="17">
                  <c:v>8.0632697937304663</c:v>
                </c:pt>
                <c:pt idx="18">
                  <c:v>6.6322673380607027</c:v>
                </c:pt>
                <c:pt idx="19">
                  <c:v>6.6322673380607027</c:v>
                </c:pt>
                <c:pt idx="20">
                  <c:v>7.6339690570295371</c:v>
                </c:pt>
                <c:pt idx="21">
                  <c:v>6.6322673380607027</c:v>
                </c:pt>
                <c:pt idx="22">
                  <c:v>6.6322673380607027</c:v>
                </c:pt>
                <c:pt idx="23">
                  <c:v>6.6322673380607027</c:v>
                </c:pt>
                <c:pt idx="24">
                  <c:v>7.6339690570295371</c:v>
                </c:pt>
                <c:pt idx="25">
                  <c:v>6.6322673380607027</c:v>
                </c:pt>
                <c:pt idx="26">
                  <c:v>6.6322673380607027</c:v>
                </c:pt>
                <c:pt idx="27">
                  <c:v>8.0632697937304663</c:v>
                </c:pt>
                <c:pt idx="28">
                  <c:v>6.6322673380607027</c:v>
                </c:pt>
                <c:pt idx="29">
                  <c:v>6.6322673380607027</c:v>
                </c:pt>
                <c:pt idx="30">
                  <c:v>6.6322673380607027</c:v>
                </c:pt>
                <c:pt idx="31">
                  <c:v>6.6322673380607027</c:v>
                </c:pt>
                <c:pt idx="32">
                  <c:v>6.6322673380607027</c:v>
                </c:pt>
                <c:pt idx="33">
                  <c:v>6.6322673380607027</c:v>
                </c:pt>
                <c:pt idx="34">
                  <c:v>8.0632697937304663</c:v>
                </c:pt>
                <c:pt idx="35">
                  <c:v>8.0632697937304663</c:v>
                </c:pt>
                <c:pt idx="36">
                  <c:v>7.6339690570295371</c:v>
                </c:pt>
                <c:pt idx="37">
                  <c:v>6.6322673380607027</c:v>
                </c:pt>
                <c:pt idx="38">
                  <c:v>6.6322673380607027</c:v>
                </c:pt>
                <c:pt idx="39">
                  <c:v>6.6322673380607027</c:v>
                </c:pt>
                <c:pt idx="40">
                  <c:v>6.6322673380607027</c:v>
                </c:pt>
                <c:pt idx="41">
                  <c:v>7.6339690570295371</c:v>
                </c:pt>
                <c:pt idx="42">
                  <c:v>8.0632697937304663</c:v>
                </c:pt>
                <c:pt idx="43">
                  <c:v>6.6322673380607027</c:v>
                </c:pt>
                <c:pt idx="44">
                  <c:v>6.6322673380607027</c:v>
                </c:pt>
                <c:pt idx="45">
                  <c:v>7.6339690570295371</c:v>
                </c:pt>
                <c:pt idx="46">
                  <c:v>8.0632697937304663</c:v>
                </c:pt>
                <c:pt idx="47">
                  <c:v>6.6322673380607027</c:v>
                </c:pt>
                <c:pt idx="48">
                  <c:v>8.0632697937304663</c:v>
                </c:pt>
                <c:pt idx="49">
                  <c:v>6.6322673380607027</c:v>
                </c:pt>
                <c:pt idx="50">
                  <c:v>6.6322673380607027</c:v>
                </c:pt>
                <c:pt idx="51">
                  <c:v>6.6322673380607027</c:v>
                </c:pt>
                <c:pt idx="52">
                  <c:v>7.6339690570295371</c:v>
                </c:pt>
                <c:pt idx="53">
                  <c:v>7.6339690570295371</c:v>
                </c:pt>
                <c:pt idx="54">
                  <c:v>6.6322673380607027</c:v>
                </c:pt>
                <c:pt idx="55">
                  <c:v>6.6322673380607027</c:v>
                </c:pt>
                <c:pt idx="56">
                  <c:v>6.6322673380607027</c:v>
                </c:pt>
                <c:pt idx="57">
                  <c:v>6.6322673380607027</c:v>
                </c:pt>
                <c:pt idx="58">
                  <c:v>6.6322673380607027</c:v>
                </c:pt>
                <c:pt idx="59">
                  <c:v>8.0632697937304663</c:v>
                </c:pt>
                <c:pt idx="60">
                  <c:v>8.0632697937304663</c:v>
                </c:pt>
                <c:pt idx="61">
                  <c:v>8.0632697937304663</c:v>
                </c:pt>
                <c:pt idx="62">
                  <c:v>6.6322673380607027</c:v>
                </c:pt>
                <c:pt idx="63">
                  <c:v>6.6322673380607027</c:v>
                </c:pt>
                <c:pt idx="64">
                  <c:v>6.6322673380607027</c:v>
                </c:pt>
                <c:pt idx="65">
                  <c:v>6.6322673380607027</c:v>
                </c:pt>
                <c:pt idx="66">
                  <c:v>6.6322673380607027</c:v>
                </c:pt>
                <c:pt idx="67">
                  <c:v>6.6322673380607027</c:v>
                </c:pt>
                <c:pt idx="68">
                  <c:v>6.6322673380607027</c:v>
                </c:pt>
                <c:pt idx="69">
                  <c:v>8.0632697937304663</c:v>
                </c:pt>
                <c:pt idx="70">
                  <c:v>7.2115900000000002</c:v>
                </c:pt>
                <c:pt idx="71">
                  <c:v>7.2115900000000002</c:v>
                </c:pt>
                <c:pt idx="72">
                  <c:v>7.2115900000000002</c:v>
                </c:pt>
                <c:pt idx="73">
                  <c:v>7.9556899999999997</c:v>
                </c:pt>
                <c:pt idx="74">
                  <c:v>7.2115900000000002</c:v>
                </c:pt>
                <c:pt idx="75">
                  <c:v>7.9556899999999997</c:v>
                </c:pt>
                <c:pt idx="76">
                  <c:v>7.2115900000000002</c:v>
                </c:pt>
                <c:pt idx="77">
                  <c:v>7.2115900000000002</c:v>
                </c:pt>
                <c:pt idx="78">
                  <c:v>7.2115900000000002</c:v>
                </c:pt>
                <c:pt idx="79">
                  <c:v>7.2115900000000002</c:v>
                </c:pt>
                <c:pt idx="80">
                  <c:v>7.2115900000000002</c:v>
                </c:pt>
                <c:pt idx="81">
                  <c:v>8.2745899999999999</c:v>
                </c:pt>
                <c:pt idx="82">
                  <c:v>7.2115900000000002</c:v>
                </c:pt>
                <c:pt idx="83">
                  <c:v>7.2115900000000002</c:v>
                </c:pt>
                <c:pt idx="84">
                  <c:v>7.2115900000000002</c:v>
                </c:pt>
                <c:pt idx="85">
                  <c:v>7.2115900000000002</c:v>
                </c:pt>
                <c:pt idx="86">
                  <c:v>7.2115900000000002</c:v>
                </c:pt>
                <c:pt idx="87">
                  <c:v>7.2115900000000002</c:v>
                </c:pt>
                <c:pt idx="88">
                  <c:v>8.2745899999999999</c:v>
                </c:pt>
                <c:pt idx="89">
                  <c:v>7.2115900000000002</c:v>
                </c:pt>
                <c:pt idx="90">
                  <c:v>7.2115900000000002</c:v>
                </c:pt>
                <c:pt idx="91">
                  <c:v>7.2115900000000002</c:v>
                </c:pt>
                <c:pt idx="92">
                  <c:v>8.2745899999999999</c:v>
                </c:pt>
                <c:pt idx="93">
                  <c:v>7.2115900000000002</c:v>
                </c:pt>
                <c:pt idx="94">
                  <c:v>7.2115900000000002</c:v>
                </c:pt>
                <c:pt idx="95">
                  <c:v>8.2745899999999999</c:v>
                </c:pt>
                <c:pt idx="96">
                  <c:v>8.2745899999999999</c:v>
                </c:pt>
                <c:pt idx="97">
                  <c:v>7.9556899999999997</c:v>
                </c:pt>
                <c:pt idx="98">
                  <c:v>7.9556899999999997</c:v>
                </c:pt>
                <c:pt idx="99">
                  <c:v>7.2115900000000002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F6-4B7E-92FB-2010C324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616384"/>
        <c:axId val="585618024"/>
      </c:lineChart>
      <c:lineChart>
        <c:grouping val="standard"/>
        <c:varyColors val="0"/>
        <c:ser>
          <c:idx val="1"/>
          <c:order val="1"/>
          <c:tx>
            <c:strRef>
              <c:f>ewc!$G$4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dash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val>
            <c:numRef>
              <c:f>ewc!$G$5:$G$104</c:f>
              <c:numCache>
                <c:formatCode>General</c:formatCode>
                <c:ptCount val="100"/>
                <c:pt idx="0">
                  <c:v>2.99</c:v>
                </c:pt>
                <c:pt idx="1">
                  <c:v>2.99</c:v>
                </c:pt>
                <c:pt idx="2">
                  <c:v>2.99</c:v>
                </c:pt>
                <c:pt idx="3">
                  <c:v>2.99</c:v>
                </c:pt>
                <c:pt idx="4">
                  <c:v>1.99</c:v>
                </c:pt>
                <c:pt idx="5">
                  <c:v>1.99</c:v>
                </c:pt>
                <c:pt idx="6">
                  <c:v>2.99</c:v>
                </c:pt>
                <c:pt idx="7">
                  <c:v>2.99</c:v>
                </c:pt>
                <c:pt idx="8">
                  <c:v>2.29</c:v>
                </c:pt>
                <c:pt idx="9">
                  <c:v>2.99</c:v>
                </c:pt>
                <c:pt idx="10">
                  <c:v>2.99</c:v>
                </c:pt>
                <c:pt idx="11">
                  <c:v>2.29</c:v>
                </c:pt>
                <c:pt idx="12">
                  <c:v>2.99</c:v>
                </c:pt>
                <c:pt idx="13">
                  <c:v>2.99</c:v>
                </c:pt>
                <c:pt idx="14">
                  <c:v>2.99</c:v>
                </c:pt>
                <c:pt idx="15">
                  <c:v>2.99</c:v>
                </c:pt>
                <c:pt idx="16">
                  <c:v>1.99</c:v>
                </c:pt>
                <c:pt idx="17">
                  <c:v>1.99</c:v>
                </c:pt>
                <c:pt idx="18">
                  <c:v>2.99</c:v>
                </c:pt>
                <c:pt idx="19">
                  <c:v>2.99</c:v>
                </c:pt>
                <c:pt idx="20">
                  <c:v>2.29</c:v>
                </c:pt>
                <c:pt idx="21">
                  <c:v>2.99</c:v>
                </c:pt>
                <c:pt idx="22">
                  <c:v>2.99</c:v>
                </c:pt>
                <c:pt idx="23">
                  <c:v>2.99</c:v>
                </c:pt>
                <c:pt idx="24">
                  <c:v>2.29</c:v>
                </c:pt>
                <c:pt idx="25">
                  <c:v>2.99</c:v>
                </c:pt>
                <c:pt idx="26">
                  <c:v>2.99</c:v>
                </c:pt>
                <c:pt idx="27">
                  <c:v>1.99</c:v>
                </c:pt>
                <c:pt idx="28">
                  <c:v>2.99</c:v>
                </c:pt>
                <c:pt idx="29">
                  <c:v>2.99</c:v>
                </c:pt>
                <c:pt idx="30">
                  <c:v>2.99</c:v>
                </c:pt>
                <c:pt idx="31">
                  <c:v>2.99</c:v>
                </c:pt>
                <c:pt idx="32">
                  <c:v>2.99</c:v>
                </c:pt>
                <c:pt idx="33">
                  <c:v>2.99</c:v>
                </c:pt>
                <c:pt idx="34">
                  <c:v>1.99</c:v>
                </c:pt>
                <c:pt idx="35">
                  <c:v>1.99</c:v>
                </c:pt>
                <c:pt idx="36">
                  <c:v>2.29</c:v>
                </c:pt>
                <c:pt idx="37">
                  <c:v>2.99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2.29</c:v>
                </c:pt>
                <c:pt idx="42">
                  <c:v>1.99</c:v>
                </c:pt>
                <c:pt idx="43">
                  <c:v>2.99</c:v>
                </c:pt>
                <c:pt idx="44">
                  <c:v>2.99</c:v>
                </c:pt>
                <c:pt idx="45">
                  <c:v>2.29</c:v>
                </c:pt>
                <c:pt idx="46">
                  <c:v>1.99</c:v>
                </c:pt>
                <c:pt idx="47">
                  <c:v>2.99</c:v>
                </c:pt>
                <c:pt idx="48">
                  <c:v>1.99</c:v>
                </c:pt>
                <c:pt idx="49">
                  <c:v>2.99</c:v>
                </c:pt>
                <c:pt idx="50">
                  <c:v>2.99</c:v>
                </c:pt>
                <c:pt idx="51">
                  <c:v>2.99</c:v>
                </c:pt>
                <c:pt idx="52">
                  <c:v>2.29</c:v>
                </c:pt>
                <c:pt idx="53">
                  <c:v>2.29</c:v>
                </c:pt>
                <c:pt idx="54">
                  <c:v>2.99</c:v>
                </c:pt>
                <c:pt idx="55">
                  <c:v>2.99</c:v>
                </c:pt>
                <c:pt idx="56">
                  <c:v>2.99</c:v>
                </c:pt>
                <c:pt idx="57">
                  <c:v>2.99</c:v>
                </c:pt>
                <c:pt idx="58">
                  <c:v>2.99</c:v>
                </c:pt>
                <c:pt idx="59">
                  <c:v>1.99</c:v>
                </c:pt>
                <c:pt idx="60">
                  <c:v>1.99</c:v>
                </c:pt>
                <c:pt idx="61">
                  <c:v>1.99</c:v>
                </c:pt>
                <c:pt idx="62">
                  <c:v>2.99</c:v>
                </c:pt>
                <c:pt idx="63">
                  <c:v>2.99</c:v>
                </c:pt>
                <c:pt idx="64">
                  <c:v>2.99</c:v>
                </c:pt>
                <c:pt idx="65">
                  <c:v>2.99</c:v>
                </c:pt>
                <c:pt idx="66">
                  <c:v>2.99</c:v>
                </c:pt>
                <c:pt idx="67">
                  <c:v>2.99</c:v>
                </c:pt>
                <c:pt idx="68">
                  <c:v>2.99</c:v>
                </c:pt>
                <c:pt idx="69">
                  <c:v>1.99</c:v>
                </c:pt>
                <c:pt idx="70">
                  <c:v>2.99</c:v>
                </c:pt>
                <c:pt idx="71">
                  <c:v>2.99</c:v>
                </c:pt>
                <c:pt idx="72">
                  <c:v>2.99</c:v>
                </c:pt>
                <c:pt idx="73">
                  <c:v>2.29</c:v>
                </c:pt>
                <c:pt idx="74">
                  <c:v>2.99</c:v>
                </c:pt>
                <c:pt idx="75">
                  <c:v>2.29</c:v>
                </c:pt>
                <c:pt idx="76">
                  <c:v>2.99</c:v>
                </c:pt>
                <c:pt idx="77">
                  <c:v>2.99</c:v>
                </c:pt>
                <c:pt idx="78">
                  <c:v>2.99</c:v>
                </c:pt>
                <c:pt idx="79">
                  <c:v>2.99</c:v>
                </c:pt>
                <c:pt idx="80">
                  <c:v>2.99</c:v>
                </c:pt>
                <c:pt idx="81">
                  <c:v>1.99</c:v>
                </c:pt>
                <c:pt idx="82">
                  <c:v>2.99</c:v>
                </c:pt>
                <c:pt idx="83">
                  <c:v>2.99</c:v>
                </c:pt>
                <c:pt idx="84">
                  <c:v>2.99</c:v>
                </c:pt>
                <c:pt idx="85">
                  <c:v>2.99</c:v>
                </c:pt>
                <c:pt idx="86">
                  <c:v>2.99</c:v>
                </c:pt>
                <c:pt idx="87">
                  <c:v>2.99</c:v>
                </c:pt>
                <c:pt idx="88">
                  <c:v>1.99</c:v>
                </c:pt>
                <c:pt idx="89">
                  <c:v>2.99</c:v>
                </c:pt>
                <c:pt idx="90">
                  <c:v>2.99</c:v>
                </c:pt>
                <c:pt idx="91">
                  <c:v>2.99</c:v>
                </c:pt>
                <c:pt idx="92">
                  <c:v>1.99</c:v>
                </c:pt>
                <c:pt idx="93">
                  <c:v>2.99</c:v>
                </c:pt>
                <c:pt idx="94">
                  <c:v>2.99</c:v>
                </c:pt>
                <c:pt idx="95">
                  <c:v>1.99</c:v>
                </c:pt>
                <c:pt idx="96">
                  <c:v>1.99</c:v>
                </c:pt>
                <c:pt idx="97">
                  <c:v>2.29</c:v>
                </c:pt>
                <c:pt idx="98">
                  <c:v>2.29</c:v>
                </c:pt>
                <c:pt idx="99">
                  <c:v>2.99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F6-4B7E-92FB-2010C3242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902480"/>
        <c:axId val="590905104"/>
      </c:lineChart>
      <c:catAx>
        <c:axId val="5856163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8024"/>
        <c:crosses val="autoZero"/>
        <c:auto val="1"/>
        <c:lblAlgn val="ctr"/>
        <c:lblOffset val="100"/>
        <c:tickMarkSkip val="10"/>
        <c:noMultiLvlLbl val="0"/>
      </c:catAx>
      <c:valAx>
        <c:axId val="585618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y and ybar1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6384"/>
        <c:crosses val="autoZero"/>
        <c:crossBetween val="between"/>
      </c:valAx>
      <c:valAx>
        <c:axId val="590905104"/>
        <c:scaling>
          <c:orientation val="minMax"/>
          <c:max val="10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 b="1" i="0" baseline="0">
                    <a:effectLst/>
                  </a:rPr>
                  <a:t>x</a:t>
                </a:r>
                <a:endParaRPr lang="en-GB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02480"/>
        <c:crosses val="max"/>
        <c:crossBetween val="between"/>
      </c:valAx>
      <c:catAx>
        <c:axId val="590902480"/>
        <c:scaling>
          <c:orientation val="minMax"/>
        </c:scaling>
        <c:delete val="1"/>
        <c:axPos val="b"/>
        <c:majorTickMark val="out"/>
        <c:minorTickMark val="none"/>
        <c:tickLblPos val="nextTo"/>
        <c:crossAx val="5909051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6C846-886B-4A25-98D2-36D867BF2E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487456</xdr:colOff>
      <xdr:row>6</xdr:row>
      <xdr:rowOff>29134</xdr:rowOff>
    </xdr:from>
    <xdr:to>
      <xdr:col>28</xdr:col>
      <xdr:colOff>179294</xdr:colOff>
      <xdr:row>29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zoomScale="85" zoomScaleNormal="85" workbookViewId="0">
      <pane ySplit="4" topLeftCell="A26" activePane="bottomLeft" state="frozenSplit"/>
      <selection pane="bottomLeft" activeCell="F5" sqref="F5"/>
    </sheetView>
  </sheetViews>
  <sheetFormatPr defaultRowHeight="15" x14ac:dyDescent="0.25"/>
  <cols>
    <col min="2" max="2" width="15" bestFit="1" customWidth="1"/>
    <col min="3" max="4" width="8" customWidth="1"/>
  </cols>
  <sheetData>
    <row r="1" spans="1:11" x14ac:dyDescent="0.25">
      <c r="E1" t="s">
        <v>3</v>
      </c>
      <c r="G1" t="s">
        <v>4</v>
      </c>
      <c r="H1">
        <f ca="1">NORMINV(RAND(),0,2)</f>
        <v>1.1306230187094968</v>
      </c>
    </row>
    <row r="2" spans="1:11" x14ac:dyDescent="0.25">
      <c r="E2">
        <v>10</v>
      </c>
      <c r="G2">
        <v>1</v>
      </c>
    </row>
    <row r="3" spans="1:11" ht="15.75" thickBot="1" x14ac:dyDescent="0.3">
      <c r="A3" s="21" t="s">
        <v>34</v>
      </c>
      <c r="B3" s="21"/>
      <c r="C3" s="21"/>
      <c r="D3" s="21"/>
      <c r="E3" s="21"/>
      <c r="F3" s="21"/>
    </row>
    <row r="4" spans="1:11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33</v>
      </c>
      <c r="K4" t="s">
        <v>37</v>
      </c>
    </row>
    <row r="5" spans="1:11" x14ac:dyDescent="0.25">
      <c r="A5">
        <f ca="1">E5+NORMINV(RAND(),0,G$2)</f>
        <v>5.8077022591682299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 t="shared" ref="G5:G36" si="0">C5</f>
        <v>2.99</v>
      </c>
      <c r="H5">
        <f>J$54+J$55*G5</f>
        <v>6.6322673380607027</v>
      </c>
    </row>
    <row r="6" spans="1:11" x14ac:dyDescent="0.25">
      <c r="A6">
        <f t="shared" ref="A6:A69" ca="1" si="1">E6+NORMINV(RAND(),0,G$2)</f>
        <v>4.5921757160549364</v>
      </c>
      <c r="B6" s="5">
        <v>2</v>
      </c>
      <c r="C6" s="1">
        <v>2.99</v>
      </c>
      <c r="D6" s="6">
        <f>C6*(-1.5)</f>
        <v>-4.4850000000000003</v>
      </c>
      <c r="E6">
        <f t="shared" ref="E6:E69" si="2">D6+E$2</f>
        <v>5.5149999999999997</v>
      </c>
      <c r="F6">
        <v>5.7679632890060732</v>
      </c>
      <c r="G6">
        <f t="shared" si="0"/>
        <v>2.99</v>
      </c>
      <c r="H6">
        <f t="shared" ref="H6:H69" si="3">J$54+J$55*G6</f>
        <v>6.6322673380607027</v>
      </c>
    </row>
    <row r="7" spans="1:11" x14ac:dyDescent="0.25">
      <c r="A7">
        <f t="shared" ca="1" si="1"/>
        <v>4.6887537779959985</v>
      </c>
      <c r="B7" s="5">
        <v>3</v>
      </c>
      <c r="C7" s="1">
        <v>2.99</v>
      </c>
      <c r="D7" s="6">
        <f t="shared" ref="D7:D34" si="4">C7*(-1.5)</f>
        <v>-4.4850000000000003</v>
      </c>
      <c r="E7">
        <f t="shared" si="2"/>
        <v>5.5149999999999997</v>
      </c>
      <c r="F7">
        <v>6.6168979328820754</v>
      </c>
      <c r="G7">
        <f t="shared" si="0"/>
        <v>2.99</v>
      </c>
      <c r="H7">
        <f t="shared" si="3"/>
        <v>6.6322673380607027</v>
      </c>
    </row>
    <row r="8" spans="1:11" x14ac:dyDescent="0.25">
      <c r="A8">
        <f t="shared" ca="1" si="1"/>
        <v>7.0905196213176485</v>
      </c>
      <c r="B8" s="5">
        <v>4</v>
      </c>
      <c r="C8" s="1">
        <v>2.99</v>
      </c>
      <c r="D8" s="6">
        <f t="shared" si="4"/>
        <v>-4.4850000000000003</v>
      </c>
      <c r="E8">
        <f t="shared" si="2"/>
        <v>5.5149999999999997</v>
      </c>
      <c r="F8">
        <v>4.3431157913686045</v>
      </c>
      <c r="G8">
        <f t="shared" si="0"/>
        <v>2.99</v>
      </c>
      <c r="H8">
        <f t="shared" si="3"/>
        <v>6.6322673380607027</v>
      </c>
    </row>
    <row r="9" spans="1:11" x14ac:dyDescent="0.25">
      <c r="A9">
        <f t="shared" ca="1" si="1"/>
        <v>6.8912368878345651</v>
      </c>
      <c r="B9" s="5">
        <v>5</v>
      </c>
      <c r="C9" s="1">
        <v>1.99</v>
      </c>
      <c r="D9" s="6">
        <f t="shared" si="4"/>
        <v>-2.9849999999999999</v>
      </c>
      <c r="E9">
        <f t="shared" si="2"/>
        <v>7.0150000000000006</v>
      </c>
      <c r="F9">
        <v>7.9577578598649428</v>
      </c>
      <c r="G9">
        <f t="shared" si="0"/>
        <v>1.99</v>
      </c>
      <c r="H9">
        <f t="shared" si="3"/>
        <v>8.0632697937304663</v>
      </c>
    </row>
    <row r="10" spans="1:11" x14ac:dyDescent="0.25">
      <c r="A10">
        <f t="shared" ca="1" si="1"/>
        <v>7.5837503971422251</v>
      </c>
      <c r="B10" s="5">
        <v>6</v>
      </c>
      <c r="C10" s="1">
        <v>1.99</v>
      </c>
      <c r="D10" s="6">
        <f t="shared" si="4"/>
        <v>-2.9849999999999999</v>
      </c>
      <c r="E10">
        <f t="shared" si="2"/>
        <v>7.0150000000000006</v>
      </c>
      <c r="F10">
        <v>6.4221698192351351</v>
      </c>
      <c r="G10">
        <f t="shared" si="0"/>
        <v>1.99</v>
      </c>
      <c r="H10">
        <f t="shared" si="3"/>
        <v>8.0632697937304663</v>
      </c>
    </row>
    <row r="11" spans="1:11" x14ac:dyDescent="0.25">
      <c r="A11">
        <f t="shared" ca="1" si="1"/>
        <v>4.2607069891590221</v>
      </c>
      <c r="B11" s="5">
        <v>7</v>
      </c>
      <c r="C11" s="1">
        <v>2.99</v>
      </c>
      <c r="D11" s="6">
        <f t="shared" si="4"/>
        <v>-4.4850000000000003</v>
      </c>
      <c r="E11">
        <f t="shared" si="2"/>
        <v>5.5149999999999997</v>
      </c>
      <c r="F11">
        <v>5.8099451800052222</v>
      </c>
      <c r="G11">
        <f t="shared" si="0"/>
        <v>2.99</v>
      </c>
      <c r="H11">
        <f t="shared" si="3"/>
        <v>6.6322673380607027</v>
      </c>
    </row>
    <row r="12" spans="1:11" x14ac:dyDescent="0.25">
      <c r="A12">
        <f t="shared" ca="1" si="1"/>
        <v>5.8875647104367559</v>
      </c>
      <c r="B12" s="5">
        <v>8</v>
      </c>
      <c r="C12" s="1">
        <v>2.99</v>
      </c>
      <c r="D12" s="6">
        <f t="shared" si="4"/>
        <v>-4.4850000000000003</v>
      </c>
      <c r="E12">
        <f t="shared" si="2"/>
        <v>5.5149999999999997</v>
      </c>
      <c r="F12">
        <v>7.1290740147726392</v>
      </c>
      <c r="G12">
        <f t="shared" si="0"/>
        <v>2.99</v>
      </c>
      <c r="H12">
        <f t="shared" si="3"/>
        <v>6.6322673380607027</v>
      </c>
    </row>
    <row r="13" spans="1:11" x14ac:dyDescent="0.25">
      <c r="A13">
        <f t="shared" ca="1" si="1"/>
        <v>7.5135105726232752</v>
      </c>
      <c r="B13" s="5">
        <v>9</v>
      </c>
      <c r="C13" s="1">
        <v>2.29</v>
      </c>
      <c r="D13" s="6">
        <f t="shared" si="4"/>
        <v>-3.4350000000000001</v>
      </c>
      <c r="E13">
        <f t="shared" si="2"/>
        <v>6.5649999999999995</v>
      </c>
      <c r="F13">
        <v>7.2033657406404474</v>
      </c>
      <c r="G13">
        <f t="shared" si="0"/>
        <v>2.29</v>
      </c>
      <c r="H13">
        <f t="shared" si="3"/>
        <v>7.6339690570295371</v>
      </c>
    </row>
    <row r="14" spans="1:11" x14ac:dyDescent="0.25">
      <c r="A14">
        <f t="shared" ca="1" si="1"/>
        <v>5.3028193480389492</v>
      </c>
      <c r="B14" s="5">
        <v>10</v>
      </c>
      <c r="C14" s="1">
        <v>2.99</v>
      </c>
      <c r="D14" s="6">
        <f t="shared" si="4"/>
        <v>-4.4850000000000003</v>
      </c>
      <c r="E14">
        <f t="shared" si="2"/>
        <v>5.5149999999999997</v>
      </c>
      <c r="F14">
        <v>4.963129519632699</v>
      </c>
      <c r="G14">
        <f t="shared" si="0"/>
        <v>2.99</v>
      </c>
      <c r="H14">
        <f t="shared" si="3"/>
        <v>6.6322673380607027</v>
      </c>
    </row>
    <row r="15" spans="1:11" x14ac:dyDescent="0.25">
      <c r="A15">
        <f t="shared" ca="1" si="1"/>
        <v>6.3795878594911546</v>
      </c>
      <c r="B15" s="5">
        <v>11</v>
      </c>
      <c r="C15" s="1">
        <v>2.99</v>
      </c>
      <c r="D15" s="6">
        <f t="shared" si="4"/>
        <v>-4.4850000000000003</v>
      </c>
      <c r="E15">
        <f t="shared" si="2"/>
        <v>5.5149999999999997</v>
      </c>
      <c r="F15">
        <v>3.5479587051436385</v>
      </c>
      <c r="G15">
        <f t="shared" si="0"/>
        <v>2.99</v>
      </c>
      <c r="H15">
        <f t="shared" si="3"/>
        <v>6.6322673380607027</v>
      </c>
    </row>
    <row r="16" spans="1:11" x14ac:dyDescent="0.25">
      <c r="A16">
        <f t="shared" ca="1" si="1"/>
        <v>7.5177704566734045</v>
      </c>
      <c r="B16" s="5">
        <v>12</v>
      </c>
      <c r="C16" s="1">
        <v>2.29</v>
      </c>
      <c r="D16" s="6">
        <f t="shared" si="4"/>
        <v>-3.4350000000000001</v>
      </c>
      <c r="E16">
        <f t="shared" si="2"/>
        <v>6.5649999999999995</v>
      </c>
      <c r="F16">
        <v>8.1303988159443854</v>
      </c>
      <c r="G16">
        <f t="shared" si="0"/>
        <v>2.29</v>
      </c>
      <c r="H16">
        <f t="shared" si="3"/>
        <v>7.6339690570295371</v>
      </c>
    </row>
    <row r="17" spans="1:8" x14ac:dyDescent="0.25">
      <c r="A17">
        <f t="shared" ca="1" si="1"/>
        <v>5.4290114472130062</v>
      </c>
      <c r="B17" s="5">
        <v>13</v>
      </c>
      <c r="C17" s="1">
        <v>2.99</v>
      </c>
      <c r="D17" s="6">
        <f t="shared" si="4"/>
        <v>-4.4850000000000003</v>
      </c>
      <c r="E17">
        <f t="shared" si="2"/>
        <v>5.5149999999999997</v>
      </c>
      <c r="F17">
        <v>4.749258633984911</v>
      </c>
      <c r="G17">
        <f t="shared" si="0"/>
        <v>2.99</v>
      </c>
      <c r="H17">
        <f t="shared" si="3"/>
        <v>6.6322673380607027</v>
      </c>
    </row>
    <row r="18" spans="1:8" x14ac:dyDescent="0.25">
      <c r="A18">
        <f t="shared" ca="1" si="1"/>
        <v>5.6988932939213157</v>
      </c>
      <c r="B18" s="5">
        <v>14</v>
      </c>
      <c r="C18" s="1">
        <v>2.99</v>
      </c>
      <c r="D18" s="6">
        <f t="shared" si="4"/>
        <v>-4.4850000000000003</v>
      </c>
      <c r="E18">
        <f t="shared" si="2"/>
        <v>5.5149999999999997</v>
      </c>
      <c r="F18">
        <v>6.1564521043142939</v>
      </c>
      <c r="G18">
        <f t="shared" si="0"/>
        <v>2.99</v>
      </c>
      <c r="H18">
        <f t="shared" si="3"/>
        <v>6.6322673380607027</v>
      </c>
    </row>
    <row r="19" spans="1:8" x14ac:dyDescent="0.25">
      <c r="A19">
        <f t="shared" ca="1" si="1"/>
        <v>7.3766425967166764</v>
      </c>
      <c r="B19" s="5">
        <v>15</v>
      </c>
      <c r="C19" s="1">
        <v>2.99</v>
      </c>
      <c r="D19" s="6">
        <f t="shared" si="4"/>
        <v>-4.4850000000000003</v>
      </c>
      <c r="E19">
        <f t="shared" si="2"/>
        <v>5.5149999999999997</v>
      </c>
      <c r="F19">
        <v>2.6279334896073996</v>
      </c>
      <c r="G19">
        <f t="shared" si="0"/>
        <v>2.99</v>
      </c>
      <c r="H19">
        <f t="shared" si="3"/>
        <v>6.6322673380607027</v>
      </c>
    </row>
    <row r="20" spans="1:8" x14ac:dyDescent="0.25">
      <c r="A20">
        <f t="shared" ca="1" si="1"/>
        <v>7.8453577981353302</v>
      </c>
      <c r="B20" s="5">
        <v>16</v>
      </c>
      <c r="C20" s="1">
        <v>2.99</v>
      </c>
      <c r="D20" s="6">
        <f t="shared" si="4"/>
        <v>-4.4850000000000003</v>
      </c>
      <c r="E20">
        <f t="shared" si="2"/>
        <v>5.5149999999999997</v>
      </c>
      <c r="F20">
        <v>3.5602988146203574</v>
      </c>
      <c r="G20">
        <f t="shared" si="0"/>
        <v>2.99</v>
      </c>
      <c r="H20">
        <f t="shared" si="3"/>
        <v>6.6322673380607027</v>
      </c>
    </row>
    <row r="21" spans="1:8" x14ac:dyDescent="0.25">
      <c r="A21">
        <f t="shared" ca="1" si="1"/>
        <v>6.0110632055860744</v>
      </c>
      <c r="B21" s="5">
        <v>17</v>
      </c>
      <c r="C21" s="1">
        <v>1.99</v>
      </c>
      <c r="D21" s="6">
        <f t="shared" si="4"/>
        <v>-2.9849999999999999</v>
      </c>
      <c r="E21">
        <f t="shared" si="2"/>
        <v>7.0150000000000006</v>
      </c>
      <c r="F21">
        <v>6.309007860423824</v>
      </c>
      <c r="G21">
        <f t="shared" si="0"/>
        <v>1.99</v>
      </c>
      <c r="H21">
        <f t="shared" si="3"/>
        <v>8.0632697937304663</v>
      </c>
    </row>
    <row r="22" spans="1:8" x14ac:dyDescent="0.25">
      <c r="A22">
        <f t="shared" ca="1" si="1"/>
        <v>8.0395100083426225</v>
      </c>
      <c r="B22" s="5">
        <v>18</v>
      </c>
      <c r="C22" s="1">
        <v>1.99</v>
      </c>
      <c r="D22" s="6">
        <f t="shared" si="4"/>
        <v>-2.9849999999999999</v>
      </c>
      <c r="E22">
        <f t="shared" si="2"/>
        <v>7.0150000000000006</v>
      </c>
      <c r="F22">
        <v>7.8854495670530662</v>
      </c>
      <c r="G22">
        <f t="shared" si="0"/>
        <v>1.99</v>
      </c>
      <c r="H22">
        <f t="shared" si="3"/>
        <v>8.0632697937304663</v>
      </c>
    </row>
    <row r="23" spans="1:8" x14ac:dyDescent="0.25">
      <c r="A23">
        <f t="shared" ca="1" si="1"/>
        <v>7.0121136185286534</v>
      </c>
      <c r="B23" s="5">
        <v>19</v>
      </c>
      <c r="C23" s="1">
        <v>2.99</v>
      </c>
      <c r="D23" s="6">
        <f t="shared" si="4"/>
        <v>-4.4850000000000003</v>
      </c>
      <c r="E23">
        <f t="shared" si="2"/>
        <v>5.5149999999999997</v>
      </c>
      <c r="F23">
        <v>5.212713461936719</v>
      </c>
      <c r="G23">
        <f t="shared" si="0"/>
        <v>2.99</v>
      </c>
      <c r="H23">
        <f t="shared" si="3"/>
        <v>6.6322673380607027</v>
      </c>
    </row>
    <row r="24" spans="1:8" x14ac:dyDescent="0.25">
      <c r="A24">
        <f t="shared" ca="1" si="1"/>
        <v>4.5393322348320693</v>
      </c>
      <c r="B24" s="5">
        <v>20</v>
      </c>
      <c r="C24" s="1">
        <v>2.99</v>
      </c>
      <c r="D24" s="6">
        <f t="shared" si="4"/>
        <v>-4.4850000000000003</v>
      </c>
      <c r="E24">
        <f t="shared" si="2"/>
        <v>5.5149999999999997</v>
      </c>
      <c r="F24">
        <v>4.2501134352477621</v>
      </c>
      <c r="G24">
        <f t="shared" si="0"/>
        <v>2.99</v>
      </c>
      <c r="H24">
        <f t="shared" si="3"/>
        <v>6.6322673380607027</v>
      </c>
    </row>
    <row r="25" spans="1:8" x14ac:dyDescent="0.25">
      <c r="A25">
        <f t="shared" ca="1" si="1"/>
        <v>7.1199639827233066</v>
      </c>
      <c r="B25" s="5">
        <v>21</v>
      </c>
      <c r="C25" s="1">
        <v>2.29</v>
      </c>
      <c r="D25" s="6">
        <f t="shared" si="4"/>
        <v>-3.4350000000000001</v>
      </c>
      <c r="E25">
        <f t="shared" si="2"/>
        <v>6.5649999999999995</v>
      </c>
      <c r="F25">
        <v>5.6305156616959957</v>
      </c>
      <c r="G25">
        <f t="shared" si="0"/>
        <v>2.29</v>
      </c>
      <c r="H25">
        <f t="shared" si="3"/>
        <v>7.6339690570295371</v>
      </c>
    </row>
    <row r="26" spans="1:8" x14ac:dyDescent="0.25">
      <c r="A26">
        <f t="shared" ca="1" si="1"/>
        <v>4.0397207193119851</v>
      </c>
      <c r="B26" s="5">
        <v>22</v>
      </c>
      <c r="C26" s="1">
        <v>2.99</v>
      </c>
      <c r="D26" s="6">
        <f t="shared" si="4"/>
        <v>-4.4850000000000003</v>
      </c>
      <c r="E26">
        <f t="shared" si="2"/>
        <v>5.5149999999999997</v>
      </c>
      <c r="F26">
        <v>7.1173877876318841</v>
      </c>
      <c r="G26">
        <f t="shared" si="0"/>
        <v>2.99</v>
      </c>
      <c r="H26">
        <f t="shared" si="3"/>
        <v>6.6322673380607027</v>
      </c>
    </row>
    <row r="27" spans="1:8" x14ac:dyDescent="0.25">
      <c r="A27">
        <f t="shared" ca="1" si="1"/>
        <v>6.598519615884662</v>
      </c>
      <c r="B27" s="5">
        <v>23</v>
      </c>
      <c r="C27" s="1">
        <v>2.99</v>
      </c>
      <c r="D27" s="6">
        <f t="shared" si="4"/>
        <v>-4.4850000000000003</v>
      </c>
      <c r="E27">
        <f t="shared" si="2"/>
        <v>5.5149999999999997</v>
      </c>
      <c r="F27">
        <v>6.0831994944419554</v>
      </c>
      <c r="G27">
        <f t="shared" si="0"/>
        <v>2.99</v>
      </c>
      <c r="H27">
        <f t="shared" si="3"/>
        <v>6.6322673380607027</v>
      </c>
    </row>
    <row r="28" spans="1:8" x14ac:dyDescent="0.25">
      <c r="A28">
        <f t="shared" ca="1" si="1"/>
        <v>5.518046116938998</v>
      </c>
      <c r="B28" s="5">
        <v>24</v>
      </c>
      <c r="C28" s="1">
        <v>2.99</v>
      </c>
      <c r="D28" s="6">
        <f t="shared" si="4"/>
        <v>-4.4850000000000003</v>
      </c>
      <c r="E28">
        <f t="shared" si="2"/>
        <v>5.5149999999999997</v>
      </c>
      <c r="F28">
        <v>5.5162752368241899</v>
      </c>
      <c r="G28">
        <f t="shared" si="0"/>
        <v>2.99</v>
      </c>
      <c r="H28">
        <f t="shared" si="3"/>
        <v>6.6322673380607027</v>
      </c>
    </row>
    <row r="29" spans="1:8" x14ac:dyDescent="0.25">
      <c r="A29">
        <f t="shared" ca="1" si="1"/>
        <v>7.2271493147310615</v>
      </c>
      <c r="B29" s="5">
        <v>25</v>
      </c>
      <c r="C29" s="1">
        <v>2.29</v>
      </c>
      <c r="D29" s="6">
        <f t="shared" si="4"/>
        <v>-3.4350000000000001</v>
      </c>
      <c r="E29">
        <f t="shared" si="2"/>
        <v>6.5649999999999995</v>
      </c>
      <c r="F29">
        <v>6.5014050595011401</v>
      </c>
      <c r="G29">
        <f t="shared" si="0"/>
        <v>2.29</v>
      </c>
      <c r="H29">
        <f t="shared" si="3"/>
        <v>7.6339690570295371</v>
      </c>
    </row>
    <row r="30" spans="1:8" x14ac:dyDescent="0.25">
      <c r="A30">
        <f t="shared" ca="1" si="1"/>
        <v>6.1789594077361709</v>
      </c>
      <c r="B30" s="5">
        <v>26</v>
      </c>
      <c r="C30" s="1">
        <v>2.99</v>
      </c>
      <c r="D30" s="6">
        <f t="shared" si="4"/>
        <v>-4.4850000000000003</v>
      </c>
      <c r="E30">
        <f t="shared" si="2"/>
        <v>5.5149999999999997</v>
      </c>
      <c r="F30">
        <v>5.0925440828838324</v>
      </c>
      <c r="G30">
        <f t="shared" si="0"/>
        <v>2.99</v>
      </c>
      <c r="H30">
        <f t="shared" si="3"/>
        <v>6.6322673380607027</v>
      </c>
    </row>
    <row r="31" spans="1:8" x14ac:dyDescent="0.25">
      <c r="A31">
        <f t="shared" ca="1" si="1"/>
        <v>6.6050324821169655</v>
      </c>
      <c r="B31" s="5">
        <v>27</v>
      </c>
      <c r="C31" s="1">
        <v>2.99</v>
      </c>
      <c r="D31" s="6">
        <f t="shared" si="4"/>
        <v>-4.4850000000000003</v>
      </c>
      <c r="E31">
        <f t="shared" si="2"/>
        <v>5.5149999999999997</v>
      </c>
      <c r="F31">
        <v>4.2820857514421977</v>
      </c>
      <c r="G31">
        <f t="shared" si="0"/>
        <v>2.99</v>
      </c>
      <c r="H31">
        <f t="shared" si="3"/>
        <v>6.6322673380607027</v>
      </c>
    </row>
    <row r="32" spans="1:8" x14ac:dyDescent="0.25">
      <c r="A32">
        <f t="shared" ca="1" si="1"/>
        <v>9.5832206269181306</v>
      </c>
      <c r="B32" s="5">
        <v>28</v>
      </c>
      <c r="C32" s="1">
        <v>1.99</v>
      </c>
      <c r="D32" s="6">
        <f t="shared" si="4"/>
        <v>-2.9849999999999999</v>
      </c>
      <c r="E32">
        <f t="shared" si="2"/>
        <v>7.0150000000000006</v>
      </c>
      <c r="F32">
        <v>7.8401230546096725</v>
      </c>
      <c r="G32">
        <f t="shared" si="0"/>
        <v>1.99</v>
      </c>
      <c r="H32">
        <f t="shared" si="3"/>
        <v>8.0632697937304663</v>
      </c>
    </row>
    <row r="33" spans="1:14" x14ac:dyDescent="0.25">
      <c r="A33">
        <f t="shared" ca="1" si="1"/>
        <v>5.6160488119513161</v>
      </c>
      <c r="B33" s="5">
        <v>29</v>
      </c>
      <c r="C33" s="1">
        <v>2.99</v>
      </c>
      <c r="D33" s="6">
        <f t="shared" si="4"/>
        <v>-4.4850000000000003</v>
      </c>
      <c r="E33">
        <f t="shared" si="2"/>
        <v>5.5149999999999997</v>
      </c>
      <c r="F33">
        <v>3.3656867229789684</v>
      </c>
      <c r="G33">
        <f t="shared" si="0"/>
        <v>2.99</v>
      </c>
      <c r="H33">
        <f t="shared" si="3"/>
        <v>6.6322673380607027</v>
      </c>
    </row>
    <row r="34" spans="1:14" s="16" customFormat="1" x14ac:dyDescent="0.25">
      <c r="A34">
        <f t="shared" ca="1" si="1"/>
        <v>6.3879652786650629</v>
      </c>
      <c r="B34" s="14">
        <v>30</v>
      </c>
      <c r="C34" s="1">
        <v>2.99</v>
      </c>
      <c r="D34" s="15">
        <f t="shared" si="4"/>
        <v>-4.4850000000000003</v>
      </c>
      <c r="E34" s="16">
        <f t="shared" si="2"/>
        <v>5.5149999999999997</v>
      </c>
      <c r="F34">
        <v>4.4641166637924625</v>
      </c>
      <c r="G34" s="16">
        <f t="shared" si="0"/>
        <v>2.99</v>
      </c>
      <c r="H34">
        <f t="shared" si="3"/>
        <v>6.6322673380607027</v>
      </c>
    </row>
    <row r="35" spans="1:14" x14ac:dyDescent="0.25">
      <c r="A35">
        <f t="shared" ca="1" si="1"/>
        <v>7.6983102562690693</v>
      </c>
      <c r="B35" s="5">
        <v>31</v>
      </c>
      <c r="C35" s="1">
        <v>2.99</v>
      </c>
      <c r="D35" s="9">
        <f>C35*(-0.7)</f>
        <v>-2.093</v>
      </c>
      <c r="E35">
        <f t="shared" si="2"/>
        <v>7.907</v>
      </c>
      <c r="F35">
        <v>6.0356361708053026</v>
      </c>
      <c r="G35">
        <f t="shared" si="0"/>
        <v>2.99</v>
      </c>
      <c r="H35">
        <f t="shared" si="3"/>
        <v>6.6322673380607027</v>
      </c>
    </row>
    <row r="36" spans="1:14" x14ac:dyDescent="0.25">
      <c r="A36">
        <f t="shared" ca="1" si="1"/>
        <v>6.6552489551027341</v>
      </c>
      <c r="B36" s="5">
        <v>32</v>
      </c>
      <c r="C36" s="1">
        <v>2.99</v>
      </c>
      <c r="D36" s="9">
        <f t="shared" ref="D36:D99" si="5">C36*(-0.7)</f>
        <v>-2.093</v>
      </c>
      <c r="E36">
        <f t="shared" si="2"/>
        <v>7.907</v>
      </c>
      <c r="F36">
        <v>8.4542994112934515</v>
      </c>
      <c r="G36">
        <f t="shared" si="0"/>
        <v>2.99</v>
      </c>
      <c r="H36">
        <f t="shared" si="3"/>
        <v>6.6322673380607027</v>
      </c>
    </row>
    <row r="37" spans="1:14" x14ac:dyDescent="0.25">
      <c r="A37">
        <f t="shared" ca="1" si="1"/>
        <v>8.8629766561213668</v>
      </c>
      <c r="B37" s="5">
        <v>33</v>
      </c>
      <c r="C37" s="1">
        <v>2.99</v>
      </c>
      <c r="D37" s="9">
        <f t="shared" si="5"/>
        <v>-2.093</v>
      </c>
      <c r="E37">
        <f t="shared" si="2"/>
        <v>7.907</v>
      </c>
      <c r="F37">
        <v>8.0802348321369539</v>
      </c>
      <c r="G37">
        <f t="shared" ref="G37:G68" si="6">C37</f>
        <v>2.99</v>
      </c>
      <c r="H37">
        <f t="shared" si="3"/>
        <v>6.6322673380607027</v>
      </c>
    </row>
    <row r="38" spans="1:14" x14ac:dyDescent="0.25">
      <c r="A38">
        <f t="shared" ca="1" si="1"/>
        <v>8.0782483489214432</v>
      </c>
      <c r="B38" s="5">
        <v>34</v>
      </c>
      <c r="C38" s="1">
        <v>2.99</v>
      </c>
      <c r="D38" s="9">
        <f t="shared" si="5"/>
        <v>-2.093</v>
      </c>
      <c r="E38">
        <f t="shared" si="2"/>
        <v>7.907</v>
      </c>
      <c r="F38">
        <v>7.346148218488743</v>
      </c>
      <c r="G38">
        <f t="shared" si="6"/>
        <v>2.99</v>
      </c>
      <c r="H38">
        <f t="shared" si="3"/>
        <v>6.6322673380607027</v>
      </c>
      <c r="I38" t="s">
        <v>5</v>
      </c>
    </row>
    <row r="39" spans="1:14" ht="15.75" thickBot="1" x14ac:dyDescent="0.3">
      <c r="A39">
        <f t="shared" ca="1" si="1"/>
        <v>7.7816175308187638</v>
      </c>
      <c r="B39" s="5">
        <v>35</v>
      </c>
      <c r="C39" s="1">
        <v>1.99</v>
      </c>
      <c r="D39" s="9">
        <f t="shared" si="5"/>
        <v>-1.393</v>
      </c>
      <c r="E39">
        <f t="shared" si="2"/>
        <v>8.6069999999999993</v>
      </c>
      <c r="F39">
        <v>9.6317903994194367</v>
      </c>
      <c r="G39">
        <f t="shared" si="6"/>
        <v>1.99</v>
      </c>
      <c r="H39">
        <f t="shared" si="3"/>
        <v>8.0632697937304663</v>
      </c>
    </row>
    <row r="40" spans="1:14" x14ac:dyDescent="0.25">
      <c r="A40">
        <f t="shared" ca="1" si="1"/>
        <v>7.6652591116359439</v>
      </c>
      <c r="B40" s="5">
        <v>36</v>
      </c>
      <c r="C40" s="1">
        <v>1.99</v>
      </c>
      <c r="D40" s="9">
        <f t="shared" si="5"/>
        <v>-1.393</v>
      </c>
      <c r="E40">
        <f t="shared" si="2"/>
        <v>8.6069999999999993</v>
      </c>
      <c r="F40">
        <v>8.6422754384258091</v>
      </c>
      <c r="G40">
        <f t="shared" si="6"/>
        <v>1.99</v>
      </c>
      <c r="H40">
        <f t="shared" si="3"/>
        <v>8.0632697937304663</v>
      </c>
      <c r="I40" s="20" t="s">
        <v>6</v>
      </c>
      <c r="J40" s="20"/>
    </row>
    <row r="41" spans="1:14" x14ac:dyDescent="0.25">
      <c r="A41">
        <f t="shared" ca="1" si="1"/>
        <v>8.5922997422334806</v>
      </c>
      <c r="B41" s="5">
        <v>37</v>
      </c>
      <c r="C41" s="1">
        <v>2.29</v>
      </c>
      <c r="D41" s="9">
        <f t="shared" si="5"/>
        <v>-1.603</v>
      </c>
      <c r="E41">
        <f t="shared" si="2"/>
        <v>8.3970000000000002</v>
      </c>
      <c r="F41">
        <v>9.5930031872841788</v>
      </c>
      <c r="G41">
        <f t="shared" si="6"/>
        <v>2.29</v>
      </c>
      <c r="H41">
        <f t="shared" si="3"/>
        <v>7.6339690570295371</v>
      </c>
      <c r="I41" s="17" t="s">
        <v>7</v>
      </c>
      <c r="J41" s="17">
        <v>0.35791662857256351</v>
      </c>
    </row>
    <row r="42" spans="1:14" x14ac:dyDescent="0.25">
      <c r="A42">
        <f t="shared" ca="1" si="1"/>
        <v>7.3813540454630946</v>
      </c>
      <c r="B42" s="5">
        <v>38</v>
      </c>
      <c r="C42" s="1">
        <v>2.99</v>
      </c>
      <c r="D42" s="9">
        <f t="shared" si="5"/>
        <v>-2.093</v>
      </c>
      <c r="E42">
        <f t="shared" si="2"/>
        <v>7.907</v>
      </c>
      <c r="F42">
        <v>7.9900509712635506</v>
      </c>
      <c r="G42">
        <f t="shared" si="6"/>
        <v>2.99</v>
      </c>
      <c r="H42">
        <f t="shared" si="3"/>
        <v>6.6322673380607027</v>
      </c>
      <c r="I42" s="17" t="s">
        <v>8</v>
      </c>
      <c r="J42" s="17">
        <v>0.12810431300875039</v>
      </c>
    </row>
    <row r="43" spans="1:14" x14ac:dyDescent="0.25">
      <c r="A43">
        <f t="shared" ca="1" si="1"/>
        <v>9.2829727237745132</v>
      </c>
      <c r="B43" s="5">
        <v>39</v>
      </c>
      <c r="C43" s="1">
        <v>2.99</v>
      </c>
      <c r="D43" s="9">
        <f t="shared" si="5"/>
        <v>-2.093</v>
      </c>
      <c r="E43">
        <f t="shared" si="2"/>
        <v>7.907</v>
      </c>
      <c r="F43">
        <v>8.6549712233550462</v>
      </c>
      <c r="G43">
        <f t="shared" si="6"/>
        <v>2.99</v>
      </c>
      <c r="H43">
        <f t="shared" si="3"/>
        <v>6.6322673380607027</v>
      </c>
      <c r="I43" s="17" t="s">
        <v>9</v>
      </c>
      <c r="J43" s="17">
        <v>0.11528231761182024</v>
      </c>
    </row>
    <row r="44" spans="1:14" x14ac:dyDescent="0.25">
      <c r="A44">
        <f t="shared" ca="1" si="1"/>
        <v>8.6163224931475462</v>
      </c>
      <c r="B44" s="5">
        <v>40</v>
      </c>
      <c r="C44" s="1">
        <v>2.99</v>
      </c>
      <c r="D44" s="9">
        <f t="shared" si="5"/>
        <v>-2.093</v>
      </c>
      <c r="E44">
        <f t="shared" si="2"/>
        <v>7.907</v>
      </c>
      <c r="F44">
        <v>7.2745250984646406</v>
      </c>
      <c r="G44">
        <f t="shared" si="6"/>
        <v>2.99</v>
      </c>
      <c r="H44">
        <f t="shared" si="3"/>
        <v>6.6322673380607027</v>
      </c>
      <c r="I44" s="17" t="s">
        <v>10</v>
      </c>
      <c r="J44" s="17">
        <v>1.6021032511800819</v>
      </c>
    </row>
    <row r="45" spans="1:14" ht="15.75" thickBot="1" x14ac:dyDescent="0.3">
      <c r="A45">
        <f t="shared" ca="1" si="1"/>
        <v>7.8122967565120502</v>
      </c>
      <c r="B45" s="5">
        <v>41</v>
      </c>
      <c r="C45" s="1">
        <v>2.99</v>
      </c>
      <c r="D45" s="9">
        <f t="shared" si="5"/>
        <v>-2.093</v>
      </c>
      <c r="E45">
        <f t="shared" si="2"/>
        <v>7.907</v>
      </c>
      <c r="F45">
        <v>7.3844124468425871</v>
      </c>
      <c r="G45">
        <f t="shared" si="6"/>
        <v>2.99</v>
      </c>
      <c r="H45">
        <f t="shared" si="3"/>
        <v>6.6322673380607027</v>
      </c>
      <c r="I45" s="18" t="s">
        <v>11</v>
      </c>
      <c r="J45" s="18">
        <v>70</v>
      </c>
    </row>
    <row r="46" spans="1:14" x14ac:dyDescent="0.25">
      <c r="A46">
        <f t="shared" ca="1" si="1"/>
        <v>7.7273729248493996</v>
      </c>
      <c r="B46" s="5">
        <v>42</v>
      </c>
      <c r="C46" s="1">
        <v>2.29</v>
      </c>
      <c r="D46" s="9">
        <f t="shared" si="5"/>
        <v>-1.603</v>
      </c>
      <c r="E46">
        <f t="shared" si="2"/>
        <v>8.3970000000000002</v>
      </c>
      <c r="F46">
        <v>9.3286478055062929</v>
      </c>
      <c r="G46">
        <f t="shared" si="6"/>
        <v>2.29</v>
      </c>
      <c r="H46">
        <f t="shared" si="3"/>
        <v>7.6339690570295371</v>
      </c>
    </row>
    <row r="47" spans="1:14" ht="15.75" thickBot="1" x14ac:dyDescent="0.3">
      <c r="A47">
        <f t="shared" ca="1" si="1"/>
        <v>9.013032321044685</v>
      </c>
      <c r="B47" s="5">
        <v>43</v>
      </c>
      <c r="C47" s="1">
        <v>1.99</v>
      </c>
      <c r="D47" s="9">
        <f t="shared" si="5"/>
        <v>-1.393</v>
      </c>
      <c r="E47">
        <f t="shared" si="2"/>
        <v>8.6069999999999993</v>
      </c>
      <c r="F47">
        <v>8.0877347239914066</v>
      </c>
      <c r="G47">
        <f t="shared" si="6"/>
        <v>1.99</v>
      </c>
      <c r="H47">
        <f t="shared" si="3"/>
        <v>8.0632697937304663</v>
      </c>
      <c r="I47" t="s">
        <v>12</v>
      </c>
    </row>
    <row r="48" spans="1:14" x14ac:dyDescent="0.25">
      <c r="A48">
        <f t="shared" ca="1" si="1"/>
        <v>9.8650651060440673</v>
      </c>
      <c r="B48" s="5">
        <v>44</v>
      </c>
      <c r="C48" s="1">
        <v>2.99</v>
      </c>
      <c r="D48" s="9">
        <f t="shared" si="5"/>
        <v>-2.093</v>
      </c>
      <c r="E48">
        <f t="shared" si="2"/>
        <v>7.907</v>
      </c>
      <c r="F48">
        <v>7.1861038628326535</v>
      </c>
      <c r="G48">
        <f t="shared" si="6"/>
        <v>2.99</v>
      </c>
      <c r="H48">
        <f t="shared" si="3"/>
        <v>6.6322673380607027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1"/>
        <v>7.4183932430821038</v>
      </c>
      <c r="B49" s="5">
        <v>45</v>
      </c>
      <c r="C49" s="1">
        <v>2.99</v>
      </c>
      <c r="D49" s="9">
        <f t="shared" si="5"/>
        <v>-2.093</v>
      </c>
      <c r="E49">
        <f t="shared" si="2"/>
        <v>7.907</v>
      </c>
      <c r="F49">
        <v>7.6820617879691246</v>
      </c>
      <c r="G49">
        <f t="shared" si="6"/>
        <v>2.99</v>
      </c>
      <c r="H49">
        <f t="shared" si="3"/>
        <v>6.6322673380607027</v>
      </c>
      <c r="I49" s="17" t="s">
        <v>13</v>
      </c>
      <c r="J49" s="17">
        <v>1</v>
      </c>
      <c r="K49" s="17">
        <v>25.644199016308164</v>
      </c>
      <c r="L49" s="17">
        <v>25.644199016308164</v>
      </c>
      <c r="M49" s="17">
        <v>9.9909810480372876</v>
      </c>
      <c r="N49" s="17">
        <v>2.3494222962075458E-3</v>
      </c>
    </row>
    <row r="50" spans="1:17" x14ac:dyDescent="0.25">
      <c r="A50">
        <f t="shared" ca="1" si="1"/>
        <v>9.0056884438637823</v>
      </c>
      <c r="B50" s="5">
        <v>46</v>
      </c>
      <c r="C50" s="1">
        <v>2.29</v>
      </c>
      <c r="D50" s="9">
        <f t="shared" si="5"/>
        <v>-1.603</v>
      </c>
      <c r="E50">
        <f t="shared" si="2"/>
        <v>8.3970000000000002</v>
      </c>
      <c r="F50">
        <v>8.7344383949508302</v>
      </c>
      <c r="G50">
        <f t="shared" si="6"/>
        <v>2.29</v>
      </c>
      <c r="H50">
        <f t="shared" si="3"/>
        <v>7.6339690570295371</v>
      </c>
      <c r="I50" s="17" t="s">
        <v>14</v>
      </c>
      <c r="J50" s="17">
        <v>68</v>
      </c>
      <c r="K50" s="17">
        <v>174.53796826604159</v>
      </c>
      <c r="L50" s="17">
        <v>2.5667348274417883</v>
      </c>
      <c r="M50" s="17"/>
      <c r="N50" s="17"/>
    </row>
    <row r="51" spans="1:17" ht="15.75" thickBot="1" x14ac:dyDescent="0.3">
      <c r="A51">
        <f t="shared" ca="1" si="1"/>
        <v>7.0974085801477669</v>
      </c>
      <c r="B51" s="5">
        <v>47</v>
      </c>
      <c r="C51" s="1">
        <v>1.99</v>
      </c>
      <c r="D51" s="9">
        <f t="shared" si="5"/>
        <v>-1.393</v>
      </c>
      <c r="E51">
        <f t="shared" si="2"/>
        <v>8.6069999999999993</v>
      </c>
      <c r="F51">
        <v>8.359886811899262</v>
      </c>
      <c r="G51">
        <f t="shared" si="6"/>
        <v>1.99</v>
      </c>
      <c r="H51">
        <f t="shared" si="3"/>
        <v>8.0632697937304663</v>
      </c>
      <c r="I51" s="18" t="s">
        <v>15</v>
      </c>
      <c r="J51" s="18">
        <v>69</v>
      </c>
      <c r="K51" s="18">
        <v>200.18216728234975</v>
      </c>
      <c r="L51" s="18"/>
      <c r="M51" s="18"/>
      <c r="N51" s="18"/>
    </row>
    <row r="52" spans="1:17" ht="15.75" thickBot="1" x14ac:dyDescent="0.3">
      <c r="A52">
        <f t="shared" ca="1" si="1"/>
        <v>8.9160488972174896</v>
      </c>
      <c r="B52" s="5">
        <v>48</v>
      </c>
      <c r="C52" s="1">
        <v>2.99</v>
      </c>
      <c r="D52" s="9">
        <f t="shared" si="5"/>
        <v>-2.093</v>
      </c>
      <c r="E52">
        <f t="shared" si="2"/>
        <v>7.907</v>
      </c>
      <c r="F52">
        <v>5.4728021865058061</v>
      </c>
      <c r="G52">
        <f t="shared" si="6"/>
        <v>2.99</v>
      </c>
      <c r="H52">
        <f t="shared" si="3"/>
        <v>6.6322673380607027</v>
      </c>
    </row>
    <row r="53" spans="1:17" x14ac:dyDescent="0.25">
      <c r="A53">
        <f t="shared" ca="1" si="1"/>
        <v>8.1362436011206682</v>
      </c>
      <c r="B53" s="5">
        <v>49</v>
      </c>
      <c r="C53" s="1">
        <v>1.99</v>
      </c>
      <c r="D53" s="9">
        <f t="shared" si="5"/>
        <v>-1.393</v>
      </c>
      <c r="E53">
        <f t="shared" si="2"/>
        <v>8.6069999999999993</v>
      </c>
      <c r="F53">
        <v>5.9126750566409019</v>
      </c>
      <c r="G53">
        <f t="shared" si="6"/>
        <v>1.99</v>
      </c>
      <c r="H53">
        <f t="shared" si="3"/>
        <v>8.0632697937304663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1"/>
        <v>6.8549892956401557</v>
      </c>
      <c r="B54" s="5">
        <v>50</v>
      </c>
      <c r="C54" s="1">
        <v>2.99</v>
      </c>
      <c r="D54" s="9">
        <f t="shared" si="5"/>
        <v>-2.093</v>
      </c>
      <c r="E54">
        <f t="shared" si="2"/>
        <v>7.907</v>
      </c>
      <c r="F54">
        <v>8.0797256199111285</v>
      </c>
      <c r="G54">
        <f t="shared" si="6"/>
        <v>2.99</v>
      </c>
      <c r="H54">
        <f t="shared" si="3"/>
        <v>6.6322673380607027</v>
      </c>
      <c r="I54" s="17" t="s">
        <v>16</v>
      </c>
      <c r="J54" s="17">
        <v>10.910964680513295</v>
      </c>
      <c r="K54" s="17">
        <v>1.2372704304545288</v>
      </c>
      <c r="L54" s="17">
        <v>8.8185770967669512</v>
      </c>
      <c r="M54" s="17">
        <v>7.1797552476545207E-13</v>
      </c>
      <c r="N54" s="17">
        <v>8.4420299767644558</v>
      </c>
      <c r="O54" s="17">
        <v>13.379899384262135</v>
      </c>
      <c r="P54" s="17">
        <v>8.4420299767644558</v>
      </c>
      <c r="Q54" s="17">
        <v>13.379899384262135</v>
      </c>
    </row>
    <row r="55" spans="1:17" ht="15.75" thickBot="1" x14ac:dyDescent="0.3">
      <c r="A55">
        <f t="shared" ca="1" si="1"/>
        <v>8.5907423789559818</v>
      </c>
      <c r="B55" s="5">
        <v>51</v>
      </c>
      <c r="C55" s="1">
        <v>2.99</v>
      </c>
      <c r="D55" s="9">
        <f t="shared" si="5"/>
        <v>-2.093</v>
      </c>
      <c r="E55">
        <f t="shared" si="2"/>
        <v>7.907</v>
      </c>
      <c r="F55">
        <v>7.0575552242752799</v>
      </c>
      <c r="G55">
        <f t="shared" si="6"/>
        <v>2.99</v>
      </c>
      <c r="H55">
        <f t="shared" si="3"/>
        <v>6.6322673380607027</v>
      </c>
      <c r="I55" s="18" t="s">
        <v>1</v>
      </c>
      <c r="J55" s="18">
        <v>-1.4310024556697634</v>
      </c>
      <c r="K55" s="18">
        <v>0.45272691188720882</v>
      </c>
      <c r="L55" s="18">
        <v>-3.1608513169773294</v>
      </c>
      <c r="M55" s="18">
        <v>2.3494222962075163E-3</v>
      </c>
      <c r="N55" s="18">
        <v>-2.3344049427628644</v>
      </c>
      <c r="O55" s="18">
        <v>-0.52759996857666236</v>
      </c>
      <c r="P55" s="18">
        <v>-2.3344049427628644</v>
      </c>
      <c r="Q55" s="18">
        <v>-0.52759996857666236</v>
      </c>
    </row>
    <row r="56" spans="1:17" x14ac:dyDescent="0.25">
      <c r="A56">
        <f t="shared" ca="1" si="1"/>
        <v>6.902091530751675</v>
      </c>
      <c r="B56" s="5">
        <v>52</v>
      </c>
      <c r="C56" s="1">
        <v>2.99</v>
      </c>
      <c r="D56" s="9">
        <f t="shared" si="5"/>
        <v>-2.093</v>
      </c>
      <c r="E56">
        <f t="shared" si="2"/>
        <v>7.907</v>
      </c>
      <c r="F56">
        <v>5.705961094096681</v>
      </c>
      <c r="G56">
        <f t="shared" si="6"/>
        <v>2.99</v>
      </c>
      <c r="H56">
        <f t="shared" si="3"/>
        <v>6.6322673380607027</v>
      </c>
    </row>
    <row r="57" spans="1:17" x14ac:dyDescent="0.25">
      <c r="A57">
        <f t="shared" ca="1" si="1"/>
        <v>6.8248697367926852</v>
      </c>
      <c r="B57" s="5">
        <v>53</v>
      </c>
      <c r="C57" s="1">
        <v>2.29</v>
      </c>
      <c r="D57" s="9">
        <f t="shared" si="5"/>
        <v>-1.603</v>
      </c>
      <c r="E57">
        <f t="shared" si="2"/>
        <v>8.3970000000000002</v>
      </c>
      <c r="F57">
        <v>8.6305318945801091</v>
      </c>
      <c r="G57">
        <f t="shared" si="6"/>
        <v>2.29</v>
      </c>
      <c r="H57">
        <f t="shared" si="3"/>
        <v>7.6339690570295371</v>
      </c>
    </row>
    <row r="58" spans="1:17" x14ac:dyDescent="0.25">
      <c r="A58">
        <f t="shared" ca="1" si="1"/>
        <v>8.424575799869217</v>
      </c>
      <c r="B58" s="5">
        <v>54</v>
      </c>
      <c r="C58" s="1">
        <v>2.29</v>
      </c>
      <c r="D58" s="9">
        <f t="shared" si="5"/>
        <v>-1.603</v>
      </c>
      <c r="E58">
        <f t="shared" si="2"/>
        <v>8.3970000000000002</v>
      </c>
      <c r="F58">
        <v>8.1724036629816617</v>
      </c>
      <c r="G58">
        <f t="shared" si="6"/>
        <v>2.29</v>
      </c>
      <c r="H58">
        <f t="shared" si="3"/>
        <v>7.6339690570295371</v>
      </c>
    </row>
    <row r="59" spans="1:17" x14ac:dyDescent="0.25">
      <c r="A59">
        <f t="shared" ca="1" si="1"/>
        <v>8.0699905503247074</v>
      </c>
      <c r="B59" s="5">
        <v>55</v>
      </c>
      <c r="C59" s="1">
        <v>2.99</v>
      </c>
      <c r="D59" s="9">
        <f t="shared" si="5"/>
        <v>-2.093</v>
      </c>
      <c r="E59">
        <f t="shared" si="2"/>
        <v>7.907</v>
      </c>
      <c r="F59">
        <v>8.8085454319435676</v>
      </c>
      <c r="G59">
        <f t="shared" si="6"/>
        <v>2.99</v>
      </c>
      <c r="H59">
        <f t="shared" si="3"/>
        <v>6.6322673380607027</v>
      </c>
      <c r="I59" t="s">
        <v>29</v>
      </c>
    </row>
    <row r="60" spans="1:17" ht="15.75" thickBot="1" x14ac:dyDescent="0.3">
      <c r="A60">
        <f t="shared" ca="1" si="1"/>
        <v>9.2246754665959401</v>
      </c>
      <c r="B60" s="5">
        <v>56</v>
      </c>
      <c r="C60" s="1">
        <v>2.99</v>
      </c>
      <c r="D60" s="9">
        <f t="shared" si="5"/>
        <v>-2.093</v>
      </c>
      <c r="E60">
        <f t="shared" si="2"/>
        <v>7.907</v>
      </c>
      <c r="F60">
        <v>8.3509893607232613</v>
      </c>
      <c r="G60">
        <f t="shared" si="6"/>
        <v>2.99</v>
      </c>
      <c r="H60">
        <f t="shared" si="3"/>
        <v>6.6322673380607027</v>
      </c>
    </row>
    <row r="61" spans="1:17" x14ac:dyDescent="0.25">
      <c r="A61">
        <f t="shared" ca="1" si="1"/>
        <v>6.586110982499827</v>
      </c>
      <c r="B61" s="5">
        <v>57</v>
      </c>
      <c r="C61" s="1">
        <v>2.99</v>
      </c>
      <c r="D61" s="9">
        <f t="shared" si="5"/>
        <v>-2.093</v>
      </c>
      <c r="E61">
        <f t="shared" si="2"/>
        <v>7.907</v>
      </c>
      <c r="F61">
        <v>9.0872038352775171</v>
      </c>
      <c r="G61">
        <f t="shared" si="6"/>
        <v>2.99</v>
      </c>
      <c r="H61">
        <f t="shared" si="3"/>
        <v>6.6322673380607027</v>
      </c>
      <c r="I61" s="19" t="s">
        <v>30</v>
      </c>
      <c r="J61" s="19" t="s">
        <v>31</v>
      </c>
      <c r="K61" s="19" t="s">
        <v>32</v>
      </c>
    </row>
    <row r="62" spans="1:17" x14ac:dyDescent="0.25">
      <c r="A62">
        <f t="shared" ca="1" si="1"/>
        <v>6.8709312267030018</v>
      </c>
      <c r="B62" s="5">
        <v>58</v>
      </c>
      <c r="C62" s="1">
        <v>2.99</v>
      </c>
      <c r="D62" s="9">
        <f t="shared" si="5"/>
        <v>-2.093</v>
      </c>
      <c r="E62">
        <f t="shared" si="2"/>
        <v>7.907</v>
      </c>
      <c r="F62">
        <v>7.1689978391447591</v>
      </c>
      <c r="G62">
        <f t="shared" si="6"/>
        <v>2.99</v>
      </c>
      <c r="H62">
        <f t="shared" si="3"/>
        <v>6.6322673380607027</v>
      </c>
      <c r="I62" s="17">
        <v>1</v>
      </c>
      <c r="J62" s="17">
        <v>6.6322673380607027</v>
      </c>
      <c r="K62" s="17">
        <v>1.2653253318038375</v>
      </c>
    </row>
    <row r="63" spans="1:17" x14ac:dyDescent="0.25">
      <c r="A63">
        <f t="shared" ca="1" si="1"/>
        <v>8.4391487198517563</v>
      </c>
      <c r="B63" s="5">
        <v>59</v>
      </c>
      <c r="C63" s="1">
        <v>2.99</v>
      </c>
      <c r="D63" s="9">
        <f t="shared" si="5"/>
        <v>-2.093</v>
      </c>
      <c r="E63">
        <f t="shared" si="2"/>
        <v>7.907</v>
      </c>
      <c r="F63">
        <v>8.5430187119365399</v>
      </c>
      <c r="G63">
        <f t="shared" si="6"/>
        <v>2.99</v>
      </c>
      <c r="H63">
        <f t="shared" si="3"/>
        <v>6.6322673380607027</v>
      </c>
      <c r="I63" s="17">
        <v>2</v>
      </c>
      <c r="J63" s="17">
        <v>6.6322673380607027</v>
      </c>
      <c r="K63" s="17">
        <v>-0.86430404905462943</v>
      </c>
    </row>
    <row r="64" spans="1:17" x14ac:dyDescent="0.25">
      <c r="A64">
        <f t="shared" ca="1" si="1"/>
        <v>7.0423485724712522</v>
      </c>
      <c r="B64" s="5">
        <v>60</v>
      </c>
      <c r="C64" s="1">
        <v>1.99</v>
      </c>
      <c r="D64" s="9">
        <f t="shared" si="5"/>
        <v>-1.393</v>
      </c>
      <c r="E64">
        <f t="shared" si="2"/>
        <v>8.6069999999999993</v>
      </c>
      <c r="F64">
        <v>7.95560341540076</v>
      </c>
      <c r="G64">
        <f t="shared" si="6"/>
        <v>1.99</v>
      </c>
      <c r="H64">
        <f t="shared" si="3"/>
        <v>8.0632697937304663</v>
      </c>
      <c r="I64" s="17">
        <v>3</v>
      </c>
      <c r="J64" s="17">
        <v>6.6322673380607027</v>
      </c>
      <c r="K64" s="17">
        <v>-1.5369405178627282E-2</v>
      </c>
    </row>
    <row r="65" spans="1:17" x14ac:dyDescent="0.25">
      <c r="A65">
        <f t="shared" ca="1" si="1"/>
        <v>7.3391588594248178</v>
      </c>
      <c r="B65" s="5">
        <v>61</v>
      </c>
      <c r="C65" s="1">
        <v>1.99</v>
      </c>
      <c r="D65" s="9">
        <f t="shared" si="5"/>
        <v>-1.393</v>
      </c>
      <c r="E65">
        <f t="shared" si="2"/>
        <v>8.6069999999999993</v>
      </c>
      <c r="F65">
        <v>8.908640801059942</v>
      </c>
      <c r="G65">
        <f t="shared" si="6"/>
        <v>1.99</v>
      </c>
      <c r="H65">
        <f t="shared" si="3"/>
        <v>8.0632697937304663</v>
      </c>
      <c r="I65" s="17">
        <v>4</v>
      </c>
      <c r="J65" s="17">
        <v>6.6322673380607027</v>
      </c>
      <c r="K65" s="17">
        <v>-2.2891515466920982</v>
      </c>
    </row>
    <row r="66" spans="1:17" x14ac:dyDescent="0.25">
      <c r="A66">
        <f t="shared" ca="1" si="1"/>
        <v>8.4059191505014415</v>
      </c>
      <c r="B66" s="5">
        <v>62</v>
      </c>
      <c r="C66" s="1">
        <v>1.99</v>
      </c>
      <c r="D66" s="9">
        <f t="shared" si="5"/>
        <v>-1.393</v>
      </c>
      <c r="E66">
        <f t="shared" si="2"/>
        <v>8.6069999999999993</v>
      </c>
      <c r="F66">
        <v>8.0508937575011341</v>
      </c>
      <c r="G66">
        <f t="shared" si="6"/>
        <v>1.99</v>
      </c>
      <c r="H66">
        <f t="shared" si="3"/>
        <v>8.0632697937304663</v>
      </c>
      <c r="I66" s="17">
        <v>5</v>
      </c>
      <c r="J66" s="17">
        <v>8.0632697937304663</v>
      </c>
      <c r="K66" s="17">
        <v>-0.10551193386552349</v>
      </c>
    </row>
    <row r="67" spans="1:17" x14ac:dyDescent="0.25">
      <c r="A67">
        <f t="shared" ca="1" si="1"/>
        <v>9.520400563872963</v>
      </c>
      <c r="B67" s="5">
        <v>63</v>
      </c>
      <c r="C67" s="1">
        <v>2.99</v>
      </c>
      <c r="D67" s="9">
        <f t="shared" si="5"/>
        <v>-2.093</v>
      </c>
      <c r="E67">
        <f t="shared" si="2"/>
        <v>7.907</v>
      </c>
      <c r="F67">
        <v>9.9977824376538287</v>
      </c>
      <c r="G67">
        <f t="shared" si="6"/>
        <v>2.99</v>
      </c>
      <c r="H67">
        <f t="shared" si="3"/>
        <v>6.6322673380607027</v>
      </c>
      <c r="I67" s="17">
        <v>6</v>
      </c>
      <c r="J67" s="17">
        <v>8.0632697937304663</v>
      </c>
      <c r="K67" s="17">
        <v>-1.6410999744953312</v>
      </c>
    </row>
    <row r="68" spans="1:17" x14ac:dyDescent="0.25">
      <c r="A68">
        <f t="shared" ca="1" si="1"/>
        <v>8.6406218395359655</v>
      </c>
      <c r="B68" s="5">
        <v>64</v>
      </c>
      <c r="C68" s="1">
        <v>2.99</v>
      </c>
      <c r="D68" s="9">
        <f t="shared" si="5"/>
        <v>-2.093</v>
      </c>
      <c r="E68">
        <f t="shared" si="2"/>
        <v>7.907</v>
      </c>
      <c r="F68">
        <v>7.4807958448590588</v>
      </c>
      <c r="G68">
        <f t="shared" si="6"/>
        <v>2.99</v>
      </c>
      <c r="H68">
        <f t="shared" si="3"/>
        <v>6.6322673380607027</v>
      </c>
      <c r="I68" s="17">
        <v>7</v>
      </c>
      <c r="J68" s="17">
        <v>6.6322673380607027</v>
      </c>
      <c r="K68" s="17">
        <v>-0.82232215805548048</v>
      </c>
    </row>
    <row r="69" spans="1:17" x14ac:dyDescent="0.25">
      <c r="A69">
        <f t="shared" ca="1" si="1"/>
        <v>8.4965086075290177</v>
      </c>
      <c r="B69" s="5">
        <v>65</v>
      </c>
      <c r="C69" s="1">
        <v>2.99</v>
      </c>
      <c r="D69" s="9">
        <f t="shared" si="5"/>
        <v>-2.093</v>
      </c>
      <c r="E69">
        <f t="shared" si="2"/>
        <v>7.907</v>
      </c>
      <c r="F69">
        <v>7.1017795754677744</v>
      </c>
      <c r="G69">
        <f t="shared" ref="G69:G104" si="7">C69</f>
        <v>2.99</v>
      </c>
      <c r="H69">
        <f t="shared" si="3"/>
        <v>6.6322673380607027</v>
      </c>
      <c r="I69" s="17">
        <v>8</v>
      </c>
      <c r="J69" s="17">
        <v>6.6322673380607027</v>
      </c>
      <c r="K69" s="17">
        <v>0.49680667671193657</v>
      </c>
    </row>
    <row r="70" spans="1:17" x14ac:dyDescent="0.25">
      <c r="A70">
        <f t="shared" ref="A70:A104" ca="1" si="8">E70+NORMINV(RAND(),0,G$2)</f>
        <v>7.4471681266979264</v>
      </c>
      <c r="B70" s="5">
        <v>66</v>
      </c>
      <c r="C70" s="1">
        <v>2.99</v>
      </c>
      <c r="D70" s="9">
        <f t="shared" si="5"/>
        <v>-2.093</v>
      </c>
      <c r="E70">
        <f t="shared" ref="E70:E104" si="9">D70+E$2</f>
        <v>7.907</v>
      </c>
      <c r="F70">
        <v>7.0795718042799107</v>
      </c>
      <c r="G70">
        <f t="shared" si="7"/>
        <v>2.99</v>
      </c>
      <c r="H70">
        <f t="shared" ref="H70:H104" si="10">J$54+J$55*G70</f>
        <v>6.6322673380607027</v>
      </c>
      <c r="I70" s="17">
        <v>9</v>
      </c>
      <c r="J70" s="17">
        <v>7.6339690570295371</v>
      </c>
      <c r="K70" s="17">
        <v>-0.43060331638908966</v>
      </c>
    </row>
    <row r="71" spans="1:17" s="27" customFormat="1" x14ac:dyDescent="0.25">
      <c r="A71" s="27">
        <f t="shared" ca="1" si="8"/>
        <v>8.3654546784690922</v>
      </c>
      <c r="B71" s="28">
        <v>67</v>
      </c>
      <c r="C71" s="29">
        <v>2.99</v>
      </c>
      <c r="D71" s="26">
        <f t="shared" si="5"/>
        <v>-2.093</v>
      </c>
      <c r="E71" s="27">
        <f t="shared" si="9"/>
        <v>7.907</v>
      </c>
      <c r="F71" s="27">
        <v>8.6632001683358268</v>
      </c>
      <c r="G71" s="27">
        <f t="shared" si="7"/>
        <v>2.99</v>
      </c>
      <c r="H71" s="27">
        <f t="shared" si="10"/>
        <v>6.6322673380607027</v>
      </c>
      <c r="I71" s="17">
        <v>10</v>
      </c>
      <c r="J71" s="17">
        <v>6.6322673380607027</v>
      </c>
      <c r="K71" s="17">
        <v>-1.6691378184280037</v>
      </c>
      <c r="L71"/>
      <c r="M71"/>
      <c r="N71"/>
      <c r="O71"/>
      <c r="P71"/>
      <c r="Q71"/>
    </row>
    <row r="72" spans="1:17" x14ac:dyDescent="0.25">
      <c r="A72">
        <f t="shared" ca="1" si="8"/>
        <v>8.4483682129734579</v>
      </c>
      <c r="B72" s="5">
        <v>68</v>
      </c>
      <c r="C72" s="1">
        <v>2.99</v>
      </c>
      <c r="D72" s="9">
        <f t="shared" si="5"/>
        <v>-2.093</v>
      </c>
      <c r="E72">
        <f t="shared" si="9"/>
        <v>7.907</v>
      </c>
      <c r="F72">
        <v>8.7969118091144587</v>
      </c>
      <c r="G72">
        <f t="shared" si="7"/>
        <v>2.99</v>
      </c>
      <c r="H72">
        <f t="shared" si="10"/>
        <v>6.6322673380607027</v>
      </c>
      <c r="I72" s="17">
        <v>11</v>
      </c>
      <c r="J72" s="17">
        <v>6.6322673380607027</v>
      </c>
      <c r="K72" s="17">
        <v>-3.0843086329170641</v>
      </c>
    </row>
    <row r="73" spans="1:17" x14ac:dyDescent="0.25">
      <c r="A73">
        <f t="shared" ca="1" si="8"/>
        <v>8.1631773080543262</v>
      </c>
      <c r="B73" s="5">
        <v>69</v>
      </c>
      <c r="C73" s="1">
        <v>2.99</v>
      </c>
      <c r="D73" s="9">
        <f t="shared" si="5"/>
        <v>-2.093</v>
      </c>
      <c r="E73">
        <f t="shared" si="9"/>
        <v>7.907</v>
      </c>
      <c r="F73">
        <v>8.7138405265472372</v>
      </c>
      <c r="G73">
        <f t="shared" si="7"/>
        <v>2.99</v>
      </c>
      <c r="H73">
        <f t="shared" si="10"/>
        <v>6.6322673380607027</v>
      </c>
      <c r="I73" s="17">
        <v>12</v>
      </c>
      <c r="J73" s="17">
        <v>7.6339690570295371</v>
      </c>
      <c r="K73" s="17">
        <v>0.49642975891484831</v>
      </c>
    </row>
    <row r="74" spans="1:17" s="21" customFormat="1" x14ac:dyDescent="0.25">
      <c r="A74" s="21">
        <f t="shared" ca="1" si="8"/>
        <v>6.3969380750118301</v>
      </c>
      <c r="B74" s="23">
        <v>70</v>
      </c>
      <c r="C74" s="24">
        <v>1.99</v>
      </c>
      <c r="D74" s="25">
        <f t="shared" si="5"/>
        <v>-1.393</v>
      </c>
      <c r="E74" s="21">
        <f t="shared" si="9"/>
        <v>8.6069999999999993</v>
      </c>
      <c r="F74" s="21">
        <v>8.6684764498277289</v>
      </c>
      <c r="G74" s="21">
        <f t="shared" si="7"/>
        <v>1.99</v>
      </c>
      <c r="H74" s="21">
        <f t="shared" si="10"/>
        <v>8.0632697937304663</v>
      </c>
      <c r="I74" s="17">
        <v>13</v>
      </c>
      <c r="J74" s="17">
        <v>6.6322673380607027</v>
      </c>
      <c r="K74" s="17">
        <v>-1.8830087040757917</v>
      </c>
      <c r="L74"/>
      <c r="M74"/>
      <c r="N74"/>
      <c r="O74"/>
      <c r="P74"/>
      <c r="Q74"/>
    </row>
    <row r="75" spans="1:17" x14ac:dyDescent="0.25">
      <c r="A75">
        <f t="shared" ca="1" si="8"/>
        <v>7.8793991905928671</v>
      </c>
      <c r="B75" s="5">
        <v>71</v>
      </c>
      <c r="C75" s="1">
        <v>2.99</v>
      </c>
      <c r="D75" s="9">
        <f t="shared" si="5"/>
        <v>-2.093</v>
      </c>
      <c r="E75">
        <f t="shared" si="9"/>
        <v>7.907</v>
      </c>
      <c r="F75">
        <v>9.8359114939609338</v>
      </c>
      <c r="G75">
        <f t="shared" si="7"/>
        <v>2.99</v>
      </c>
      <c r="H75">
        <f t="shared" si="10"/>
        <v>6.6322673380607027</v>
      </c>
      <c r="I75" s="17">
        <v>14</v>
      </c>
      <c r="J75" s="17">
        <v>6.6322673380607027</v>
      </c>
      <c r="K75" s="17">
        <v>-0.47581523374640877</v>
      </c>
      <c r="M75">
        <f>ABS(F75-H75)</f>
        <v>3.2036441559002311</v>
      </c>
      <c r="N75">
        <f>M75/F74</f>
        <v>0.36957407388052582</v>
      </c>
      <c r="O75">
        <f>M75*2/(F75+H75)</f>
        <v>0.38907084852283591</v>
      </c>
    </row>
    <row r="76" spans="1:17" x14ac:dyDescent="0.25">
      <c r="A76">
        <f t="shared" ca="1" si="8"/>
        <v>10.191562375520142</v>
      </c>
      <c r="B76" s="5">
        <v>72</v>
      </c>
      <c r="C76" s="1">
        <v>2.99</v>
      </c>
      <c r="D76" s="9">
        <f t="shared" si="5"/>
        <v>-2.093</v>
      </c>
      <c r="E76">
        <f t="shared" si="9"/>
        <v>7.907</v>
      </c>
      <c r="F76">
        <v>10.664523082520558</v>
      </c>
      <c r="G76">
        <f t="shared" si="7"/>
        <v>2.99</v>
      </c>
      <c r="H76">
        <f t="shared" si="10"/>
        <v>6.6322673380607027</v>
      </c>
      <c r="I76" s="17">
        <v>15</v>
      </c>
      <c r="J76" s="17">
        <v>6.6322673380607027</v>
      </c>
      <c r="K76" s="17">
        <v>-4.0043338484533031</v>
      </c>
      <c r="M76">
        <f t="shared" ref="M76:M104" si="11">ABS(F76-H76)</f>
        <v>4.0322557444598557</v>
      </c>
      <c r="N76">
        <f t="shared" ref="N76:N104" si="12">M76/F75</f>
        <v>0.40995242250152264</v>
      </c>
      <c r="O76">
        <f t="shared" ref="O76:O104" si="13">M76*2/(F76+H76)</f>
        <v>0.46624323315635702</v>
      </c>
    </row>
    <row r="77" spans="1:17" x14ac:dyDescent="0.25">
      <c r="A77">
        <f t="shared" ca="1" si="8"/>
        <v>6.9550234498437744</v>
      </c>
      <c r="B77" s="5">
        <v>73</v>
      </c>
      <c r="C77" s="1">
        <v>2.99</v>
      </c>
      <c r="D77" s="9">
        <f t="shared" si="5"/>
        <v>-2.093</v>
      </c>
      <c r="E77">
        <f t="shared" si="9"/>
        <v>7.907</v>
      </c>
      <c r="F77">
        <v>7.0809178938738917</v>
      </c>
      <c r="G77">
        <f t="shared" si="7"/>
        <v>2.99</v>
      </c>
      <c r="H77">
        <f t="shared" si="10"/>
        <v>6.6322673380607027</v>
      </c>
      <c r="I77" s="17">
        <v>16</v>
      </c>
      <c r="J77" s="17">
        <v>6.6322673380607027</v>
      </c>
      <c r="K77" s="17">
        <v>-3.0719685234403453</v>
      </c>
      <c r="M77">
        <f t="shared" si="11"/>
        <v>0.44865055581318902</v>
      </c>
      <c r="N77">
        <f t="shared" si="12"/>
        <v>4.2069443925583455E-2</v>
      </c>
      <c r="O77">
        <f t="shared" si="13"/>
        <v>6.5433456665982104E-2</v>
      </c>
    </row>
    <row r="78" spans="1:17" x14ac:dyDescent="0.25">
      <c r="A78">
        <f t="shared" ca="1" si="8"/>
        <v>8.4000258493420006</v>
      </c>
      <c r="B78" s="5">
        <v>74</v>
      </c>
      <c r="C78" s="1">
        <v>2.29</v>
      </c>
      <c r="D78" s="9">
        <f t="shared" si="5"/>
        <v>-1.603</v>
      </c>
      <c r="E78">
        <f t="shared" si="9"/>
        <v>8.3970000000000002</v>
      </c>
      <c r="F78">
        <v>7.635877420620738</v>
      </c>
      <c r="G78">
        <f t="shared" si="7"/>
        <v>2.29</v>
      </c>
      <c r="H78">
        <f t="shared" si="10"/>
        <v>7.6339690570295371</v>
      </c>
      <c r="I78" s="17">
        <v>17</v>
      </c>
      <c r="J78" s="17">
        <v>8.0632697937304663</v>
      </c>
      <c r="K78" s="17">
        <v>-1.7542619333066423</v>
      </c>
      <c r="M78">
        <f t="shared" si="11"/>
        <v>1.9083635912009456E-3</v>
      </c>
      <c r="N78">
        <f t="shared" si="12"/>
        <v>2.6950793947942545E-4</v>
      </c>
      <c r="O78">
        <f t="shared" si="13"/>
        <v>2.4995190279013263E-4</v>
      </c>
    </row>
    <row r="79" spans="1:17" x14ac:dyDescent="0.25">
      <c r="A79">
        <f t="shared" ca="1" si="8"/>
        <v>9.5312258417823159</v>
      </c>
      <c r="B79" s="5">
        <v>75</v>
      </c>
      <c r="C79" s="1">
        <v>2.99</v>
      </c>
      <c r="D79" s="9">
        <f t="shared" si="5"/>
        <v>-2.093</v>
      </c>
      <c r="E79">
        <f t="shared" si="9"/>
        <v>7.907</v>
      </c>
      <c r="F79">
        <v>8.3913605814555741</v>
      </c>
      <c r="G79">
        <f t="shared" si="7"/>
        <v>2.99</v>
      </c>
      <c r="H79">
        <f t="shared" si="10"/>
        <v>6.6322673380607027</v>
      </c>
      <c r="I79" s="17">
        <v>18</v>
      </c>
      <c r="J79" s="17">
        <v>8.0632697937304663</v>
      </c>
      <c r="K79" s="17">
        <v>-0.17782022667740005</v>
      </c>
      <c r="M79">
        <f t="shared" si="11"/>
        <v>1.7590932433948714</v>
      </c>
      <c r="N79">
        <f t="shared" si="12"/>
        <v>0.23037211658799397</v>
      </c>
      <c r="O79">
        <f t="shared" si="13"/>
        <v>0.23417689160282532</v>
      </c>
    </row>
    <row r="80" spans="1:17" x14ac:dyDescent="0.25">
      <c r="A80">
        <f t="shared" ca="1" si="8"/>
        <v>7.5775188221324985</v>
      </c>
      <c r="B80" s="5">
        <v>76</v>
      </c>
      <c r="C80" s="1">
        <v>2.29</v>
      </c>
      <c r="D80" s="9">
        <f t="shared" si="5"/>
        <v>-1.603</v>
      </c>
      <c r="E80">
        <f t="shared" si="9"/>
        <v>8.3970000000000002</v>
      </c>
      <c r="F80">
        <v>8.1684608955259925</v>
      </c>
      <c r="G80">
        <f t="shared" si="7"/>
        <v>2.29</v>
      </c>
      <c r="H80">
        <f t="shared" si="10"/>
        <v>7.6339690570295371</v>
      </c>
      <c r="I80" s="17">
        <v>19</v>
      </c>
      <c r="J80" s="17">
        <v>6.6322673380607027</v>
      </c>
      <c r="K80" s="17">
        <v>-1.4195538761239836</v>
      </c>
      <c r="M80">
        <f t="shared" si="11"/>
        <v>0.53449183849645543</v>
      </c>
      <c r="N80">
        <f t="shared" si="12"/>
        <v>6.369549172724763E-2</v>
      </c>
      <c r="O80">
        <f t="shared" si="13"/>
        <v>6.7646791044312621E-2</v>
      </c>
    </row>
    <row r="81" spans="1:15" x14ac:dyDescent="0.25">
      <c r="A81">
        <f t="shared" ca="1" si="8"/>
        <v>9.1800954692373598</v>
      </c>
      <c r="B81" s="5">
        <v>77</v>
      </c>
      <c r="C81" s="1">
        <v>2.99</v>
      </c>
      <c r="D81" s="9">
        <f t="shared" si="5"/>
        <v>-2.093</v>
      </c>
      <c r="E81">
        <f t="shared" si="9"/>
        <v>7.907</v>
      </c>
      <c r="F81">
        <v>8.5465345106084403</v>
      </c>
      <c r="G81">
        <f t="shared" si="7"/>
        <v>2.99</v>
      </c>
      <c r="H81">
        <f t="shared" si="10"/>
        <v>6.6322673380607027</v>
      </c>
      <c r="I81" s="17">
        <v>20</v>
      </c>
      <c r="J81" s="17">
        <v>6.6322673380607027</v>
      </c>
      <c r="K81" s="17">
        <v>-2.3821539028129406</v>
      </c>
      <c r="M81">
        <f t="shared" si="11"/>
        <v>1.9142671725477376</v>
      </c>
      <c r="N81">
        <f t="shared" si="12"/>
        <v>0.23434857521276925</v>
      </c>
      <c r="O81">
        <f t="shared" si="13"/>
        <v>0.25222902197851382</v>
      </c>
    </row>
    <row r="82" spans="1:15" x14ac:dyDescent="0.25">
      <c r="A82">
        <f t="shared" ca="1" si="8"/>
        <v>8.8336646512690802</v>
      </c>
      <c r="B82" s="5">
        <v>78</v>
      </c>
      <c r="C82" s="1">
        <v>2.99</v>
      </c>
      <c r="D82" s="9">
        <f t="shared" si="5"/>
        <v>-2.093</v>
      </c>
      <c r="E82">
        <f t="shared" si="9"/>
        <v>7.907</v>
      </c>
      <c r="F82">
        <v>8.2270053573123132</v>
      </c>
      <c r="G82">
        <f t="shared" si="7"/>
        <v>2.99</v>
      </c>
      <c r="H82">
        <f t="shared" si="10"/>
        <v>6.6322673380607027</v>
      </c>
      <c r="I82" s="17">
        <v>21</v>
      </c>
      <c r="J82" s="17">
        <v>7.6339690570295371</v>
      </c>
      <c r="K82" s="17">
        <v>-2.0034533953335414</v>
      </c>
      <c r="M82">
        <f t="shared" si="11"/>
        <v>1.5947380192516105</v>
      </c>
      <c r="N82">
        <f t="shared" si="12"/>
        <v>0.18659469721582844</v>
      </c>
      <c r="O82">
        <f t="shared" si="13"/>
        <v>0.21464550142460084</v>
      </c>
    </row>
    <row r="83" spans="1:15" x14ac:dyDescent="0.25">
      <c r="A83">
        <f t="shared" ca="1" si="8"/>
        <v>7.1107420210508421</v>
      </c>
      <c r="B83" s="5">
        <v>79</v>
      </c>
      <c r="C83" s="1">
        <v>2.99</v>
      </c>
      <c r="D83" s="9">
        <f t="shared" si="5"/>
        <v>-2.093</v>
      </c>
      <c r="E83">
        <f t="shared" si="9"/>
        <v>7.907</v>
      </c>
      <c r="F83">
        <v>9.3614257076800254</v>
      </c>
      <c r="G83">
        <f t="shared" si="7"/>
        <v>2.99</v>
      </c>
      <c r="H83">
        <f t="shared" si="10"/>
        <v>6.6322673380607027</v>
      </c>
      <c r="I83" s="17">
        <v>22</v>
      </c>
      <c r="J83" s="17">
        <v>6.6322673380607027</v>
      </c>
      <c r="K83" s="17">
        <v>0.48512044957118139</v>
      </c>
      <c r="M83">
        <f t="shared" si="11"/>
        <v>2.7291583696193227</v>
      </c>
      <c r="N83">
        <f t="shared" si="12"/>
        <v>0.33173168742300585</v>
      </c>
      <c r="O83">
        <f t="shared" si="13"/>
        <v>0.34127932327000904</v>
      </c>
    </row>
    <row r="84" spans="1:15" x14ac:dyDescent="0.25">
      <c r="A84">
        <f t="shared" ca="1" si="8"/>
        <v>7.8675846977085007</v>
      </c>
      <c r="B84" s="5">
        <v>80</v>
      </c>
      <c r="C84" s="1">
        <v>2.99</v>
      </c>
      <c r="D84" s="9">
        <f t="shared" si="5"/>
        <v>-2.093</v>
      </c>
      <c r="E84">
        <f t="shared" si="9"/>
        <v>7.907</v>
      </c>
      <c r="F84">
        <v>8.4218712576584753</v>
      </c>
      <c r="G84">
        <f t="shared" si="7"/>
        <v>2.99</v>
      </c>
      <c r="H84">
        <f t="shared" si="10"/>
        <v>6.6322673380607027</v>
      </c>
      <c r="I84" s="17">
        <v>23</v>
      </c>
      <c r="J84" s="17">
        <v>6.6322673380607027</v>
      </c>
      <c r="K84" s="17">
        <v>-0.54906784361874728</v>
      </c>
      <c r="M84">
        <f t="shared" si="11"/>
        <v>1.7896039195977727</v>
      </c>
      <c r="N84">
        <f t="shared" si="12"/>
        <v>0.19116788141891661</v>
      </c>
      <c r="O84">
        <f t="shared" si="13"/>
        <v>0.23775573849262524</v>
      </c>
    </row>
    <row r="85" spans="1:15" x14ac:dyDescent="0.25">
      <c r="A85">
        <f t="shared" ca="1" si="8"/>
        <v>7.5142544666375635</v>
      </c>
      <c r="B85" s="5">
        <v>81</v>
      </c>
      <c r="C85" s="1">
        <v>2.99</v>
      </c>
      <c r="D85" s="9">
        <f t="shared" si="5"/>
        <v>-2.093</v>
      </c>
      <c r="E85">
        <f t="shared" si="9"/>
        <v>7.907</v>
      </c>
      <c r="F85">
        <v>7.698201004395572</v>
      </c>
      <c r="G85">
        <f t="shared" si="7"/>
        <v>2.99</v>
      </c>
      <c r="H85">
        <f t="shared" si="10"/>
        <v>6.6322673380607027</v>
      </c>
      <c r="I85" s="17">
        <v>24</v>
      </c>
      <c r="J85" s="17">
        <v>6.6322673380607027</v>
      </c>
      <c r="K85" s="17">
        <v>-1.1159921012365128</v>
      </c>
      <c r="M85">
        <f t="shared" si="11"/>
        <v>1.0659336663348693</v>
      </c>
      <c r="N85">
        <f t="shared" si="12"/>
        <v>0.12656731903441965</v>
      </c>
      <c r="O85">
        <f t="shared" si="13"/>
        <v>0.14876466572650282</v>
      </c>
    </row>
    <row r="86" spans="1:15" x14ac:dyDescent="0.25">
      <c r="A86">
        <f t="shared" ca="1" si="8"/>
        <v>8.9097780937281907</v>
      </c>
      <c r="B86" s="5">
        <v>82</v>
      </c>
      <c r="C86" s="1">
        <v>1.99</v>
      </c>
      <c r="D86" s="9">
        <f t="shared" si="5"/>
        <v>-1.393</v>
      </c>
      <c r="E86">
        <f t="shared" si="9"/>
        <v>8.6069999999999993</v>
      </c>
      <c r="F86">
        <v>8.7765703925239684</v>
      </c>
      <c r="G86">
        <f t="shared" si="7"/>
        <v>1.99</v>
      </c>
      <c r="H86">
        <f t="shared" si="10"/>
        <v>8.0632697937304663</v>
      </c>
      <c r="I86" s="17">
        <v>25</v>
      </c>
      <c r="J86" s="17">
        <v>7.6339690570295371</v>
      </c>
      <c r="K86" s="17">
        <v>-1.132563997528397</v>
      </c>
      <c r="M86">
        <f t="shared" si="11"/>
        <v>0.71330059879350216</v>
      </c>
      <c r="N86">
        <f t="shared" si="12"/>
        <v>9.2658089647986178E-2</v>
      </c>
      <c r="O86">
        <f t="shared" si="13"/>
        <v>8.4715839450274083E-2</v>
      </c>
    </row>
    <row r="87" spans="1:15" x14ac:dyDescent="0.25">
      <c r="A87">
        <f t="shared" ca="1" si="8"/>
        <v>7.1751505520407086</v>
      </c>
      <c r="B87" s="5">
        <v>83</v>
      </c>
      <c r="C87" s="1">
        <v>2.99</v>
      </c>
      <c r="D87" s="9">
        <f t="shared" si="5"/>
        <v>-2.093</v>
      </c>
      <c r="E87">
        <f t="shared" si="9"/>
        <v>7.907</v>
      </c>
      <c r="F87">
        <v>8.1967241564405668</v>
      </c>
      <c r="G87">
        <f t="shared" si="7"/>
        <v>2.99</v>
      </c>
      <c r="H87">
        <f t="shared" si="10"/>
        <v>6.6322673380607027</v>
      </c>
      <c r="I87" s="17">
        <v>26</v>
      </c>
      <c r="J87" s="17">
        <v>6.6322673380607027</v>
      </c>
      <c r="K87" s="17">
        <v>-1.5397232551768703</v>
      </c>
      <c r="M87">
        <f t="shared" si="11"/>
        <v>1.5644568183798642</v>
      </c>
      <c r="N87">
        <f t="shared" si="12"/>
        <v>0.17825377663608727</v>
      </c>
      <c r="O87">
        <f t="shared" si="13"/>
        <v>0.21099975935113044</v>
      </c>
    </row>
    <row r="88" spans="1:15" x14ac:dyDescent="0.25">
      <c r="A88">
        <f t="shared" ca="1" si="8"/>
        <v>7.4763493035450335</v>
      </c>
      <c r="B88" s="5">
        <v>84</v>
      </c>
      <c r="C88" s="1">
        <v>2.99</v>
      </c>
      <c r="D88" s="9">
        <f t="shared" si="5"/>
        <v>-2.093</v>
      </c>
      <c r="E88">
        <f t="shared" si="9"/>
        <v>7.907</v>
      </c>
      <c r="F88">
        <v>8.142498384586176</v>
      </c>
      <c r="G88">
        <f t="shared" si="7"/>
        <v>2.99</v>
      </c>
      <c r="H88">
        <f t="shared" si="10"/>
        <v>6.6322673380607027</v>
      </c>
      <c r="I88" s="17">
        <v>27</v>
      </c>
      <c r="J88" s="17">
        <v>6.6322673380607027</v>
      </c>
      <c r="K88" s="17">
        <v>-2.350181586618505</v>
      </c>
      <c r="M88">
        <f t="shared" si="11"/>
        <v>1.5102310465254734</v>
      </c>
      <c r="N88">
        <f t="shared" si="12"/>
        <v>0.18424812372620969</v>
      </c>
      <c r="O88">
        <f t="shared" si="13"/>
        <v>0.20443384008594859</v>
      </c>
    </row>
    <row r="89" spans="1:15" x14ac:dyDescent="0.25">
      <c r="A89">
        <f t="shared" ca="1" si="8"/>
        <v>7.7237270881896194</v>
      </c>
      <c r="B89" s="5">
        <v>85</v>
      </c>
      <c r="C89" s="1">
        <v>2.99</v>
      </c>
      <c r="D89" s="9">
        <f t="shared" si="5"/>
        <v>-2.093</v>
      </c>
      <c r="E89">
        <f t="shared" si="9"/>
        <v>7.907</v>
      </c>
      <c r="F89">
        <v>7.7427957633362734</v>
      </c>
      <c r="G89">
        <f t="shared" si="7"/>
        <v>2.99</v>
      </c>
      <c r="H89">
        <f t="shared" si="10"/>
        <v>6.6322673380607027</v>
      </c>
      <c r="I89" s="17">
        <v>28</v>
      </c>
      <c r="J89" s="17">
        <v>8.0632697937304663</v>
      </c>
      <c r="K89" s="17">
        <v>-0.22314673912079375</v>
      </c>
      <c r="M89">
        <f t="shared" si="11"/>
        <v>1.1105284252755707</v>
      </c>
      <c r="N89">
        <f t="shared" si="12"/>
        <v>0.13638669273521886</v>
      </c>
      <c r="O89">
        <f t="shared" si="13"/>
        <v>0.1545076244107268</v>
      </c>
    </row>
    <row r="90" spans="1:15" x14ac:dyDescent="0.25">
      <c r="A90">
        <f t="shared" ca="1" si="8"/>
        <v>7.8212277525317386</v>
      </c>
      <c r="B90" s="5">
        <v>86</v>
      </c>
      <c r="C90" s="1">
        <v>2.99</v>
      </c>
      <c r="D90" s="9">
        <f t="shared" si="5"/>
        <v>-2.093</v>
      </c>
      <c r="E90">
        <f t="shared" si="9"/>
        <v>7.907</v>
      </c>
      <c r="F90">
        <v>8.5263915955912477</v>
      </c>
      <c r="G90">
        <f t="shared" si="7"/>
        <v>2.99</v>
      </c>
      <c r="H90">
        <f t="shared" si="10"/>
        <v>6.6322673380607027</v>
      </c>
      <c r="I90" s="17">
        <v>29</v>
      </c>
      <c r="J90" s="17">
        <v>6.6322673380607027</v>
      </c>
      <c r="K90" s="17">
        <v>-3.2665806150817343</v>
      </c>
      <c r="M90">
        <f t="shared" si="11"/>
        <v>1.894124257530545</v>
      </c>
      <c r="N90">
        <f t="shared" si="12"/>
        <v>0.24463053339203547</v>
      </c>
      <c r="O90">
        <f t="shared" si="13"/>
        <v>0.24990657363833463</v>
      </c>
    </row>
    <row r="91" spans="1:15" x14ac:dyDescent="0.25">
      <c r="A91">
        <f t="shared" ca="1" si="8"/>
        <v>6.7531361264469565</v>
      </c>
      <c r="B91" s="5">
        <v>87</v>
      </c>
      <c r="C91" s="1">
        <v>2.99</v>
      </c>
      <c r="D91" s="9">
        <f t="shared" si="5"/>
        <v>-2.093</v>
      </c>
      <c r="E91">
        <f t="shared" si="9"/>
        <v>7.907</v>
      </c>
      <c r="F91">
        <v>7.3581404951691418</v>
      </c>
      <c r="G91">
        <f t="shared" si="7"/>
        <v>2.99</v>
      </c>
      <c r="H91">
        <f t="shared" si="10"/>
        <v>6.6322673380607027</v>
      </c>
      <c r="I91" s="17">
        <v>30</v>
      </c>
      <c r="J91" s="17">
        <v>6.6322673380607027</v>
      </c>
      <c r="K91" s="17">
        <v>-2.1681506742682402</v>
      </c>
      <c r="M91">
        <f t="shared" si="11"/>
        <v>0.72587315710843914</v>
      </c>
      <c r="N91">
        <f t="shared" si="12"/>
        <v>8.513251461307117E-2</v>
      </c>
      <c r="O91">
        <f t="shared" si="13"/>
        <v>0.10376726193561765</v>
      </c>
    </row>
    <row r="92" spans="1:15" x14ac:dyDescent="0.25">
      <c r="A92">
        <f t="shared" ca="1" si="8"/>
        <v>7.8645646916665797</v>
      </c>
      <c r="B92" s="5">
        <v>88</v>
      </c>
      <c r="C92" s="1">
        <v>2.99</v>
      </c>
      <c r="D92" s="9">
        <f t="shared" si="5"/>
        <v>-2.093</v>
      </c>
      <c r="E92">
        <f t="shared" si="9"/>
        <v>7.907</v>
      </c>
      <c r="F92">
        <v>7.6366456383818306</v>
      </c>
      <c r="G92">
        <f t="shared" si="7"/>
        <v>2.99</v>
      </c>
      <c r="H92">
        <f t="shared" si="10"/>
        <v>6.6322673380607027</v>
      </c>
      <c r="I92" s="17">
        <v>31</v>
      </c>
      <c r="J92" s="17">
        <v>6.6322673380607027</v>
      </c>
      <c r="K92" s="17">
        <v>-0.59663116725540011</v>
      </c>
      <c r="M92">
        <f t="shared" si="11"/>
        <v>1.004378300321128</v>
      </c>
      <c r="N92">
        <f t="shared" si="12"/>
        <v>0.13649892944834838</v>
      </c>
      <c r="O92">
        <f t="shared" si="13"/>
        <v>0.14077853049903952</v>
      </c>
    </row>
    <row r="93" spans="1:15" x14ac:dyDescent="0.25">
      <c r="A93">
        <f t="shared" ca="1" si="8"/>
        <v>8.329924333874299</v>
      </c>
      <c r="B93" s="5">
        <v>89</v>
      </c>
      <c r="C93" s="1">
        <v>1.99</v>
      </c>
      <c r="D93" s="9">
        <f t="shared" si="5"/>
        <v>-1.393</v>
      </c>
      <c r="E93">
        <f t="shared" si="9"/>
        <v>8.6069999999999993</v>
      </c>
      <c r="F93">
        <v>8.3650279193974466</v>
      </c>
      <c r="G93">
        <f t="shared" si="7"/>
        <v>1.99</v>
      </c>
      <c r="H93">
        <f t="shared" si="10"/>
        <v>8.0632697937304663</v>
      </c>
      <c r="I93" s="17">
        <v>32</v>
      </c>
      <c r="J93" s="17">
        <v>6.6322673380607027</v>
      </c>
      <c r="K93" s="17">
        <v>1.8220320732327488</v>
      </c>
      <c r="M93">
        <f t="shared" si="11"/>
        <v>0.30175812566698035</v>
      </c>
      <c r="N93">
        <f t="shared" si="12"/>
        <v>3.9514485803864206E-2</v>
      </c>
      <c r="O93">
        <f t="shared" si="13"/>
        <v>3.6736383883017212E-2</v>
      </c>
    </row>
    <row r="94" spans="1:15" x14ac:dyDescent="0.25">
      <c r="A94">
        <f t="shared" ca="1" si="8"/>
        <v>7.1653466464669782</v>
      </c>
      <c r="B94" s="5">
        <v>90</v>
      </c>
      <c r="C94" s="1">
        <v>2.99</v>
      </c>
      <c r="D94" s="9">
        <f t="shared" si="5"/>
        <v>-2.093</v>
      </c>
      <c r="E94">
        <f t="shared" si="9"/>
        <v>7.907</v>
      </c>
      <c r="F94">
        <v>7.472310543524717</v>
      </c>
      <c r="G94">
        <f t="shared" si="7"/>
        <v>2.99</v>
      </c>
      <c r="H94">
        <f t="shared" si="10"/>
        <v>6.6322673380607027</v>
      </c>
      <c r="I94" s="17">
        <v>33</v>
      </c>
      <c r="J94" s="17">
        <v>6.6322673380607027</v>
      </c>
      <c r="K94" s="17">
        <v>1.4479674940762512</v>
      </c>
      <c r="M94">
        <f t="shared" si="11"/>
        <v>0.84004320546401434</v>
      </c>
      <c r="N94">
        <f t="shared" si="12"/>
        <v>0.10042323989332538</v>
      </c>
      <c r="O94">
        <f t="shared" si="13"/>
        <v>0.119116390794049</v>
      </c>
    </row>
    <row r="95" spans="1:15" x14ac:dyDescent="0.25">
      <c r="A95">
        <f t="shared" ca="1" si="8"/>
        <v>8.7464763691128109</v>
      </c>
      <c r="B95" s="5">
        <v>91</v>
      </c>
      <c r="C95" s="1">
        <v>2.99</v>
      </c>
      <c r="D95" s="9">
        <f t="shared" si="5"/>
        <v>-2.093</v>
      </c>
      <c r="E95">
        <f t="shared" si="9"/>
        <v>7.907</v>
      </c>
      <c r="F95">
        <v>7.3764973035261479</v>
      </c>
      <c r="G95">
        <f t="shared" si="7"/>
        <v>2.99</v>
      </c>
      <c r="H95">
        <f t="shared" si="10"/>
        <v>6.6322673380607027</v>
      </c>
      <c r="I95" s="17">
        <v>34</v>
      </c>
      <c r="J95" s="17">
        <v>6.6322673380607027</v>
      </c>
      <c r="K95" s="17">
        <v>0.71388088042804032</v>
      </c>
      <c r="M95">
        <f t="shared" si="11"/>
        <v>0.74422996546544518</v>
      </c>
      <c r="N95">
        <f t="shared" si="12"/>
        <v>9.9598372033717575E-2</v>
      </c>
      <c r="O95">
        <f t="shared" si="13"/>
        <v>0.10625204784383359</v>
      </c>
    </row>
    <row r="96" spans="1:15" x14ac:dyDescent="0.25">
      <c r="A96">
        <f t="shared" ca="1" si="8"/>
        <v>8.6662840118195685</v>
      </c>
      <c r="B96" s="5">
        <v>92</v>
      </c>
      <c r="C96" s="1">
        <v>2.99</v>
      </c>
      <c r="D96" s="9">
        <f t="shared" si="5"/>
        <v>-2.093</v>
      </c>
      <c r="E96">
        <f t="shared" si="9"/>
        <v>7.907</v>
      </c>
      <c r="F96">
        <v>9.0778831025080802</v>
      </c>
      <c r="G96">
        <f t="shared" si="7"/>
        <v>2.99</v>
      </c>
      <c r="H96">
        <f t="shared" si="10"/>
        <v>6.6322673380607027</v>
      </c>
      <c r="I96" s="17">
        <v>35</v>
      </c>
      <c r="J96" s="17">
        <v>8.0632697937304663</v>
      </c>
      <c r="K96" s="17">
        <v>1.5685206056889704</v>
      </c>
      <c r="M96">
        <f t="shared" si="11"/>
        <v>2.4456157644473775</v>
      </c>
      <c r="N96">
        <f t="shared" si="12"/>
        <v>0.33154160624153051</v>
      </c>
      <c r="O96">
        <f t="shared" si="13"/>
        <v>0.31134211905851544</v>
      </c>
    </row>
    <row r="97" spans="1:15" x14ac:dyDescent="0.25">
      <c r="A97">
        <f t="shared" ca="1" si="8"/>
        <v>10.628032283273658</v>
      </c>
      <c r="B97" s="5">
        <v>93</v>
      </c>
      <c r="C97" s="1">
        <v>1.99</v>
      </c>
      <c r="D97" s="9">
        <f t="shared" si="5"/>
        <v>-1.393</v>
      </c>
      <c r="E97">
        <f t="shared" si="9"/>
        <v>8.6069999999999993</v>
      </c>
      <c r="F97">
        <v>7.3434574134721329</v>
      </c>
      <c r="G97">
        <f t="shared" si="7"/>
        <v>1.99</v>
      </c>
      <c r="H97">
        <f t="shared" si="10"/>
        <v>8.0632697937304663</v>
      </c>
      <c r="I97" s="17">
        <v>36</v>
      </c>
      <c r="J97" s="17">
        <v>8.0632697937304663</v>
      </c>
      <c r="K97" s="17">
        <v>0.57900564469534288</v>
      </c>
      <c r="M97">
        <f t="shared" si="11"/>
        <v>0.71981238025833338</v>
      </c>
      <c r="N97">
        <f t="shared" si="12"/>
        <v>7.9292977462935191E-2</v>
      </c>
      <c r="O97">
        <f t="shared" si="13"/>
        <v>9.3441309186265489E-2</v>
      </c>
    </row>
    <row r="98" spans="1:15" x14ac:dyDescent="0.25">
      <c r="A98">
        <f t="shared" ca="1" si="8"/>
        <v>8.2833838907945214</v>
      </c>
      <c r="B98" s="5">
        <v>94</v>
      </c>
      <c r="C98" s="1">
        <v>2.99</v>
      </c>
      <c r="D98" s="9">
        <f t="shared" si="5"/>
        <v>-2.093</v>
      </c>
      <c r="E98">
        <f t="shared" si="9"/>
        <v>7.907</v>
      </c>
      <c r="F98">
        <v>8.0009715073810828</v>
      </c>
      <c r="G98">
        <f t="shared" si="7"/>
        <v>2.99</v>
      </c>
      <c r="H98">
        <f t="shared" si="10"/>
        <v>6.6322673380607027</v>
      </c>
      <c r="I98" s="17">
        <v>37</v>
      </c>
      <c r="J98" s="17">
        <v>7.6339690570295371</v>
      </c>
      <c r="K98" s="17">
        <v>1.9590341302546417</v>
      </c>
      <c r="M98">
        <f t="shared" si="11"/>
        <v>1.3687041693203801</v>
      </c>
      <c r="N98">
        <f t="shared" si="12"/>
        <v>0.18638416378767145</v>
      </c>
      <c r="O98">
        <f t="shared" si="13"/>
        <v>0.18706783696716983</v>
      </c>
    </row>
    <row r="99" spans="1:15" x14ac:dyDescent="0.25">
      <c r="A99">
        <f t="shared" ca="1" si="8"/>
        <v>7.3875603108851093</v>
      </c>
      <c r="B99" s="5">
        <v>95</v>
      </c>
      <c r="C99" s="1">
        <v>2.99</v>
      </c>
      <c r="D99" s="9">
        <f t="shared" si="5"/>
        <v>-2.093</v>
      </c>
      <c r="E99">
        <f t="shared" si="9"/>
        <v>7.907</v>
      </c>
      <c r="F99">
        <v>7.9154279518971524</v>
      </c>
      <c r="G99">
        <f t="shared" si="7"/>
        <v>2.99</v>
      </c>
      <c r="H99">
        <f t="shared" si="10"/>
        <v>6.6322673380607027</v>
      </c>
      <c r="I99" s="17">
        <v>38</v>
      </c>
      <c r="J99" s="17">
        <v>6.6322673380607027</v>
      </c>
      <c r="K99" s="17">
        <v>1.3577836332028479</v>
      </c>
      <c r="M99">
        <f t="shared" si="11"/>
        <v>1.2831606138364497</v>
      </c>
      <c r="N99">
        <f t="shared" si="12"/>
        <v>0.16037560096954528</v>
      </c>
      <c r="O99">
        <f t="shared" si="13"/>
        <v>0.17640740863223939</v>
      </c>
    </row>
    <row r="100" spans="1:15" x14ac:dyDescent="0.25">
      <c r="A100">
        <f t="shared" ca="1" si="8"/>
        <v>7.6480035975244602</v>
      </c>
      <c r="B100" s="5">
        <v>96</v>
      </c>
      <c r="C100" s="1">
        <v>1.99</v>
      </c>
      <c r="D100" s="9">
        <f t="shared" ref="D100:D104" si="14">C100*(-0.7)</f>
        <v>-1.393</v>
      </c>
      <c r="E100">
        <f t="shared" si="9"/>
        <v>8.6069999999999993</v>
      </c>
      <c r="F100">
        <v>9.6013340385726487</v>
      </c>
      <c r="G100">
        <f t="shared" si="7"/>
        <v>1.99</v>
      </c>
      <c r="H100">
        <f t="shared" si="10"/>
        <v>8.0632697937304663</v>
      </c>
      <c r="I100" s="17">
        <v>39</v>
      </c>
      <c r="J100" s="17">
        <v>6.6322673380607027</v>
      </c>
      <c r="K100" s="17">
        <v>2.0227038852943435</v>
      </c>
      <c r="M100">
        <f t="shared" si="11"/>
        <v>1.5380642448421824</v>
      </c>
      <c r="N100">
        <f t="shared" si="12"/>
        <v>0.19431220323009099</v>
      </c>
      <c r="O100">
        <f t="shared" si="13"/>
        <v>0.17414081396261341</v>
      </c>
    </row>
    <row r="101" spans="1:15" x14ac:dyDescent="0.25">
      <c r="A101">
        <f t="shared" ca="1" si="8"/>
        <v>8.8714567976200929</v>
      </c>
      <c r="B101" s="5">
        <v>97</v>
      </c>
      <c r="C101" s="1">
        <v>1.99</v>
      </c>
      <c r="D101" s="9">
        <f t="shared" si="14"/>
        <v>-1.393</v>
      </c>
      <c r="E101">
        <f t="shared" si="9"/>
        <v>8.6069999999999993</v>
      </c>
      <c r="F101">
        <v>10.736851283980203</v>
      </c>
      <c r="G101">
        <f t="shared" si="7"/>
        <v>1.99</v>
      </c>
      <c r="H101">
        <f t="shared" si="10"/>
        <v>8.0632697937304663</v>
      </c>
      <c r="I101" s="17">
        <v>40</v>
      </c>
      <c r="J101" s="17">
        <v>6.6322673380607027</v>
      </c>
      <c r="K101" s="17">
        <v>0.64225776040393789</v>
      </c>
      <c r="M101">
        <f t="shared" si="11"/>
        <v>2.6735814902497363</v>
      </c>
      <c r="N101">
        <f t="shared" si="12"/>
        <v>0.27845937653130498</v>
      </c>
      <c r="O101">
        <f t="shared" si="13"/>
        <v>0.28442173103018165</v>
      </c>
    </row>
    <row r="102" spans="1:15" x14ac:dyDescent="0.25">
      <c r="A102">
        <f t="shared" ca="1" si="8"/>
        <v>8.4810973309909681</v>
      </c>
      <c r="B102" s="5">
        <v>98</v>
      </c>
      <c r="C102" s="1">
        <v>2.29</v>
      </c>
      <c r="D102" s="9">
        <f t="shared" si="14"/>
        <v>-1.603</v>
      </c>
      <c r="E102">
        <f t="shared" si="9"/>
        <v>8.3970000000000002</v>
      </c>
      <c r="F102">
        <v>8.9342273784311121</v>
      </c>
      <c r="G102">
        <f t="shared" si="7"/>
        <v>2.29</v>
      </c>
      <c r="H102">
        <f t="shared" si="10"/>
        <v>7.6339690570295371</v>
      </c>
      <c r="I102" s="17">
        <v>41</v>
      </c>
      <c r="J102" s="17">
        <v>6.6322673380607027</v>
      </c>
      <c r="K102" s="17">
        <v>0.75214510878188445</v>
      </c>
      <c r="M102">
        <f t="shared" si="11"/>
        <v>1.300258321401575</v>
      </c>
      <c r="N102">
        <f t="shared" si="12"/>
        <v>0.12110238719070374</v>
      </c>
      <c r="O102">
        <f t="shared" si="13"/>
        <v>0.15695834202190562</v>
      </c>
    </row>
    <row r="103" spans="1:15" x14ac:dyDescent="0.25">
      <c r="A103">
        <f t="shared" ca="1" si="8"/>
        <v>9.2154466272089746</v>
      </c>
      <c r="B103" s="5">
        <v>99</v>
      </c>
      <c r="C103" s="1">
        <v>2.29</v>
      </c>
      <c r="D103" s="9">
        <f t="shared" si="14"/>
        <v>-1.603</v>
      </c>
      <c r="E103">
        <f t="shared" si="9"/>
        <v>8.3970000000000002</v>
      </c>
      <c r="F103">
        <v>8.3331340743005793</v>
      </c>
      <c r="G103">
        <f t="shared" si="7"/>
        <v>2.29</v>
      </c>
      <c r="H103">
        <f t="shared" si="10"/>
        <v>7.6339690570295371</v>
      </c>
      <c r="I103" s="17">
        <v>42</v>
      </c>
      <c r="J103" s="17">
        <v>7.6339690570295371</v>
      </c>
      <c r="K103" s="17">
        <v>1.6946787484767558</v>
      </c>
      <c r="M103">
        <f t="shared" si="11"/>
        <v>0.69916501727104219</v>
      </c>
      <c r="N103">
        <f t="shared" si="12"/>
        <v>7.8256908813285481E-2</v>
      </c>
      <c r="O103">
        <f t="shared" si="13"/>
        <v>8.7575687527083598E-2</v>
      </c>
    </row>
    <row r="104" spans="1:15" ht="15.75" thickBot="1" x14ac:dyDescent="0.3">
      <c r="A104">
        <f t="shared" ca="1" si="8"/>
        <v>6.4689252912149211</v>
      </c>
      <c r="B104" s="7">
        <v>100</v>
      </c>
      <c r="C104" s="1">
        <v>2.99</v>
      </c>
      <c r="D104" s="9">
        <f t="shared" si="14"/>
        <v>-2.093</v>
      </c>
      <c r="E104">
        <f t="shared" si="9"/>
        <v>7.907</v>
      </c>
      <c r="F104">
        <v>9.3271032457724292</v>
      </c>
      <c r="G104">
        <f t="shared" si="7"/>
        <v>2.99</v>
      </c>
      <c r="H104">
        <f t="shared" si="10"/>
        <v>6.6322673380607027</v>
      </c>
      <c r="I104" s="17">
        <v>43</v>
      </c>
      <c r="J104" s="17">
        <v>8.0632697937304663</v>
      </c>
      <c r="K104" s="17">
        <v>2.4464930260940321E-2</v>
      </c>
      <c r="M104">
        <f t="shared" si="11"/>
        <v>2.6948359077117265</v>
      </c>
      <c r="N104">
        <f t="shared" si="12"/>
        <v>0.32338804148400924</v>
      </c>
      <c r="O104">
        <f t="shared" si="13"/>
        <v>0.3377120536873302</v>
      </c>
    </row>
    <row r="105" spans="1:15" x14ac:dyDescent="0.25">
      <c r="I105" s="17">
        <v>44</v>
      </c>
      <c r="J105" s="17">
        <v>6.6322673380607027</v>
      </c>
      <c r="K105" s="17">
        <v>0.55383652477195078</v>
      </c>
      <c r="M105" t="s">
        <v>42</v>
      </c>
      <c r="N105" t="s">
        <v>43</v>
      </c>
      <c r="O105" t="s">
        <v>44</v>
      </c>
    </row>
    <row r="106" spans="1:15" x14ac:dyDescent="0.25">
      <c r="I106" s="17">
        <v>45</v>
      </c>
      <c r="J106" s="17">
        <v>6.6322673380607027</v>
      </c>
      <c r="K106" s="17">
        <v>1.049794449908422</v>
      </c>
      <c r="M106" s="33">
        <f>AVERAGE(M75:M104)</f>
        <v>1.473528895295896</v>
      </c>
      <c r="N106" s="32">
        <f t="shared" ref="N106:O106" si="15">AVERAGE(N75:N104)</f>
        <v>0.17456004135027445</v>
      </c>
      <c r="O106" s="32">
        <f t="shared" si="15"/>
        <v>0.18792589925842101</v>
      </c>
    </row>
    <row r="107" spans="1:15" x14ac:dyDescent="0.25">
      <c r="I107" s="17">
        <v>46</v>
      </c>
      <c r="J107" s="17">
        <v>7.6339690570295371</v>
      </c>
      <c r="K107" s="17">
        <v>1.1004693379212931</v>
      </c>
    </row>
    <row r="108" spans="1:15" x14ac:dyDescent="0.25">
      <c r="I108" s="17">
        <v>47</v>
      </c>
      <c r="J108" s="17">
        <v>8.0632697937304663</v>
      </c>
      <c r="K108" s="17">
        <v>0.29661701816879571</v>
      </c>
    </row>
    <row r="109" spans="1:15" x14ac:dyDescent="0.25">
      <c r="I109" s="17">
        <v>48</v>
      </c>
      <c r="J109" s="17">
        <v>6.6322673380607027</v>
      </c>
      <c r="K109" s="17">
        <v>-1.1594651515548966</v>
      </c>
    </row>
    <row r="110" spans="1:15" x14ac:dyDescent="0.25">
      <c r="I110" s="17">
        <v>49</v>
      </c>
      <c r="J110" s="17">
        <v>8.0632697937304663</v>
      </c>
      <c r="K110" s="17">
        <v>-2.1505947370895644</v>
      </c>
    </row>
    <row r="111" spans="1:15" x14ac:dyDescent="0.25">
      <c r="I111" s="17">
        <v>50</v>
      </c>
      <c r="J111" s="17">
        <v>6.6322673380607027</v>
      </c>
      <c r="K111" s="17">
        <v>1.4474582818504258</v>
      </c>
    </row>
    <row r="112" spans="1:15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showGridLines="0" zoomScale="85" zoomScaleNormal="85" workbookViewId="0">
      <pane ySplit="4" topLeftCell="A23" activePane="bottomLeft" state="frozenSplit"/>
      <selection pane="bottomLeft" activeCell="S46" sqref="S46"/>
    </sheetView>
  </sheetViews>
  <sheetFormatPr defaultRowHeight="15" x14ac:dyDescent="0.25"/>
  <cols>
    <col min="2" max="2" width="15" customWidth="1"/>
    <col min="3" max="4" width="8" customWidth="1"/>
  </cols>
  <sheetData>
    <row r="1" spans="1:11" x14ac:dyDescent="0.25">
      <c r="E1" t="s">
        <v>3</v>
      </c>
      <c r="G1" t="s">
        <v>4</v>
      </c>
      <c r="H1">
        <f ca="1">NORMINV(RAND(),0,2)</f>
        <v>5.2606633786341631E-2</v>
      </c>
    </row>
    <row r="2" spans="1:11" x14ac:dyDescent="0.25">
      <c r="E2">
        <v>10</v>
      </c>
      <c r="G2">
        <v>1</v>
      </c>
    </row>
    <row r="3" spans="1:11" ht="15.75" thickBot="1" x14ac:dyDescent="0.3">
      <c r="A3" s="21" t="s">
        <v>34</v>
      </c>
      <c r="B3" s="21"/>
      <c r="C3" s="21"/>
      <c r="D3" s="21"/>
      <c r="E3" s="21"/>
      <c r="F3" s="21"/>
    </row>
    <row r="4" spans="1:11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51</v>
      </c>
      <c r="K4" t="s">
        <v>37</v>
      </c>
    </row>
    <row r="5" spans="1:11" x14ac:dyDescent="0.25">
      <c r="A5">
        <f ca="1">E5+NORMINV(RAND(),0,G$2)</f>
        <v>5.1492136465087146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 t="shared" ref="G5:G68" si="0">C5</f>
        <v>2.99</v>
      </c>
      <c r="H5">
        <f>J$54+J$56*G5+J$55*B5</f>
        <v>5.1167712581239613</v>
      </c>
    </row>
    <row r="6" spans="1:11" x14ac:dyDescent="0.25">
      <c r="A6">
        <f t="shared" ref="A6:A69" ca="1" si="1">E6+NORMINV(RAND(),0,G$2)</f>
        <v>6.9454909751168676</v>
      </c>
      <c r="B6" s="5">
        <v>2</v>
      </c>
      <c r="C6" s="1">
        <v>2.99</v>
      </c>
      <c r="D6" s="6">
        <f>C6*(-1.5)</f>
        <v>-4.4850000000000003</v>
      </c>
      <c r="E6">
        <f t="shared" ref="E6:E69" si="2">D6+E$2</f>
        <v>5.5149999999999997</v>
      </c>
      <c r="F6">
        <v>5.7679632890060732</v>
      </c>
      <c r="G6">
        <f t="shared" si="0"/>
        <v>2.99</v>
      </c>
      <c r="H6">
        <f t="shared" ref="H6:H69" si="3">J$54+J$56*G6+J$55*B6</f>
        <v>5.1614682292124971</v>
      </c>
    </row>
    <row r="7" spans="1:11" x14ac:dyDescent="0.25">
      <c r="A7">
        <f t="shared" ca="1" si="1"/>
        <v>6.0174196703710194</v>
      </c>
      <c r="B7" s="5">
        <v>3</v>
      </c>
      <c r="C7" s="1">
        <v>2.99</v>
      </c>
      <c r="D7" s="6">
        <f t="shared" ref="D7:D34" si="4">C7*(-1.5)</f>
        <v>-4.4850000000000003</v>
      </c>
      <c r="E7">
        <f t="shared" si="2"/>
        <v>5.5149999999999997</v>
      </c>
      <c r="F7">
        <v>6.6168979328820754</v>
      </c>
      <c r="G7">
        <f t="shared" si="0"/>
        <v>2.99</v>
      </c>
      <c r="H7">
        <f t="shared" si="3"/>
        <v>5.206165200301033</v>
      </c>
    </row>
    <row r="8" spans="1:11" x14ac:dyDescent="0.25">
      <c r="A8">
        <f t="shared" ca="1" si="1"/>
        <v>4.8362326443072714</v>
      </c>
      <c r="B8" s="5">
        <v>4</v>
      </c>
      <c r="C8" s="1">
        <v>2.99</v>
      </c>
      <c r="D8" s="6">
        <f t="shared" si="4"/>
        <v>-4.4850000000000003</v>
      </c>
      <c r="E8">
        <f t="shared" si="2"/>
        <v>5.5149999999999997</v>
      </c>
      <c r="F8">
        <v>4.3431157913686045</v>
      </c>
      <c r="G8">
        <f t="shared" si="0"/>
        <v>2.99</v>
      </c>
      <c r="H8">
        <f t="shared" si="3"/>
        <v>5.2508621713895689</v>
      </c>
    </row>
    <row r="9" spans="1:11" x14ac:dyDescent="0.25">
      <c r="A9">
        <f t="shared" ca="1" si="1"/>
        <v>8.150373858192161</v>
      </c>
      <c r="B9" s="5">
        <v>5</v>
      </c>
      <c r="C9" s="1">
        <v>1.99</v>
      </c>
      <c r="D9" s="6">
        <f t="shared" si="4"/>
        <v>-2.9849999999999999</v>
      </c>
      <c r="E9">
        <f t="shared" si="2"/>
        <v>7.0150000000000006</v>
      </c>
      <c r="F9">
        <v>7.9577578598649428</v>
      </c>
      <c r="G9">
        <f t="shared" si="0"/>
        <v>1.99</v>
      </c>
      <c r="H9">
        <f t="shared" si="3"/>
        <v>6.6350118649832153</v>
      </c>
    </row>
    <row r="10" spans="1:11" x14ac:dyDescent="0.25">
      <c r="A10">
        <f t="shared" ca="1" si="1"/>
        <v>7.9060331319683375</v>
      </c>
      <c r="B10" s="5">
        <v>6</v>
      </c>
      <c r="C10" s="1">
        <v>1.99</v>
      </c>
      <c r="D10" s="6">
        <f t="shared" si="4"/>
        <v>-2.9849999999999999</v>
      </c>
      <c r="E10">
        <f t="shared" si="2"/>
        <v>7.0150000000000006</v>
      </c>
      <c r="F10">
        <v>6.4221698192351351</v>
      </c>
      <c r="G10">
        <f t="shared" si="0"/>
        <v>1.99</v>
      </c>
      <c r="H10">
        <f t="shared" si="3"/>
        <v>6.6797088360717511</v>
      </c>
    </row>
    <row r="11" spans="1:11" x14ac:dyDescent="0.25">
      <c r="A11">
        <f t="shared" ca="1" si="1"/>
        <v>4.5750725584989267</v>
      </c>
      <c r="B11" s="5">
        <v>7</v>
      </c>
      <c r="C11" s="1">
        <v>2.99</v>
      </c>
      <c r="D11" s="6">
        <f t="shared" si="4"/>
        <v>-4.4850000000000003</v>
      </c>
      <c r="E11">
        <f t="shared" si="2"/>
        <v>5.5149999999999997</v>
      </c>
      <c r="F11">
        <v>5.8099451800052222</v>
      </c>
      <c r="G11">
        <f t="shared" si="0"/>
        <v>2.99</v>
      </c>
      <c r="H11">
        <f t="shared" si="3"/>
        <v>5.3849530846551765</v>
      </c>
    </row>
    <row r="12" spans="1:11" x14ac:dyDescent="0.25">
      <c r="A12">
        <f t="shared" ca="1" si="1"/>
        <v>3.6049928117816528</v>
      </c>
      <c r="B12" s="5">
        <v>8</v>
      </c>
      <c r="C12" s="1">
        <v>2.99</v>
      </c>
      <c r="D12" s="6">
        <f t="shared" si="4"/>
        <v>-4.4850000000000003</v>
      </c>
      <c r="E12">
        <f t="shared" si="2"/>
        <v>5.5149999999999997</v>
      </c>
      <c r="F12">
        <v>7.1290740147726392</v>
      </c>
      <c r="G12">
        <f t="shared" si="0"/>
        <v>2.99</v>
      </c>
      <c r="H12">
        <f t="shared" si="3"/>
        <v>5.4296500557437124</v>
      </c>
    </row>
    <row r="13" spans="1:11" x14ac:dyDescent="0.25">
      <c r="A13">
        <f t="shared" ca="1" si="1"/>
        <v>5.5981683763165471</v>
      </c>
      <c r="B13" s="5">
        <v>9</v>
      </c>
      <c r="C13" s="1">
        <v>2.29</v>
      </c>
      <c r="D13" s="6">
        <f t="shared" si="4"/>
        <v>-3.4350000000000001</v>
      </c>
      <c r="E13">
        <f t="shared" si="2"/>
        <v>6.5649999999999995</v>
      </c>
      <c r="F13">
        <v>7.2033657406404474</v>
      </c>
      <c r="G13">
        <f t="shared" si="0"/>
        <v>2.29</v>
      </c>
      <c r="H13">
        <f t="shared" si="3"/>
        <v>6.4119639325858255</v>
      </c>
    </row>
    <row r="14" spans="1:11" x14ac:dyDescent="0.25">
      <c r="A14">
        <f t="shared" ca="1" si="1"/>
        <v>6.5436632655063178</v>
      </c>
      <c r="B14" s="5">
        <v>10</v>
      </c>
      <c r="C14" s="1">
        <v>2.99</v>
      </c>
      <c r="D14" s="6">
        <f t="shared" si="4"/>
        <v>-4.4850000000000003</v>
      </c>
      <c r="E14">
        <f t="shared" si="2"/>
        <v>5.5149999999999997</v>
      </c>
      <c r="F14">
        <v>4.963129519632699</v>
      </c>
      <c r="G14">
        <f t="shared" si="0"/>
        <v>2.99</v>
      </c>
      <c r="H14">
        <f t="shared" si="3"/>
        <v>5.519043997920785</v>
      </c>
    </row>
    <row r="15" spans="1:11" x14ac:dyDescent="0.25">
      <c r="A15">
        <f t="shared" ca="1" si="1"/>
        <v>5.6038892118658792</v>
      </c>
      <c r="B15" s="5">
        <v>11</v>
      </c>
      <c r="C15" s="1">
        <v>2.99</v>
      </c>
      <c r="D15" s="6">
        <f t="shared" si="4"/>
        <v>-4.4850000000000003</v>
      </c>
      <c r="E15">
        <f t="shared" si="2"/>
        <v>5.5149999999999997</v>
      </c>
      <c r="F15">
        <v>3.5479587051436385</v>
      </c>
      <c r="G15">
        <f t="shared" si="0"/>
        <v>2.99</v>
      </c>
      <c r="H15">
        <f t="shared" si="3"/>
        <v>5.5637409690093209</v>
      </c>
    </row>
    <row r="16" spans="1:11" x14ac:dyDescent="0.25">
      <c r="A16">
        <f t="shared" ca="1" si="1"/>
        <v>7.2480443931627718</v>
      </c>
      <c r="B16" s="5">
        <v>12</v>
      </c>
      <c r="C16" s="1">
        <v>2.29</v>
      </c>
      <c r="D16" s="6">
        <f t="shared" si="4"/>
        <v>-3.4350000000000001</v>
      </c>
      <c r="E16">
        <f t="shared" si="2"/>
        <v>6.5649999999999995</v>
      </c>
      <c r="F16">
        <v>8.1303988159443854</v>
      </c>
      <c r="G16">
        <f t="shared" si="0"/>
        <v>2.29</v>
      </c>
      <c r="H16">
        <f t="shared" si="3"/>
        <v>6.546054845851434</v>
      </c>
    </row>
    <row r="17" spans="1:8" x14ac:dyDescent="0.25">
      <c r="A17">
        <f t="shared" ca="1" si="1"/>
        <v>4.5947128450231407</v>
      </c>
      <c r="B17" s="5">
        <v>13</v>
      </c>
      <c r="C17" s="1">
        <v>2.99</v>
      </c>
      <c r="D17" s="6">
        <f t="shared" si="4"/>
        <v>-4.4850000000000003</v>
      </c>
      <c r="E17">
        <f t="shared" si="2"/>
        <v>5.5149999999999997</v>
      </c>
      <c r="F17">
        <v>4.749258633984911</v>
      </c>
      <c r="G17">
        <f t="shared" si="0"/>
        <v>2.99</v>
      </c>
      <c r="H17">
        <f t="shared" si="3"/>
        <v>5.6531349111863927</v>
      </c>
    </row>
    <row r="18" spans="1:8" x14ac:dyDescent="0.25">
      <c r="A18">
        <f t="shared" ca="1" si="1"/>
        <v>6.0521181975494658</v>
      </c>
      <c r="B18" s="5">
        <v>14</v>
      </c>
      <c r="C18" s="1">
        <v>2.99</v>
      </c>
      <c r="D18" s="6">
        <f t="shared" si="4"/>
        <v>-4.4850000000000003</v>
      </c>
      <c r="E18">
        <f t="shared" si="2"/>
        <v>5.5149999999999997</v>
      </c>
      <c r="F18">
        <v>6.1564521043142939</v>
      </c>
      <c r="G18">
        <f t="shared" si="0"/>
        <v>2.99</v>
      </c>
      <c r="H18">
        <f t="shared" si="3"/>
        <v>5.6978318822749285</v>
      </c>
    </row>
    <row r="19" spans="1:8" x14ac:dyDescent="0.25">
      <c r="A19">
        <f t="shared" ca="1" si="1"/>
        <v>5.4528322389619532</v>
      </c>
      <c r="B19" s="5">
        <v>15</v>
      </c>
      <c r="C19" s="1">
        <v>2.99</v>
      </c>
      <c r="D19" s="6">
        <f t="shared" si="4"/>
        <v>-4.4850000000000003</v>
      </c>
      <c r="E19">
        <f t="shared" si="2"/>
        <v>5.5149999999999997</v>
      </c>
      <c r="F19">
        <v>2.6279334896073996</v>
      </c>
      <c r="G19">
        <f t="shared" si="0"/>
        <v>2.99</v>
      </c>
      <c r="H19">
        <f t="shared" si="3"/>
        <v>5.7425288533634644</v>
      </c>
    </row>
    <row r="20" spans="1:8" x14ac:dyDescent="0.25">
      <c r="A20">
        <f t="shared" ca="1" si="1"/>
        <v>4.8745608550306772</v>
      </c>
      <c r="B20" s="5">
        <v>16</v>
      </c>
      <c r="C20" s="1">
        <v>2.99</v>
      </c>
      <c r="D20" s="6">
        <f t="shared" si="4"/>
        <v>-4.4850000000000003</v>
      </c>
      <c r="E20">
        <f t="shared" si="2"/>
        <v>5.5149999999999997</v>
      </c>
      <c r="F20">
        <v>3.5602988146203574</v>
      </c>
      <c r="G20">
        <f t="shared" si="0"/>
        <v>2.99</v>
      </c>
      <c r="H20">
        <f t="shared" si="3"/>
        <v>5.7872258244520003</v>
      </c>
    </row>
    <row r="21" spans="1:8" x14ac:dyDescent="0.25">
      <c r="A21">
        <f t="shared" ca="1" si="1"/>
        <v>7.5539648331600517</v>
      </c>
      <c r="B21" s="5">
        <v>17</v>
      </c>
      <c r="C21" s="1">
        <v>1.99</v>
      </c>
      <c r="D21" s="6">
        <f t="shared" si="4"/>
        <v>-2.9849999999999999</v>
      </c>
      <c r="E21">
        <f t="shared" si="2"/>
        <v>7.0150000000000006</v>
      </c>
      <c r="F21">
        <v>6.309007860423824</v>
      </c>
      <c r="G21">
        <f t="shared" si="0"/>
        <v>1.99</v>
      </c>
      <c r="H21">
        <f t="shared" si="3"/>
        <v>7.1713755180456467</v>
      </c>
    </row>
    <row r="22" spans="1:8" x14ac:dyDescent="0.25">
      <c r="A22">
        <f t="shared" ca="1" si="1"/>
        <v>6.8330635990355324</v>
      </c>
      <c r="B22" s="5">
        <v>18</v>
      </c>
      <c r="C22" s="1">
        <v>1.99</v>
      </c>
      <c r="D22" s="6">
        <f t="shared" si="4"/>
        <v>-2.9849999999999999</v>
      </c>
      <c r="E22">
        <f t="shared" si="2"/>
        <v>7.0150000000000006</v>
      </c>
      <c r="F22">
        <v>7.8854495670530662</v>
      </c>
      <c r="G22">
        <f t="shared" si="0"/>
        <v>1.99</v>
      </c>
      <c r="H22">
        <f t="shared" si="3"/>
        <v>7.2160724891341825</v>
      </c>
    </row>
    <row r="23" spans="1:8" x14ac:dyDescent="0.25">
      <c r="A23">
        <f t="shared" ca="1" si="1"/>
        <v>6.0346770931045359</v>
      </c>
      <c r="B23" s="5">
        <v>19</v>
      </c>
      <c r="C23" s="1">
        <v>2.99</v>
      </c>
      <c r="D23" s="6">
        <f t="shared" si="4"/>
        <v>-4.4850000000000003</v>
      </c>
      <c r="E23">
        <f t="shared" si="2"/>
        <v>5.5149999999999997</v>
      </c>
      <c r="F23">
        <v>5.212713461936719</v>
      </c>
      <c r="G23">
        <f t="shared" si="0"/>
        <v>2.99</v>
      </c>
      <c r="H23">
        <f t="shared" si="3"/>
        <v>5.9213167377176079</v>
      </c>
    </row>
    <row r="24" spans="1:8" x14ac:dyDescent="0.25">
      <c r="A24">
        <f t="shared" ca="1" si="1"/>
        <v>7.8672532588264943</v>
      </c>
      <c r="B24" s="5">
        <v>20</v>
      </c>
      <c r="C24" s="1">
        <v>2.99</v>
      </c>
      <c r="D24" s="6">
        <f t="shared" si="4"/>
        <v>-4.4850000000000003</v>
      </c>
      <c r="E24">
        <f t="shared" si="2"/>
        <v>5.5149999999999997</v>
      </c>
      <c r="F24">
        <v>4.2501134352477621</v>
      </c>
      <c r="G24">
        <f t="shared" si="0"/>
        <v>2.99</v>
      </c>
      <c r="H24">
        <f t="shared" si="3"/>
        <v>5.9660137088061438</v>
      </c>
    </row>
    <row r="25" spans="1:8" x14ac:dyDescent="0.25">
      <c r="A25">
        <f t="shared" ca="1" si="1"/>
        <v>6.1957804042560678</v>
      </c>
      <c r="B25" s="5">
        <v>21</v>
      </c>
      <c r="C25" s="1">
        <v>2.29</v>
      </c>
      <c r="D25" s="6">
        <f t="shared" si="4"/>
        <v>-3.4350000000000001</v>
      </c>
      <c r="E25">
        <f t="shared" si="2"/>
        <v>6.5649999999999995</v>
      </c>
      <c r="F25">
        <v>5.6305156616959957</v>
      </c>
      <c r="G25">
        <f t="shared" si="0"/>
        <v>2.29</v>
      </c>
      <c r="H25">
        <f t="shared" si="3"/>
        <v>6.9483275856482569</v>
      </c>
    </row>
    <row r="26" spans="1:8" x14ac:dyDescent="0.25">
      <c r="A26">
        <f t="shared" ca="1" si="1"/>
        <v>5.1479424073461288</v>
      </c>
      <c r="B26" s="5">
        <v>22</v>
      </c>
      <c r="C26" s="1">
        <v>2.99</v>
      </c>
      <c r="D26" s="6">
        <f t="shared" si="4"/>
        <v>-4.4850000000000003</v>
      </c>
      <c r="E26">
        <f t="shared" si="2"/>
        <v>5.5149999999999997</v>
      </c>
      <c r="F26">
        <v>7.1173877876318841</v>
      </c>
      <c r="G26">
        <f t="shared" si="0"/>
        <v>2.99</v>
      </c>
      <c r="H26">
        <f t="shared" si="3"/>
        <v>6.0554076509832155</v>
      </c>
    </row>
    <row r="27" spans="1:8" x14ac:dyDescent="0.25">
      <c r="A27">
        <f t="shared" ca="1" si="1"/>
        <v>6.0516691432607388</v>
      </c>
      <c r="B27" s="5">
        <v>23</v>
      </c>
      <c r="C27" s="1">
        <v>2.99</v>
      </c>
      <c r="D27" s="6">
        <f t="shared" si="4"/>
        <v>-4.4850000000000003</v>
      </c>
      <c r="E27">
        <f t="shared" si="2"/>
        <v>5.5149999999999997</v>
      </c>
      <c r="F27">
        <v>6.0831994944419554</v>
      </c>
      <c r="G27">
        <f t="shared" si="0"/>
        <v>2.99</v>
      </c>
      <c r="H27">
        <f t="shared" si="3"/>
        <v>6.1001046220717514</v>
      </c>
    </row>
    <row r="28" spans="1:8" x14ac:dyDescent="0.25">
      <c r="A28">
        <f t="shared" ca="1" si="1"/>
        <v>6.0028971778259788</v>
      </c>
      <c r="B28" s="5">
        <v>24</v>
      </c>
      <c r="C28" s="1">
        <v>2.99</v>
      </c>
      <c r="D28" s="6">
        <f t="shared" si="4"/>
        <v>-4.4850000000000003</v>
      </c>
      <c r="E28">
        <f t="shared" si="2"/>
        <v>5.5149999999999997</v>
      </c>
      <c r="F28">
        <v>5.5162752368241899</v>
      </c>
      <c r="G28">
        <f t="shared" si="0"/>
        <v>2.99</v>
      </c>
      <c r="H28">
        <f t="shared" si="3"/>
        <v>6.1448015931602873</v>
      </c>
    </row>
    <row r="29" spans="1:8" x14ac:dyDescent="0.25">
      <c r="A29">
        <f t="shared" ca="1" si="1"/>
        <v>6.8375861696686044</v>
      </c>
      <c r="B29" s="5">
        <v>25</v>
      </c>
      <c r="C29" s="1">
        <v>2.29</v>
      </c>
      <c r="D29" s="6">
        <f t="shared" si="4"/>
        <v>-3.4350000000000001</v>
      </c>
      <c r="E29">
        <f t="shared" si="2"/>
        <v>6.5649999999999995</v>
      </c>
      <c r="F29">
        <v>6.5014050595011401</v>
      </c>
      <c r="G29">
        <f t="shared" si="0"/>
        <v>2.29</v>
      </c>
      <c r="H29">
        <f t="shared" si="3"/>
        <v>7.1271154700024004</v>
      </c>
    </row>
    <row r="30" spans="1:8" x14ac:dyDescent="0.25">
      <c r="A30">
        <f t="shared" ca="1" si="1"/>
        <v>5.540325481223392</v>
      </c>
      <c r="B30" s="5">
        <v>26</v>
      </c>
      <c r="C30" s="1">
        <v>2.99</v>
      </c>
      <c r="D30" s="6">
        <f t="shared" si="4"/>
        <v>-4.4850000000000003</v>
      </c>
      <c r="E30">
        <f t="shared" si="2"/>
        <v>5.5149999999999997</v>
      </c>
      <c r="F30">
        <v>5.0925440828838324</v>
      </c>
      <c r="G30">
        <f t="shared" si="0"/>
        <v>2.99</v>
      </c>
      <c r="H30">
        <f t="shared" si="3"/>
        <v>6.2341955353373599</v>
      </c>
    </row>
    <row r="31" spans="1:8" x14ac:dyDescent="0.25">
      <c r="A31">
        <f t="shared" ca="1" si="1"/>
        <v>5.7011733186213061</v>
      </c>
      <c r="B31" s="5">
        <v>27</v>
      </c>
      <c r="C31" s="1">
        <v>2.99</v>
      </c>
      <c r="D31" s="6">
        <f t="shared" si="4"/>
        <v>-4.4850000000000003</v>
      </c>
      <c r="E31">
        <f t="shared" si="2"/>
        <v>5.5149999999999997</v>
      </c>
      <c r="F31">
        <v>4.2820857514421977</v>
      </c>
      <c r="G31">
        <f t="shared" si="0"/>
        <v>2.99</v>
      </c>
      <c r="H31">
        <f t="shared" si="3"/>
        <v>6.2788925064258958</v>
      </c>
    </row>
    <row r="32" spans="1:8" x14ac:dyDescent="0.25">
      <c r="A32">
        <f t="shared" ca="1" si="1"/>
        <v>6.8935888387494924</v>
      </c>
      <c r="B32" s="5">
        <v>28</v>
      </c>
      <c r="C32" s="1">
        <v>1.99</v>
      </c>
      <c r="D32" s="6">
        <f t="shared" si="4"/>
        <v>-2.9849999999999999</v>
      </c>
      <c r="E32">
        <f t="shared" si="2"/>
        <v>7.0150000000000006</v>
      </c>
      <c r="F32">
        <v>7.8401230546096725</v>
      </c>
      <c r="G32">
        <f t="shared" si="0"/>
        <v>1.99</v>
      </c>
      <c r="H32">
        <f t="shared" si="3"/>
        <v>7.6630422000195413</v>
      </c>
    </row>
    <row r="33" spans="1:14" x14ac:dyDescent="0.25">
      <c r="A33">
        <f t="shared" ca="1" si="1"/>
        <v>6.5435045349480143</v>
      </c>
      <c r="B33" s="5">
        <v>29</v>
      </c>
      <c r="C33" s="1">
        <v>2.99</v>
      </c>
      <c r="D33" s="6">
        <f t="shared" si="4"/>
        <v>-4.4850000000000003</v>
      </c>
      <c r="E33">
        <f t="shared" si="2"/>
        <v>5.5149999999999997</v>
      </c>
      <c r="F33">
        <v>3.3656867229789684</v>
      </c>
      <c r="G33">
        <f t="shared" si="0"/>
        <v>2.99</v>
      </c>
      <c r="H33">
        <f t="shared" si="3"/>
        <v>6.3682864486029676</v>
      </c>
    </row>
    <row r="34" spans="1:14" s="16" customFormat="1" x14ac:dyDescent="0.25">
      <c r="A34">
        <f t="shared" ca="1" si="1"/>
        <v>6.9593476749423928</v>
      </c>
      <c r="B34" s="14">
        <v>30</v>
      </c>
      <c r="C34" s="1">
        <v>2.99</v>
      </c>
      <c r="D34" s="15">
        <f t="shared" si="4"/>
        <v>-4.4850000000000003</v>
      </c>
      <c r="E34" s="16">
        <f t="shared" si="2"/>
        <v>5.5149999999999997</v>
      </c>
      <c r="F34">
        <v>4.4641166637924625</v>
      </c>
      <c r="G34" s="16">
        <f t="shared" si="0"/>
        <v>2.99</v>
      </c>
      <c r="H34">
        <f t="shared" si="3"/>
        <v>6.4129834196915034</v>
      </c>
    </row>
    <row r="35" spans="1:14" x14ac:dyDescent="0.25">
      <c r="A35">
        <f t="shared" ca="1" si="1"/>
        <v>9.8325636905678397</v>
      </c>
      <c r="B35" s="5">
        <v>31</v>
      </c>
      <c r="C35" s="1">
        <v>2.99</v>
      </c>
      <c r="D35" s="9">
        <f>C35*(-0.7)</f>
        <v>-2.093</v>
      </c>
      <c r="E35">
        <f t="shared" si="2"/>
        <v>7.907</v>
      </c>
      <c r="F35">
        <v>6.0356361708053026</v>
      </c>
      <c r="G35">
        <f t="shared" si="0"/>
        <v>2.99</v>
      </c>
      <c r="H35">
        <f t="shared" si="3"/>
        <v>6.4576803907800393</v>
      </c>
    </row>
    <row r="36" spans="1:14" x14ac:dyDescent="0.25">
      <c r="A36">
        <f t="shared" ca="1" si="1"/>
        <v>7.8539584442568167</v>
      </c>
      <c r="B36" s="5">
        <v>32</v>
      </c>
      <c r="C36" s="1">
        <v>2.99</v>
      </c>
      <c r="D36" s="9">
        <f t="shared" ref="D36:D99" si="5">C36*(-0.7)</f>
        <v>-2.093</v>
      </c>
      <c r="E36">
        <f t="shared" si="2"/>
        <v>7.907</v>
      </c>
      <c r="F36">
        <v>8.4542994112934515</v>
      </c>
      <c r="G36">
        <f t="shared" si="0"/>
        <v>2.99</v>
      </c>
      <c r="H36">
        <f t="shared" si="3"/>
        <v>6.5023773618685752</v>
      </c>
    </row>
    <row r="37" spans="1:14" x14ac:dyDescent="0.25">
      <c r="A37">
        <f t="shared" ca="1" si="1"/>
        <v>7.165890746060156</v>
      </c>
      <c r="B37" s="5">
        <v>33</v>
      </c>
      <c r="C37" s="1">
        <v>2.99</v>
      </c>
      <c r="D37" s="9">
        <f t="shared" si="5"/>
        <v>-2.093</v>
      </c>
      <c r="E37">
        <f t="shared" si="2"/>
        <v>7.907</v>
      </c>
      <c r="F37">
        <v>8.0802348321369539</v>
      </c>
      <c r="G37">
        <f t="shared" si="0"/>
        <v>2.99</v>
      </c>
      <c r="H37">
        <f t="shared" si="3"/>
        <v>6.5470743329571111</v>
      </c>
    </row>
    <row r="38" spans="1:14" x14ac:dyDescent="0.25">
      <c r="A38">
        <f t="shared" ca="1" si="1"/>
        <v>8.3539863005640527</v>
      </c>
      <c r="B38" s="5">
        <v>34</v>
      </c>
      <c r="C38" s="1">
        <v>2.99</v>
      </c>
      <c r="D38" s="9">
        <f t="shared" si="5"/>
        <v>-2.093</v>
      </c>
      <c r="E38">
        <f t="shared" si="2"/>
        <v>7.907</v>
      </c>
      <c r="F38">
        <v>7.346148218488743</v>
      </c>
      <c r="G38">
        <f t="shared" si="0"/>
        <v>2.99</v>
      </c>
      <c r="H38">
        <f t="shared" si="3"/>
        <v>6.5917713040456469</v>
      </c>
      <c r="I38" t="s">
        <v>5</v>
      </c>
    </row>
    <row r="39" spans="1:14" ht="15.75" thickBot="1" x14ac:dyDescent="0.3">
      <c r="A39">
        <f t="shared" ca="1" si="1"/>
        <v>9.7870983992088156</v>
      </c>
      <c r="B39" s="5">
        <v>35</v>
      </c>
      <c r="C39" s="1">
        <v>1.99</v>
      </c>
      <c r="D39" s="9">
        <f t="shared" si="5"/>
        <v>-1.393</v>
      </c>
      <c r="E39">
        <f t="shared" si="2"/>
        <v>8.6069999999999993</v>
      </c>
      <c r="F39">
        <v>9.6317903994194367</v>
      </c>
      <c r="G39">
        <f t="shared" si="0"/>
        <v>1.99</v>
      </c>
      <c r="H39">
        <f t="shared" si="3"/>
        <v>7.9759209976392933</v>
      </c>
    </row>
    <row r="40" spans="1:14" x14ac:dyDescent="0.25">
      <c r="A40">
        <f t="shared" ca="1" si="1"/>
        <v>7.5898659956950887</v>
      </c>
      <c r="B40" s="5">
        <v>36</v>
      </c>
      <c r="C40" s="1">
        <v>1.99</v>
      </c>
      <c r="D40" s="9">
        <f t="shared" si="5"/>
        <v>-1.393</v>
      </c>
      <c r="E40">
        <f t="shared" si="2"/>
        <v>8.6069999999999993</v>
      </c>
      <c r="F40">
        <v>8.6422754384258091</v>
      </c>
      <c r="G40">
        <f t="shared" si="0"/>
        <v>1.99</v>
      </c>
      <c r="H40">
        <f t="shared" si="3"/>
        <v>8.0206179687278301</v>
      </c>
      <c r="I40" s="20" t="s">
        <v>6</v>
      </c>
      <c r="J40" s="20"/>
    </row>
    <row r="41" spans="1:14" x14ac:dyDescent="0.25">
      <c r="A41">
        <f t="shared" ca="1" si="1"/>
        <v>7.8478215326125156</v>
      </c>
      <c r="B41" s="5">
        <v>37</v>
      </c>
      <c r="C41" s="1">
        <v>2.29</v>
      </c>
      <c r="D41" s="9">
        <f t="shared" si="5"/>
        <v>-1.603</v>
      </c>
      <c r="E41">
        <f t="shared" si="2"/>
        <v>8.3970000000000002</v>
      </c>
      <c r="F41">
        <v>9.5930031872841788</v>
      </c>
      <c r="G41">
        <f t="shared" si="0"/>
        <v>2.29</v>
      </c>
      <c r="H41">
        <f t="shared" si="3"/>
        <v>7.6634791230648318</v>
      </c>
      <c r="I41" s="17" t="s">
        <v>7</v>
      </c>
      <c r="J41" s="17">
        <v>0.64248238319646522</v>
      </c>
    </row>
    <row r="42" spans="1:14" x14ac:dyDescent="0.25">
      <c r="A42">
        <f t="shared" ca="1" si="1"/>
        <v>8.7198884174600266</v>
      </c>
      <c r="B42" s="5">
        <v>38</v>
      </c>
      <c r="C42" s="1">
        <v>2.99</v>
      </c>
      <c r="D42" s="9">
        <f t="shared" si="5"/>
        <v>-2.093</v>
      </c>
      <c r="E42">
        <f t="shared" si="2"/>
        <v>7.907</v>
      </c>
      <c r="F42">
        <v>7.9900509712635506</v>
      </c>
      <c r="G42">
        <f t="shared" si="0"/>
        <v>2.99</v>
      </c>
      <c r="H42">
        <f t="shared" si="3"/>
        <v>6.7705591883997904</v>
      </c>
      <c r="I42" s="17" t="s">
        <v>8</v>
      </c>
      <c r="J42" s="17">
        <v>0.41278361271780956</v>
      </c>
    </row>
    <row r="43" spans="1:14" x14ac:dyDescent="0.25">
      <c r="A43">
        <f t="shared" ca="1" si="1"/>
        <v>8.5156159132971947</v>
      </c>
      <c r="B43" s="5">
        <v>39</v>
      </c>
      <c r="C43" s="1">
        <v>2.99</v>
      </c>
      <c r="D43" s="9">
        <f t="shared" si="5"/>
        <v>-2.093</v>
      </c>
      <c r="E43">
        <f t="shared" si="2"/>
        <v>7.907</v>
      </c>
      <c r="F43">
        <v>8.6549712233550462</v>
      </c>
      <c r="G43">
        <f t="shared" si="0"/>
        <v>2.99</v>
      </c>
      <c r="H43">
        <f t="shared" si="3"/>
        <v>6.8152561594883263</v>
      </c>
      <c r="I43" s="17" t="s">
        <v>9</v>
      </c>
      <c r="J43" s="17">
        <v>0.39525476533625159</v>
      </c>
    </row>
    <row r="44" spans="1:14" x14ac:dyDescent="0.25">
      <c r="A44">
        <f t="shared" ca="1" si="1"/>
        <v>8.0888334382170868</v>
      </c>
      <c r="B44" s="5">
        <v>40</v>
      </c>
      <c r="C44" s="1">
        <v>2.99</v>
      </c>
      <c r="D44" s="9">
        <f t="shared" si="5"/>
        <v>-2.093</v>
      </c>
      <c r="E44">
        <f t="shared" si="2"/>
        <v>7.907</v>
      </c>
      <c r="F44">
        <v>7.2745250984646406</v>
      </c>
      <c r="G44">
        <f t="shared" si="0"/>
        <v>2.99</v>
      </c>
      <c r="H44">
        <f t="shared" si="3"/>
        <v>6.8599531305768622</v>
      </c>
      <c r="I44" s="17" t="s">
        <v>10</v>
      </c>
      <c r="J44" s="17">
        <v>1.3245683558808521</v>
      </c>
    </row>
    <row r="45" spans="1:14" ht="15.75" thickBot="1" x14ac:dyDescent="0.3">
      <c r="A45">
        <f t="shared" ca="1" si="1"/>
        <v>8.3247379904230652</v>
      </c>
      <c r="B45" s="5">
        <v>41</v>
      </c>
      <c r="C45" s="1">
        <v>2.99</v>
      </c>
      <c r="D45" s="9">
        <f t="shared" si="5"/>
        <v>-2.093</v>
      </c>
      <c r="E45">
        <f t="shared" si="2"/>
        <v>7.907</v>
      </c>
      <c r="F45">
        <v>7.3844124468425871</v>
      </c>
      <c r="G45">
        <f t="shared" si="0"/>
        <v>2.99</v>
      </c>
      <c r="H45">
        <f t="shared" si="3"/>
        <v>6.9046501016653981</v>
      </c>
      <c r="I45" s="18" t="s">
        <v>11</v>
      </c>
      <c r="J45" s="18">
        <v>70</v>
      </c>
    </row>
    <row r="46" spans="1:14" x14ac:dyDescent="0.25">
      <c r="A46">
        <f t="shared" ca="1" si="1"/>
        <v>6.7773879459788766</v>
      </c>
      <c r="B46" s="5">
        <v>42</v>
      </c>
      <c r="C46" s="1">
        <v>2.29</v>
      </c>
      <c r="D46" s="9">
        <f t="shared" si="5"/>
        <v>-1.603</v>
      </c>
      <c r="E46">
        <f t="shared" si="2"/>
        <v>8.3970000000000002</v>
      </c>
      <c r="F46">
        <v>9.3286478055062929</v>
      </c>
      <c r="G46">
        <f t="shared" si="0"/>
        <v>2.29</v>
      </c>
      <c r="H46">
        <f t="shared" si="3"/>
        <v>7.8869639785075112</v>
      </c>
    </row>
    <row r="47" spans="1:14" ht="15.75" thickBot="1" x14ac:dyDescent="0.3">
      <c r="A47">
        <f t="shared" ca="1" si="1"/>
        <v>7.735658140485806</v>
      </c>
      <c r="B47" s="5">
        <v>43</v>
      </c>
      <c r="C47" s="1">
        <v>1.99</v>
      </c>
      <c r="D47" s="9">
        <f t="shared" si="5"/>
        <v>-1.393</v>
      </c>
      <c r="E47">
        <f t="shared" si="2"/>
        <v>8.6069999999999993</v>
      </c>
      <c r="F47">
        <v>8.0877347239914066</v>
      </c>
      <c r="G47">
        <f t="shared" si="0"/>
        <v>1.99</v>
      </c>
      <c r="H47">
        <f t="shared" si="3"/>
        <v>8.3334967663475812</v>
      </c>
      <c r="I47" t="s">
        <v>12</v>
      </c>
    </row>
    <row r="48" spans="1:14" x14ac:dyDescent="0.25">
      <c r="A48">
        <f t="shared" ca="1" si="1"/>
        <v>7.432575626311241</v>
      </c>
      <c r="B48" s="5">
        <v>44</v>
      </c>
      <c r="C48" s="1">
        <v>2.99</v>
      </c>
      <c r="D48" s="9">
        <f t="shared" si="5"/>
        <v>-2.093</v>
      </c>
      <c r="E48">
        <f t="shared" si="2"/>
        <v>7.907</v>
      </c>
      <c r="F48">
        <v>7.1861038628326535</v>
      </c>
      <c r="G48">
        <f t="shared" si="0"/>
        <v>2.99</v>
      </c>
      <c r="H48">
        <f t="shared" si="3"/>
        <v>7.0387410149310057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1"/>
        <v>5.7606952233931246</v>
      </c>
      <c r="B49" s="5">
        <v>45</v>
      </c>
      <c r="C49" s="1">
        <v>2.99</v>
      </c>
      <c r="D49" s="9">
        <f t="shared" si="5"/>
        <v>-2.093</v>
      </c>
      <c r="E49">
        <f t="shared" si="2"/>
        <v>7.907</v>
      </c>
      <c r="F49">
        <v>7.6820617879691246</v>
      </c>
      <c r="G49">
        <f t="shared" si="0"/>
        <v>2.99</v>
      </c>
      <c r="H49">
        <f t="shared" si="3"/>
        <v>7.0834379860195416</v>
      </c>
      <c r="I49" s="17" t="s">
        <v>13</v>
      </c>
      <c r="J49" s="17">
        <v>2</v>
      </c>
      <c r="K49" s="17">
        <v>82.631918212489225</v>
      </c>
      <c r="L49" s="17">
        <v>41.315959106244613</v>
      </c>
      <c r="M49" s="17">
        <v>23.548816629671762</v>
      </c>
      <c r="N49" s="17">
        <v>1.7977884591597093E-8</v>
      </c>
    </row>
    <row r="50" spans="1:17" x14ac:dyDescent="0.25">
      <c r="A50">
        <f t="shared" ca="1" si="1"/>
        <v>9.3316261778683707</v>
      </c>
      <c r="B50" s="5">
        <v>46</v>
      </c>
      <c r="C50" s="1">
        <v>2.29</v>
      </c>
      <c r="D50" s="9">
        <f t="shared" si="5"/>
        <v>-1.603</v>
      </c>
      <c r="E50">
        <f t="shared" si="2"/>
        <v>8.3970000000000002</v>
      </c>
      <c r="F50">
        <v>8.7344383949508302</v>
      </c>
      <c r="G50">
        <f t="shared" si="0"/>
        <v>2.29</v>
      </c>
      <c r="H50">
        <f t="shared" si="3"/>
        <v>8.0657518628616547</v>
      </c>
      <c r="I50" s="17" t="s">
        <v>14</v>
      </c>
      <c r="J50" s="17">
        <v>67</v>
      </c>
      <c r="K50" s="17">
        <v>117.55024906986053</v>
      </c>
      <c r="L50" s="17">
        <v>1.7544813294009034</v>
      </c>
      <c r="M50" s="17"/>
      <c r="N50" s="17"/>
    </row>
    <row r="51" spans="1:17" ht="15.75" thickBot="1" x14ac:dyDescent="0.3">
      <c r="A51">
        <f t="shared" ca="1" si="1"/>
        <v>8.1146570860574574</v>
      </c>
      <c r="B51" s="5">
        <v>47</v>
      </c>
      <c r="C51" s="1">
        <v>1.99</v>
      </c>
      <c r="D51" s="9">
        <f t="shared" si="5"/>
        <v>-1.393</v>
      </c>
      <c r="E51">
        <f t="shared" si="2"/>
        <v>8.6069999999999993</v>
      </c>
      <c r="F51">
        <v>8.359886811899262</v>
      </c>
      <c r="G51">
        <f t="shared" si="0"/>
        <v>1.99</v>
      </c>
      <c r="H51">
        <f t="shared" si="3"/>
        <v>8.5122846507017247</v>
      </c>
      <c r="I51" s="18" t="s">
        <v>15</v>
      </c>
      <c r="J51" s="18">
        <v>69</v>
      </c>
      <c r="K51" s="18">
        <v>200.18216728234975</v>
      </c>
      <c r="L51" s="18"/>
      <c r="M51" s="18"/>
      <c r="N51" s="18"/>
    </row>
    <row r="52" spans="1:17" ht="15.75" thickBot="1" x14ac:dyDescent="0.3">
      <c r="A52">
        <f t="shared" ca="1" si="1"/>
        <v>8.0218235518477208</v>
      </c>
      <c r="B52" s="5">
        <v>48</v>
      </c>
      <c r="C52" s="1">
        <v>2.99</v>
      </c>
      <c r="D52" s="9">
        <f t="shared" si="5"/>
        <v>-2.093</v>
      </c>
      <c r="E52">
        <f t="shared" si="2"/>
        <v>7.907</v>
      </c>
      <c r="F52">
        <v>5.4728021865058061</v>
      </c>
      <c r="G52">
        <f t="shared" si="0"/>
        <v>2.99</v>
      </c>
      <c r="H52">
        <f t="shared" si="3"/>
        <v>7.2175288992851492</v>
      </c>
    </row>
    <row r="53" spans="1:17" x14ac:dyDescent="0.25">
      <c r="A53">
        <f t="shared" ca="1" si="1"/>
        <v>9.5230162524586355</v>
      </c>
      <c r="B53" s="5">
        <v>49</v>
      </c>
      <c r="C53" s="1">
        <v>1.99</v>
      </c>
      <c r="D53" s="9">
        <f t="shared" si="5"/>
        <v>-1.393</v>
      </c>
      <c r="E53">
        <f t="shared" si="2"/>
        <v>8.6069999999999993</v>
      </c>
      <c r="F53">
        <v>5.9126750566409019</v>
      </c>
      <c r="G53">
        <f t="shared" si="0"/>
        <v>1.99</v>
      </c>
      <c r="H53">
        <f t="shared" si="3"/>
        <v>8.6016785928787964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1"/>
        <v>7.5968785177671645</v>
      </c>
      <c r="B54" s="5">
        <v>50</v>
      </c>
      <c r="C54" s="1">
        <v>2.99</v>
      </c>
      <c r="D54" s="9">
        <f t="shared" si="5"/>
        <v>-2.093</v>
      </c>
      <c r="E54">
        <f t="shared" si="2"/>
        <v>7.907</v>
      </c>
      <c r="F54">
        <v>8.0797256199111285</v>
      </c>
      <c r="G54">
        <f t="shared" si="0"/>
        <v>2.99</v>
      </c>
      <c r="H54">
        <f t="shared" si="3"/>
        <v>7.3069228414622209</v>
      </c>
      <c r="I54" s="17" t="s">
        <v>16</v>
      </c>
      <c r="J54" s="17">
        <v>9.0770379273257049</v>
      </c>
      <c r="K54" s="17">
        <v>1.0723543384446679</v>
      </c>
      <c r="L54" s="17">
        <v>8.4645882446756833</v>
      </c>
      <c r="M54" s="17">
        <v>3.5010584570905699E-12</v>
      </c>
      <c r="N54" s="17">
        <v>6.9366097093148777</v>
      </c>
      <c r="O54" s="17">
        <v>11.217466145336532</v>
      </c>
      <c r="P54" s="17">
        <v>6.9366097093148777</v>
      </c>
      <c r="Q54" s="17">
        <v>11.217466145336532</v>
      </c>
    </row>
    <row r="55" spans="1:17" x14ac:dyDescent="0.25">
      <c r="A55">
        <f t="shared" ca="1" si="1"/>
        <v>8.4039959231339747</v>
      </c>
      <c r="B55" s="5">
        <v>51</v>
      </c>
      <c r="C55" s="1">
        <v>2.99</v>
      </c>
      <c r="D55" s="9">
        <f t="shared" si="5"/>
        <v>-2.093</v>
      </c>
      <c r="E55">
        <f t="shared" si="2"/>
        <v>7.907</v>
      </c>
      <c r="F55">
        <v>7.0575552242752799</v>
      </c>
      <c r="G55">
        <f t="shared" si="0"/>
        <v>2.99</v>
      </c>
      <c r="H55">
        <f t="shared" si="3"/>
        <v>7.3516198125507577</v>
      </c>
      <c r="I55" s="17" t="s">
        <v>0</v>
      </c>
      <c r="J55" s="17">
        <v>4.4696971088535924E-2</v>
      </c>
      <c r="K55" s="17">
        <v>7.8426319010902763E-3</v>
      </c>
      <c r="L55" s="17">
        <v>5.6992310301242348</v>
      </c>
      <c r="M55" s="17">
        <v>2.9333134612563013E-7</v>
      </c>
      <c r="N55" s="17">
        <v>2.9043012296414442E-2</v>
      </c>
      <c r="O55" s="17">
        <v>6.0350929880657406E-2</v>
      </c>
      <c r="P55" s="17">
        <v>2.9043012296414442E-2</v>
      </c>
      <c r="Q55" s="17">
        <v>6.0350929880657406E-2</v>
      </c>
    </row>
    <row r="56" spans="1:17" ht="15.75" thickBot="1" x14ac:dyDescent="0.3">
      <c r="A56">
        <f t="shared" ca="1" si="1"/>
        <v>8.0820632146126652</v>
      </c>
      <c r="B56" s="5">
        <v>52</v>
      </c>
      <c r="C56" s="1">
        <v>2.99</v>
      </c>
      <c r="D56" s="9">
        <f t="shared" si="5"/>
        <v>-2.093</v>
      </c>
      <c r="E56">
        <f t="shared" si="2"/>
        <v>7.907</v>
      </c>
      <c r="F56">
        <v>5.705961094096681</v>
      </c>
      <c r="G56">
        <f t="shared" si="0"/>
        <v>2.99</v>
      </c>
      <c r="H56">
        <f t="shared" si="3"/>
        <v>7.3963167836392936</v>
      </c>
      <c r="I56" s="18" t="s">
        <v>1</v>
      </c>
      <c r="J56" s="18">
        <v>-1.33945272250511</v>
      </c>
      <c r="K56" s="18">
        <v>0.37464484224599826</v>
      </c>
      <c r="L56" s="18">
        <v>-3.5752600101874679</v>
      </c>
      <c r="M56" s="18">
        <v>6.5483496389078183E-4</v>
      </c>
      <c r="N56" s="18">
        <v>-2.0872469574206116</v>
      </c>
      <c r="O56" s="18">
        <v>-0.59165848758960826</v>
      </c>
      <c r="P56" s="18">
        <v>-2.0872469574206116</v>
      </c>
      <c r="Q56" s="18">
        <v>-0.59165848758960826</v>
      </c>
    </row>
    <row r="57" spans="1:17" x14ac:dyDescent="0.25">
      <c r="A57">
        <f t="shared" ca="1" si="1"/>
        <v>8.1144176697527932</v>
      </c>
      <c r="B57" s="5">
        <v>53</v>
      </c>
      <c r="C57" s="1">
        <v>2.29</v>
      </c>
      <c r="D57" s="9">
        <f t="shared" si="5"/>
        <v>-1.603</v>
      </c>
      <c r="E57">
        <f t="shared" si="2"/>
        <v>8.3970000000000002</v>
      </c>
      <c r="F57">
        <v>8.6305318945801091</v>
      </c>
      <c r="G57">
        <f t="shared" si="0"/>
        <v>2.29</v>
      </c>
      <c r="H57">
        <f t="shared" si="3"/>
        <v>8.3786306604814058</v>
      </c>
    </row>
    <row r="58" spans="1:17" x14ac:dyDescent="0.25">
      <c r="A58">
        <f t="shared" ca="1" si="1"/>
        <v>7.9711868964798729</v>
      </c>
      <c r="B58" s="5">
        <v>54</v>
      </c>
      <c r="C58" s="1">
        <v>2.29</v>
      </c>
      <c r="D58" s="9">
        <f t="shared" si="5"/>
        <v>-1.603</v>
      </c>
      <c r="E58">
        <f t="shared" si="2"/>
        <v>8.3970000000000002</v>
      </c>
      <c r="F58">
        <v>8.1724036629816617</v>
      </c>
      <c r="G58">
        <f t="shared" si="0"/>
        <v>2.29</v>
      </c>
      <c r="H58">
        <f t="shared" si="3"/>
        <v>8.4233276315699435</v>
      </c>
    </row>
    <row r="59" spans="1:17" x14ac:dyDescent="0.25">
      <c r="A59">
        <f t="shared" ca="1" si="1"/>
        <v>9.613811433739393</v>
      </c>
      <c r="B59" s="5">
        <v>55</v>
      </c>
      <c r="C59" s="1">
        <v>2.99</v>
      </c>
      <c r="D59" s="9">
        <f t="shared" si="5"/>
        <v>-2.093</v>
      </c>
      <c r="E59">
        <f t="shared" si="2"/>
        <v>7.907</v>
      </c>
      <c r="F59">
        <v>8.8085454319435676</v>
      </c>
      <c r="G59">
        <f t="shared" si="0"/>
        <v>2.99</v>
      </c>
      <c r="H59">
        <f t="shared" si="3"/>
        <v>7.5304076969049012</v>
      </c>
    </row>
    <row r="60" spans="1:17" ht="15.75" thickBot="1" x14ac:dyDescent="0.3">
      <c r="A60">
        <f t="shared" ca="1" si="1"/>
        <v>7.188138969110029</v>
      </c>
      <c r="B60" s="5">
        <v>56</v>
      </c>
      <c r="C60" s="1">
        <v>2.99</v>
      </c>
      <c r="D60" s="9">
        <f t="shared" si="5"/>
        <v>-2.093</v>
      </c>
      <c r="E60">
        <f t="shared" si="2"/>
        <v>7.907</v>
      </c>
      <c r="F60">
        <v>8.3509893607232613</v>
      </c>
      <c r="G60">
        <f t="shared" si="0"/>
        <v>2.99</v>
      </c>
      <c r="H60">
        <f t="shared" si="3"/>
        <v>7.5751046679934371</v>
      </c>
    </row>
    <row r="61" spans="1:17" x14ac:dyDescent="0.25">
      <c r="A61">
        <f t="shared" ca="1" si="1"/>
        <v>6.581447780591537</v>
      </c>
      <c r="B61" s="5">
        <v>57</v>
      </c>
      <c r="C61" s="1">
        <v>2.99</v>
      </c>
      <c r="D61" s="9">
        <f t="shared" si="5"/>
        <v>-2.093</v>
      </c>
      <c r="E61">
        <f t="shared" si="2"/>
        <v>7.907</v>
      </c>
      <c r="F61">
        <v>9.0872038352775171</v>
      </c>
      <c r="G61">
        <f t="shared" si="0"/>
        <v>2.99</v>
      </c>
      <c r="H61">
        <f t="shared" si="3"/>
        <v>7.6198016390819729</v>
      </c>
      <c r="I61" s="19" t="s">
        <v>30</v>
      </c>
      <c r="J61" s="19" t="s">
        <v>31</v>
      </c>
      <c r="K61" s="19" t="s">
        <v>32</v>
      </c>
    </row>
    <row r="62" spans="1:17" x14ac:dyDescent="0.25">
      <c r="A62">
        <f t="shared" ca="1" si="1"/>
        <v>8.4459806087616016</v>
      </c>
      <c r="B62" s="5">
        <v>58</v>
      </c>
      <c r="C62" s="1">
        <v>2.99</v>
      </c>
      <c r="D62" s="9">
        <f t="shared" si="5"/>
        <v>-2.093</v>
      </c>
      <c r="E62">
        <f t="shared" si="2"/>
        <v>7.907</v>
      </c>
      <c r="F62">
        <v>7.1689978391447591</v>
      </c>
      <c r="G62">
        <f t="shared" si="0"/>
        <v>2.99</v>
      </c>
      <c r="H62">
        <f t="shared" si="3"/>
        <v>7.6644986101705088</v>
      </c>
      <c r="I62" s="17">
        <v>1</v>
      </c>
      <c r="J62" s="17">
        <v>6.6322673380607027</v>
      </c>
      <c r="K62" s="17">
        <v>1.2653253318038375</v>
      </c>
    </row>
    <row r="63" spans="1:17" x14ac:dyDescent="0.25">
      <c r="A63">
        <f t="shared" ca="1" si="1"/>
        <v>7.6117988046294904</v>
      </c>
      <c r="B63" s="5">
        <v>59</v>
      </c>
      <c r="C63" s="1">
        <v>2.99</v>
      </c>
      <c r="D63" s="9">
        <f t="shared" si="5"/>
        <v>-2.093</v>
      </c>
      <c r="E63">
        <f t="shared" si="2"/>
        <v>7.907</v>
      </c>
      <c r="F63">
        <v>8.5430187119365399</v>
      </c>
      <c r="G63">
        <f t="shared" si="0"/>
        <v>2.99</v>
      </c>
      <c r="H63">
        <f>J$54+J$56*G63+J$55*B63</f>
        <v>7.7091955812590447</v>
      </c>
      <c r="I63" s="17">
        <v>2</v>
      </c>
      <c r="J63" s="17">
        <v>6.6322673380607027</v>
      </c>
      <c r="K63" s="17">
        <v>-0.86430404905462943</v>
      </c>
    </row>
    <row r="64" spans="1:17" x14ac:dyDescent="0.25">
      <c r="A64">
        <f t="shared" ca="1" si="1"/>
        <v>8.6883552402185593</v>
      </c>
      <c r="B64" s="5">
        <v>60</v>
      </c>
      <c r="C64" s="1">
        <v>1.99</v>
      </c>
      <c r="D64" s="9">
        <f t="shared" si="5"/>
        <v>-1.393</v>
      </c>
      <c r="E64">
        <f t="shared" si="2"/>
        <v>8.6069999999999993</v>
      </c>
      <c r="F64">
        <v>7.95560341540076</v>
      </c>
      <c r="G64">
        <f t="shared" si="0"/>
        <v>1.99</v>
      </c>
      <c r="H64">
        <f t="shared" si="3"/>
        <v>9.0933452748526911</v>
      </c>
      <c r="I64" s="17">
        <v>3</v>
      </c>
      <c r="J64" s="17">
        <v>6.6322673380607027</v>
      </c>
      <c r="K64" s="17">
        <v>-1.5369405178627282E-2</v>
      </c>
    </row>
    <row r="65" spans="1:17" x14ac:dyDescent="0.25">
      <c r="A65">
        <f t="shared" ca="1" si="1"/>
        <v>9.3929839814588103</v>
      </c>
      <c r="B65" s="5">
        <v>61</v>
      </c>
      <c r="C65" s="1">
        <v>1.99</v>
      </c>
      <c r="D65" s="9">
        <f t="shared" si="5"/>
        <v>-1.393</v>
      </c>
      <c r="E65">
        <f t="shared" si="2"/>
        <v>8.6069999999999993</v>
      </c>
      <c r="F65">
        <v>8.908640801059942</v>
      </c>
      <c r="G65">
        <f t="shared" si="0"/>
        <v>1.99</v>
      </c>
      <c r="H65">
        <f t="shared" si="3"/>
        <v>9.1380422459412269</v>
      </c>
      <c r="I65" s="17">
        <v>4</v>
      </c>
      <c r="J65" s="17">
        <v>6.6322673380607027</v>
      </c>
      <c r="K65" s="17">
        <v>-2.2891515466920982</v>
      </c>
    </row>
    <row r="66" spans="1:17" x14ac:dyDescent="0.25">
      <c r="A66">
        <f t="shared" ca="1" si="1"/>
        <v>8.9601868225262891</v>
      </c>
      <c r="B66" s="5">
        <v>62</v>
      </c>
      <c r="C66" s="1">
        <v>1.99</v>
      </c>
      <c r="D66" s="9">
        <f t="shared" si="5"/>
        <v>-1.393</v>
      </c>
      <c r="E66">
        <f t="shared" si="2"/>
        <v>8.6069999999999993</v>
      </c>
      <c r="F66">
        <v>8.0508937575011341</v>
      </c>
      <c r="G66">
        <f t="shared" si="0"/>
        <v>1.99</v>
      </c>
      <c r="H66">
        <f t="shared" si="3"/>
        <v>9.1827392170297628</v>
      </c>
      <c r="I66" s="17">
        <v>5</v>
      </c>
      <c r="J66" s="17">
        <v>8.0632697937304663</v>
      </c>
      <c r="K66" s="17">
        <v>-0.10551193386552349</v>
      </c>
    </row>
    <row r="67" spans="1:17" x14ac:dyDescent="0.25">
      <c r="A67">
        <f t="shared" ca="1" si="1"/>
        <v>8.4880069813938359</v>
      </c>
      <c r="B67" s="5">
        <v>63</v>
      </c>
      <c r="C67" s="1">
        <v>2.99</v>
      </c>
      <c r="D67" s="9">
        <f t="shared" si="5"/>
        <v>-2.093</v>
      </c>
      <c r="E67">
        <f t="shared" si="2"/>
        <v>7.907</v>
      </c>
      <c r="F67">
        <v>9.9977824376538287</v>
      </c>
      <c r="G67">
        <f t="shared" si="0"/>
        <v>2.99</v>
      </c>
      <c r="H67">
        <f t="shared" si="3"/>
        <v>7.8879834656131891</v>
      </c>
      <c r="I67" s="17">
        <v>6</v>
      </c>
      <c r="J67" s="17">
        <v>8.0632697937304663</v>
      </c>
      <c r="K67" s="17">
        <v>-1.6410999744953312</v>
      </c>
    </row>
    <row r="68" spans="1:17" x14ac:dyDescent="0.25">
      <c r="A68">
        <f t="shared" ca="1" si="1"/>
        <v>9.6158707192559483</v>
      </c>
      <c r="B68" s="5">
        <v>64</v>
      </c>
      <c r="C68" s="1">
        <v>2.99</v>
      </c>
      <c r="D68" s="9">
        <f t="shared" si="5"/>
        <v>-2.093</v>
      </c>
      <c r="E68">
        <f t="shared" si="2"/>
        <v>7.907</v>
      </c>
      <c r="F68">
        <v>7.4807958448590588</v>
      </c>
      <c r="G68">
        <f t="shared" si="0"/>
        <v>2.99</v>
      </c>
      <c r="H68">
        <f t="shared" si="3"/>
        <v>7.932680436701725</v>
      </c>
      <c r="I68" s="17">
        <v>7</v>
      </c>
      <c r="J68" s="17">
        <v>6.6322673380607027</v>
      </c>
      <c r="K68" s="17">
        <v>-0.82232215805548048</v>
      </c>
    </row>
    <row r="69" spans="1:17" x14ac:dyDescent="0.25">
      <c r="A69">
        <f t="shared" ca="1" si="1"/>
        <v>7.8289095132604478</v>
      </c>
      <c r="B69" s="5">
        <v>65</v>
      </c>
      <c r="C69" s="1">
        <v>2.99</v>
      </c>
      <c r="D69" s="9">
        <f t="shared" si="5"/>
        <v>-2.093</v>
      </c>
      <c r="E69">
        <f t="shared" si="2"/>
        <v>7.907</v>
      </c>
      <c r="F69">
        <v>7.1017795754677744</v>
      </c>
      <c r="G69">
        <f t="shared" ref="G69:G104" si="6">C69</f>
        <v>2.99</v>
      </c>
      <c r="H69">
        <f t="shared" si="3"/>
        <v>7.9773774077902608</v>
      </c>
      <c r="I69" s="17">
        <v>8</v>
      </c>
      <c r="J69" s="17">
        <v>6.6322673380607027</v>
      </c>
      <c r="K69" s="17">
        <v>0.49680667671193657</v>
      </c>
    </row>
    <row r="70" spans="1:17" x14ac:dyDescent="0.25">
      <c r="A70">
        <f t="shared" ref="A70:A104" ca="1" si="7">E70+NORMINV(RAND(),0,G$2)</f>
        <v>7.2306767744322302</v>
      </c>
      <c r="B70" s="5">
        <v>66</v>
      </c>
      <c r="C70" s="1">
        <v>2.99</v>
      </c>
      <c r="D70" s="9">
        <f t="shared" si="5"/>
        <v>-2.093</v>
      </c>
      <c r="E70">
        <f t="shared" ref="E70:E104" si="8">D70+E$2</f>
        <v>7.907</v>
      </c>
      <c r="F70">
        <v>7.0795718042799107</v>
      </c>
      <c r="G70">
        <f t="shared" si="6"/>
        <v>2.99</v>
      </c>
      <c r="H70">
        <f t="shared" ref="H70:H104" si="9">J$54+J$56*G70+J$55*B70</f>
        <v>8.0220743788787967</v>
      </c>
      <c r="I70" s="17">
        <v>9</v>
      </c>
      <c r="J70" s="17">
        <v>7.6339690570295371</v>
      </c>
      <c r="K70" s="17">
        <v>-0.43060331638908966</v>
      </c>
    </row>
    <row r="71" spans="1:17" s="27" customFormat="1" x14ac:dyDescent="0.25">
      <c r="A71" s="27">
        <f t="shared" ca="1" si="7"/>
        <v>6.4475039736273514</v>
      </c>
      <c r="B71" s="28">
        <v>67</v>
      </c>
      <c r="C71" s="29">
        <v>2.99</v>
      </c>
      <c r="D71" s="26">
        <f t="shared" si="5"/>
        <v>-2.093</v>
      </c>
      <c r="E71" s="27">
        <f t="shared" si="8"/>
        <v>7.907</v>
      </c>
      <c r="F71" s="27">
        <v>8.6632001683358268</v>
      </c>
      <c r="G71" s="27">
        <f t="shared" si="6"/>
        <v>2.99</v>
      </c>
      <c r="H71">
        <f t="shared" si="9"/>
        <v>8.0667713499673326</v>
      </c>
      <c r="I71" s="17">
        <v>10</v>
      </c>
      <c r="J71" s="17">
        <v>6.6322673380607027</v>
      </c>
      <c r="K71" s="17">
        <v>-1.6691378184280037</v>
      </c>
      <c r="L71"/>
      <c r="M71"/>
      <c r="N71"/>
      <c r="O71"/>
      <c r="P71"/>
      <c r="Q71"/>
    </row>
    <row r="72" spans="1:17" x14ac:dyDescent="0.25">
      <c r="A72">
        <f t="shared" ca="1" si="7"/>
        <v>8.6547126074646705</v>
      </c>
      <c r="B72" s="5">
        <v>68</v>
      </c>
      <c r="C72" s="1">
        <v>2.99</v>
      </c>
      <c r="D72" s="9">
        <f t="shared" si="5"/>
        <v>-2.093</v>
      </c>
      <c r="E72">
        <f t="shared" si="8"/>
        <v>7.907</v>
      </c>
      <c r="F72">
        <v>8.7969118091144587</v>
      </c>
      <c r="G72">
        <f t="shared" si="6"/>
        <v>2.99</v>
      </c>
      <c r="H72">
        <f t="shared" si="9"/>
        <v>8.1114683210558685</v>
      </c>
      <c r="I72" s="17">
        <v>11</v>
      </c>
      <c r="J72" s="17">
        <v>6.6322673380607027</v>
      </c>
      <c r="K72" s="17">
        <v>-3.0843086329170641</v>
      </c>
    </row>
    <row r="73" spans="1:17" x14ac:dyDescent="0.25">
      <c r="A73">
        <f t="shared" ca="1" si="7"/>
        <v>10.027091236203567</v>
      </c>
      <c r="B73" s="5">
        <v>69</v>
      </c>
      <c r="C73" s="1">
        <v>2.99</v>
      </c>
      <c r="D73" s="9">
        <f t="shared" si="5"/>
        <v>-2.093</v>
      </c>
      <c r="E73">
        <f t="shared" si="8"/>
        <v>7.907</v>
      </c>
      <c r="F73">
        <v>8.7138405265472372</v>
      </c>
      <c r="G73">
        <f t="shared" si="6"/>
        <v>2.99</v>
      </c>
      <c r="H73">
        <f t="shared" si="9"/>
        <v>8.1561652921444043</v>
      </c>
      <c r="I73" s="17">
        <v>12</v>
      </c>
      <c r="J73" s="17">
        <v>7.6339690570295371</v>
      </c>
      <c r="K73" s="17">
        <v>0.49642975891484831</v>
      </c>
    </row>
    <row r="74" spans="1:17" s="21" customFormat="1" x14ac:dyDescent="0.25">
      <c r="A74" s="21">
        <f t="shared" ca="1" si="7"/>
        <v>7.9893549197377345</v>
      </c>
      <c r="B74" s="23">
        <v>70</v>
      </c>
      <c r="C74" s="24">
        <v>1.99</v>
      </c>
      <c r="D74" s="25">
        <f t="shared" si="5"/>
        <v>-1.393</v>
      </c>
      <c r="E74" s="21">
        <f t="shared" si="8"/>
        <v>8.6069999999999993</v>
      </c>
      <c r="F74" s="21">
        <v>8.6684764498277289</v>
      </c>
      <c r="G74" s="21">
        <f t="shared" si="6"/>
        <v>1.99</v>
      </c>
      <c r="H74">
        <f t="shared" si="9"/>
        <v>9.5403149857380498</v>
      </c>
      <c r="I74" s="17">
        <v>13</v>
      </c>
      <c r="J74" s="17">
        <v>6.6322673380607027</v>
      </c>
      <c r="K74" s="17">
        <v>-1.8830087040757917</v>
      </c>
      <c r="L74"/>
      <c r="M74"/>
      <c r="N74"/>
      <c r="O74"/>
      <c r="P74"/>
      <c r="Q74"/>
    </row>
    <row r="75" spans="1:17" x14ac:dyDescent="0.25">
      <c r="A75">
        <f t="shared" ca="1" si="7"/>
        <v>7.2971672031643262</v>
      </c>
      <c r="B75" s="5">
        <v>71</v>
      </c>
      <c r="C75" s="1">
        <v>2.99</v>
      </c>
      <c r="D75" s="9">
        <f t="shared" si="5"/>
        <v>-2.093</v>
      </c>
      <c r="E75">
        <f t="shared" si="8"/>
        <v>7.907</v>
      </c>
      <c r="F75">
        <v>9.8359114939609338</v>
      </c>
      <c r="G75">
        <f t="shared" si="6"/>
        <v>2.99</v>
      </c>
      <c r="H75">
        <f t="shared" si="9"/>
        <v>8.2455592343214761</v>
      </c>
      <c r="I75" s="17">
        <v>14</v>
      </c>
      <c r="J75" s="17">
        <v>6.6322673380607027</v>
      </c>
      <c r="K75" s="17">
        <v>-0.47581523374640877</v>
      </c>
      <c r="M75">
        <f>ABS(F75-H75)</f>
        <v>1.5903522596394577</v>
      </c>
      <c r="N75">
        <f>M75/F74</f>
        <v>0.18346387267061945</v>
      </c>
      <c r="O75">
        <f>M75*2/(F75+H75)</f>
        <v>0.17590961305508004</v>
      </c>
    </row>
    <row r="76" spans="1:17" x14ac:dyDescent="0.25">
      <c r="A76">
        <f t="shared" ca="1" si="7"/>
        <v>8.0055340504062666</v>
      </c>
      <c r="B76" s="5">
        <v>72</v>
      </c>
      <c r="C76" s="1">
        <v>2.99</v>
      </c>
      <c r="D76" s="9">
        <f t="shared" si="5"/>
        <v>-2.093</v>
      </c>
      <c r="E76">
        <f t="shared" si="8"/>
        <v>7.907</v>
      </c>
      <c r="F76">
        <v>10.664523082520558</v>
      </c>
      <c r="G76">
        <f t="shared" si="6"/>
        <v>2.99</v>
      </c>
      <c r="H76">
        <f t="shared" si="9"/>
        <v>8.290256205410012</v>
      </c>
      <c r="I76" s="17">
        <v>15</v>
      </c>
      <c r="J76" s="17">
        <v>6.6322673380607027</v>
      </c>
      <c r="K76" s="17">
        <v>-4.0043338484533031</v>
      </c>
      <c r="M76">
        <f t="shared" ref="M76:M104" si="10">ABS(F76-H76)</f>
        <v>2.3742668771105464</v>
      </c>
      <c r="N76">
        <f t="shared" ref="N76:N104" si="11">M76/F75</f>
        <v>0.24138758045640224</v>
      </c>
      <c r="O76">
        <f t="shared" ref="O76:O104" si="12">M76*2/(F76+H76)</f>
        <v>0.2505190739543306</v>
      </c>
    </row>
    <row r="77" spans="1:17" x14ac:dyDescent="0.25">
      <c r="A77">
        <f t="shared" ca="1" si="7"/>
        <v>7.7997053801209031</v>
      </c>
      <c r="B77" s="5">
        <v>73</v>
      </c>
      <c r="C77" s="1">
        <v>2.99</v>
      </c>
      <c r="D77" s="9">
        <f t="shared" si="5"/>
        <v>-2.093</v>
      </c>
      <c r="E77">
        <f t="shared" si="8"/>
        <v>7.907</v>
      </c>
      <c r="F77">
        <v>7.0809178938738917</v>
      </c>
      <c r="G77">
        <f t="shared" si="6"/>
        <v>2.99</v>
      </c>
      <c r="H77">
        <f t="shared" si="9"/>
        <v>8.3349531764985478</v>
      </c>
      <c r="I77" s="17">
        <v>16</v>
      </c>
      <c r="J77" s="17">
        <v>6.6322673380607027</v>
      </c>
      <c r="K77" s="17">
        <v>-3.0719685234403453</v>
      </c>
      <c r="M77">
        <f t="shared" si="10"/>
        <v>1.2540352826246561</v>
      </c>
      <c r="N77">
        <f t="shared" si="11"/>
        <v>0.11758943863885052</v>
      </c>
      <c r="O77">
        <f t="shared" si="12"/>
        <v>0.16269405431584985</v>
      </c>
    </row>
    <row r="78" spans="1:17" x14ac:dyDescent="0.25">
      <c r="A78">
        <f t="shared" ca="1" si="7"/>
        <v>8.0868470013636991</v>
      </c>
      <c r="B78" s="5">
        <v>74</v>
      </c>
      <c r="C78" s="1">
        <v>2.29</v>
      </c>
      <c r="D78" s="9">
        <f t="shared" si="5"/>
        <v>-1.603</v>
      </c>
      <c r="E78">
        <f t="shared" si="8"/>
        <v>8.3970000000000002</v>
      </c>
      <c r="F78">
        <v>7.635877420620738</v>
      </c>
      <c r="G78">
        <f t="shared" si="6"/>
        <v>2.29</v>
      </c>
      <c r="H78">
        <f t="shared" si="9"/>
        <v>9.317267053340661</v>
      </c>
      <c r="I78" s="17">
        <v>17</v>
      </c>
      <c r="J78" s="17">
        <v>8.0632697937304663</v>
      </c>
      <c r="K78" s="17">
        <v>-1.7542619333066423</v>
      </c>
      <c r="M78">
        <f t="shared" si="10"/>
        <v>1.6813896327199229</v>
      </c>
      <c r="N78">
        <f t="shared" si="11"/>
        <v>0.23745362648175733</v>
      </c>
      <c r="O78">
        <f t="shared" si="12"/>
        <v>0.19835725877313154</v>
      </c>
    </row>
    <row r="79" spans="1:17" x14ac:dyDescent="0.25">
      <c r="A79">
        <f t="shared" ca="1" si="7"/>
        <v>8.6468068939915792</v>
      </c>
      <c r="B79" s="5">
        <v>75</v>
      </c>
      <c r="C79" s="1">
        <v>2.99</v>
      </c>
      <c r="D79" s="9">
        <f t="shared" si="5"/>
        <v>-2.093</v>
      </c>
      <c r="E79">
        <f t="shared" si="8"/>
        <v>7.907</v>
      </c>
      <c r="F79">
        <v>8.3913605814555741</v>
      </c>
      <c r="G79">
        <f t="shared" si="6"/>
        <v>2.99</v>
      </c>
      <c r="H79">
        <f t="shared" si="9"/>
        <v>8.4243471186756196</v>
      </c>
      <c r="I79" s="17">
        <v>18</v>
      </c>
      <c r="J79" s="17">
        <v>8.0632697937304663</v>
      </c>
      <c r="K79" s="17">
        <v>-0.17782022667740005</v>
      </c>
      <c r="M79">
        <f t="shared" si="10"/>
        <v>3.298653722004552E-2</v>
      </c>
      <c r="N79">
        <f t="shared" si="11"/>
        <v>4.3199406437517129E-3</v>
      </c>
      <c r="O79">
        <f t="shared" si="12"/>
        <v>3.9233005007322016E-3</v>
      </c>
    </row>
    <row r="80" spans="1:17" x14ac:dyDescent="0.25">
      <c r="A80">
        <f t="shared" ca="1" si="7"/>
        <v>8.3498804513890867</v>
      </c>
      <c r="B80" s="5">
        <v>76</v>
      </c>
      <c r="C80" s="1">
        <v>2.29</v>
      </c>
      <c r="D80" s="9">
        <f t="shared" si="5"/>
        <v>-1.603</v>
      </c>
      <c r="E80">
        <f t="shared" si="8"/>
        <v>8.3970000000000002</v>
      </c>
      <c r="F80">
        <v>8.1684608955259925</v>
      </c>
      <c r="G80">
        <f t="shared" si="6"/>
        <v>2.29</v>
      </c>
      <c r="H80">
        <f t="shared" si="9"/>
        <v>9.4066609955177327</v>
      </c>
      <c r="I80" s="17">
        <v>19</v>
      </c>
      <c r="J80" s="17">
        <v>6.6322673380607027</v>
      </c>
      <c r="K80" s="17">
        <v>-1.4195538761239836</v>
      </c>
      <c r="M80">
        <f t="shared" si="10"/>
        <v>1.2382000999917402</v>
      </c>
      <c r="N80">
        <f t="shared" si="11"/>
        <v>0.1475565360316051</v>
      </c>
      <c r="O80">
        <f t="shared" si="12"/>
        <v>0.14090372831186182</v>
      </c>
    </row>
    <row r="81" spans="1:15" x14ac:dyDescent="0.25">
      <c r="A81">
        <f t="shared" ca="1" si="7"/>
        <v>8.426364911246111</v>
      </c>
      <c r="B81" s="5">
        <v>77</v>
      </c>
      <c r="C81" s="1">
        <v>2.99</v>
      </c>
      <c r="D81" s="9">
        <f t="shared" si="5"/>
        <v>-2.093</v>
      </c>
      <c r="E81">
        <f t="shared" si="8"/>
        <v>7.907</v>
      </c>
      <c r="F81">
        <v>8.5465345106084403</v>
      </c>
      <c r="G81">
        <f t="shared" si="6"/>
        <v>2.99</v>
      </c>
      <c r="H81">
        <f t="shared" si="9"/>
        <v>8.5137410608526913</v>
      </c>
      <c r="I81" s="17">
        <v>20</v>
      </c>
      <c r="J81" s="17">
        <v>6.6322673380607027</v>
      </c>
      <c r="K81" s="17">
        <v>-2.3821539028129406</v>
      </c>
      <c r="M81">
        <f t="shared" si="10"/>
        <v>3.2793449755748938E-2</v>
      </c>
      <c r="N81">
        <f t="shared" si="11"/>
        <v>4.0146424369504512E-3</v>
      </c>
      <c r="O81">
        <f t="shared" si="12"/>
        <v>3.844422045632916E-3</v>
      </c>
    </row>
    <row r="82" spans="1:15" x14ac:dyDescent="0.25">
      <c r="A82">
        <f t="shared" ca="1" si="7"/>
        <v>8.2368396343147623</v>
      </c>
      <c r="B82" s="5">
        <v>78</v>
      </c>
      <c r="C82" s="1">
        <v>2.99</v>
      </c>
      <c r="D82" s="9">
        <f t="shared" si="5"/>
        <v>-2.093</v>
      </c>
      <c r="E82">
        <f t="shared" si="8"/>
        <v>7.907</v>
      </c>
      <c r="F82">
        <v>8.2270053573123132</v>
      </c>
      <c r="G82">
        <f t="shared" si="6"/>
        <v>2.99</v>
      </c>
      <c r="H82">
        <f t="shared" si="9"/>
        <v>8.5584380319412272</v>
      </c>
      <c r="I82" s="17">
        <v>21</v>
      </c>
      <c r="J82" s="17">
        <v>7.6339690570295371</v>
      </c>
      <c r="K82" s="17">
        <v>-2.0034533953335414</v>
      </c>
      <c r="M82">
        <f t="shared" si="10"/>
        <v>0.33143267462891401</v>
      </c>
      <c r="N82">
        <f t="shared" si="11"/>
        <v>3.8779773745431095E-2</v>
      </c>
      <c r="O82">
        <f t="shared" si="12"/>
        <v>3.9490487911818341E-2</v>
      </c>
    </row>
    <row r="83" spans="1:15" x14ac:dyDescent="0.25">
      <c r="A83">
        <f t="shared" ca="1" si="7"/>
        <v>7.6896120978796798</v>
      </c>
      <c r="B83" s="5">
        <v>79</v>
      </c>
      <c r="C83" s="1">
        <v>2.99</v>
      </c>
      <c r="D83" s="9">
        <f t="shared" si="5"/>
        <v>-2.093</v>
      </c>
      <c r="E83">
        <f t="shared" si="8"/>
        <v>7.907</v>
      </c>
      <c r="F83">
        <v>9.3614257076800254</v>
      </c>
      <c r="G83">
        <f t="shared" si="6"/>
        <v>2.99</v>
      </c>
      <c r="H83">
        <f t="shared" si="9"/>
        <v>8.6031350030297631</v>
      </c>
      <c r="I83" s="17">
        <v>22</v>
      </c>
      <c r="J83" s="17">
        <v>6.6322673380607027</v>
      </c>
      <c r="K83" s="17">
        <v>0.48512044957118139</v>
      </c>
      <c r="M83">
        <f t="shared" si="10"/>
        <v>0.75829070465026227</v>
      </c>
      <c r="N83">
        <f t="shared" si="11"/>
        <v>9.2170926323304217E-2</v>
      </c>
      <c r="O83">
        <f t="shared" si="12"/>
        <v>8.4420734451713927E-2</v>
      </c>
    </row>
    <row r="84" spans="1:15" x14ac:dyDescent="0.25">
      <c r="A84">
        <f t="shared" ca="1" si="7"/>
        <v>6.8794595420885623</v>
      </c>
      <c r="B84" s="5">
        <v>80</v>
      </c>
      <c r="C84" s="1">
        <v>2.99</v>
      </c>
      <c r="D84" s="9">
        <f t="shared" si="5"/>
        <v>-2.093</v>
      </c>
      <c r="E84">
        <f t="shared" si="8"/>
        <v>7.907</v>
      </c>
      <c r="F84">
        <v>8.4218712576584753</v>
      </c>
      <c r="G84">
        <f t="shared" si="6"/>
        <v>2.99</v>
      </c>
      <c r="H84">
        <f t="shared" si="9"/>
        <v>8.647831974118299</v>
      </c>
      <c r="I84" s="17">
        <v>23</v>
      </c>
      <c r="J84" s="17">
        <v>6.6322673380607027</v>
      </c>
      <c r="K84" s="17">
        <v>-0.54906784361874728</v>
      </c>
      <c r="M84">
        <f t="shared" si="10"/>
        <v>0.22596071645982363</v>
      </c>
      <c r="N84">
        <f t="shared" si="11"/>
        <v>2.4137425592604723E-2</v>
      </c>
      <c r="O84">
        <f t="shared" si="12"/>
        <v>2.6475060918361791E-2</v>
      </c>
    </row>
    <row r="85" spans="1:15" x14ac:dyDescent="0.25">
      <c r="A85">
        <f t="shared" ca="1" si="7"/>
        <v>7.4094386765879943</v>
      </c>
      <c r="B85" s="5">
        <v>81</v>
      </c>
      <c r="C85" s="1">
        <v>2.99</v>
      </c>
      <c r="D85" s="9">
        <f t="shared" si="5"/>
        <v>-2.093</v>
      </c>
      <c r="E85">
        <f t="shared" si="8"/>
        <v>7.907</v>
      </c>
      <c r="F85">
        <v>7.698201004395572</v>
      </c>
      <c r="G85">
        <f t="shared" si="6"/>
        <v>2.99</v>
      </c>
      <c r="H85">
        <f t="shared" si="9"/>
        <v>8.6925289452068348</v>
      </c>
      <c r="I85" s="17">
        <v>24</v>
      </c>
      <c r="J85" s="17">
        <v>6.6322673380607027</v>
      </c>
      <c r="K85" s="17">
        <v>-1.1159921012365128</v>
      </c>
      <c r="M85">
        <f t="shared" si="10"/>
        <v>0.99432794081126286</v>
      </c>
      <c r="N85">
        <f t="shared" si="11"/>
        <v>0.11806496565796648</v>
      </c>
      <c r="O85">
        <f t="shared" si="12"/>
        <v>0.12132808531024361</v>
      </c>
    </row>
    <row r="86" spans="1:15" x14ac:dyDescent="0.25">
      <c r="A86">
        <f t="shared" ca="1" si="7"/>
        <v>8.4135178775311488</v>
      </c>
      <c r="B86" s="5">
        <v>82</v>
      </c>
      <c r="C86" s="1">
        <v>1.99</v>
      </c>
      <c r="D86" s="9">
        <f t="shared" si="5"/>
        <v>-1.393</v>
      </c>
      <c r="E86">
        <f t="shared" si="8"/>
        <v>8.6069999999999993</v>
      </c>
      <c r="F86">
        <v>8.7765703925239684</v>
      </c>
      <c r="G86">
        <f t="shared" si="6"/>
        <v>1.99</v>
      </c>
      <c r="H86">
        <f t="shared" si="9"/>
        <v>10.076678638800482</v>
      </c>
      <c r="I86" s="17">
        <v>25</v>
      </c>
      <c r="J86" s="17">
        <v>7.6339690570295371</v>
      </c>
      <c r="K86" s="17">
        <v>-1.132563997528397</v>
      </c>
      <c r="M86">
        <f t="shared" si="10"/>
        <v>1.3001082462765137</v>
      </c>
      <c r="N86">
        <f t="shared" si="11"/>
        <v>0.16888468429626205</v>
      </c>
      <c r="O86">
        <f t="shared" si="12"/>
        <v>0.13791874749189373</v>
      </c>
    </row>
    <row r="87" spans="1:15" x14ac:dyDescent="0.25">
      <c r="A87">
        <f t="shared" ca="1" si="7"/>
        <v>9.3512641135771801</v>
      </c>
      <c r="B87" s="5">
        <v>83</v>
      </c>
      <c r="C87" s="1">
        <v>2.99</v>
      </c>
      <c r="D87" s="9">
        <f t="shared" si="5"/>
        <v>-2.093</v>
      </c>
      <c r="E87">
        <f t="shared" si="8"/>
        <v>7.907</v>
      </c>
      <c r="F87">
        <v>8.1967241564405668</v>
      </c>
      <c r="G87">
        <f t="shared" si="6"/>
        <v>2.99</v>
      </c>
      <c r="H87">
        <f t="shared" si="9"/>
        <v>8.7819228873839066</v>
      </c>
      <c r="I87" s="17">
        <v>26</v>
      </c>
      <c r="J87" s="17">
        <v>6.6322673380607027</v>
      </c>
      <c r="K87" s="17">
        <v>-1.5397232551768703</v>
      </c>
      <c r="M87">
        <f t="shared" si="10"/>
        <v>0.58519873094333974</v>
      </c>
      <c r="N87">
        <f t="shared" si="11"/>
        <v>6.6677381342696448E-2</v>
      </c>
      <c r="O87">
        <f t="shared" si="12"/>
        <v>6.8933493868251428E-2</v>
      </c>
    </row>
    <row r="88" spans="1:15" x14ac:dyDescent="0.25">
      <c r="A88">
        <f t="shared" ca="1" si="7"/>
        <v>9.216907881383424</v>
      </c>
      <c r="B88" s="5">
        <v>84</v>
      </c>
      <c r="C88" s="1">
        <v>2.99</v>
      </c>
      <c r="D88" s="9">
        <f t="shared" si="5"/>
        <v>-2.093</v>
      </c>
      <c r="E88">
        <f t="shared" si="8"/>
        <v>7.907</v>
      </c>
      <c r="F88">
        <v>8.142498384586176</v>
      </c>
      <c r="G88">
        <f t="shared" si="6"/>
        <v>2.99</v>
      </c>
      <c r="H88">
        <f t="shared" si="9"/>
        <v>8.8266198584724425</v>
      </c>
      <c r="I88" s="17">
        <v>27</v>
      </c>
      <c r="J88" s="17">
        <v>6.6322673380607027</v>
      </c>
      <c r="K88" s="17">
        <v>-2.350181586618505</v>
      </c>
      <c r="M88">
        <f t="shared" si="10"/>
        <v>0.68412147388626643</v>
      </c>
      <c r="N88">
        <f t="shared" si="11"/>
        <v>8.346279084537922E-2</v>
      </c>
      <c r="O88">
        <f t="shared" si="12"/>
        <v>8.0631352093514103E-2</v>
      </c>
    </row>
    <row r="89" spans="1:15" x14ac:dyDescent="0.25">
      <c r="A89">
        <f t="shared" ca="1" si="7"/>
        <v>7.3968826185627794</v>
      </c>
      <c r="B89" s="5">
        <v>85</v>
      </c>
      <c r="C89" s="1">
        <v>2.99</v>
      </c>
      <c r="D89" s="9">
        <f t="shared" si="5"/>
        <v>-2.093</v>
      </c>
      <c r="E89">
        <f t="shared" si="8"/>
        <v>7.907</v>
      </c>
      <c r="F89">
        <v>7.7427957633362734</v>
      </c>
      <c r="G89">
        <f t="shared" si="6"/>
        <v>2.99</v>
      </c>
      <c r="H89">
        <f t="shared" si="9"/>
        <v>8.8713168295609783</v>
      </c>
      <c r="I89" s="17">
        <v>28</v>
      </c>
      <c r="J89" s="17">
        <v>8.0632697937304663</v>
      </c>
      <c r="K89" s="17">
        <v>-0.22314673912079375</v>
      </c>
      <c r="M89">
        <f t="shared" si="10"/>
        <v>1.1285210662247049</v>
      </c>
      <c r="N89">
        <f t="shared" si="11"/>
        <v>0.13859641266383371</v>
      </c>
      <c r="O89">
        <f t="shared" si="12"/>
        <v>0.13585089903714298</v>
      </c>
    </row>
    <row r="90" spans="1:15" x14ac:dyDescent="0.25">
      <c r="A90">
        <f t="shared" ca="1" si="7"/>
        <v>7.9828950368500342</v>
      </c>
      <c r="B90" s="5">
        <v>86</v>
      </c>
      <c r="C90" s="1">
        <v>2.99</v>
      </c>
      <c r="D90" s="9">
        <f t="shared" si="5"/>
        <v>-2.093</v>
      </c>
      <c r="E90">
        <f t="shared" si="8"/>
        <v>7.907</v>
      </c>
      <c r="F90">
        <v>8.5263915955912477</v>
      </c>
      <c r="G90">
        <f t="shared" si="6"/>
        <v>2.99</v>
      </c>
      <c r="H90">
        <f t="shared" si="9"/>
        <v>8.9160138006495142</v>
      </c>
      <c r="I90" s="17">
        <v>29</v>
      </c>
      <c r="J90" s="17">
        <v>6.6322673380607027</v>
      </c>
      <c r="K90" s="17">
        <v>-3.2665806150817343</v>
      </c>
      <c r="M90">
        <f t="shared" si="10"/>
        <v>0.3896222050582665</v>
      </c>
      <c r="N90">
        <f t="shared" si="11"/>
        <v>5.0320609889157555E-2</v>
      </c>
      <c r="O90">
        <f t="shared" si="12"/>
        <v>4.467528373606533E-2</v>
      </c>
    </row>
    <row r="91" spans="1:15" x14ac:dyDescent="0.25">
      <c r="A91">
        <f t="shared" ca="1" si="7"/>
        <v>6.5477504889171101</v>
      </c>
      <c r="B91" s="5">
        <v>87</v>
      </c>
      <c r="C91" s="1">
        <v>2.99</v>
      </c>
      <c r="D91" s="9">
        <f t="shared" si="5"/>
        <v>-2.093</v>
      </c>
      <c r="E91">
        <f t="shared" si="8"/>
        <v>7.907</v>
      </c>
      <c r="F91">
        <v>7.3581404951691418</v>
      </c>
      <c r="G91">
        <f t="shared" si="6"/>
        <v>2.99</v>
      </c>
      <c r="H91">
        <f t="shared" si="9"/>
        <v>8.9607107717380501</v>
      </c>
      <c r="I91" s="17">
        <v>30</v>
      </c>
      <c r="J91" s="17">
        <v>6.6322673380607027</v>
      </c>
      <c r="K91" s="17">
        <v>-2.1681506742682402</v>
      </c>
      <c r="M91">
        <f t="shared" si="10"/>
        <v>1.6025702765689083</v>
      </c>
      <c r="N91">
        <f t="shared" si="11"/>
        <v>0.18795410210780741</v>
      </c>
      <c r="O91">
        <f t="shared" si="12"/>
        <v>0.19640724097029327</v>
      </c>
    </row>
    <row r="92" spans="1:15" x14ac:dyDescent="0.25">
      <c r="A92">
        <f t="shared" ca="1" si="7"/>
        <v>8.8371602373478648</v>
      </c>
      <c r="B92" s="5">
        <v>88</v>
      </c>
      <c r="C92" s="1">
        <v>2.99</v>
      </c>
      <c r="D92" s="9">
        <f t="shared" si="5"/>
        <v>-2.093</v>
      </c>
      <c r="E92">
        <f t="shared" si="8"/>
        <v>7.907</v>
      </c>
      <c r="F92">
        <v>7.6366456383818306</v>
      </c>
      <c r="G92">
        <f t="shared" si="6"/>
        <v>2.99</v>
      </c>
      <c r="H92">
        <f t="shared" si="9"/>
        <v>9.0054077428265877</v>
      </c>
      <c r="I92" s="17">
        <v>31</v>
      </c>
      <c r="J92" s="17">
        <v>6.6322673380607027</v>
      </c>
      <c r="K92" s="17">
        <v>-0.59663116725540011</v>
      </c>
      <c r="M92">
        <f t="shared" si="10"/>
        <v>1.3687621044447571</v>
      </c>
      <c r="N92">
        <f t="shared" si="11"/>
        <v>0.18602011001874644</v>
      </c>
      <c r="O92">
        <f t="shared" si="12"/>
        <v>0.16449437735734121</v>
      </c>
    </row>
    <row r="93" spans="1:15" x14ac:dyDescent="0.25">
      <c r="A93">
        <f t="shared" ca="1" si="7"/>
        <v>8.0417549245182869</v>
      </c>
      <c r="B93" s="5">
        <v>89</v>
      </c>
      <c r="C93" s="1">
        <v>1.99</v>
      </c>
      <c r="D93" s="9">
        <f t="shared" si="5"/>
        <v>-1.393</v>
      </c>
      <c r="E93">
        <f t="shared" si="8"/>
        <v>8.6069999999999993</v>
      </c>
      <c r="F93">
        <v>8.3650279193974466</v>
      </c>
      <c r="G93">
        <f t="shared" si="6"/>
        <v>1.99</v>
      </c>
      <c r="H93">
        <f t="shared" si="9"/>
        <v>10.389557436420233</v>
      </c>
      <c r="I93" s="17">
        <v>32</v>
      </c>
      <c r="J93" s="17">
        <v>6.6322673380607027</v>
      </c>
      <c r="K93" s="17">
        <v>1.8220320732327488</v>
      </c>
      <c r="M93">
        <f t="shared" si="10"/>
        <v>2.0245295170227866</v>
      </c>
      <c r="N93">
        <f t="shared" si="11"/>
        <v>0.26510717046336263</v>
      </c>
      <c r="O93">
        <f t="shared" si="12"/>
        <v>0.2158970170347996</v>
      </c>
    </row>
    <row r="94" spans="1:15" x14ac:dyDescent="0.25">
      <c r="A94">
        <f t="shared" ca="1" si="7"/>
        <v>7.5653745165079194</v>
      </c>
      <c r="B94" s="5">
        <v>90</v>
      </c>
      <c r="C94" s="1">
        <v>2.99</v>
      </c>
      <c r="D94" s="9">
        <f t="shared" si="5"/>
        <v>-2.093</v>
      </c>
      <c r="E94">
        <f t="shared" si="8"/>
        <v>7.907</v>
      </c>
      <c r="F94">
        <v>7.472310543524717</v>
      </c>
      <c r="G94">
        <f t="shared" si="6"/>
        <v>2.99</v>
      </c>
      <c r="H94">
        <f t="shared" si="9"/>
        <v>9.0948016850036595</v>
      </c>
      <c r="I94" s="17">
        <v>33</v>
      </c>
      <c r="J94" s="17">
        <v>6.6322673380607027</v>
      </c>
      <c r="K94" s="17">
        <v>1.4479674940762512</v>
      </c>
      <c r="M94">
        <f t="shared" si="10"/>
        <v>1.6224911414789425</v>
      </c>
      <c r="N94">
        <f t="shared" si="11"/>
        <v>0.19396123445285696</v>
      </c>
      <c r="O94">
        <f t="shared" si="12"/>
        <v>0.19586891415934654</v>
      </c>
    </row>
    <row r="95" spans="1:15" x14ac:dyDescent="0.25">
      <c r="A95">
        <f t="shared" ca="1" si="7"/>
        <v>7.87795260077118</v>
      </c>
      <c r="B95" s="5">
        <v>91</v>
      </c>
      <c r="C95" s="1">
        <v>2.99</v>
      </c>
      <c r="D95" s="9">
        <f t="shared" si="5"/>
        <v>-2.093</v>
      </c>
      <c r="E95">
        <f t="shared" si="8"/>
        <v>7.907</v>
      </c>
      <c r="F95">
        <v>7.3764973035261479</v>
      </c>
      <c r="G95">
        <f t="shared" si="6"/>
        <v>2.99</v>
      </c>
      <c r="H95">
        <f t="shared" si="9"/>
        <v>9.1394986560921936</v>
      </c>
      <c r="I95" s="17">
        <v>34</v>
      </c>
      <c r="J95" s="17">
        <v>6.6322673380607027</v>
      </c>
      <c r="K95" s="17">
        <v>0.71388088042804032</v>
      </c>
      <c r="M95">
        <f t="shared" si="10"/>
        <v>1.7630013525660457</v>
      </c>
      <c r="N95">
        <f t="shared" si="11"/>
        <v>0.23593791268402389</v>
      </c>
      <c r="O95">
        <f t="shared" si="12"/>
        <v>0.21349016515583913</v>
      </c>
    </row>
    <row r="96" spans="1:15" x14ac:dyDescent="0.25">
      <c r="A96">
        <f t="shared" ca="1" si="7"/>
        <v>8.5730200457954187</v>
      </c>
      <c r="B96" s="5">
        <v>92</v>
      </c>
      <c r="C96" s="1">
        <v>2.99</v>
      </c>
      <c r="D96" s="9">
        <f t="shared" si="5"/>
        <v>-2.093</v>
      </c>
      <c r="E96">
        <f t="shared" si="8"/>
        <v>7.907</v>
      </c>
      <c r="F96">
        <v>9.0778831025080802</v>
      </c>
      <c r="G96">
        <f t="shared" si="6"/>
        <v>2.99</v>
      </c>
      <c r="H96">
        <f t="shared" si="9"/>
        <v>9.1841956271807312</v>
      </c>
      <c r="I96" s="17">
        <v>35</v>
      </c>
      <c r="J96" s="17">
        <v>8.0632697937304663</v>
      </c>
      <c r="K96" s="17">
        <v>1.5685206056889704</v>
      </c>
      <c r="M96">
        <f t="shared" si="10"/>
        <v>0.10631252467265107</v>
      </c>
      <c r="N96">
        <f t="shared" si="11"/>
        <v>1.4412331530553268E-2</v>
      </c>
      <c r="O96">
        <f t="shared" si="12"/>
        <v>1.1642981748821172E-2</v>
      </c>
    </row>
    <row r="97" spans="1:15" x14ac:dyDescent="0.25">
      <c r="A97">
        <f t="shared" ca="1" si="7"/>
        <v>8.4530754529560959</v>
      </c>
      <c r="B97" s="5">
        <v>93</v>
      </c>
      <c r="C97" s="1">
        <v>1.99</v>
      </c>
      <c r="D97" s="9">
        <f t="shared" si="5"/>
        <v>-1.393</v>
      </c>
      <c r="E97">
        <f t="shared" si="8"/>
        <v>8.6069999999999993</v>
      </c>
      <c r="F97">
        <v>7.3434574134721329</v>
      </c>
      <c r="G97">
        <f t="shared" si="6"/>
        <v>1.99</v>
      </c>
      <c r="H97">
        <f t="shared" si="9"/>
        <v>10.568345320774377</v>
      </c>
      <c r="I97" s="17">
        <v>36</v>
      </c>
      <c r="J97" s="17">
        <v>8.0632697937304663</v>
      </c>
      <c r="K97" s="17">
        <v>0.57900564469534288</v>
      </c>
      <c r="M97">
        <f t="shared" si="10"/>
        <v>3.2248879073022438</v>
      </c>
      <c r="N97">
        <f t="shared" si="11"/>
        <v>0.35524668811953047</v>
      </c>
      <c r="O97">
        <f t="shared" si="12"/>
        <v>0.36008524157497696</v>
      </c>
    </row>
    <row r="98" spans="1:15" x14ac:dyDescent="0.25">
      <c r="A98">
        <f t="shared" ca="1" si="7"/>
        <v>9.2674627372134193</v>
      </c>
      <c r="B98" s="5">
        <v>94</v>
      </c>
      <c r="C98" s="1">
        <v>2.99</v>
      </c>
      <c r="D98" s="9">
        <f t="shared" si="5"/>
        <v>-2.093</v>
      </c>
      <c r="E98">
        <f t="shared" si="8"/>
        <v>7.907</v>
      </c>
      <c r="F98">
        <v>8.0009715073810828</v>
      </c>
      <c r="G98">
        <f t="shared" si="6"/>
        <v>2.99</v>
      </c>
      <c r="H98">
        <f t="shared" si="9"/>
        <v>9.273589569357803</v>
      </c>
      <c r="I98" s="17">
        <v>37</v>
      </c>
      <c r="J98" s="17">
        <v>7.6339690570295371</v>
      </c>
      <c r="K98" s="17">
        <v>1.9590341302546417</v>
      </c>
      <c r="M98">
        <f t="shared" si="10"/>
        <v>1.2726180619767202</v>
      </c>
      <c r="N98">
        <f t="shared" si="11"/>
        <v>0.17329957679634736</v>
      </c>
      <c r="O98">
        <f t="shared" si="12"/>
        <v>0.14734013284891714</v>
      </c>
    </row>
    <row r="99" spans="1:15" x14ac:dyDescent="0.25">
      <c r="A99">
        <f t="shared" ca="1" si="7"/>
        <v>7.7195414677807523</v>
      </c>
      <c r="B99" s="5">
        <v>95</v>
      </c>
      <c r="C99" s="1">
        <v>2.99</v>
      </c>
      <c r="D99" s="9">
        <f t="shared" si="5"/>
        <v>-2.093</v>
      </c>
      <c r="E99">
        <f t="shared" si="8"/>
        <v>7.907</v>
      </c>
      <c r="F99">
        <v>7.9154279518971524</v>
      </c>
      <c r="G99">
        <f t="shared" si="6"/>
        <v>2.99</v>
      </c>
      <c r="H99">
        <f t="shared" si="9"/>
        <v>9.3182865404463371</v>
      </c>
      <c r="I99" s="17">
        <v>38</v>
      </c>
      <c r="J99" s="17">
        <v>6.6322673380607027</v>
      </c>
      <c r="K99" s="17">
        <v>1.3577836332028479</v>
      </c>
      <c r="M99">
        <f t="shared" si="10"/>
        <v>1.4028585885491847</v>
      </c>
      <c r="N99">
        <f t="shared" si="11"/>
        <v>0.17533603103760773</v>
      </c>
      <c r="O99">
        <f t="shared" si="12"/>
        <v>0.16280397231513147</v>
      </c>
    </row>
    <row r="100" spans="1:15" x14ac:dyDescent="0.25">
      <c r="A100">
        <f t="shared" ca="1" si="7"/>
        <v>8.8222373837893677</v>
      </c>
      <c r="B100" s="5">
        <v>96</v>
      </c>
      <c r="C100" s="1">
        <v>1.99</v>
      </c>
      <c r="D100" s="9">
        <f t="shared" ref="D100:D104" si="13">C100*(-0.7)</f>
        <v>-1.393</v>
      </c>
      <c r="E100">
        <f t="shared" si="8"/>
        <v>8.6069999999999993</v>
      </c>
      <c r="F100">
        <v>9.6013340385726487</v>
      </c>
      <c r="G100">
        <f t="shared" si="6"/>
        <v>1.99</v>
      </c>
      <c r="H100">
        <f t="shared" si="9"/>
        <v>10.702436234039984</v>
      </c>
      <c r="I100" s="17">
        <v>39</v>
      </c>
      <c r="J100" s="17">
        <v>6.6322673380607027</v>
      </c>
      <c r="K100" s="17">
        <v>2.0227038852943435</v>
      </c>
      <c r="M100">
        <f t="shared" si="10"/>
        <v>1.1011021954673357</v>
      </c>
      <c r="N100">
        <f t="shared" si="11"/>
        <v>0.13910835929009069</v>
      </c>
      <c r="O100">
        <f t="shared" si="12"/>
        <v>0.10846283036925329</v>
      </c>
    </row>
    <row r="101" spans="1:15" x14ac:dyDescent="0.25">
      <c r="A101">
        <f t="shared" ca="1" si="7"/>
        <v>9.663963491395311</v>
      </c>
      <c r="B101" s="5">
        <v>97</v>
      </c>
      <c r="C101" s="1">
        <v>1.99</v>
      </c>
      <c r="D101" s="9">
        <f t="shared" si="13"/>
        <v>-1.393</v>
      </c>
      <c r="E101">
        <f t="shared" si="8"/>
        <v>8.6069999999999993</v>
      </c>
      <c r="F101">
        <v>10.736851283980203</v>
      </c>
      <c r="G101">
        <f t="shared" si="6"/>
        <v>1.99</v>
      </c>
      <c r="H101">
        <f t="shared" si="9"/>
        <v>10.74713320512852</v>
      </c>
      <c r="I101" s="17">
        <v>40</v>
      </c>
      <c r="J101" s="17">
        <v>6.6322673380607027</v>
      </c>
      <c r="K101" s="17">
        <v>0.64225776040393789</v>
      </c>
      <c r="M101">
        <f t="shared" si="10"/>
        <v>1.0281921148317608E-2</v>
      </c>
      <c r="N101">
        <f t="shared" si="11"/>
        <v>1.0708846403021445E-3</v>
      </c>
      <c r="O101">
        <f t="shared" si="12"/>
        <v>9.5717078491934439E-4</v>
      </c>
    </row>
    <row r="102" spans="1:15" x14ac:dyDescent="0.25">
      <c r="A102">
        <f t="shared" ca="1" si="7"/>
        <v>8.1496780749935525</v>
      </c>
      <c r="B102" s="5">
        <v>98</v>
      </c>
      <c r="C102" s="1">
        <v>2.29</v>
      </c>
      <c r="D102" s="9">
        <f t="shared" si="13"/>
        <v>-1.603</v>
      </c>
      <c r="E102">
        <f t="shared" si="8"/>
        <v>8.3970000000000002</v>
      </c>
      <c r="F102">
        <v>8.9342273784311121</v>
      </c>
      <c r="G102">
        <f t="shared" si="6"/>
        <v>2.29</v>
      </c>
      <c r="H102">
        <f t="shared" si="9"/>
        <v>10.389994359465522</v>
      </c>
      <c r="I102" s="17">
        <v>41</v>
      </c>
      <c r="J102" s="17">
        <v>6.6322673380607027</v>
      </c>
      <c r="K102" s="17">
        <v>0.75214510878188445</v>
      </c>
      <c r="M102">
        <f t="shared" si="10"/>
        <v>1.4557669810344098</v>
      </c>
      <c r="N102">
        <f t="shared" si="11"/>
        <v>0.13558602448061011</v>
      </c>
      <c r="O102">
        <f t="shared" si="12"/>
        <v>0.15066759228699103</v>
      </c>
    </row>
    <row r="103" spans="1:15" x14ac:dyDescent="0.25">
      <c r="A103">
        <f t="shared" ca="1" si="7"/>
        <v>5.8520074365392283</v>
      </c>
      <c r="B103" s="5">
        <v>99</v>
      </c>
      <c r="C103" s="1">
        <v>2.29</v>
      </c>
      <c r="D103" s="9">
        <f t="shared" si="13"/>
        <v>-1.603</v>
      </c>
      <c r="E103">
        <f t="shared" si="8"/>
        <v>8.3970000000000002</v>
      </c>
      <c r="F103">
        <v>8.3331340743005793</v>
      </c>
      <c r="G103">
        <f t="shared" si="6"/>
        <v>2.29</v>
      </c>
      <c r="H103">
        <f t="shared" si="9"/>
        <v>10.43469133055406</v>
      </c>
      <c r="I103" s="17">
        <v>42</v>
      </c>
      <c r="J103" s="17">
        <v>7.6339690570295371</v>
      </c>
      <c r="K103" s="17">
        <v>1.6946787484767558</v>
      </c>
      <c r="M103">
        <f t="shared" si="10"/>
        <v>2.1015572562534803</v>
      </c>
      <c r="N103">
        <f t="shared" si="11"/>
        <v>0.23522540531339406</v>
      </c>
      <c r="O103">
        <f t="shared" si="12"/>
        <v>0.2239531976581447</v>
      </c>
    </row>
    <row r="104" spans="1:15" ht="15.75" thickBot="1" x14ac:dyDescent="0.3">
      <c r="A104">
        <f t="shared" ca="1" si="7"/>
        <v>7.6729480111986694</v>
      </c>
      <c r="B104" s="7">
        <v>100</v>
      </c>
      <c r="C104" s="1">
        <v>2.99</v>
      </c>
      <c r="D104" s="9">
        <f t="shared" si="13"/>
        <v>-2.093</v>
      </c>
      <c r="E104">
        <f t="shared" si="8"/>
        <v>7.907</v>
      </c>
      <c r="F104">
        <v>9.3271032457724292</v>
      </c>
      <c r="G104">
        <f t="shared" si="6"/>
        <v>2.99</v>
      </c>
      <c r="H104">
        <f t="shared" si="9"/>
        <v>9.5417713958890182</v>
      </c>
      <c r="I104" s="17">
        <v>43</v>
      </c>
      <c r="J104" s="17">
        <v>8.0632697937304663</v>
      </c>
      <c r="K104" s="17">
        <v>2.4464930260940321E-2</v>
      </c>
      <c r="M104">
        <f t="shared" si="10"/>
        <v>0.21466815011658902</v>
      </c>
      <c r="N104">
        <f t="shared" si="11"/>
        <v>2.5760793982497712E-2</v>
      </c>
      <c r="O104">
        <f t="shared" si="12"/>
        <v>2.2753678127959302E-2</v>
      </c>
    </row>
    <row r="105" spans="1:15" x14ac:dyDescent="0.25">
      <c r="I105" s="17">
        <v>44</v>
      </c>
      <c r="J105" s="17">
        <v>6.6322673380607027</v>
      </c>
      <c r="K105" s="17">
        <v>0.55383652477195078</v>
      </c>
      <c r="M105" t="s">
        <v>42</v>
      </c>
      <c r="N105" t="s">
        <v>43</v>
      </c>
      <c r="O105" t="s">
        <v>44</v>
      </c>
    </row>
    <row r="106" spans="1:15" x14ac:dyDescent="0.25">
      <c r="I106" s="17">
        <v>45</v>
      </c>
      <c r="J106" s="17">
        <v>6.6322673380607027</v>
      </c>
      <c r="K106" s="17">
        <v>1.049794449908422</v>
      </c>
      <c r="M106" s="33">
        <f>AVERAGE(M75:M104)</f>
        <v>1.1291005292201279</v>
      </c>
      <c r="N106" s="32">
        <f t="shared" ref="N106:O106" si="14">AVERAGE(N75:N104)</f>
        <v>0.13469690775447676</v>
      </c>
      <c r="O106" s="32">
        <f t="shared" si="14"/>
        <v>0.12835667027227859</v>
      </c>
    </row>
    <row r="107" spans="1:15" x14ac:dyDescent="0.25">
      <c r="I107" s="17">
        <v>46</v>
      </c>
      <c r="J107" s="17">
        <v>7.6339690570295371</v>
      </c>
      <c r="K107" s="17">
        <v>1.1004693379212931</v>
      </c>
    </row>
    <row r="108" spans="1:15" x14ac:dyDescent="0.25">
      <c r="I108" s="17">
        <v>47</v>
      </c>
      <c r="J108" s="17">
        <v>8.0632697937304663</v>
      </c>
      <c r="K108" s="17">
        <v>0.29661701816879571</v>
      </c>
    </row>
    <row r="109" spans="1:15" x14ac:dyDescent="0.25">
      <c r="I109" s="17">
        <v>48</v>
      </c>
      <c r="J109" s="17">
        <v>6.6322673380607027</v>
      </c>
      <c r="K109" s="17">
        <v>-1.1594651515548966</v>
      </c>
    </row>
    <row r="110" spans="1:15" x14ac:dyDescent="0.25">
      <c r="I110" s="17">
        <v>49</v>
      </c>
      <c r="J110" s="17">
        <v>8.0632697937304663</v>
      </c>
      <c r="K110" s="17">
        <v>-2.1505947370895644</v>
      </c>
    </row>
    <row r="111" spans="1:15" x14ac:dyDescent="0.25">
      <c r="I111" s="17">
        <v>50</v>
      </c>
      <c r="J111" s="17">
        <v>6.6322673380607027</v>
      </c>
      <c r="K111" s="17">
        <v>1.4474582818504258</v>
      </c>
    </row>
    <row r="112" spans="1:15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zoomScale="85" zoomScaleNormal="85" workbookViewId="0">
      <selection activeCell="F20" sqref="F20"/>
    </sheetView>
  </sheetViews>
  <sheetFormatPr defaultRowHeight="15" x14ac:dyDescent="0.25"/>
  <cols>
    <col min="2" max="2" width="15" bestFit="1" customWidth="1"/>
    <col min="3" max="4" width="8" customWidth="1"/>
  </cols>
  <sheetData>
    <row r="1" spans="1:11" x14ac:dyDescent="0.25">
      <c r="E1" t="s">
        <v>3</v>
      </c>
      <c r="G1" t="s">
        <v>4</v>
      </c>
      <c r="H1">
        <f ca="1">NORMINV(RAND(),0,2)</f>
        <v>-1.9379686440021726</v>
      </c>
    </row>
    <row r="2" spans="1:11" x14ac:dyDescent="0.25">
      <c r="E2">
        <v>10</v>
      </c>
      <c r="G2">
        <v>1</v>
      </c>
    </row>
    <row r="3" spans="1:11" ht="15.75" thickBot="1" x14ac:dyDescent="0.3">
      <c r="A3" s="21" t="s">
        <v>34</v>
      </c>
      <c r="B3" s="21"/>
      <c r="C3" s="21"/>
      <c r="D3" s="21"/>
      <c r="E3" s="21"/>
      <c r="F3" s="21"/>
    </row>
    <row r="4" spans="1:11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39</v>
      </c>
      <c r="K4" t="s">
        <v>38</v>
      </c>
    </row>
    <row r="5" spans="1:11" x14ac:dyDescent="0.25">
      <c r="A5">
        <f ca="1">E5+NORMINV(RAND(),0,G$2)</f>
        <v>5.4417749390273009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 t="shared" ref="G5:G36" si="0">C5</f>
        <v>2.99</v>
      </c>
      <c r="H5">
        <f>J$54+J$55*G5</f>
        <v>7.8119886613299148</v>
      </c>
    </row>
    <row r="6" spans="1:11" x14ac:dyDescent="0.25">
      <c r="A6">
        <f t="shared" ref="A6:A69" ca="1" si="1">E6+NORMINV(RAND(),0,G$2)</f>
        <v>4.4523624064833704</v>
      </c>
      <c r="B6" s="5">
        <v>2</v>
      </c>
      <c r="C6" s="1">
        <v>2.99</v>
      </c>
      <c r="D6" s="6">
        <f>C6*(-1.5)</f>
        <v>-4.4850000000000003</v>
      </c>
      <c r="E6">
        <f t="shared" ref="E6:E69" si="2">D6+E$2</f>
        <v>5.5149999999999997</v>
      </c>
      <c r="F6">
        <v>5.7679632890060732</v>
      </c>
      <c r="G6">
        <f t="shared" si="0"/>
        <v>2.99</v>
      </c>
      <c r="H6">
        <f t="shared" ref="H6:H69" si="3">J$54+J$55*G6</f>
        <v>7.8119886613299148</v>
      </c>
    </row>
    <row r="7" spans="1:11" x14ac:dyDescent="0.25">
      <c r="A7">
        <f t="shared" ca="1" si="1"/>
        <v>4.8433321365336619</v>
      </c>
      <c r="B7" s="5">
        <v>3</v>
      </c>
      <c r="C7" s="1">
        <v>2.99</v>
      </c>
      <c r="D7" s="6">
        <f t="shared" ref="D7:D34" si="4">C7*(-1.5)</f>
        <v>-4.4850000000000003</v>
      </c>
      <c r="E7">
        <f t="shared" si="2"/>
        <v>5.5149999999999997</v>
      </c>
      <c r="F7">
        <v>6.6168979328820754</v>
      </c>
      <c r="G7">
        <f t="shared" si="0"/>
        <v>2.99</v>
      </c>
      <c r="H7">
        <f t="shared" si="3"/>
        <v>7.8119886613299148</v>
      </c>
    </row>
    <row r="8" spans="1:11" x14ac:dyDescent="0.25">
      <c r="A8">
        <f t="shared" ca="1" si="1"/>
        <v>6.0354883777391333</v>
      </c>
      <c r="B8" s="5">
        <v>4</v>
      </c>
      <c r="C8" s="1">
        <v>2.99</v>
      </c>
      <c r="D8" s="6">
        <f t="shared" si="4"/>
        <v>-4.4850000000000003</v>
      </c>
      <c r="E8">
        <f t="shared" si="2"/>
        <v>5.5149999999999997</v>
      </c>
      <c r="F8">
        <v>4.3431157913686045</v>
      </c>
      <c r="G8">
        <f t="shared" si="0"/>
        <v>2.99</v>
      </c>
      <c r="H8">
        <f t="shared" si="3"/>
        <v>7.8119886613299148</v>
      </c>
    </row>
    <row r="9" spans="1:11" x14ac:dyDescent="0.25">
      <c r="A9">
        <f t="shared" ca="1" si="1"/>
        <v>6.3468641833962316</v>
      </c>
      <c r="B9" s="5">
        <v>5</v>
      </c>
      <c r="C9" s="1">
        <v>1.99</v>
      </c>
      <c r="D9" s="6">
        <f t="shared" si="4"/>
        <v>-2.9849999999999999</v>
      </c>
      <c r="E9">
        <f t="shared" si="2"/>
        <v>7.0150000000000006</v>
      </c>
      <c r="F9">
        <v>7.9577578598649428</v>
      </c>
      <c r="G9">
        <f t="shared" si="0"/>
        <v>1.99</v>
      </c>
      <c r="H9">
        <f t="shared" si="3"/>
        <v>8.4835551285137232</v>
      </c>
    </row>
    <row r="10" spans="1:11" x14ac:dyDescent="0.25">
      <c r="A10">
        <f t="shared" ca="1" si="1"/>
        <v>7.4820575057846286</v>
      </c>
      <c r="B10" s="5">
        <v>6</v>
      </c>
      <c r="C10" s="1">
        <v>1.99</v>
      </c>
      <c r="D10" s="6">
        <f t="shared" si="4"/>
        <v>-2.9849999999999999</v>
      </c>
      <c r="E10">
        <f t="shared" si="2"/>
        <v>7.0150000000000006</v>
      </c>
      <c r="F10">
        <v>6.4221698192351351</v>
      </c>
      <c r="G10">
        <f t="shared" si="0"/>
        <v>1.99</v>
      </c>
      <c r="H10">
        <f t="shared" si="3"/>
        <v>8.4835551285137232</v>
      </c>
    </row>
    <row r="11" spans="1:11" x14ac:dyDescent="0.25">
      <c r="A11">
        <f t="shared" ca="1" si="1"/>
        <v>6.1069075688580829</v>
      </c>
      <c r="B11" s="5">
        <v>7</v>
      </c>
      <c r="C11" s="1">
        <v>2.99</v>
      </c>
      <c r="D11" s="6">
        <f t="shared" si="4"/>
        <v>-4.4850000000000003</v>
      </c>
      <c r="E11">
        <f t="shared" si="2"/>
        <v>5.5149999999999997</v>
      </c>
      <c r="F11">
        <v>5.8099451800052222</v>
      </c>
      <c r="G11">
        <f t="shared" si="0"/>
        <v>2.99</v>
      </c>
      <c r="H11">
        <f t="shared" si="3"/>
        <v>7.8119886613299148</v>
      </c>
    </row>
    <row r="12" spans="1:11" x14ac:dyDescent="0.25">
      <c r="A12">
        <f t="shared" ca="1" si="1"/>
        <v>4.5775390243098002</v>
      </c>
      <c r="B12" s="5">
        <v>8</v>
      </c>
      <c r="C12" s="1">
        <v>2.99</v>
      </c>
      <c r="D12" s="6">
        <f t="shared" si="4"/>
        <v>-4.4850000000000003</v>
      </c>
      <c r="E12">
        <f t="shared" si="2"/>
        <v>5.5149999999999997</v>
      </c>
      <c r="F12">
        <v>7.1290740147726392</v>
      </c>
      <c r="G12">
        <f t="shared" si="0"/>
        <v>2.99</v>
      </c>
      <c r="H12">
        <f t="shared" si="3"/>
        <v>7.8119886613299148</v>
      </c>
    </row>
    <row r="13" spans="1:11" x14ac:dyDescent="0.25">
      <c r="A13">
        <f t="shared" ca="1" si="1"/>
        <v>6.3357633562916531</v>
      </c>
      <c r="B13" s="5">
        <v>9</v>
      </c>
      <c r="C13" s="1">
        <v>2.29</v>
      </c>
      <c r="D13" s="6">
        <f t="shared" si="4"/>
        <v>-3.4350000000000001</v>
      </c>
      <c r="E13">
        <f t="shared" si="2"/>
        <v>6.5649999999999995</v>
      </c>
      <c r="F13">
        <v>7.2033657406404474</v>
      </c>
      <c r="G13">
        <f t="shared" si="0"/>
        <v>2.29</v>
      </c>
      <c r="H13">
        <f t="shared" si="3"/>
        <v>8.2820851883585807</v>
      </c>
    </row>
    <row r="14" spans="1:11" x14ac:dyDescent="0.25">
      <c r="A14">
        <f t="shared" ca="1" si="1"/>
        <v>6.1611905789805919</v>
      </c>
      <c r="B14" s="5">
        <v>10</v>
      </c>
      <c r="C14" s="1">
        <v>2.99</v>
      </c>
      <c r="D14" s="6">
        <f t="shared" si="4"/>
        <v>-4.4850000000000003</v>
      </c>
      <c r="E14">
        <f t="shared" si="2"/>
        <v>5.5149999999999997</v>
      </c>
      <c r="F14">
        <v>4.963129519632699</v>
      </c>
      <c r="G14">
        <f t="shared" si="0"/>
        <v>2.99</v>
      </c>
      <c r="H14">
        <f t="shared" si="3"/>
        <v>7.8119886613299148</v>
      </c>
    </row>
    <row r="15" spans="1:11" x14ac:dyDescent="0.25">
      <c r="A15">
        <f t="shared" ca="1" si="1"/>
        <v>6.7560517518954226</v>
      </c>
      <c r="B15" s="5">
        <v>11</v>
      </c>
      <c r="C15" s="1">
        <v>2.99</v>
      </c>
      <c r="D15" s="6">
        <f t="shared" si="4"/>
        <v>-4.4850000000000003</v>
      </c>
      <c r="E15">
        <f t="shared" si="2"/>
        <v>5.5149999999999997</v>
      </c>
      <c r="F15">
        <v>3.5479587051436385</v>
      </c>
      <c r="G15">
        <f t="shared" si="0"/>
        <v>2.99</v>
      </c>
      <c r="H15">
        <f t="shared" si="3"/>
        <v>7.8119886613299148</v>
      </c>
    </row>
    <row r="16" spans="1:11" x14ac:dyDescent="0.25">
      <c r="A16">
        <f t="shared" ca="1" si="1"/>
        <v>6.2775423378532293</v>
      </c>
      <c r="B16" s="5">
        <v>12</v>
      </c>
      <c r="C16" s="1">
        <v>2.29</v>
      </c>
      <c r="D16" s="6">
        <f t="shared" si="4"/>
        <v>-3.4350000000000001</v>
      </c>
      <c r="E16">
        <f t="shared" si="2"/>
        <v>6.5649999999999995</v>
      </c>
      <c r="F16">
        <v>8.1303988159443854</v>
      </c>
      <c r="G16">
        <f t="shared" si="0"/>
        <v>2.29</v>
      </c>
      <c r="H16">
        <f t="shared" si="3"/>
        <v>8.2820851883585807</v>
      </c>
    </row>
    <row r="17" spans="1:8" x14ac:dyDescent="0.25">
      <c r="A17">
        <f t="shared" ca="1" si="1"/>
        <v>4.7437429280131846</v>
      </c>
      <c r="B17" s="5">
        <v>13</v>
      </c>
      <c r="C17" s="1">
        <v>2.99</v>
      </c>
      <c r="D17" s="6">
        <f t="shared" si="4"/>
        <v>-4.4850000000000003</v>
      </c>
      <c r="E17">
        <f t="shared" si="2"/>
        <v>5.5149999999999997</v>
      </c>
      <c r="F17">
        <v>4.749258633984911</v>
      </c>
      <c r="G17">
        <f t="shared" si="0"/>
        <v>2.99</v>
      </c>
      <c r="H17">
        <f t="shared" si="3"/>
        <v>7.8119886613299148</v>
      </c>
    </row>
    <row r="18" spans="1:8" x14ac:dyDescent="0.25">
      <c r="A18">
        <f t="shared" ca="1" si="1"/>
        <v>5.6464580781811575</v>
      </c>
      <c r="B18" s="5">
        <v>14</v>
      </c>
      <c r="C18" s="1">
        <v>2.99</v>
      </c>
      <c r="D18" s="6">
        <f t="shared" si="4"/>
        <v>-4.4850000000000003</v>
      </c>
      <c r="E18">
        <f t="shared" si="2"/>
        <v>5.5149999999999997</v>
      </c>
      <c r="F18">
        <v>6.1564521043142939</v>
      </c>
      <c r="G18">
        <f t="shared" si="0"/>
        <v>2.99</v>
      </c>
      <c r="H18">
        <f t="shared" si="3"/>
        <v>7.8119886613299148</v>
      </c>
    </row>
    <row r="19" spans="1:8" x14ac:dyDescent="0.25">
      <c r="A19">
        <f t="shared" ca="1" si="1"/>
        <v>6.0983576475803565</v>
      </c>
      <c r="B19" s="5">
        <v>15</v>
      </c>
      <c r="C19" s="1">
        <v>2.99</v>
      </c>
      <c r="D19" s="6">
        <f t="shared" si="4"/>
        <v>-4.4850000000000003</v>
      </c>
      <c r="E19">
        <f t="shared" si="2"/>
        <v>5.5149999999999997</v>
      </c>
      <c r="F19">
        <v>2.6279334896073996</v>
      </c>
      <c r="G19">
        <f t="shared" si="0"/>
        <v>2.99</v>
      </c>
      <c r="H19">
        <f t="shared" si="3"/>
        <v>7.8119886613299148</v>
      </c>
    </row>
    <row r="20" spans="1:8" x14ac:dyDescent="0.25">
      <c r="A20">
        <f t="shared" ca="1" si="1"/>
        <v>5.5394329058294476</v>
      </c>
      <c r="B20" s="5">
        <v>16</v>
      </c>
      <c r="C20" s="1">
        <v>2.99</v>
      </c>
      <c r="D20" s="6">
        <f t="shared" si="4"/>
        <v>-4.4850000000000003</v>
      </c>
      <c r="E20">
        <f t="shared" si="2"/>
        <v>5.5149999999999997</v>
      </c>
      <c r="F20">
        <v>3.5602988146203574</v>
      </c>
      <c r="G20">
        <f t="shared" si="0"/>
        <v>2.99</v>
      </c>
      <c r="H20">
        <f t="shared" si="3"/>
        <v>7.8119886613299148</v>
      </c>
    </row>
    <row r="21" spans="1:8" x14ac:dyDescent="0.25">
      <c r="A21">
        <f t="shared" ca="1" si="1"/>
        <v>7.6881039517364389</v>
      </c>
      <c r="B21" s="5">
        <v>17</v>
      </c>
      <c r="C21" s="1">
        <v>1.99</v>
      </c>
      <c r="D21" s="6">
        <f t="shared" si="4"/>
        <v>-2.9849999999999999</v>
      </c>
      <c r="E21">
        <f t="shared" si="2"/>
        <v>7.0150000000000006</v>
      </c>
      <c r="F21">
        <v>6.309007860423824</v>
      </c>
      <c r="G21">
        <f t="shared" si="0"/>
        <v>1.99</v>
      </c>
      <c r="H21">
        <f t="shared" si="3"/>
        <v>8.4835551285137232</v>
      </c>
    </row>
    <row r="22" spans="1:8" x14ac:dyDescent="0.25">
      <c r="A22">
        <f t="shared" ca="1" si="1"/>
        <v>5.7818206516148853</v>
      </c>
      <c r="B22" s="5">
        <v>18</v>
      </c>
      <c r="C22" s="1">
        <v>1.99</v>
      </c>
      <c r="D22" s="6">
        <f t="shared" si="4"/>
        <v>-2.9849999999999999</v>
      </c>
      <c r="E22">
        <f t="shared" si="2"/>
        <v>7.0150000000000006</v>
      </c>
      <c r="F22">
        <v>7.8854495670530662</v>
      </c>
      <c r="G22">
        <f t="shared" si="0"/>
        <v>1.99</v>
      </c>
      <c r="H22">
        <f t="shared" si="3"/>
        <v>8.4835551285137232</v>
      </c>
    </row>
    <row r="23" spans="1:8" x14ac:dyDescent="0.25">
      <c r="A23">
        <f t="shared" ca="1" si="1"/>
        <v>5.379123089120271</v>
      </c>
      <c r="B23" s="5">
        <v>19</v>
      </c>
      <c r="C23" s="1">
        <v>2.99</v>
      </c>
      <c r="D23" s="6">
        <f t="shared" si="4"/>
        <v>-4.4850000000000003</v>
      </c>
      <c r="E23">
        <f t="shared" si="2"/>
        <v>5.5149999999999997</v>
      </c>
      <c r="F23">
        <v>5.212713461936719</v>
      </c>
      <c r="G23">
        <f t="shared" si="0"/>
        <v>2.99</v>
      </c>
      <c r="H23">
        <f t="shared" si="3"/>
        <v>7.8119886613299148</v>
      </c>
    </row>
    <row r="24" spans="1:8" x14ac:dyDescent="0.25">
      <c r="A24">
        <f t="shared" ca="1" si="1"/>
        <v>5.7311045680530359</v>
      </c>
      <c r="B24" s="5">
        <v>20</v>
      </c>
      <c r="C24" s="1">
        <v>2.99</v>
      </c>
      <c r="D24" s="6">
        <f t="shared" si="4"/>
        <v>-4.4850000000000003</v>
      </c>
      <c r="E24">
        <f t="shared" si="2"/>
        <v>5.5149999999999997</v>
      </c>
      <c r="F24">
        <v>4.2501134352477621</v>
      </c>
      <c r="G24">
        <f t="shared" si="0"/>
        <v>2.99</v>
      </c>
      <c r="H24">
        <f t="shared" si="3"/>
        <v>7.8119886613299148</v>
      </c>
    </row>
    <row r="25" spans="1:8" x14ac:dyDescent="0.25">
      <c r="A25">
        <f t="shared" ca="1" si="1"/>
        <v>5.1405633808884392</v>
      </c>
      <c r="B25" s="5">
        <v>21</v>
      </c>
      <c r="C25" s="1">
        <v>2.29</v>
      </c>
      <c r="D25" s="6">
        <f t="shared" si="4"/>
        <v>-3.4350000000000001</v>
      </c>
      <c r="E25">
        <f t="shared" si="2"/>
        <v>6.5649999999999995</v>
      </c>
      <c r="F25">
        <v>5.6305156616959957</v>
      </c>
      <c r="G25">
        <f t="shared" si="0"/>
        <v>2.29</v>
      </c>
      <c r="H25">
        <f t="shared" si="3"/>
        <v>8.2820851883585807</v>
      </c>
    </row>
    <row r="26" spans="1:8" x14ac:dyDescent="0.25">
      <c r="A26">
        <f t="shared" ca="1" si="1"/>
        <v>4.5086239555388774</v>
      </c>
      <c r="B26" s="5">
        <v>22</v>
      </c>
      <c r="C26" s="1">
        <v>2.99</v>
      </c>
      <c r="D26" s="6">
        <f t="shared" si="4"/>
        <v>-4.4850000000000003</v>
      </c>
      <c r="E26">
        <f t="shared" si="2"/>
        <v>5.5149999999999997</v>
      </c>
      <c r="F26">
        <v>7.1173877876318841</v>
      </c>
      <c r="G26">
        <f t="shared" si="0"/>
        <v>2.99</v>
      </c>
      <c r="H26">
        <f t="shared" si="3"/>
        <v>7.8119886613299148</v>
      </c>
    </row>
    <row r="27" spans="1:8" x14ac:dyDescent="0.25">
      <c r="A27">
        <f t="shared" ca="1" si="1"/>
        <v>5.4000182761076729</v>
      </c>
      <c r="B27" s="5">
        <v>23</v>
      </c>
      <c r="C27" s="1">
        <v>2.99</v>
      </c>
      <c r="D27" s="6">
        <f t="shared" si="4"/>
        <v>-4.4850000000000003</v>
      </c>
      <c r="E27">
        <f t="shared" si="2"/>
        <v>5.5149999999999997</v>
      </c>
      <c r="F27">
        <v>6.0831994944419554</v>
      </c>
      <c r="G27">
        <f t="shared" si="0"/>
        <v>2.99</v>
      </c>
      <c r="H27">
        <f t="shared" si="3"/>
        <v>7.8119886613299148</v>
      </c>
    </row>
    <row r="28" spans="1:8" x14ac:dyDescent="0.25">
      <c r="A28">
        <f t="shared" ca="1" si="1"/>
        <v>6.4494932555776607</v>
      </c>
      <c r="B28" s="5">
        <v>24</v>
      </c>
      <c r="C28" s="1">
        <v>2.99</v>
      </c>
      <c r="D28" s="6">
        <f t="shared" si="4"/>
        <v>-4.4850000000000003</v>
      </c>
      <c r="E28">
        <f t="shared" si="2"/>
        <v>5.5149999999999997</v>
      </c>
      <c r="F28">
        <v>5.5162752368241899</v>
      </c>
      <c r="G28">
        <f t="shared" si="0"/>
        <v>2.99</v>
      </c>
      <c r="H28">
        <f t="shared" si="3"/>
        <v>7.8119886613299148</v>
      </c>
    </row>
    <row r="29" spans="1:8" x14ac:dyDescent="0.25">
      <c r="A29">
        <f t="shared" ca="1" si="1"/>
        <v>5.535153929448704</v>
      </c>
      <c r="B29" s="5">
        <v>25</v>
      </c>
      <c r="C29" s="1">
        <v>2.29</v>
      </c>
      <c r="D29" s="6">
        <f t="shared" si="4"/>
        <v>-3.4350000000000001</v>
      </c>
      <c r="E29">
        <f t="shared" si="2"/>
        <v>6.5649999999999995</v>
      </c>
      <c r="F29">
        <v>6.5014050595011401</v>
      </c>
      <c r="G29">
        <f t="shared" si="0"/>
        <v>2.29</v>
      </c>
      <c r="H29">
        <f t="shared" si="3"/>
        <v>8.2820851883585807</v>
      </c>
    </row>
    <row r="30" spans="1:8" x14ac:dyDescent="0.25">
      <c r="A30">
        <f t="shared" ca="1" si="1"/>
        <v>4.9647919272230343</v>
      </c>
      <c r="B30" s="5">
        <v>26</v>
      </c>
      <c r="C30" s="1">
        <v>2.99</v>
      </c>
      <c r="D30" s="6">
        <f t="shared" si="4"/>
        <v>-4.4850000000000003</v>
      </c>
      <c r="E30">
        <f t="shared" si="2"/>
        <v>5.5149999999999997</v>
      </c>
      <c r="F30">
        <v>5.0925440828838324</v>
      </c>
      <c r="G30">
        <f t="shared" si="0"/>
        <v>2.99</v>
      </c>
      <c r="H30">
        <f t="shared" si="3"/>
        <v>7.8119886613299148</v>
      </c>
    </row>
    <row r="31" spans="1:8" x14ac:dyDescent="0.25">
      <c r="A31">
        <f t="shared" ca="1" si="1"/>
        <v>5.3173944514804887</v>
      </c>
      <c r="B31" s="5">
        <v>27</v>
      </c>
      <c r="C31" s="1">
        <v>2.99</v>
      </c>
      <c r="D31" s="6">
        <f t="shared" si="4"/>
        <v>-4.4850000000000003</v>
      </c>
      <c r="E31">
        <f t="shared" si="2"/>
        <v>5.5149999999999997</v>
      </c>
      <c r="F31">
        <v>4.2820857514421977</v>
      </c>
      <c r="G31">
        <f t="shared" si="0"/>
        <v>2.99</v>
      </c>
      <c r="H31">
        <f t="shared" si="3"/>
        <v>7.8119886613299148</v>
      </c>
    </row>
    <row r="32" spans="1:8" x14ac:dyDescent="0.25">
      <c r="A32">
        <f t="shared" ca="1" si="1"/>
        <v>6.1535531285715521</v>
      </c>
      <c r="B32" s="5">
        <v>28</v>
      </c>
      <c r="C32" s="1">
        <v>1.99</v>
      </c>
      <c r="D32" s="6">
        <f t="shared" si="4"/>
        <v>-2.9849999999999999</v>
      </c>
      <c r="E32">
        <f t="shared" si="2"/>
        <v>7.0150000000000006</v>
      </c>
      <c r="F32">
        <v>7.8401230546096725</v>
      </c>
      <c r="G32">
        <f t="shared" si="0"/>
        <v>1.99</v>
      </c>
      <c r="H32">
        <f t="shared" si="3"/>
        <v>8.4835551285137232</v>
      </c>
    </row>
    <row r="33" spans="1:14" x14ac:dyDescent="0.25">
      <c r="A33">
        <f t="shared" ca="1" si="1"/>
        <v>3.886084157868837</v>
      </c>
      <c r="B33" s="5">
        <v>29</v>
      </c>
      <c r="C33" s="1">
        <v>2.99</v>
      </c>
      <c r="D33" s="6">
        <f t="shared" si="4"/>
        <v>-4.4850000000000003</v>
      </c>
      <c r="E33">
        <f t="shared" si="2"/>
        <v>5.5149999999999997</v>
      </c>
      <c r="F33">
        <v>3.3656867229789684</v>
      </c>
      <c r="G33">
        <f t="shared" si="0"/>
        <v>2.99</v>
      </c>
      <c r="H33">
        <f t="shared" si="3"/>
        <v>7.8119886613299148</v>
      </c>
    </row>
    <row r="34" spans="1:14" s="16" customFormat="1" x14ac:dyDescent="0.25">
      <c r="A34">
        <f t="shared" ca="1" si="1"/>
        <v>7.4059940627784844</v>
      </c>
      <c r="B34" s="14">
        <v>30</v>
      </c>
      <c r="C34" s="1">
        <v>2.99</v>
      </c>
      <c r="D34" s="15">
        <f t="shared" si="4"/>
        <v>-4.4850000000000003</v>
      </c>
      <c r="E34" s="16">
        <f t="shared" si="2"/>
        <v>5.5149999999999997</v>
      </c>
      <c r="F34">
        <v>4.4641166637924625</v>
      </c>
      <c r="G34" s="16">
        <f t="shared" si="0"/>
        <v>2.99</v>
      </c>
      <c r="H34">
        <f t="shared" si="3"/>
        <v>7.8119886613299148</v>
      </c>
    </row>
    <row r="35" spans="1:14" x14ac:dyDescent="0.25">
      <c r="A35">
        <f t="shared" ca="1" si="1"/>
        <v>7.5240588095759557</v>
      </c>
      <c r="B35" s="5">
        <v>31</v>
      </c>
      <c r="C35" s="1">
        <v>2.99</v>
      </c>
      <c r="D35" s="9">
        <f>C35*(-0.7)</f>
        <v>-2.093</v>
      </c>
      <c r="E35">
        <f t="shared" si="2"/>
        <v>7.907</v>
      </c>
      <c r="F35">
        <v>6.0356361708053026</v>
      </c>
      <c r="G35">
        <f t="shared" si="0"/>
        <v>2.99</v>
      </c>
      <c r="H35">
        <f t="shared" si="3"/>
        <v>7.8119886613299148</v>
      </c>
    </row>
    <row r="36" spans="1:14" x14ac:dyDescent="0.25">
      <c r="A36">
        <f t="shared" ca="1" si="1"/>
        <v>9.4765102634725942</v>
      </c>
      <c r="B36" s="5">
        <v>32</v>
      </c>
      <c r="C36" s="1">
        <v>2.99</v>
      </c>
      <c r="D36" s="9">
        <f t="shared" ref="D36:D99" si="5">C36*(-0.7)</f>
        <v>-2.093</v>
      </c>
      <c r="E36">
        <f t="shared" si="2"/>
        <v>7.907</v>
      </c>
      <c r="F36">
        <v>8.4542994112934515</v>
      </c>
      <c r="G36">
        <f t="shared" si="0"/>
        <v>2.99</v>
      </c>
      <c r="H36">
        <f t="shared" si="3"/>
        <v>7.8119886613299148</v>
      </c>
    </row>
    <row r="37" spans="1:14" x14ac:dyDescent="0.25">
      <c r="A37">
        <f t="shared" ca="1" si="1"/>
        <v>8.7350977810726693</v>
      </c>
      <c r="B37" s="5">
        <v>33</v>
      </c>
      <c r="C37" s="1">
        <v>2.99</v>
      </c>
      <c r="D37" s="9">
        <f t="shared" si="5"/>
        <v>-2.093</v>
      </c>
      <c r="E37">
        <f t="shared" si="2"/>
        <v>7.907</v>
      </c>
      <c r="F37">
        <v>8.0802348321369539</v>
      </c>
      <c r="G37">
        <f t="shared" ref="G37:G68" si="6">C37</f>
        <v>2.99</v>
      </c>
      <c r="H37">
        <f t="shared" si="3"/>
        <v>7.8119886613299148</v>
      </c>
    </row>
    <row r="38" spans="1:14" x14ac:dyDescent="0.25">
      <c r="A38">
        <f t="shared" ca="1" si="1"/>
        <v>8.7640318520765188</v>
      </c>
      <c r="B38" s="5">
        <v>34</v>
      </c>
      <c r="C38" s="1">
        <v>2.99</v>
      </c>
      <c r="D38" s="9">
        <f t="shared" si="5"/>
        <v>-2.093</v>
      </c>
      <c r="E38">
        <f t="shared" si="2"/>
        <v>7.907</v>
      </c>
      <c r="F38">
        <v>7.346148218488743</v>
      </c>
      <c r="G38">
        <f t="shared" si="6"/>
        <v>2.99</v>
      </c>
      <c r="H38">
        <f t="shared" si="3"/>
        <v>7.8119886613299148</v>
      </c>
      <c r="I38" t="s">
        <v>5</v>
      </c>
    </row>
    <row r="39" spans="1:14" ht="15.75" thickBot="1" x14ac:dyDescent="0.3">
      <c r="A39">
        <f t="shared" ca="1" si="1"/>
        <v>10.405948160522684</v>
      </c>
      <c r="B39" s="5">
        <v>35</v>
      </c>
      <c r="C39" s="1">
        <v>1.99</v>
      </c>
      <c r="D39" s="9">
        <f t="shared" si="5"/>
        <v>-1.393</v>
      </c>
      <c r="E39">
        <f t="shared" si="2"/>
        <v>8.6069999999999993</v>
      </c>
      <c r="F39">
        <v>9.6317903994194367</v>
      </c>
      <c r="G39">
        <f t="shared" si="6"/>
        <v>1.99</v>
      </c>
      <c r="H39">
        <f t="shared" si="3"/>
        <v>8.4835551285137232</v>
      </c>
    </row>
    <row r="40" spans="1:14" x14ac:dyDescent="0.25">
      <c r="A40">
        <f t="shared" ca="1" si="1"/>
        <v>9.4047498112106762</v>
      </c>
      <c r="B40" s="5">
        <v>36</v>
      </c>
      <c r="C40" s="1">
        <v>1.99</v>
      </c>
      <c r="D40" s="9">
        <f t="shared" si="5"/>
        <v>-1.393</v>
      </c>
      <c r="E40">
        <f t="shared" si="2"/>
        <v>8.6069999999999993</v>
      </c>
      <c r="F40">
        <v>8.6422754384258091</v>
      </c>
      <c r="G40">
        <f t="shared" si="6"/>
        <v>1.99</v>
      </c>
      <c r="H40">
        <f t="shared" si="3"/>
        <v>8.4835551285137232</v>
      </c>
      <c r="I40" s="20" t="s">
        <v>6</v>
      </c>
      <c r="J40" s="20"/>
    </row>
    <row r="41" spans="1:14" x14ac:dyDescent="0.25">
      <c r="A41">
        <f t="shared" ca="1" si="1"/>
        <v>8.8067441864464939</v>
      </c>
      <c r="B41" s="5">
        <v>37</v>
      </c>
      <c r="C41" s="1">
        <v>2.29</v>
      </c>
      <c r="D41" s="9">
        <f t="shared" si="5"/>
        <v>-1.603</v>
      </c>
      <c r="E41">
        <f t="shared" si="2"/>
        <v>8.3970000000000002</v>
      </c>
      <c r="F41">
        <v>9.5930031872841788</v>
      </c>
      <c r="G41">
        <f t="shared" si="6"/>
        <v>2.29</v>
      </c>
      <c r="H41">
        <f t="shared" si="3"/>
        <v>8.2820851883585807</v>
      </c>
      <c r="I41" s="17" t="s">
        <v>7</v>
      </c>
      <c r="J41" s="17">
        <v>0.27908366581526994</v>
      </c>
    </row>
    <row r="42" spans="1:14" x14ac:dyDescent="0.25">
      <c r="A42">
        <f t="shared" ca="1" si="1"/>
        <v>6.8958542061329782</v>
      </c>
      <c r="B42" s="5">
        <v>38</v>
      </c>
      <c r="C42" s="1">
        <v>2.99</v>
      </c>
      <c r="D42" s="9">
        <f t="shared" si="5"/>
        <v>-2.093</v>
      </c>
      <c r="E42">
        <f t="shared" si="2"/>
        <v>7.907</v>
      </c>
      <c r="F42">
        <v>7.9900509712635506</v>
      </c>
      <c r="G42">
        <f t="shared" si="6"/>
        <v>2.99</v>
      </c>
      <c r="H42">
        <f t="shared" si="3"/>
        <v>7.8119886613299148</v>
      </c>
      <c r="I42" s="17" t="s">
        <v>8</v>
      </c>
      <c r="J42" s="17">
        <v>7.7887692524889279E-2</v>
      </c>
    </row>
    <row r="43" spans="1:14" x14ac:dyDescent="0.25">
      <c r="A43">
        <f t="shared" ca="1" si="1"/>
        <v>6.012625810784141</v>
      </c>
      <c r="B43" s="5">
        <v>39</v>
      </c>
      <c r="C43" s="1">
        <v>2.99</v>
      </c>
      <c r="D43" s="9">
        <f t="shared" si="5"/>
        <v>-2.093</v>
      </c>
      <c r="E43">
        <f t="shared" si="2"/>
        <v>7.907</v>
      </c>
      <c r="F43">
        <v>8.6549712233550462</v>
      </c>
      <c r="G43">
        <f t="shared" si="6"/>
        <v>2.99</v>
      </c>
      <c r="H43">
        <f t="shared" si="3"/>
        <v>7.8119886613299148</v>
      </c>
      <c r="I43" s="17" t="s">
        <v>9</v>
      </c>
      <c r="J43" s="17">
        <v>5.3621579170281104E-2</v>
      </c>
    </row>
    <row r="44" spans="1:14" x14ac:dyDescent="0.25">
      <c r="A44">
        <f t="shared" ca="1" si="1"/>
        <v>7.2037262666559876</v>
      </c>
      <c r="B44" s="5">
        <v>40</v>
      </c>
      <c r="C44" s="1">
        <v>2.99</v>
      </c>
      <c r="D44" s="9">
        <f t="shared" si="5"/>
        <v>-2.093</v>
      </c>
      <c r="E44">
        <f t="shared" si="2"/>
        <v>7.907</v>
      </c>
      <c r="F44">
        <v>7.2745250984646406</v>
      </c>
      <c r="G44">
        <f t="shared" si="6"/>
        <v>2.99</v>
      </c>
      <c r="H44">
        <f t="shared" si="3"/>
        <v>7.8119886613299148</v>
      </c>
      <c r="I44" s="17" t="s">
        <v>10</v>
      </c>
      <c r="J44" s="17">
        <v>1.0295521231576938</v>
      </c>
    </row>
    <row r="45" spans="1:14" ht="15.75" thickBot="1" x14ac:dyDescent="0.3">
      <c r="A45">
        <f t="shared" ca="1" si="1"/>
        <v>8.8305296360751804</v>
      </c>
      <c r="B45" s="5">
        <v>41</v>
      </c>
      <c r="C45" s="1">
        <v>2.99</v>
      </c>
      <c r="D45" s="9">
        <f t="shared" si="5"/>
        <v>-2.093</v>
      </c>
      <c r="E45">
        <f t="shared" si="2"/>
        <v>7.907</v>
      </c>
      <c r="F45">
        <v>7.3844124468425871</v>
      </c>
      <c r="G45">
        <f t="shared" si="6"/>
        <v>2.99</v>
      </c>
      <c r="H45">
        <f t="shared" si="3"/>
        <v>7.8119886613299148</v>
      </c>
      <c r="I45" s="18" t="s">
        <v>11</v>
      </c>
      <c r="J45" s="18">
        <v>40</v>
      </c>
    </row>
    <row r="46" spans="1:14" x14ac:dyDescent="0.25">
      <c r="A46">
        <f t="shared" ca="1" si="1"/>
        <v>8.0904214362059186</v>
      </c>
      <c r="B46" s="5">
        <v>42</v>
      </c>
      <c r="C46" s="1">
        <v>2.29</v>
      </c>
      <c r="D46" s="9">
        <f t="shared" si="5"/>
        <v>-1.603</v>
      </c>
      <c r="E46">
        <f t="shared" si="2"/>
        <v>8.3970000000000002</v>
      </c>
      <c r="F46">
        <v>9.3286478055062929</v>
      </c>
      <c r="G46">
        <f t="shared" si="6"/>
        <v>2.29</v>
      </c>
      <c r="H46">
        <f t="shared" si="3"/>
        <v>8.2820851883585807</v>
      </c>
    </row>
    <row r="47" spans="1:14" ht="15.75" thickBot="1" x14ac:dyDescent="0.3">
      <c r="A47">
        <f t="shared" ca="1" si="1"/>
        <v>9.6105396665062912</v>
      </c>
      <c r="B47" s="5">
        <v>43</v>
      </c>
      <c r="C47" s="1">
        <v>1.99</v>
      </c>
      <c r="D47" s="9">
        <f t="shared" si="5"/>
        <v>-1.393</v>
      </c>
      <c r="E47">
        <f t="shared" si="2"/>
        <v>8.6069999999999993</v>
      </c>
      <c r="F47">
        <v>8.0877347239914066</v>
      </c>
      <c r="G47">
        <f t="shared" si="6"/>
        <v>1.99</v>
      </c>
      <c r="H47">
        <f t="shared" si="3"/>
        <v>8.4835551285137232</v>
      </c>
      <c r="I47" t="s">
        <v>12</v>
      </c>
    </row>
    <row r="48" spans="1:14" x14ac:dyDescent="0.25">
      <c r="A48">
        <f t="shared" ca="1" si="1"/>
        <v>7.7226452251667261</v>
      </c>
      <c r="B48" s="5">
        <v>44</v>
      </c>
      <c r="C48" s="1">
        <v>2.99</v>
      </c>
      <c r="D48" s="9">
        <f t="shared" si="5"/>
        <v>-2.093</v>
      </c>
      <c r="E48">
        <f t="shared" si="2"/>
        <v>7.907</v>
      </c>
      <c r="F48">
        <v>7.1861038628326535</v>
      </c>
      <c r="G48">
        <f t="shared" si="6"/>
        <v>2.99</v>
      </c>
      <c r="H48">
        <f t="shared" si="3"/>
        <v>7.8119886613299148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1"/>
        <v>8.1182151275944765</v>
      </c>
      <c r="B49" s="5">
        <v>45</v>
      </c>
      <c r="C49" s="1">
        <v>2.99</v>
      </c>
      <c r="D49" s="9">
        <f t="shared" si="5"/>
        <v>-2.093</v>
      </c>
      <c r="E49">
        <f t="shared" si="2"/>
        <v>7.907</v>
      </c>
      <c r="F49">
        <v>7.6820617879691246</v>
      </c>
      <c r="G49">
        <f t="shared" si="6"/>
        <v>2.99</v>
      </c>
      <c r="H49">
        <f t="shared" si="3"/>
        <v>7.8119886613299148</v>
      </c>
      <c r="I49" s="17" t="s">
        <v>13</v>
      </c>
      <c r="J49" s="17">
        <v>1</v>
      </c>
      <c r="K49" s="17">
        <v>3.4022427153363068</v>
      </c>
      <c r="L49" s="17">
        <v>3.4022427153363068</v>
      </c>
      <c r="M49" s="17">
        <v>3.2097308450963071</v>
      </c>
      <c r="N49" s="17">
        <v>8.1168211019180467E-2</v>
      </c>
    </row>
    <row r="50" spans="1:17" x14ac:dyDescent="0.25">
      <c r="A50">
        <f t="shared" ca="1" si="1"/>
        <v>8.0200862443623002</v>
      </c>
      <c r="B50" s="5">
        <v>46</v>
      </c>
      <c r="C50" s="1">
        <v>2.29</v>
      </c>
      <c r="D50" s="9">
        <f t="shared" si="5"/>
        <v>-1.603</v>
      </c>
      <c r="E50">
        <f t="shared" si="2"/>
        <v>8.3970000000000002</v>
      </c>
      <c r="F50">
        <v>8.7344383949508302</v>
      </c>
      <c r="G50">
        <f t="shared" si="6"/>
        <v>2.29</v>
      </c>
      <c r="H50">
        <f t="shared" si="3"/>
        <v>8.2820851883585807</v>
      </c>
      <c r="I50" s="17" t="s">
        <v>14</v>
      </c>
      <c r="J50" s="17">
        <v>38</v>
      </c>
      <c r="K50" s="17">
        <v>40.279147823343578</v>
      </c>
      <c r="L50" s="17">
        <v>1.0599775742985151</v>
      </c>
      <c r="M50" s="17"/>
      <c r="N50" s="17"/>
    </row>
    <row r="51" spans="1:17" ht="15.75" thickBot="1" x14ac:dyDescent="0.3">
      <c r="A51">
        <f t="shared" ca="1" si="1"/>
        <v>6.6578964563487082</v>
      </c>
      <c r="B51" s="5">
        <v>47</v>
      </c>
      <c r="C51" s="1">
        <v>1.99</v>
      </c>
      <c r="D51" s="9">
        <f t="shared" si="5"/>
        <v>-1.393</v>
      </c>
      <c r="E51">
        <f t="shared" si="2"/>
        <v>8.6069999999999993</v>
      </c>
      <c r="F51">
        <v>8.359886811899262</v>
      </c>
      <c r="G51">
        <f t="shared" si="6"/>
        <v>1.99</v>
      </c>
      <c r="H51">
        <f t="shared" si="3"/>
        <v>8.4835551285137232</v>
      </c>
      <c r="I51" s="18" t="s">
        <v>15</v>
      </c>
      <c r="J51" s="18">
        <v>39</v>
      </c>
      <c r="K51" s="18">
        <v>43.681390538679885</v>
      </c>
      <c r="L51" s="18"/>
      <c r="M51" s="18"/>
      <c r="N51" s="18"/>
    </row>
    <row r="52" spans="1:17" ht="15.75" thickBot="1" x14ac:dyDescent="0.3">
      <c r="A52">
        <f t="shared" ca="1" si="1"/>
        <v>6.9930177580614901</v>
      </c>
      <c r="B52" s="5">
        <v>48</v>
      </c>
      <c r="C52" s="1">
        <v>2.99</v>
      </c>
      <c r="D52" s="9">
        <f t="shared" si="5"/>
        <v>-2.093</v>
      </c>
      <c r="E52">
        <f t="shared" si="2"/>
        <v>7.907</v>
      </c>
      <c r="F52">
        <v>5.4728021865058061</v>
      </c>
      <c r="G52">
        <f t="shared" si="6"/>
        <v>2.99</v>
      </c>
      <c r="H52">
        <f t="shared" si="3"/>
        <v>7.8119886613299148</v>
      </c>
    </row>
    <row r="53" spans="1:17" x14ac:dyDescent="0.25">
      <c r="A53">
        <f t="shared" ca="1" si="1"/>
        <v>8.9287677611913416</v>
      </c>
      <c r="B53" s="5">
        <v>49</v>
      </c>
      <c r="C53" s="1">
        <v>1.99</v>
      </c>
      <c r="D53" s="9">
        <f t="shared" si="5"/>
        <v>-1.393</v>
      </c>
      <c r="E53">
        <f t="shared" si="2"/>
        <v>8.6069999999999993</v>
      </c>
      <c r="F53">
        <v>5.9126750566409019</v>
      </c>
      <c r="G53">
        <f t="shared" si="6"/>
        <v>1.99</v>
      </c>
      <c r="H53">
        <f t="shared" si="3"/>
        <v>8.4835551285137232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1"/>
        <v>8.6831831220443387</v>
      </c>
      <c r="B54" s="5">
        <v>50</v>
      </c>
      <c r="C54" s="1">
        <v>2.99</v>
      </c>
      <c r="D54" s="9">
        <f t="shared" si="5"/>
        <v>-2.093</v>
      </c>
      <c r="E54">
        <f t="shared" si="2"/>
        <v>7.907</v>
      </c>
      <c r="F54">
        <v>8.0797256199111285</v>
      </c>
      <c r="G54">
        <f t="shared" si="6"/>
        <v>2.99</v>
      </c>
      <c r="H54">
        <f t="shared" si="3"/>
        <v>7.8119886613299148</v>
      </c>
      <c r="I54" s="17" t="s">
        <v>16</v>
      </c>
      <c r="J54" s="17">
        <v>9.8199723982095044</v>
      </c>
      <c r="K54" s="17">
        <v>1.0167701352607079</v>
      </c>
      <c r="L54" s="17">
        <v>9.6580063257774444</v>
      </c>
      <c r="M54" s="17">
        <v>8.8997040701023921E-12</v>
      </c>
      <c r="N54" s="17">
        <v>7.7616288703477423</v>
      </c>
      <c r="O54" s="17">
        <v>11.878315926071267</v>
      </c>
      <c r="P54" s="17">
        <v>7.7616288703477423</v>
      </c>
      <c r="Q54" s="17">
        <v>11.878315926071267</v>
      </c>
    </row>
    <row r="55" spans="1:17" ht="15.75" thickBot="1" x14ac:dyDescent="0.3">
      <c r="A55">
        <f t="shared" ca="1" si="1"/>
        <v>8.2699421572823901</v>
      </c>
      <c r="B55" s="5">
        <v>51</v>
      </c>
      <c r="C55" s="1">
        <v>2.99</v>
      </c>
      <c r="D55" s="9">
        <f t="shared" si="5"/>
        <v>-2.093</v>
      </c>
      <c r="E55">
        <f t="shared" si="2"/>
        <v>7.907</v>
      </c>
      <c r="F55">
        <v>7.0575552242752799</v>
      </c>
      <c r="G55">
        <f t="shared" si="6"/>
        <v>2.99</v>
      </c>
      <c r="H55">
        <f t="shared" si="3"/>
        <v>7.8119886613299148</v>
      </c>
      <c r="I55" s="18">
        <v>2.99</v>
      </c>
      <c r="J55" s="18">
        <v>-0.67156646718380941</v>
      </c>
      <c r="K55" s="18">
        <v>0.37484756569085503</v>
      </c>
      <c r="L55" s="18">
        <v>-1.7915721713334132</v>
      </c>
      <c r="M55" s="18">
        <v>8.1168211019179592E-2</v>
      </c>
      <c r="N55" s="18">
        <v>-1.4304056915249852</v>
      </c>
      <c r="O55" s="18">
        <v>8.7272757157366376E-2</v>
      </c>
      <c r="P55" s="18">
        <v>-1.4304056915249852</v>
      </c>
      <c r="Q55" s="18">
        <v>8.7272757157366376E-2</v>
      </c>
    </row>
    <row r="56" spans="1:17" x14ac:dyDescent="0.25">
      <c r="A56">
        <f t="shared" ca="1" si="1"/>
        <v>10.607960319941771</v>
      </c>
      <c r="B56" s="5">
        <v>52</v>
      </c>
      <c r="C56" s="1">
        <v>2.99</v>
      </c>
      <c r="D56" s="9">
        <f t="shared" si="5"/>
        <v>-2.093</v>
      </c>
      <c r="E56">
        <f t="shared" si="2"/>
        <v>7.907</v>
      </c>
      <c r="F56">
        <v>5.705961094096681</v>
      </c>
      <c r="G56">
        <f t="shared" si="6"/>
        <v>2.99</v>
      </c>
      <c r="H56">
        <f t="shared" si="3"/>
        <v>7.8119886613299148</v>
      </c>
    </row>
    <row r="57" spans="1:17" x14ac:dyDescent="0.25">
      <c r="A57">
        <f t="shared" ca="1" si="1"/>
        <v>9.7816961142968477</v>
      </c>
      <c r="B57" s="5">
        <v>53</v>
      </c>
      <c r="C57" s="1">
        <v>2.29</v>
      </c>
      <c r="D57" s="9">
        <f t="shared" si="5"/>
        <v>-1.603</v>
      </c>
      <c r="E57">
        <f t="shared" si="2"/>
        <v>8.3970000000000002</v>
      </c>
      <c r="F57">
        <v>8.6305318945801091</v>
      </c>
      <c r="G57">
        <f t="shared" si="6"/>
        <v>2.29</v>
      </c>
      <c r="H57">
        <f t="shared" si="3"/>
        <v>8.2820851883585807</v>
      </c>
    </row>
    <row r="58" spans="1:17" x14ac:dyDescent="0.25">
      <c r="A58">
        <f t="shared" ca="1" si="1"/>
        <v>8.3720780053576096</v>
      </c>
      <c r="B58" s="5">
        <v>54</v>
      </c>
      <c r="C58" s="1">
        <v>2.29</v>
      </c>
      <c r="D58" s="9">
        <f t="shared" si="5"/>
        <v>-1.603</v>
      </c>
      <c r="E58">
        <f t="shared" si="2"/>
        <v>8.3970000000000002</v>
      </c>
      <c r="F58">
        <v>8.1724036629816617</v>
      </c>
      <c r="G58">
        <f t="shared" si="6"/>
        <v>2.29</v>
      </c>
      <c r="H58">
        <f t="shared" si="3"/>
        <v>8.2820851883585807</v>
      </c>
    </row>
    <row r="59" spans="1:17" x14ac:dyDescent="0.25">
      <c r="A59">
        <f t="shared" ca="1" si="1"/>
        <v>8.0183727911157803</v>
      </c>
      <c r="B59" s="5">
        <v>55</v>
      </c>
      <c r="C59" s="1">
        <v>2.99</v>
      </c>
      <c r="D59" s="9">
        <f t="shared" si="5"/>
        <v>-2.093</v>
      </c>
      <c r="E59">
        <f t="shared" si="2"/>
        <v>7.907</v>
      </c>
      <c r="F59">
        <v>8.8085454319435676</v>
      </c>
      <c r="G59">
        <f t="shared" si="6"/>
        <v>2.99</v>
      </c>
      <c r="H59">
        <f t="shared" si="3"/>
        <v>7.8119886613299148</v>
      </c>
      <c r="I59" t="s">
        <v>29</v>
      </c>
    </row>
    <row r="60" spans="1:17" ht="15.75" thickBot="1" x14ac:dyDescent="0.3">
      <c r="A60">
        <f t="shared" ca="1" si="1"/>
        <v>7.2425038395906114</v>
      </c>
      <c r="B60" s="5">
        <v>56</v>
      </c>
      <c r="C60" s="1">
        <v>2.99</v>
      </c>
      <c r="D60" s="9">
        <f t="shared" si="5"/>
        <v>-2.093</v>
      </c>
      <c r="E60">
        <f t="shared" si="2"/>
        <v>7.907</v>
      </c>
      <c r="F60">
        <v>8.3509893607232613</v>
      </c>
      <c r="G60">
        <f t="shared" si="6"/>
        <v>2.99</v>
      </c>
      <c r="H60">
        <f t="shared" si="3"/>
        <v>7.8119886613299148</v>
      </c>
    </row>
    <row r="61" spans="1:17" x14ac:dyDescent="0.25">
      <c r="A61">
        <f t="shared" ca="1" si="1"/>
        <v>8.0639448348130891</v>
      </c>
      <c r="B61" s="5">
        <v>57</v>
      </c>
      <c r="C61" s="1">
        <v>2.99</v>
      </c>
      <c r="D61" s="9">
        <f t="shared" si="5"/>
        <v>-2.093</v>
      </c>
      <c r="E61">
        <f t="shared" si="2"/>
        <v>7.907</v>
      </c>
      <c r="F61">
        <v>9.0872038352775171</v>
      </c>
      <c r="G61">
        <f t="shared" si="6"/>
        <v>2.99</v>
      </c>
      <c r="H61">
        <f t="shared" si="3"/>
        <v>7.8119886613299148</v>
      </c>
      <c r="I61" s="19" t="s">
        <v>30</v>
      </c>
      <c r="J61" s="19" t="s">
        <v>35</v>
      </c>
      <c r="K61" s="19" t="s">
        <v>32</v>
      </c>
    </row>
    <row r="62" spans="1:17" x14ac:dyDescent="0.25">
      <c r="A62">
        <f t="shared" ca="1" si="1"/>
        <v>7.1345462357954492</v>
      </c>
      <c r="B62" s="5">
        <v>58</v>
      </c>
      <c r="C62" s="1">
        <v>2.99</v>
      </c>
      <c r="D62" s="9">
        <f t="shared" si="5"/>
        <v>-2.093</v>
      </c>
      <c r="E62">
        <f t="shared" si="2"/>
        <v>7.907</v>
      </c>
      <c r="F62">
        <v>7.1689978391447591</v>
      </c>
      <c r="G62">
        <f t="shared" si="6"/>
        <v>2.99</v>
      </c>
      <c r="H62">
        <f t="shared" si="3"/>
        <v>7.8119886613299148</v>
      </c>
      <c r="I62" s="17">
        <v>1</v>
      </c>
      <c r="J62" s="17">
        <v>7.8119886613299148</v>
      </c>
      <c r="K62" s="17">
        <v>-1.7763524905246122</v>
      </c>
    </row>
    <row r="63" spans="1:17" x14ac:dyDescent="0.25">
      <c r="A63">
        <f t="shared" ca="1" si="1"/>
        <v>5.7552923422207538</v>
      </c>
      <c r="B63" s="5">
        <v>59</v>
      </c>
      <c r="C63" s="1">
        <v>2.99</v>
      </c>
      <c r="D63" s="9">
        <f t="shared" si="5"/>
        <v>-2.093</v>
      </c>
      <c r="E63">
        <f t="shared" si="2"/>
        <v>7.907</v>
      </c>
      <c r="F63">
        <v>8.5430187119365399</v>
      </c>
      <c r="G63">
        <f t="shared" si="6"/>
        <v>2.99</v>
      </c>
      <c r="H63">
        <f t="shared" si="3"/>
        <v>7.8119886613299148</v>
      </c>
      <c r="I63" s="17">
        <v>2</v>
      </c>
      <c r="J63" s="17">
        <v>7.8119886613299148</v>
      </c>
      <c r="K63" s="17">
        <v>0.64231074996353676</v>
      </c>
    </row>
    <row r="64" spans="1:17" x14ac:dyDescent="0.25">
      <c r="A64">
        <f t="shared" ca="1" si="1"/>
        <v>7.7359306182225369</v>
      </c>
      <c r="B64" s="5">
        <v>60</v>
      </c>
      <c r="C64" s="1">
        <v>1.99</v>
      </c>
      <c r="D64" s="9">
        <f t="shared" si="5"/>
        <v>-1.393</v>
      </c>
      <c r="E64">
        <f t="shared" si="2"/>
        <v>8.6069999999999993</v>
      </c>
      <c r="F64">
        <v>7.95560341540076</v>
      </c>
      <c r="G64">
        <f t="shared" si="6"/>
        <v>1.99</v>
      </c>
      <c r="H64">
        <f t="shared" si="3"/>
        <v>8.4835551285137232</v>
      </c>
      <c r="I64" s="17">
        <v>3</v>
      </c>
      <c r="J64" s="17">
        <v>7.8119886613299148</v>
      </c>
      <c r="K64" s="17">
        <v>0.26824617080703916</v>
      </c>
    </row>
    <row r="65" spans="1:17" x14ac:dyDescent="0.25">
      <c r="A65">
        <f t="shared" ca="1" si="1"/>
        <v>9.0853609662541555</v>
      </c>
      <c r="B65" s="5">
        <v>61</v>
      </c>
      <c r="C65" s="1">
        <v>1.99</v>
      </c>
      <c r="D65" s="9">
        <f t="shared" si="5"/>
        <v>-1.393</v>
      </c>
      <c r="E65">
        <f t="shared" si="2"/>
        <v>8.6069999999999993</v>
      </c>
      <c r="F65">
        <v>8.908640801059942</v>
      </c>
      <c r="G65">
        <f t="shared" si="6"/>
        <v>1.99</v>
      </c>
      <c r="H65">
        <f t="shared" si="3"/>
        <v>8.4835551285137232</v>
      </c>
      <c r="I65" s="17">
        <v>4</v>
      </c>
      <c r="J65" s="17">
        <v>7.8119886613299148</v>
      </c>
      <c r="K65" s="17">
        <v>-0.46584044284117176</v>
      </c>
    </row>
    <row r="66" spans="1:17" x14ac:dyDescent="0.25">
      <c r="A66">
        <f t="shared" ca="1" si="1"/>
        <v>8.7197286313891578</v>
      </c>
      <c r="B66" s="5">
        <v>62</v>
      </c>
      <c r="C66" s="1">
        <v>1.99</v>
      </c>
      <c r="D66" s="9">
        <f t="shared" si="5"/>
        <v>-1.393</v>
      </c>
      <c r="E66">
        <f t="shared" si="2"/>
        <v>8.6069999999999993</v>
      </c>
      <c r="F66">
        <v>8.0508937575011341</v>
      </c>
      <c r="G66">
        <f t="shared" si="6"/>
        <v>1.99</v>
      </c>
      <c r="H66">
        <f t="shared" si="3"/>
        <v>8.4835551285137232</v>
      </c>
      <c r="I66" s="17">
        <v>5</v>
      </c>
      <c r="J66" s="17">
        <v>8.4835551285137232</v>
      </c>
      <c r="K66" s="17">
        <v>1.1482352709057135</v>
      </c>
    </row>
    <row r="67" spans="1:17" x14ac:dyDescent="0.25">
      <c r="A67">
        <f t="shared" ca="1" si="1"/>
        <v>8.5112413850713402</v>
      </c>
      <c r="B67" s="5">
        <v>63</v>
      </c>
      <c r="C67" s="1">
        <v>2.99</v>
      </c>
      <c r="D67" s="9">
        <f t="shared" si="5"/>
        <v>-2.093</v>
      </c>
      <c r="E67">
        <f t="shared" si="2"/>
        <v>7.907</v>
      </c>
      <c r="F67">
        <v>9.9977824376538287</v>
      </c>
      <c r="G67">
        <f t="shared" si="6"/>
        <v>2.99</v>
      </c>
      <c r="H67">
        <f t="shared" si="3"/>
        <v>7.8119886613299148</v>
      </c>
      <c r="I67" s="17">
        <v>6</v>
      </c>
      <c r="J67" s="17">
        <v>8.4835551285137232</v>
      </c>
      <c r="K67" s="17">
        <v>0.15872030991208597</v>
      </c>
    </row>
    <row r="68" spans="1:17" x14ac:dyDescent="0.25">
      <c r="A68">
        <f t="shared" ca="1" si="1"/>
        <v>7.7262932180264681</v>
      </c>
      <c r="B68" s="5">
        <v>64</v>
      </c>
      <c r="C68" s="1">
        <v>2.99</v>
      </c>
      <c r="D68" s="9">
        <f t="shared" si="5"/>
        <v>-2.093</v>
      </c>
      <c r="E68">
        <f t="shared" si="2"/>
        <v>7.907</v>
      </c>
      <c r="F68">
        <v>7.4807958448590588</v>
      </c>
      <c r="G68">
        <f t="shared" si="6"/>
        <v>2.99</v>
      </c>
      <c r="H68">
        <f t="shared" si="3"/>
        <v>7.8119886613299148</v>
      </c>
      <c r="I68" s="17">
        <v>7</v>
      </c>
      <c r="J68" s="17">
        <v>8.2820851883585807</v>
      </c>
      <c r="K68" s="17">
        <v>1.3109179989255981</v>
      </c>
    </row>
    <row r="69" spans="1:17" x14ac:dyDescent="0.25">
      <c r="A69">
        <f t="shared" ca="1" si="1"/>
        <v>7.3691278225083732</v>
      </c>
      <c r="B69" s="5">
        <v>65</v>
      </c>
      <c r="C69" s="1">
        <v>2.99</v>
      </c>
      <c r="D69" s="9">
        <f t="shared" si="5"/>
        <v>-2.093</v>
      </c>
      <c r="E69">
        <f t="shared" si="2"/>
        <v>7.907</v>
      </c>
      <c r="F69">
        <v>7.1017795754677744</v>
      </c>
      <c r="G69">
        <f t="shared" ref="G69:G104" si="7">C69</f>
        <v>2.99</v>
      </c>
      <c r="H69">
        <f t="shared" si="3"/>
        <v>7.8119886613299148</v>
      </c>
      <c r="I69" s="17">
        <v>8</v>
      </c>
      <c r="J69" s="17">
        <v>7.8119886613299148</v>
      </c>
      <c r="K69" s="17">
        <v>0.17806230993363581</v>
      </c>
    </row>
    <row r="70" spans="1:17" x14ac:dyDescent="0.25">
      <c r="A70">
        <f t="shared" ref="A70:A104" ca="1" si="8">E70+NORMINV(RAND(),0,G$2)</f>
        <v>7.9920729295374935</v>
      </c>
      <c r="B70" s="5">
        <v>66</v>
      </c>
      <c r="C70" s="1">
        <v>2.99</v>
      </c>
      <c r="D70" s="9">
        <f t="shared" si="5"/>
        <v>-2.093</v>
      </c>
      <c r="E70">
        <f t="shared" ref="E70:E104" si="9">D70+E$2</f>
        <v>7.907</v>
      </c>
      <c r="F70">
        <v>7.0795718042799107</v>
      </c>
      <c r="G70">
        <f t="shared" si="7"/>
        <v>2.99</v>
      </c>
      <c r="H70">
        <f t="shared" ref="H70:H104" si="10">J$54+J$55*G70</f>
        <v>7.8119886613299148</v>
      </c>
      <c r="I70" s="17">
        <v>9</v>
      </c>
      <c r="J70" s="17">
        <v>7.8119886613299148</v>
      </c>
      <c r="K70" s="17">
        <v>0.84298256202513144</v>
      </c>
    </row>
    <row r="71" spans="1:17" s="27" customFormat="1" x14ac:dyDescent="0.25">
      <c r="A71" s="27">
        <f t="shared" ca="1" si="8"/>
        <v>6.0864369797562929</v>
      </c>
      <c r="B71" s="28">
        <v>67</v>
      </c>
      <c r="C71" s="29">
        <v>2.99</v>
      </c>
      <c r="D71" s="30">
        <f t="shared" si="5"/>
        <v>-2.093</v>
      </c>
      <c r="E71" s="27">
        <f t="shared" si="9"/>
        <v>7.907</v>
      </c>
      <c r="F71" s="27">
        <v>8.6632001683358268</v>
      </c>
      <c r="G71" s="27">
        <f t="shared" si="7"/>
        <v>2.99</v>
      </c>
      <c r="H71" s="27">
        <f t="shared" si="10"/>
        <v>7.8119886613299148</v>
      </c>
      <c r="I71" s="17">
        <v>10</v>
      </c>
      <c r="J71" s="17">
        <v>7.8119886613299148</v>
      </c>
      <c r="K71" s="17">
        <v>-0.53746356286527419</v>
      </c>
      <c r="L71"/>
      <c r="M71"/>
      <c r="N71"/>
      <c r="O71"/>
      <c r="P71"/>
      <c r="Q71"/>
    </row>
    <row r="72" spans="1:17" x14ac:dyDescent="0.25">
      <c r="A72">
        <f t="shared" ca="1" si="8"/>
        <v>7.1894415063825576</v>
      </c>
      <c r="B72" s="5">
        <v>68</v>
      </c>
      <c r="C72" s="1">
        <v>2.99</v>
      </c>
      <c r="D72" s="9">
        <f t="shared" si="5"/>
        <v>-2.093</v>
      </c>
      <c r="E72">
        <f t="shared" si="9"/>
        <v>7.907</v>
      </c>
      <c r="F72">
        <v>8.7969118091144587</v>
      </c>
      <c r="G72">
        <f t="shared" si="7"/>
        <v>2.99</v>
      </c>
      <c r="H72">
        <f t="shared" si="10"/>
        <v>7.8119886613299148</v>
      </c>
      <c r="I72" s="17">
        <v>11</v>
      </c>
      <c r="J72" s="17">
        <v>7.8119886613299148</v>
      </c>
      <c r="K72" s="17">
        <v>-0.42757621448732763</v>
      </c>
    </row>
    <row r="73" spans="1:17" x14ac:dyDescent="0.25">
      <c r="A73">
        <f t="shared" ca="1" si="8"/>
        <v>9.5610202386861385</v>
      </c>
      <c r="B73" s="5">
        <v>69</v>
      </c>
      <c r="C73" s="1">
        <v>2.99</v>
      </c>
      <c r="D73" s="9">
        <f t="shared" si="5"/>
        <v>-2.093</v>
      </c>
      <c r="E73">
        <f t="shared" si="9"/>
        <v>7.907</v>
      </c>
      <c r="F73">
        <v>8.7138405265472372</v>
      </c>
      <c r="G73">
        <f t="shared" si="7"/>
        <v>2.99</v>
      </c>
      <c r="H73">
        <f t="shared" si="10"/>
        <v>7.8119886613299148</v>
      </c>
      <c r="I73" s="17">
        <v>12</v>
      </c>
      <c r="J73" s="17">
        <v>8.2820851883585807</v>
      </c>
      <c r="K73" s="17">
        <v>1.0465626171477123</v>
      </c>
    </row>
    <row r="74" spans="1:17" s="13" customFormat="1" x14ac:dyDescent="0.25">
      <c r="A74" s="13">
        <f t="shared" ca="1" si="8"/>
        <v>7.5082888316258263</v>
      </c>
      <c r="B74" s="10">
        <v>70</v>
      </c>
      <c r="C74" s="11">
        <v>1.99</v>
      </c>
      <c r="D74" s="12">
        <f t="shared" si="5"/>
        <v>-1.393</v>
      </c>
      <c r="E74" s="13">
        <f t="shared" si="9"/>
        <v>8.6069999999999993</v>
      </c>
      <c r="F74" s="13">
        <v>8.6684764498277289</v>
      </c>
      <c r="G74" s="13">
        <f t="shared" si="7"/>
        <v>1.99</v>
      </c>
      <c r="H74" s="13">
        <f t="shared" si="10"/>
        <v>8.4835551285137232</v>
      </c>
      <c r="I74" s="17">
        <v>13</v>
      </c>
      <c r="J74" s="17">
        <v>8.4835551285137232</v>
      </c>
      <c r="K74" s="17">
        <v>-0.39582040452231659</v>
      </c>
      <c r="L74"/>
      <c r="M74"/>
      <c r="N74"/>
      <c r="O74"/>
      <c r="P74"/>
      <c r="Q74"/>
    </row>
    <row r="75" spans="1:17" x14ac:dyDescent="0.25">
      <c r="A75">
        <f t="shared" ca="1" si="8"/>
        <v>8.3934693482463896</v>
      </c>
      <c r="B75" s="5">
        <v>71</v>
      </c>
      <c r="C75" s="1">
        <v>2.99</v>
      </c>
      <c r="D75" s="9">
        <f t="shared" si="5"/>
        <v>-2.093</v>
      </c>
      <c r="E75">
        <f t="shared" si="9"/>
        <v>7.907</v>
      </c>
      <c r="F75">
        <v>9.8359114939609338</v>
      </c>
      <c r="G75">
        <f t="shared" si="7"/>
        <v>2.99</v>
      </c>
      <c r="H75">
        <f t="shared" si="10"/>
        <v>7.8119886613299148</v>
      </c>
      <c r="I75" s="17">
        <v>14</v>
      </c>
      <c r="J75" s="17">
        <v>7.8119886613299148</v>
      </c>
      <c r="K75" s="17">
        <v>-0.62588479849726131</v>
      </c>
      <c r="M75">
        <f>ABS(F75-H75)</f>
        <v>2.023922832631019</v>
      </c>
      <c r="N75">
        <f>M75/F74</f>
        <v>0.23348080188546178</v>
      </c>
      <c r="O75">
        <f>M75*2/(F75+H75)</f>
        <v>0.22936698585346948</v>
      </c>
    </row>
    <row r="76" spans="1:17" x14ac:dyDescent="0.25">
      <c r="A76">
        <f t="shared" ca="1" si="8"/>
        <v>6.7434310262215176</v>
      </c>
      <c r="B76" s="5">
        <v>72</v>
      </c>
      <c r="C76" s="1">
        <v>2.99</v>
      </c>
      <c r="D76" s="9">
        <f t="shared" si="5"/>
        <v>-2.093</v>
      </c>
      <c r="E76">
        <f t="shared" si="9"/>
        <v>7.907</v>
      </c>
      <c r="F76">
        <v>10.664523082520558</v>
      </c>
      <c r="G76">
        <f t="shared" si="7"/>
        <v>2.99</v>
      </c>
      <c r="H76">
        <f t="shared" si="10"/>
        <v>7.8119886613299148</v>
      </c>
      <c r="I76" s="17">
        <v>15</v>
      </c>
      <c r="J76" s="17">
        <v>7.8119886613299148</v>
      </c>
      <c r="K76" s="17">
        <v>-0.12992687336079012</v>
      </c>
      <c r="M76">
        <f t="shared" ref="M76:M104" si="11">ABS(F76-H76)</f>
        <v>2.8525344211906436</v>
      </c>
      <c r="N76">
        <f t="shared" ref="N76:N104" si="12">M76/F75</f>
        <v>0.29001220913202064</v>
      </c>
      <c r="O76">
        <f t="shared" ref="O76:O104" si="13">M76*2/(F76+H76)</f>
        <v>0.30877413017530769</v>
      </c>
    </row>
    <row r="77" spans="1:17" x14ac:dyDescent="0.25">
      <c r="A77">
        <f t="shared" ca="1" si="8"/>
        <v>10.062505560406509</v>
      </c>
      <c r="B77" s="5">
        <v>73</v>
      </c>
      <c r="C77" s="1">
        <v>2.99</v>
      </c>
      <c r="D77" s="9">
        <f t="shared" si="5"/>
        <v>-2.093</v>
      </c>
      <c r="E77">
        <f t="shared" si="9"/>
        <v>7.907</v>
      </c>
      <c r="F77">
        <v>7.0809178938738917</v>
      </c>
      <c r="G77">
        <f t="shared" si="7"/>
        <v>2.99</v>
      </c>
      <c r="H77">
        <f t="shared" si="10"/>
        <v>7.8119886613299148</v>
      </c>
      <c r="I77" s="17">
        <v>16</v>
      </c>
      <c r="J77" s="17">
        <v>8.2820851883585807</v>
      </c>
      <c r="K77" s="17">
        <v>0.45235320659224953</v>
      </c>
      <c r="M77">
        <f t="shared" si="11"/>
        <v>0.73107076745602306</v>
      </c>
      <c r="N77">
        <f t="shared" si="12"/>
        <v>6.8551660660219102E-2</v>
      </c>
      <c r="O77">
        <f t="shared" si="13"/>
        <v>9.8177043513453841E-2</v>
      </c>
    </row>
    <row r="78" spans="1:17" x14ac:dyDescent="0.25">
      <c r="A78">
        <f t="shared" ca="1" si="8"/>
        <v>8.1052409198917754</v>
      </c>
      <c r="B78" s="5">
        <v>74</v>
      </c>
      <c r="C78" s="1">
        <v>2.29</v>
      </c>
      <c r="D78" s="9">
        <f t="shared" si="5"/>
        <v>-1.603</v>
      </c>
      <c r="E78">
        <f t="shared" si="9"/>
        <v>8.3970000000000002</v>
      </c>
      <c r="F78">
        <v>7.635877420620738</v>
      </c>
      <c r="G78">
        <f t="shared" si="7"/>
        <v>2.29</v>
      </c>
      <c r="H78">
        <f t="shared" si="10"/>
        <v>8.2820851883585807</v>
      </c>
      <c r="I78" s="17">
        <v>17</v>
      </c>
      <c r="J78" s="17">
        <v>8.4835551285137232</v>
      </c>
      <c r="K78" s="17">
        <v>-0.1236683166144612</v>
      </c>
      <c r="M78">
        <f t="shared" si="11"/>
        <v>0.64620776773784261</v>
      </c>
      <c r="N78">
        <f t="shared" si="12"/>
        <v>9.1260452023729011E-2</v>
      </c>
      <c r="O78">
        <f t="shared" si="13"/>
        <v>8.119227109797543E-2</v>
      </c>
    </row>
    <row r="79" spans="1:17" x14ac:dyDescent="0.25">
      <c r="A79">
        <f t="shared" ca="1" si="8"/>
        <v>7.5864671628426255</v>
      </c>
      <c r="B79" s="5">
        <v>75</v>
      </c>
      <c r="C79" s="1">
        <v>2.99</v>
      </c>
      <c r="D79" s="9">
        <f t="shared" si="5"/>
        <v>-2.093</v>
      </c>
      <c r="E79">
        <f t="shared" si="9"/>
        <v>7.907</v>
      </c>
      <c r="F79">
        <v>8.3913605814555741</v>
      </c>
      <c r="G79">
        <f t="shared" si="7"/>
        <v>2.99</v>
      </c>
      <c r="H79">
        <f t="shared" si="10"/>
        <v>7.8119886613299148</v>
      </c>
      <c r="I79" s="17">
        <v>18</v>
      </c>
      <c r="J79" s="17">
        <v>7.8119886613299148</v>
      </c>
      <c r="K79" s="17">
        <v>-2.3391864748241087</v>
      </c>
      <c r="M79">
        <f t="shared" si="11"/>
        <v>0.5793719201256593</v>
      </c>
      <c r="N79">
        <f t="shared" si="12"/>
        <v>7.5874963440489704E-2</v>
      </c>
      <c r="O79">
        <f t="shared" si="13"/>
        <v>7.1512612786967314E-2</v>
      </c>
    </row>
    <row r="80" spans="1:17" x14ac:dyDescent="0.25">
      <c r="A80">
        <f t="shared" ca="1" si="8"/>
        <v>9.0753595485216145</v>
      </c>
      <c r="B80" s="5">
        <v>76</v>
      </c>
      <c r="C80" s="1">
        <v>2.29</v>
      </c>
      <c r="D80" s="9">
        <f t="shared" si="5"/>
        <v>-1.603</v>
      </c>
      <c r="E80">
        <f t="shared" si="9"/>
        <v>8.3970000000000002</v>
      </c>
      <c r="F80">
        <v>8.1684608955259925</v>
      </c>
      <c r="G80">
        <f t="shared" si="7"/>
        <v>2.29</v>
      </c>
      <c r="H80">
        <f t="shared" si="10"/>
        <v>8.2820851883585807</v>
      </c>
      <c r="I80" s="17">
        <v>19</v>
      </c>
      <c r="J80" s="17">
        <v>8.4835551285137232</v>
      </c>
      <c r="K80" s="17">
        <v>-2.5708800718728213</v>
      </c>
      <c r="M80">
        <f t="shared" si="11"/>
        <v>0.11362429283258813</v>
      </c>
      <c r="N80">
        <f t="shared" si="12"/>
        <v>1.3540628093576541E-2</v>
      </c>
      <c r="O80">
        <f t="shared" si="13"/>
        <v>1.3814045108678518E-2</v>
      </c>
    </row>
    <row r="81" spans="1:15" x14ac:dyDescent="0.25">
      <c r="A81">
        <f t="shared" ca="1" si="8"/>
        <v>9.1534653558366816</v>
      </c>
      <c r="B81" s="5">
        <v>77</v>
      </c>
      <c r="C81" s="1">
        <v>2.99</v>
      </c>
      <c r="D81" s="9">
        <f t="shared" si="5"/>
        <v>-2.093</v>
      </c>
      <c r="E81">
        <f t="shared" si="9"/>
        <v>7.907</v>
      </c>
      <c r="F81">
        <v>8.5465345106084403</v>
      </c>
      <c r="G81">
        <f t="shared" si="7"/>
        <v>2.99</v>
      </c>
      <c r="H81">
        <f t="shared" si="10"/>
        <v>7.8119886613299148</v>
      </c>
      <c r="I81" s="17">
        <v>20</v>
      </c>
      <c r="J81" s="17">
        <v>7.8119886613299148</v>
      </c>
      <c r="K81" s="17">
        <v>0.26773695858121371</v>
      </c>
      <c r="M81">
        <f t="shared" si="11"/>
        <v>0.73454584927852551</v>
      </c>
      <c r="N81">
        <f t="shared" si="12"/>
        <v>8.9924633131420018E-2</v>
      </c>
      <c r="O81">
        <f t="shared" si="13"/>
        <v>8.9805887922520533E-2</v>
      </c>
    </row>
    <row r="82" spans="1:15" x14ac:dyDescent="0.25">
      <c r="A82">
        <f t="shared" ca="1" si="8"/>
        <v>7.3962942130671037</v>
      </c>
      <c r="B82" s="5">
        <v>78</v>
      </c>
      <c r="C82" s="1">
        <v>2.99</v>
      </c>
      <c r="D82" s="9">
        <f t="shared" si="5"/>
        <v>-2.093</v>
      </c>
      <c r="E82">
        <f t="shared" si="9"/>
        <v>7.907</v>
      </c>
      <c r="F82">
        <v>8.2270053573123132</v>
      </c>
      <c r="G82">
        <f t="shared" si="7"/>
        <v>2.99</v>
      </c>
      <c r="H82">
        <f t="shared" si="10"/>
        <v>7.8119886613299148</v>
      </c>
      <c r="I82" s="17">
        <v>21</v>
      </c>
      <c r="J82" s="17">
        <v>7.8119886613299148</v>
      </c>
      <c r="K82" s="17">
        <v>-0.75443343705463484</v>
      </c>
      <c r="M82">
        <f t="shared" si="11"/>
        <v>0.41501669598239843</v>
      </c>
      <c r="N82">
        <f t="shared" si="12"/>
        <v>4.8559646657631385E-2</v>
      </c>
      <c r="O82">
        <f t="shared" si="13"/>
        <v>5.1750963370897428E-2</v>
      </c>
    </row>
    <row r="83" spans="1:15" x14ac:dyDescent="0.25">
      <c r="A83">
        <f t="shared" ca="1" si="8"/>
        <v>6.6051019717045403</v>
      </c>
      <c r="B83" s="5">
        <v>79</v>
      </c>
      <c r="C83" s="1">
        <v>2.99</v>
      </c>
      <c r="D83" s="9">
        <f t="shared" si="5"/>
        <v>-2.093</v>
      </c>
      <c r="E83">
        <f t="shared" si="9"/>
        <v>7.907</v>
      </c>
      <c r="F83">
        <v>9.3614257076800254</v>
      </c>
      <c r="G83">
        <f t="shared" si="7"/>
        <v>2.99</v>
      </c>
      <c r="H83">
        <f t="shared" si="10"/>
        <v>7.8119886613299148</v>
      </c>
      <c r="I83" s="17">
        <v>22</v>
      </c>
      <c r="J83" s="17">
        <v>7.8119886613299148</v>
      </c>
      <c r="K83" s="17">
        <v>-2.1060275672332338</v>
      </c>
      <c r="M83">
        <f t="shared" si="11"/>
        <v>1.5494370463501106</v>
      </c>
      <c r="N83">
        <f t="shared" si="12"/>
        <v>0.18833548527751262</v>
      </c>
      <c r="O83">
        <f t="shared" si="13"/>
        <v>0.18044600951877418</v>
      </c>
    </row>
    <row r="84" spans="1:15" x14ac:dyDescent="0.25">
      <c r="A84">
        <f t="shared" ca="1" si="8"/>
        <v>9.0715720813780063</v>
      </c>
      <c r="B84" s="5">
        <v>80</v>
      </c>
      <c r="C84" s="1">
        <v>2.99</v>
      </c>
      <c r="D84" s="9">
        <f t="shared" si="5"/>
        <v>-2.093</v>
      </c>
      <c r="E84">
        <f t="shared" si="9"/>
        <v>7.907</v>
      </c>
      <c r="F84">
        <v>8.4218712576584753</v>
      </c>
      <c r="G84">
        <f t="shared" si="7"/>
        <v>2.99</v>
      </c>
      <c r="H84">
        <f t="shared" si="10"/>
        <v>7.8119886613299148</v>
      </c>
      <c r="I84" s="17">
        <v>23</v>
      </c>
      <c r="J84" s="17">
        <v>8.2820851883585807</v>
      </c>
      <c r="K84" s="17">
        <v>0.3484467062215284</v>
      </c>
      <c r="M84">
        <f t="shared" si="11"/>
        <v>0.60988259632856057</v>
      </c>
      <c r="N84">
        <f t="shared" si="12"/>
        <v>6.5148473680479949E-2</v>
      </c>
      <c r="O84">
        <f t="shared" si="13"/>
        <v>7.5137102250733889E-2</v>
      </c>
    </row>
    <row r="85" spans="1:15" x14ac:dyDescent="0.25">
      <c r="A85">
        <f t="shared" ca="1" si="8"/>
        <v>6.796184153345104</v>
      </c>
      <c r="B85" s="5">
        <v>81</v>
      </c>
      <c r="C85" s="1">
        <v>2.99</v>
      </c>
      <c r="D85" s="9">
        <f t="shared" si="5"/>
        <v>-2.093</v>
      </c>
      <c r="E85">
        <f t="shared" si="9"/>
        <v>7.907</v>
      </c>
      <c r="F85">
        <v>7.698201004395572</v>
      </c>
      <c r="G85">
        <f t="shared" si="7"/>
        <v>2.99</v>
      </c>
      <c r="H85">
        <f t="shared" si="10"/>
        <v>7.8119886613299148</v>
      </c>
      <c r="I85" s="17">
        <v>24</v>
      </c>
      <c r="J85" s="17">
        <v>8.2820851883585807</v>
      </c>
      <c r="K85" s="17">
        <v>-0.109681525376919</v>
      </c>
      <c r="M85">
        <f t="shared" si="11"/>
        <v>0.11378765693434278</v>
      </c>
      <c r="N85">
        <f t="shared" si="12"/>
        <v>1.3510970834524376E-2</v>
      </c>
      <c r="O85">
        <f t="shared" si="13"/>
        <v>1.4672632557910166E-2</v>
      </c>
    </row>
    <row r="86" spans="1:15" x14ac:dyDescent="0.25">
      <c r="A86">
        <f t="shared" ca="1" si="8"/>
        <v>8.7307399181278988</v>
      </c>
      <c r="B86" s="5">
        <v>82</v>
      </c>
      <c r="C86" s="1">
        <v>1.99</v>
      </c>
      <c r="D86" s="9">
        <f t="shared" si="5"/>
        <v>-1.393</v>
      </c>
      <c r="E86">
        <f t="shared" si="9"/>
        <v>8.6069999999999993</v>
      </c>
      <c r="F86">
        <v>8.7765703925239684</v>
      </c>
      <c r="G86">
        <f t="shared" si="7"/>
        <v>1.99</v>
      </c>
      <c r="H86">
        <f t="shared" si="10"/>
        <v>8.4835551285137232</v>
      </c>
      <c r="I86" s="17">
        <v>25</v>
      </c>
      <c r="J86" s="17">
        <v>7.8119886613299148</v>
      </c>
      <c r="K86" s="17">
        <v>0.99655677061365289</v>
      </c>
      <c r="M86">
        <f t="shared" si="11"/>
        <v>0.29301526401024525</v>
      </c>
      <c r="N86">
        <f t="shared" si="12"/>
        <v>3.8062823228821561E-2</v>
      </c>
      <c r="O86">
        <f t="shared" si="13"/>
        <v>3.3952854358225884E-2</v>
      </c>
    </row>
    <row r="87" spans="1:15" x14ac:dyDescent="0.25">
      <c r="A87">
        <f t="shared" ca="1" si="8"/>
        <v>8.9061591588205129</v>
      </c>
      <c r="B87" s="5">
        <v>83</v>
      </c>
      <c r="C87" s="1">
        <v>2.99</v>
      </c>
      <c r="D87" s="9">
        <f t="shared" si="5"/>
        <v>-2.093</v>
      </c>
      <c r="E87">
        <f t="shared" si="9"/>
        <v>7.907</v>
      </c>
      <c r="F87">
        <v>8.1967241564405668</v>
      </c>
      <c r="G87">
        <f t="shared" si="7"/>
        <v>2.99</v>
      </c>
      <c r="H87">
        <f t="shared" si="10"/>
        <v>7.8119886613299148</v>
      </c>
      <c r="I87" s="17">
        <v>26</v>
      </c>
      <c r="J87" s="17">
        <v>7.8119886613299148</v>
      </c>
      <c r="K87" s="17">
        <v>0.53900069939334649</v>
      </c>
      <c r="M87">
        <f t="shared" si="11"/>
        <v>0.38473549511065208</v>
      </c>
      <c r="N87">
        <f t="shared" si="12"/>
        <v>4.3836655766855845E-2</v>
      </c>
      <c r="O87">
        <f t="shared" si="13"/>
        <v>4.8065762624409911E-2</v>
      </c>
    </row>
    <row r="88" spans="1:15" x14ac:dyDescent="0.25">
      <c r="A88">
        <f t="shared" ca="1" si="8"/>
        <v>8.7702158909341676</v>
      </c>
      <c r="B88" s="5">
        <v>84</v>
      </c>
      <c r="C88" s="1">
        <v>2.99</v>
      </c>
      <c r="D88" s="9">
        <f t="shared" si="5"/>
        <v>-2.093</v>
      </c>
      <c r="E88">
        <f t="shared" si="9"/>
        <v>7.907</v>
      </c>
      <c r="F88">
        <v>8.142498384586176</v>
      </c>
      <c r="G88">
        <f t="shared" si="7"/>
        <v>2.99</v>
      </c>
      <c r="H88">
        <f t="shared" si="10"/>
        <v>7.8119886613299148</v>
      </c>
      <c r="I88" s="17">
        <v>27</v>
      </c>
      <c r="J88" s="17">
        <v>7.8119886613299148</v>
      </c>
      <c r="K88" s="17">
        <v>1.2752151739476023</v>
      </c>
      <c r="M88">
        <f t="shared" si="11"/>
        <v>0.33050972325626127</v>
      </c>
      <c r="N88">
        <f t="shared" si="12"/>
        <v>4.0322172242012518E-2</v>
      </c>
      <c r="O88">
        <f t="shared" si="13"/>
        <v>4.1431569978410888E-2</v>
      </c>
    </row>
    <row r="89" spans="1:15" x14ac:dyDescent="0.25">
      <c r="A89">
        <f t="shared" ca="1" si="8"/>
        <v>7.5326083433110869</v>
      </c>
      <c r="B89" s="5">
        <v>85</v>
      </c>
      <c r="C89" s="1">
        <v>2.99</v>
      </c>
      <c r="D89" s="9">
        <f t="shared" si="5"/>
        <v>-2.093</v>
      </c>
      <c r="E89">
        <f t="shared" si="9"/>
        <v>7.907</v>
      </c>
      <c r="F89">
        <v>7.7427957633362734</v>
      </c>
      <c r="G89">
        <f t="shared" si="7"/>
        <v>2.99</v>
      </c>
      <c r="H89">
        <f t="shared" si="10"/>
        <v>7.8119886613299148</v>
      </c>
      <c r="I89" s="17">
        <v>28</v>
      </c>
      <c r="J89" s="17">
        <v>7.8119886613299148</v>
      </c>
      <c r="K89" s="17">
        <v>-0.64299082218515569</v>
      </c>
      <c r="M89">
        <f t="shared" si="11"/>
        <v>6.9192897993641367E-2</v>
      </c>
      <c r="N89">
        <f t="shared" si="12"/>
        <v>8.4977478318723591E-3</v>
      </c>
      <c r="O89">
        <f t="shared" si="13"/>
        <v>8.8966707740311575E-3</v>
      </c>
    </row>
    <row r="90" spans="1:15" x14ac:dyDescent="0.25">
      <c r="A90">
        <f t="shared" ca="1" si="8"/>
        <v>6.6641205526897425</v>
      </c>
      <c r="B90" s="5">
        <v>86</v>
      </c>
      <c r="C90" s="1">
        <v>2.99</v>
      </c>
      <c r="D90" s="9">
        <f t="shared" si="5"/>
        <v>-2.093</v>
      </c>
      <c r="E90">
        <f t="shared" si="9"/>
        <v>7.907</v>
      </c>
      <c r="F90">
        <v>8.5263915955912477</v>
      </c>
      <c r="G90">
        <f t="shared" si="7"/>
        <v>2.99</v>
      </c>
      <c r="H90">
        <f t="shared" si="10"/>
        <v>7.8119886613299148</v>
      </c>
      <c r="I90" s="17">
        <v>29</v>
      </c>
      <c r="J90" s="17">
        <v>7.8119886613299148</v>
      </c>
      <c r="K90" s="17">
        <v>0.73103005060662518</v>
      </c>
      <c r="M90">
        <f t="shared" si="11"/>
        <v>0.71440293426133294</v>
      </c>
      <c r="N90">
        <f t="shared" si="12"/>
        <v>9.2266793041885134E-2</v>
      </c>
      <c r="O90">
        <f t="shared" si="13"/>
        <v>8.7450888402319071E-2</v>
      </c>
    </row>
    <row r="91" spans="1:15" x14ac:dyDescent="0.25">
      <c r="A91">
        <f t="shared" ca="1" si="8"/>
        <v>8.5553802713943057</v>
      </c>
      <c r="B91" s="5">
        <v>87</v>
      </c>
      <c r="C91" s="1">
        <v>2.99</v>
      </c>
      <c r="D91" s="9">
        <f t="shared" si="5"/>
        <v>-2.093</v>
      </c>
      <c r="E91">
        <f t="shared" si="9"/>
        <v>7.907</v>
      </c>
      <c r="F91">
        <v>7.3581404951691418</v>
      </c>
      <c r="G91">
        <f t="shared" si="7"/>
        <v>2.99</v>
      </c>
      <c r="H91">
        <f t="shared" si="10"/>
        <v>7.8119886613299148</v>
      </c>
      <c r="I91" s="17">
        <v>30</v>
      </c>
      <c r="J91" s="17">
        <v>8.4835551285137232</v>
      </c>
      <c r="K91" s="17">
        <v>-0.52795171311296318</v>
      </c>
      <c r="M91">
        <f t="shared" si="11"/>
        <v>0.45384816616077295</v>
      </c>
      <c r="N91">
        <f t="shared" si="12"/>
        <v>5.322863266043807E-2</v>
      </c>
      <c r="O91">
        <f t="shared" si="13"/>
        <v>5.9834449855865494E-2</v>
      </c>
    </row>
    <row r="92" spans="1:15" x14ac:dyDescent="0.25">
      <c r="A92">
        <f t="shared" ca="1" si="8"/>
        <v>8.3455808461796561</v>
      </c>
      <c r="B92" s="5">
        <v>88</v>
      </c>
      <c r="C92" s="1">
        <v>2.99</v>
      </c>
      <c r="D92" s="9">
        <f t="shared" si="5"/>
        <v>-2.093</v>
      </c>
      <c r="E92">
        <f t="shared" si="9"/>
        <v>7.907</v>
      </c>
      <c r="F92">
        <v>7.6366456383818306</v>
      </c>
      <c r="G92">
        <f t="shared" si="7"/>
        <v>2.99</v>
      </c>
      <c r="H92">
        <f t="shared" si="10"/>
        <v>7.8119886613299148</v>
      </c>
      <c r="I92" s="17">
        <v>31</v>
      </c>
      <c r="J92" s="17">
        <v>8.4835551285137232</v>
      </c>
      <c r="K92" s="17">
        <v>0.42508567254621887</v>
      </c>
      <c r="M92">
        <f t="shared" si="11"/>
        <v>0.17534302294808413</v>
      </c>
      <c r="N92">
        <f t="shared" si="12"/>
        <v>2.3829800893745166E-2</v>
      </c>
      <c r="O92">
        <f t="shared" si="13"/>
        <v>2.2700132522569434E-2</v>
      </c>
    </row>
    <row r="93" spans="1:15" x14ac:dyDescent="0.25">
      <c r="A93">
        <f t="shared" ca="1" si="8"/>
        <v>8.2509353183784064</v>
      </c>
      <c r="B93" s="5">
        <v>89</v>
      </c>
      <c r="C93" s="1">
        <v>1.99</v>
      </c>
      <c r="D93" s="9">
        <f t="shared" si="5"/>
        <v>-1.393</v>
      </c>
      <c r="E93">
        <f t="shared" si="9"/>
        <v>8.6069999999999993</v>
      </c>
      <c r="F93">
        <v>8.3650279193974466</v>
      </c>
      <c r="G93">
        <f t="shared" si="7"/>
        <v>1.99</v>
      </c>
      <c r="H93">
        <f t="shared" si="10"/>
        <v>8.4835551285137232</v>
      </c>
      <c r="I93" s="17">
        <v>32</v>
      </c>
      <c r="J93" s="17">
        <v>8.4835551285137232</v>
      </c>
      <c r="K93" s="17">
        <v>-0.43266137101258906</v>
      </c>
      <c r="M93">
        <f t="shared" si="11"/>
        <v>0.11852720911627657</v>
      </c>
      <c r="N93">
        <f t="shared" si="12"/>
        <v>1.552084707460538E-2</v>
      </c>
      <c r="O93">
        <f t="shared" si="13"/>
        <v>1.4069694618144304E-2</v>
      </c>
    </row>
    <row r="94" spans="1:15" x14ac:dyDescent="0.25">
      <c r="A94">
        <f t="shared" ca="1" si="8"/>
        <v>7.0765638431462481</v>
      </c>
      <c r="B94" s="5">
        <v>90</v>
      </c>
      <c r="C94" s="1">
        <v>2.99</v>
      </c>
      <c r="D94" s="9">
        <f t="shared" si="5"/>
        <v>-2.093</v>
      </c>
      <c r="E94">
        <f t="shared" si="9"/>
        <v>7.907</v>
      </c>
      <c r="F94">
        <v>7.472310543524717</v>
      </c>
      <c r="G94">
        <f t="shared" si="7"/>
        <v>2.99</v>
      </c>
      <c r="H94">
        <f t="shared" si="10"/>
        <v>7.8119886613299148</v>
      </c>
      <c r="I94" s="17">
        <v>33</v>
      </c>
      <c r="J94" s="17">
        <v>7.8119886613299148</v>
      </c>
      <c r="K94" s="17">
        <v>2.1857937763239139</v>
      </c>
      <c r="M94">
        <f t="shared" si="11"/>
        <v>0.33967811780519774</v>
      </c>
      <c r="N94">
        <f t="shared" si="12"/>
        <v>4.0606931749447836E-2</v>
      </c>
      <c r="O94">
        <f t="shared" si="13"/>
        <v>4.44479806699032E-2</v>
      </c>
    </row>
    <row r="95" spans="1:15" x14ac:dyDescent="0.25">
      <c r="A95">
        <f t="shared" ca="1" si="8"/>
        <v>7.217518947746945</v>
      </c>
      <c r="B95" s="5">
        <v>91</v>
      </c>
      <c r="C95" s="1">
        <v>2.99</v>
      </c>
      <c r="D95" s="9">
        <f t="shared" si="5"/>
        <v>-2.093</v>
      </c>
      <c r="E95">
        <f t="shared" si="9"/>
        <v>7.907</v>
      </c>
      <c r="F95">
        <v>7.3764973035261479</v>
      </c>
      <c r="G95">
        <f t="shared" si="7"/>
        <v>2.99</v>
      </c>
      <c r="H95">
        <f t="shared" si="10"/>
        <v>7.8119886613299148</v>
      </c>
      <c r="I95" s="17">
        <v>34</v>
      </c>
      <c r="J95" s="17">
        <v>7.8119886613299148</v>
      </c>
      <c r="K95" s="17">
        <v>-0.33119281647085597</v>
      </c>
      <c r="M95">
        <f t="shared" si="11"/>
        <v>0.43549135780376691</v>
      </c>
      <c r="N95">
        <f t="shared" si="12"/>
        <v>5.828068242976743E-2</v>
      </c>
      <c r="O95">
        <f t="shared" si="13"/>
        <v>5.7344933367477216E-2</v>
      </c>
    </row>
    <row r="96" spans="1:15" x14ac:dyDescent="0.25">
      <c r="A96">
        <f t="shared" ca="1" si="8"/>
        <v>7.1904014649638173</v>
      </c>
      <c r="B96" s="5">
        <v>92</v>
      </c>
      <c r="C96" s="1">
        <v>2.99</v>
      </c>
      <c r="D96" s="9">
        <f t="shared" si="5"/>
        <v>-2.093</v>
      </c>
      <c r="E96">
        <f t="shared" si="9"/>
        <v>7.907</v>
      </c>
      <c r="F96">
        <v>9.0778831025080802</v>
      </c>
      <c r="G96">
        <f t="shared" si="7"/>
        <v>2.99</v>
      </c>
      <c r="H96">
        <f t="shared" si="10"/>
        <v>7.8119886613299148</v>
      </c>
      <c r="I96" s="17">
        <v>35</v>
      </c>
      <c r="J96" s="17">
        <v>7.8119886613299148</v>
      </c>
      <c r="K96" s="17">
        <v>-0.71020908586214038</v>
      </c>
      <c r="M96">
        <f t="shared" si="11"/>
        <v>1.2658944411781654</v>
      </c>
      <c r="N96">
        <f t="shared" si="12"/>
        <v>0.17161186252627472</v>
      </c>
      <c r="O96">
        <f t="shared" si="13"/>
        <v>0.14989982859295647</v>
      </c>
    </row>
    <row r="97" spans="1:15" x14ac:dyDescent="0.25">
      <c r="A97">
        <f t="shared" ca="1" si="8"/>
        <v>7.3961919919544803</v>
      </c>
      <c r="B97" s="5">
        <v>93</v>
      </c>
      <c r="C97" s="1">
        <v>1.99</v>
      </c>
      <c r="D97" s="9">
        <f t="shared" si="5"/>
        <v>-1.393</v>
      </c>
      <c r="E97">
        <f t="shared" si="9"/>
        <v>8.6069999999999993</v>
      </c>
      <c r="F97">
        <v>7.3434574134721329</v>
      </c>
      <c r="G97">
        <f t="shared" si="7"/>
        <v>1.99</v>
      </c>
      <c r="H97">
        <f t="shared" si="10"/>
        <v>8.4835551285137232</v>
      </c>
      <c r="I97" s="17">
        <v>36</v>
      </c>
      <c r="J97" s="17">
        <v>7.8119886613299148</v>
      </c>
      <c r="K97" s="17">
        <v>-0.73241685705000403</v>
      </c>
      <c r="M97">
        <f t="shared" si="11"/>
        <v>1.1400977150415903</v>
      </c>
      <c r="N97">
        <f t="shared" si="12"/>
        <v>0.12559070238815906</v>
      </c>
      <c r="O97">
        <f t="shared" si="13"/>
        <v>0.14406985677393536</v>
      </c>
    </row>
    <row r="98" spans="1:15" x14ac:dyDescent="0.25">
      <c r="A98">
        <f t="shared" ca="1" si="8"/>
        <v>7.4252880936908543</v>
      </c>
      <c r="B98" s="5">
        <v>94</v>
      </c>
      <c r="C98" s="1">
        <v>2.99</v>
      </c>
      <c r="D98" s="9">
        <f t="shared" si="5"/>
        <v>-2.093</v>
      </c>
      <c r="E98">
        <f t="shared" si="9"/>
        <v>7.907</v>
      </c>
      <c r="F98">
        <v>8.0009715073810828</v>
      </c>
      <c r="G98">
        <f t="shared" si="7"/>
        <v>2.99</v>
      </c>
      <c r="H98">
        <f t="shared" si="10"/>
        <v>7.8119886613299148</v>
      </c>
      <c r="I98" s="17">
        <v>37</v>
      </c>
      <c r="J98" s="17">
        <v>7.8119886613299148</v>
      </c>
      <c r="K98" s="17">
        <v>0.85121150700591208</v>
      </c>
      <c r="M98">
        <f t="shared" si="11"/>
        <v>0.188982846051168</v>
      </c>
      <c r="N98">
        <f t="shared" si="12"/>
        <v>2.5734859673110455E-2</v>
      </c>
      <c r="O98">
        <f t="shared" si="13"/>
        <v>2.3902273076625735E-2</v>
      </c>
    </row>
    <row r="99" spans="1:15" x14ac:dyDescent="0.25">
      <c r="A99">
        <f t="shared" ca="1" si="8"/>
        <v>9.2160281262156492</v>
      </c>
      <c r="B99" s="5">
        <v>95</v>
      </c>
      <c r="C99" s="1">
        <v>2.99</v>
      </c>
      <c r="D99" s="9">
        <f t="shared" si="5"/>
        <v>-2.093</v>
      </c>
      <c r="E99">
        <f t="shared" si="9"/>
        <v>7.907</v>
      </c>
      <c r="F99">
        <v>7.9154279518971524</v>
      </c>
      <c r="G99">
        <f t="shared" si="7"/>
        <v>2.99</v>
      </c>
      <c r="H99">
        <f t="shared" si="10"/>
        <v>7.8119886613299148</v>
      </c>
      <c r="I99" s="17">
        <v>38</v>
      </c>
      <c r="J99" s="17">
        <v>7.8119886613299148</v>
      </c>
      <c r="K99" s="17">
        <v>0.98492314778454393</v>
      </c>
      <c r="M99">
        <f t="shared" si="11"/>
        <v>0.10343929056723766</v>
      </c>
      <c r="N99">
        <f t="shared" si="12"/>
        <v>1.2928341323527087E-2</v>
      </c>
      <c r="O99">
        <f t="shared" si="13"/>
        <v>1.3154009092662197E-2</v>
      </c>
    </row>
    <row r="100" spans="1:15" x14ac:dyDescent="0.25">
      <c r="A100">
        <f t="shared" ca="1" si="8"/>
        <v>9.3521899481746171</v>
      </c>
      <c r="B100" s="5">
        <v>96</v>
      </c>
      <c r="C100" s="1">
        <v>1.99</v>
      </c>
      <c r="D100" s="9">
        <f t="shared" ref="D100:D104" si="14">C100*(-0.7)</f>
        <v>-1.393</v>
      </c>
      <c r="E100">
        <f t="shared" si="9"/>
        <v>8.6069999999999993</v>
      </c>
      <c r="F100">
        <v>9.6013340385726487</v>
      </c>
      <c r="G100">
        <f t="shared" si="7"/>
        <v>1.99</v>
      </c>
      <c r="H100">
        <f t="shared" si="10"/>
        <v>8.4835551285137232</v>
      </c>
      <c r="I100" s="17">
        <v>39</v>
      </c>
      <c r="J100" s="17">
        <v>7.8119886613299148</v>
      </c>
      <c r="K100" s="17">
        <v>0.90185186521732241</v>
      </c>
      <c r="M100">
        <f t="shared" si="11"/>
        <v>1.1177789100589255</v>
      </c>
      <c r="N100">
        <f t="shared" si="12"/>
        <v>0.1412152213186425</v>
      </c>
      <c r="O100">
        <f t="shared" si="13"/>
        <v>0.12361468181881138</v>
      </c>
    </row>
    <row r="101" spans="1:15" ht="15.75" thickBot="1" x14ac:dyDescent="0.3">
      <c r="A101">
        <f t="shared" ca="1" si="8"/>
        <v>7.1425010931532018</v>
      </c>
      <c r="B101" s="5">
        <v>97</v>
      </c>
      <c r="C101" s="1">
        <v>1.99</v>
      </c>
      <c r="D101" s="9">
        <f t="shared" si="14"/>
        <v>-1.393</v>
      </c>
      <c r="E101">
        <f t="shared" si="9"/>
        <v>8.6069999999999993</v>
      </c>
      <c r="F101">
        <v>10.736851283980203</v>
      </c>
      <c r="G101">
        <f t="shared" si="7"/>
        <v>1.99</v>
      </c>
      <c r="H101">
        <f t="shared" si="10"/>
        <v>8.4835551285137232</v>
      </c>
      <c r="I101" s="18">
        <v>40</v>
      </c>
      <c r="J101" s="18">
        <v>8.4835551285137232</v>
      </c>
      <c r="K101" s="18">
        <v>0.18492132131400574</v>
      </c>
      <c r="M101">
        <f t="shared" si="11"/>
        <v>2.2532961554664794</v>
      </c>
      <c r="N101">
        <f t="shared" si="12"/>
        <v>0.23468573704591766</v>
      </c>
      <c r="O101">
        <f t="shared" si="13"/>
        <v>0.23446914774931704</v>
      </c>
    </row>
    <row r="102" spans="1:15" x14ac:dyDescent="0.25">
      <c r="A102">
        <f t="shared" ca="1" si="8"/>
        <v>8.6284599556278607</v>
      </c>
      <c r="B102" s="5">
        <v>98</v>
      </c>
      <c r="C102" s="1">
        <v>2.29</v>
      </c>
      <c r="D102" s="9">
        <f t="shared" si="14"/>
        <v>-1.603</v>
      </c>
      <c r="E102">
        <f t="shared" si="9"/>
        <v>8.3970000000000002</v>
      </c>
      <c r="F102">
        <v>8.9342273784311121</v>
      </c>
      <c r="G102">
        <f t="shared" si="7"/>
        <v>2.29</v>
      </c>
      <c r="H102">
        <f t="shared" si="10"/>
        <v>8.2820851883585807</v>
      </c>
      <c r="I102" s="17">
        <v>41</v>
      </c>
      <c r="J102" s="17">
        <v>6.6322673380607027</v>
      </c>
      <c r="K102" s="17">
        <v>0.75214510878188445</v>
      </c>
      <c r="M102">
        <f t="shared" si="11"/>
        <v>0.65214219007253149</v>
      </c>
      <c r="N102">
        <f t="shared" si="12"/>
        <v>6.0738681464793394E-2</v>
      </c>
      <c r="O102">
        <f t="shared" si="13"/>
        <v>7.5758637343807902E-2</v>
      </c>
    </row>
    <row r="103" spans="1:15" x14ac:dyDescent="0.25">
      <c r="A103">
        <f t="shared" ca="1" si="8"/>
        <v>8.8075555418893234</v>
      </c>
      <c r="B103" s="5">
        <v>99</v>
      </c>
      <c r="C103" s="1">
        <v>2.29</v>
      </c>
      <c r="D103" s="9">
        <f t="shared" si="14"/>
        <v>-1.603</v>
      </c>
      <c r="E103">
        <f t="shared" si="9"/>
        <v>8.3970000000000002</v>
      </c>
      <c r="F103">
        <v>8.3331340743005793</v>
      </c>
      <c r="G103">
        <f t="shared" si="7"/>
        <v>2.29</v>
      </c>
      <c r="H103">
        <f t="shared" si="10"/>
        <v>8.2820851883585807</v>
      </c>
      <c r="I103" s="17">
        <v>42</v>
      </c>
      <c r="J103" s="17">
        <v>7.6339690570295371</v>
      </c>
      <c r="K103" s="17">
        <v>1.6946787484767558</v>
      </c>
      <c r="M103">
        <f t="shared" si="11"/>
        <v>5.1048885941998634E-2</v>
      </c>
      <c r="N103">
        <f t="shared" si="12"/>
        <v>5.7138556899995795E-3</v>
      </c>
      <c r="O103">
        <f t="shared" si="13"/>
        <v>6.1448344599009021E-3</v>
      </c>
    </row>
    <row r="104" spans="1:15" ht="15.75" thickBot="1" x14ac:dyDescent="0.3">
      <c r="A104">
        <f t="shared" ca="1" si="8"/>
        <v>9.2900135618687436</v>
      </c>
      <c r="B104" s="7">
        <v>100</v>
      </c>
      <c r="C104" s="1">
        <v>2.99</v>
      </c>
      <c r="D104" s="9">
        <f t="shared" si="14"/>
        <v>-2.093</v>
      </c>
      <c r="E104">
        <f t="shared" si="9"/>
        <v>7.907</v>
      </c>
      <c r="F104">
        <v>9.3271032457724292</v>
      </c>
      <c r="G104">
        <f t="shared" si="7"/>
        <v>2.99</v>
      </c>
      <c r="H104">
        <f t="shared" si="10"/>
        <v>7.8119886613299148</v>
      </c>
      <c r="I104" s="17">
        <v>43</v>
      </c>
      <c r="J104" s="17">
        <v>8.0632697937304663</v>
      </c>
      <c r="K104" s="17">
        <v>2.4464930260940321E-2</v>
      </c>
      <c r="M104">
        <f t="shared" si="11"/>
        <v>1.5151145844425145</v>
      </c>
      <c r="N104">
        <f t="shared" si="12"/>
        <v>0.18181809760089354</v>
      </c>
      <c r="O104">
        <f t="shared" si="13"/>
        <v>0.17680220079975875</v>
      </c>
    </row>
    <row r="105" spans="1:15" x14ac:dyDescent="0.25">
      <c r="I105" s="17">
        <v>44</v>
      </c>
      <c r="J105" s="17">
        <v>6.6322673380607027</v>
      </c>
      <c r="K105" s="17">
        <v>0.55383652477195078</v>
      </c>
      <c r="M105" t="s">
        <v>42</v>
      </c>
      <c r="N105" t="s">
        <v>43</v>
      </c>
      <c r="O105" t="s">
        <v>44</v>
      </c>
    </row>
    <row r="106" spans="1:15" x14ac:dyDescent="0.25">
      <c r="I106" s="17">
        <v>45</v>
      </c>
      <c r="J106" s="17">
        <v>6.6322673380607027</v>
      </c>
      <c r="K106" s="17">
        <v>1.049794449908422</v>
      </c>
      <c r="M106" s="33">
        <f>AVERAGE(M75:M104)</f>
        <v>0.73239803513781854</v>
      </c>
      <c r="N106" s="32">
        <f t="shared" ref="N106:O106" si="15">AVERAGE(N75:N104)</f>
        <v>8.5089679025594472E-2</v>
      </c>
      <c r="O106" s="32">
        <f t="shared" si="15"/>
        <v>8.6022003034527381E-2</v>
      </c>
    </row>
    <row r="107" spans="1:15" x14ac:dyDescent="0.25">
      <c r="I107" s="17">
        <v>46</v>
      </c>
      <c r="J107" s="17">
        <v>7.6339690570295371</v>
      </c>
      <c r="K107" s="17">
        <v>1.1004693379212931</v>
      </c>
    </row>
    <row r="108" spans="1:15" x14ac:dyDescent="0.25">
      <c r="I108" s="17">
        <v>47</v>
      </c>
      <c r="J108" s="17">
        <v>8.0632697937304663</v>
      </c>
      <c r="K108" s="17">
        <v>0.29661701816879571</v>
      </c>
    </row>
    <row r="109" spans="1:15" x14ac:dyDescent="0.25">
      <c r="I109" s="17">
        <v>48</v>
      </c>
      <c r="J109" s="17">
        <v>6.6322673380607027</v>
      </c>
      <c r="K109" s="17">
        <v>-1.1594651515548966</v>
      </c>
    </row>
    <row r="110" spans="1:15" x14ac:dyDescent="0.25">
      <c r="I110" s="17">
        <v>49</v>
      </c>
      <c r="J110" s="17">
        <v>8.0632697937304663</v>
      </c>
      <c r="K110" s="17">
        <v>-2.1505947370895644</v>
      </c>
    </row>
    <row r="111" spans="1:15" x14ac:dyDescent="0.25">
      <c r="I111" s="17">
        <v>50</v>
      </c>
      <c r="J111" s="17">
        <v>6.6322673380607027</v>
      </c>
      <c r="K111" s="17">
        <v>1.4474582818504258</v>
      </c>
    </row>
    <row r="112" spans="1:15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31"/>
  <sheetViews>
    <sheetView showGridLines="0" topLeftCell="A67" zoomScale="85" zoomScaleNormal="85" workbookViewId="0">
      <selection activeCell="M105" sqref="M105:O106"/>
    </sheetView>
  </sheetViews>
  <sheetFormatPr defaultRowHeight="15" x14ac:dyDescent="0.25"/>
  <cols>
    <col min="2" max="2" width="15" bestFit="1" customWidth="1"/>
    <col min="3" max="4" width="8" customWidth="1"/>
  </cols>
  <sheetData>
    <row r="1" spans="1:13" x14ac:dyDescent="0.25">
      <c r="E1" t="s">
        <v>3</v>
      </c>
      <c r="G1" t="s">
        <v>4</v>
      </c>
      <c r="H1">
        <f ca="1">NORMINV(RAND(),0,2)</f>
        <v>1.7320336858466532</v>
      </c>
      <c r="M1" t="s">
        <v>36</v>
      </c>
    </row>
    <row r="2" spans="1:13" x14ac:dyDescent="0.25">
      <c r="E2">
        <v>10</v>
      </c>
      <c r="G2">
        <v>1</v>
      </c>
      <c r="L2">
        <v>2.0309328298999998</v>
      </c>
      <c r="M2" s="31">
        <f>AVERAGE(L2:L5)</f>
        <v>1.7205892864750001</v>
      </c>
    </row>
    <row r="3" spans="1:13" ht="15.75" thickBot="1" x14ac:dyDescent="0.3">
      <c r="A3" s="21" t="s">
        <v>34</v>
      </c>
      <c r="B3" s="21"/>
      <c r="C3" s="21"/>
      <c r="D3" s="21"/>
      <c r="E3" s="21"/>
      <c r="F3" s="21"/>
      <c r="L3">
        <v>2.1646444708999999</v>
      </c>
    </row>
    <row r="4" spans="1:13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40</v>
      </c>
      <c r="L4">
        <v>2.0815731889000002</v>
      </c>
    </row>
    <row r="5" spans="1:13" x14ac:dyDescent="0.25">
      <c r="A5">
        <f ca="1">E5+NORMINV(RAND(),0,G$2)</f>
        <v>4.4667558236031741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 t="shared" ref="G5:G36" si="0">C5</f>
        <v>2.99</v>
      </c>
      <c r="H5">
        <v>6.6322673380607027</v>
      </c>
      <c r="L5">
        <v>0.60520665620000003</v>
      </c>
    </row>
    <row r="6" spans="1:13" x14ac:dyDescent="0.25">
      <c r="A6">
        <f t="shared" ref="A6:A69" ca="1" si="1">E6+NORMINV(RAND(),0,G$2)</f>
        <v>6.6094534672231076</v>
      </c>
      <c r="B6" s="5">
        <v>2</v>
      </c>
      <c r="C6" s="1">
        <v>2.99</v>
      </c>
      <c r="D6" s="6">
        <f>C6*(-1.5)</f>
        <v>-4.4850000000000003</v>
      </c>
      <c r="E6">
        <f t="shared" ref="E6:E69" si="2">D6+E$2</f>
        <v>5.5149999999999997</v>
      </c>
      <c r="F6">
        <v>5.7679632890060732</v>
      </c>
      <c r="G6">
        <f t="shared" si="0"/>
        <v>2.99</v>
      </c>
      <c r="H6">
        <v>6.6322673380607027</v>
      </c>
    </row>
    <row r="7" spans="1:13" x14ac:dyDescent="0.25">
      <c r="A7">
        <f t="shared" ca="1" si="1"/>
        <v>6.310717417478843</v>
      </c>
      <c r="B7" s="5">
        <v>3</v>
      </c>
      <c r="C7" s="1">
        <v>2.99</v>
      </c>
      <c r="D7" s="6">
        <f t="shared" ref="D7:D34" si="3">C7*(-1.5)</f>
        <v>-4.4850000000000003</v>
      </c>
      <c r="E7">
        <f t="shared" si="2"/>
        <v>5.5149999999999997</v>
      </c>
      <c r="F7">
        <v>6.6168979328820754</v>
      </c>
      <c r="G7">
        <f t="shared" si="0"/>
        <v>2.99</v>
      </c>
      <c r="H7">
        <v>6.6322673380607027</v>
      </c>
    </row>
    <row r="8" spans="1:13" x14ac:dyDescent="0.25">
      <c r="A8">
        <f t="shared" ca="1" si="1"/>
        <v>6.2571357848026103</v>
      </c>
      <c r="B8" s="5">
        <v>4</v>
      </c>
      <c r="C8" s="1">
        <v>2.99</v>
      </c>
      <c r="D8" s="6">
        <f t="shared" si="3"/>
        <v>-4.4850000000000003</v>
      </c>
      <c r="E8">
        <f t="shared" si="2"/>
        <v>5.5149999999999997</v>
      </c>
      <c r="F8">
        <v>4.3431157913686045</v>
      </c>
      <c r="G8">
        <f t="shared" si="0"/>
        <v>2.99</v>
      </c>
      <c r="H8">
        <v>6.6322673380607027</v>
      </c>
    </row>
    <row r="9" spans="1:13" x14ac:dyDescent="0.25">
      <c r="A9">
        <f t="shared" ca="1" si="1"/>
        <v>6.3832598227921027</v>
      </c>
      <c r="B9" s="5">
        <v>5</v>
      </c>
      <c r="C9" s="1">
        <v>1.99</v>
      </c>
      <c r="D9" s="6">
        <f t="shared" si="3"/>
        <v>-2.9849999999999999</v>
      </c>
      <c r="E9">
        <f t="shared" si="2"/>
        <v>7.0150000000000006</v>
      </c>
      <c r="F9">
        <v>7.9577578598649428</v>
      </c>
      <c r="G9">
        <f t="shared" si="0"/>
        <v>1.99</v>
      </c>
      <c r="H9">
        <v>8.0632697937304663</v>
      </c>
    </row>
    <row r="10" spans="1:13" x14ac:dyDescent="0.25">
      <c r="A10">
        <f t="shared" ca="1" si="1"/>
        <v>5.7199926999037594</v>
      </c>
      <c r="B10" s="5">
        <v>6</v>
      </c>
      <c r="C10" s="1">
        <v>1.99</v>
      </c>
      <c r="D10" s="6">
        <f t="shared" si="3"/>
        <v>-2.9849999999999999</v>
      </c>
      <c r="E10">
        <f t="shared" si="2"/>
        <v>7.0150000000000006</v>
      </c>
      <c r="F10">
        <v>6.4221698192351351</v>
      </c>
      <c r="G10">
        <f t="shared" si="0"/>
        <v>1.99</v>
      </c>
      <c r="H10">
        <v>8.0632697937304663</v>
      </c>
    </row>
    <row r="11" spans="1:13" x14ac:dyDescent="0.25">
      <c r="A11">
        <f t="shared" ca="1" si="1"/>
        <v>6.2012573063139156</v>
      </c>
      <c r="B11" s="5">
        <v>7</v>
      </c>
      <c r="C11" s="1">
        <v>2.99</v>
      </c>
      <c r="D11" s="6">
        <f t="shared" si="3"/>
        <v>-4.4850000000000003</v>
      </c>
      <c r="E11">
        <f t="shared" si="2"/>
        <v>5.5149999999999997</v>
      </c>
      <c r="F11">
        <v>5.8099451800052222</v>
      </c>
      <c r="G11">
        <f t="shared" si="0"/>
        <v>2.99</v>
      </c>
      <c r="H11">
        <v>6.6322673380607027</v>
      </c>
    </row>
    <row r="12" spans="1:13" x14ac:dyDescent="0.25">
      <c r="A12">
        <f t="shared" ca="1" si="1"/>
        <v>6.3812350152573121</v>
      </c>
      <c r="B12" s="5">
        <v>8</v>
      </c>
      <c r="C12" s="1">
        <v>2.99</v>
      </c>
      <c r="D12" s="6">
        <f t="shared" si="3"/>
        <v>-4.4850000000000003</v>
      </c>
      <c r="E12">
        <f t="shared" si="2"/>
        <v>5.5149999999999997</v>
      </c>
      <c r="F12">
        <v>7.1290740147726392</v>
      </c>
      <c r="G12">
        <f t="shared" si="0"/>
        <v>2.99</v>
      </c>
      <c r="H12">
        <v>6.6322673380607027</v>
      </c>
    </row>
    <row r="13" spans="1:13" x14ac:dyDescent="0.25">
      <c r="A13">
        <f t="shared" ca="1" si="1"/>
        <v>5.7258862037499769</v>
      </c>
      <c r="B13" s="5">
        <v>9</v>
      </c>
      <c r="C13" s="1">
        <v>2.29</v>
      </c>
      <c r="D13" s="6">
        <f t="shared" si="3"/>
        <v>-3.4350000000000001</v>
      </c>
      <c r="E13">
        <f t="shared" si="2"/>
        <v>6.5649999999999995</v>
      </c>
      <c r="F13">
        <v>7.2033657406404474</v>
      </c>
      <c r="G13">
        <f t="shared" si="0"/>
        <v>2.29</v>
      </c>
      <c r="H13">
        <v>7.6339690570295371</v>
      </c>
    </row>
    <row r="14" spans="1:13" x14ac:dyDescent="0.25">
      <c r="A14">
        <f t="shared" ca="1" si="1"/>
        <v>4.9525477768555595</v>
      </c>
      <c r="B14" s="5">
        <v>10</v>
      </c>
      <c r="C14" s="1">
        <v>2.99</v>
      </c>
      <c r="D14" s="6">
        <f t="shared" si="3"/>
        <v>-4.4850000000000003</v>
      </c>
      <c r="E14">
        <f t="shared" si="2"/>
        <v>5.5149999999999997</v>
      </c>
      <c r="F14">
        <v>4.963129519632699</v>
      </c>
      <c r="G14">
        <f t="shared" si="0"/>
        <v>2.99</v>
      </c>
      <c r="H14">
        <v>6.6322673380607027</v>
      </c>
    </row>
    <row r="15" spans="1:13" x14ac:dyDescent="0.25">
      <c r="A15">
        <f t="shared" ca="1" si="1"/>
        <v>4.1970080828779093</v>
      </c>
      <c r="B15" s="5">
        <v>11</v>
      </c>
      <c r="C15" s="1">
        <v>2.99</v>
      </c>
      <c r="D15" s="6">
        <f t="shared" si="3"/>
        <v>-4.4850000000000003</v>
      </c>
      <c r="E15">
        <f t="shared" si="2"/>
        <v>5.5149999999999997</v>
      </c>
      <c r="F15">
        <v>3.5479587051436385</v>
      </c>
      <c r="G15">
        <f t="shared" si="0"/>
        <v>2.99</v>
      </c>
      <c r="H15">
        <v>6.6322673380607027</v>
      </c>
    </row>
    <row r="16" spans="1:13" x14ac:dyDescent="0.25">
      <c r="A16">
        <f t="shared" ca="1" si="1"/>
        <v>5.3655719954131182</v>
      </c>
      <c r="B16" s="5">
        <v>12</v>
      </c>
      <c r="C16" s="1">
        <v>2.29</v>
      </c>
      <c r="D16" s="6">
        <f t="shared" si="3"/>
        <v>-3.4350000000000001</v>
      </c>
      <c r="E16">
        <f t="shared" si="2"/>
        <v>6.5649999999999995</v>
      </c>
      <c r="F16">
        <v>8.1303988159443854</v>
      </c>
      <c r="G16">
        <f t="shared" si="0"/>
        <v>2.29</v>
      </c>
      <c r="H16">
        <v>7.6339690570295371</v>
      </c>
    </row>
    <row r="17" spans="1:8" x14ac:dyDescent="0.25">
      <c r="A17">
        <f t="shared" ca="1" si="1"/>
        <v>6.5302882346003948</v>
      </c>
      <c r="B17" s="5">
        <v>13</v>
      </c>
      <c r="C17" s="1">
        <v>2.99</v>
      </c>
      <c r="D17" s="6">
        <f t="shared" si="3"/>
        <v>-4.4850000000000003</v>
      </c>
      <c r="E17">
        <f t="shared" si="2"/>
        <v>5.5149999999999997</v>
      </c>
      <c r="F17">
        <v>4.749258633984911</v>
      </c>
      <c r="G17">
        <f t="shared" si="0"/>
        <v>2.99</v>
      </c>
      <c r="H17">
        <v>6.6322673380607027</v>
      </c>
    </row>
    <row r="18" spans="1:8" x14ac:dyDescent="0.25">
      <c r="A18">
        <f t="shared" ca="1" si="1"/>
        <v>6.2452378778823219</v>
      </c>
      <c r="B18" s="5">
        <v>14</v>
      </c>
      <c r="C18" s="1">
        <v>2.99</v>
      </c>
      <c r="D18" s="6">
        <f t="shared" si="3"/>
        <v>-4.4850000000000003</v>
      </c>
      <c r="E18">
        <f t="shared" si="2"/>
        <v>5.5149999999999997</v>
      </c>
      <c r="F18">
        <v>6.1564521043142939</v>
      </c>
      <c r="G18">
        <f t="shared" si="0"/>
        <v>2.99</v>
      </c>
      <c r="H18">
        <v>6.6322673380607027</v>
      </c>
    </row>
    <row r="19" spans="1:8" x14ac:dyDescent="0.25">
      <c r="A19">
        <f t="shared" ca="1" si="1"/>
        <v>6.7022387213671966</v>
      </c>
      <c r="B19" s="5">
        <v>15</v>
      </c>
      <c r="C19" s="1">
        <v>2.99</v>
      </c>
      <c r="D19" s="6">
        <f t="shared" si="3"/>
        <v>-4.4850000000000003</v>
      </c>
      <c r="E19">
        <f t="shared" si="2"/>
        <v>5.5149999999999997</v>
      </c>
      <c r="F19">
        <v>2.6279334896073996</v>
      </c>
      <c r="G19">
        <f t="shared" si="0"/>
        <v>2.99</v>
      </c>
      <c r="H19">
        <v>6.6322673380607027</v>
      </c>
    </row>
    <row r="20" spans="1:8" x14ac:dyDescent="0.25">
      <c r="A20">
        <f t="shared" ca="1" si="1"/>
        <v>4.918232914545098</v>
      </c>
      <c r="B20" s="5">
        <v>16</v>
      </c>
      <c r="C20" s="1">
        <v>2.99</v>
      </c>
      <c r="D20" s="6">
        <f t="shared" si="3"/>
        <v>-4.4850000000000003</v>
      </c>
      <c r="E20">
        <f t="shared" si="2"/>
        <v>5.5149999999999997</v>
      </c>
      <c r="F20">
        <v>3.5602988146203574</v>
      </c>
      <c r="G20">
        <f t="shared" si="0"/>
        <v>2.99</v>
      </c>
      <c r="H20">
        <v>6.6322673380607027</v>
      </c>
    </row>
    <row r="21" spans="1:8" x14ac:dyDescent="0.25">
      <c r="A21">
        <f t="shared" ca="1" si="1"/>
        <v>7.2859570952983033</v>
      </c>
      <c r="B21" s="5">
        <v>17</v>
      </c>
      <c r="C21" s="1">
        <v>1.99</v>
      </c>
      <c r="D21" s="6">
        <f t="shared" si="3"/>
        <v>-2.9849999999999999</v>
      </c>
      <c r="E21">
        <f t="shared" si="2"/>
        <v>7.0150000000000006</v>
      </c>
      <c r="F21">
        <v>6.309007860423824</v>
      </c>
      <c r="G21">
        <f t="shared" si="0"/>
        <v>1.99</v>
      </c>
      <c r="H21">
        <v>8.0632697937304663</v>
      </c>
    </row>
    <row r="22" spans="1:8" x14ac:dyDescent="0.25">
      <c r="A22">
        <f t="shared" ca="1" si="1"/>
        <v>6.4279309179512785</v>
      </c>
      <c r="B22" s="5">
        <v>18</v>
      </c>
      <c r="C22" s="1">
        <v>1.99</v>
      </c>
      <c r="D22" s="6">
        <f t="shared" si="3"/>
        <v>-2.9849999999999999</v>
      </c>
      <c r="E22">
        <f t="shared" si="2"/>
        <v>7.0150000000000006</v>
      </c>
      <c r="F22">
        <v>7.8854495670530662</v>
      </c>
      <c r="G22">
        <f t="shared" si="0"/>
        <v>1.99</v>
      </c>
      <c r="H22">
        <v>8.0632697937304663</v>
      </c>
    </row>
    <row r="23" spans="1:8" x14ac:dyDescent="0.25">
      <c r="A23">
        <f t="shared" ca="1" si="1"/>
        <v>4.9722397591318108</v>
      </c>
      <c r="B23" s="5">
        <v>19</v>
      </c>
      <c r="C23" s="1">
        <v>2.99</v>
      </c>
      <c r="D23" s="6">
        <f t="shared" si="3"/>
        <v>-4.4850000000000003</v>
      </c>
      <c r="E23">
        <f t="shared" si="2"/>
        <v>5.5149999999999997</v>
      </c>
      <c r="F23">
        <v>5.212713461936719</v>
      </c>
      <c r="G23">
        <f t="shared" si="0"/>
        <v>2.99</v>
      </c>
      <c r="H23">
        <v>6.6322673380607027</v>
      </c>
    </row>
    <row r="24" spans="1:8" x14ac:dyDescent="0.25">
      <c r="A24">
        <f t="shared" ca="1" si="1"/>
        <v>5.3722067088161261</v>
      </c>
      <c r="B24" s="5">
        <v>20</v>
      </c>
      <c r="C24" s="1">
        <v>2.99</v>
      </c>
      <c r="D24" s="6">
        <f t="shared" si="3"/>
        <v>-4.4850000000000003</v>
      </c>
      <c r="E24">
        <f t="shared" si="2"/>
        <v>5.5149999999999997</v>
      </c>
      <c r="F24">
        <v>4.2501134352477621</v>
      </c>
      <c r="G24">
        <f t="shared" si="0"/>
        <v>2.99</v>
      </c>
      <c r="H24">
        <v>6.6322673380607027</v>
      </c>
    </row>
    <row r="25" spans="1:8" x14ac:dyDescent="0.25">
      <c r="A25">
        <f t="shared" ca="1" si="1"/>
        <v>6.9122465912558484</v>
      </c>
      <c r="B25" s="5">
        <v>21</v>
      </c>
      <c r="C25" s="1">
        <v>2.29</v>
      </c>
      <c r="D25" s="6">
        <f t="shared" si="3"/>
        <v>-3.4350000000000001</v>
      </c>
      <c r="E25">
        <f t="shared" si="2"/>
        <v>6.5649999999999995</v>
      </c>
      <c r="F25">
        <v>5.6305156616959957</v>
      </c>
      <c r="G25">
        <f t="shared" si="0"/>
        <v>2.29</v>
      </c>
      <c r="H25">
        <v>7.6339690570295371</v>
      </c>
    </row>
    <row r="26" spans="1:8" x14ac:dyDescent="0.25">
      <c r="A26">
        <f t="shared" ca="1" si="1"/>
        <v>6.3877661994815327</v>
      </c>
      <c r="B26" s="5">
        <v>22</v>
      </c>
      <c r="C26" s="1">
        <v>2.99</v>
      </c>
      <c r="D26" s="6">
        <f t="shared" si="3"/>
        <v>-4.4850000000000003</v>
      </c>
      <c r="E26">
        <f t="shared" si="2"/>
        <v>5.5149999999999997</v>
      </c>
      <c r="F26">
        <v>7.1173877876318841</v>
      </c>
      <c r="G26">
        <f t="shared" si="0"/>
        <v>2.99</v>
      </c>
      <c r="H26">
        <v>6.6322673380607027</v>
      </c>
    </row>
    <row r="27" spans="1:8" x14ac:dyDescent="0.25">
      <c r="A27">
        <f t="shared" ca="1" si="1"/>
        <v>6.0471696316372974</v>
      </c>
      <c r="B27" s="5">
        <v>23</v>
      </c>
      <c r="C27" s="1">
        <v>2.99</v>
      </c>
      <c r="D27" s="6">
        <f t="shared" si="3"/>
        <v>-4.4850000000000003</v>
      </c>
      <c r="E27">
        <f t="shared" si="2"/>
        <v>5.5149999999999997</v>
      </c>
      <c r="F27">
        <v>6.0831994944419554</v>
      </c>
      <c r="G27">
        <f t="shared" si="0"/>
        <v>2.99</v>
      </c>
      <c r="H27">
        <v>6.6322673380607027</v>
      </c>
    </row>
    <row r="28" spans="1:8" x14ac:dyDescent="0.25">
      <c r="A28">
        <f t="shared" ca="1" si="1"/>
        <v>5.2778437698753145</v>
      </c>
      <c r="B28" s="5">
        <v>24</v>
      </c>
      <c r="C28" s="1">
        <v>2.99</v>
      </c>
      <c r="D28" s="6">
        <f t="shared" si="3"/>
        <v>-4.4850000000000003</v>
      </c>
      <c r="E28">
        <f t="shared" si="2"/>
        <v>5.5149999999999997</v>
      </c>
      <c r="F28">
        <v>5.5162752368241899</v>
      </c>
      <c r="G28">
        <f t="shared" si="0"/>
        <v>2.99</v>
      </c>
      <c r="H28">
        <v>6.6322673380607027</v>
      </c>
    </row>
    <row r="29" spans="1:8" x14ac:dyDescent="0.25">
      <c r="A29">
        <f t="shared" ca="1" si="1"/>
        <v>7.0911327800494108</v>
      </c>
      <c r="B29" s="5">
        <v>25</v>
      </c>
      <c r="C29" s="1">
        <v>2.29</v>
      </c>
      <c r="D29" s="6">
        <f t="shared" si="3"/>
        <v>-3.4350000000000001</v>
      </c>
      <c r="E29">
        <f t="shared" si="2"/>
        <v>6.5649999999999995</v>
      </c>
      <c r="F29">
        <v>6.5014050595011401</v>
      </c>
      <c r="G29">
        <f t="shared" si="0"/>
        <v>2.29</v>
      </c>
      <c r="H29">
        <v>7.6339690570295371</v>
      </c>
    </row>
    <row r="30" spans="1:8" x14ac:dyDescent="0.25">
      <c r="A30">
        <f t="shared" ca="1" si="1"/>
        <v>5.1329341912916773</v>
      </c>
      <c r="B30" s="5">
        <v>26</v>
      </c>
      <c r="C30" s="1">
        <v>2.99</v>
      </c>
      <c r="D30" s="6">
        <f t="shared" si="3"/>
        <v>-4.4850000000000003</v>
      </c>
      <c r="E30">
        <f t="shared" si="2"/>
        <v>5.5149999999999997</v>
      </c>
      <c r="F30">
        <v>5.0925440828838324</v>
      </c>
      <c r="G30">
        <f t="shared" si="0"/>
        <v>2.99</v>
      </c>
      <c r="H30">
        <v>6.6322673380607027</v>
      </c>
    </row>
    <row r="31" spans="1:8" x14ac:dyDescent="0.25">
      <c r="A31">
        <f t="shared" ca="1" si="1"/>
        <v>4.6258505815054685</v>
      </c>
      <c r="B31" s="5">
        <v>27</v>
      </c>
      <c r="C31" s="1">
        <v>2.99</v>
      </c>
      <c r="D31" s="6">
        <f t="shared" si="3"/>
        <v>-4.4850000000000003</v>
      </c>
      <c r="E31">
        <f t="shared" si="2"/>
        <v>5.5149999999999997</v>
      </c>
      <c r="F31">
        <v>4.2820857514421977</v>
      </c>
      <c r="G31">
        <f t="shared" si="0"/>
        <v>2.99</v>
      </c>
      <c r="H31">
        <v>6.6322673380607027</v>
      </c>
    </row>
    <row r="32" spans="1:8" x14ac:dyDescent="0.25">
      <c r="A32">
        <f t="shared" ca="1" si="1"/>
        <v>6.1233220599266893</v>
      </c>
      <c r="B32" s="5">
        <v>28</v>
      </c>
      <c r="C32" s="1">
        <v>1.99</v>
      </c>
      <c r="D32" s="6">
        <f t="shared" si="3"/>
        <v>-2.9849999999999999</v>
      </c>
      <c r="E32">
        <f t="shared" si="2"/>
        <v>7.0150000000000006</v>
      </c>
      <c r="F32">
        <v>7.8401230546096725</v>
      </c>
      <c r="G32">
        <f t="shared" si="0"/>
        <v>1.99</v>
      </c>
      <c r="H32">
        <v>8.0632697937304663</v>
      </c>
    </row>
    <row r="33" spans="1:14" x14ac:dyDescent="0.25">
      <c r="A33">
        <f t="shared" ca="1" si="1"/>
        <v>5.733419636431238</v>
      </c>
      <c r="B33" s="5">
        <v>29</v>
      </c>
      <c r="C33" s="1">
        <v>2.99</v>
      </c>
      <c r="D33" s="6">
        <f t="shared" si="3"/>
        <v>-4.4850000000000003</v>
      </c>
      <c r="E33">
        <f t="shared" si="2"/>
        <v>5.5149999999999997</v>
      </c>
      <c r="F33">
        <v>3.3656867229789684</v>
      </c>
      <c r="G33">
        <f t="shared" si="0"/>
        <v>2.99</v>
      </c>
      <c r="H33">
        <v>6.6322673380607027</v>
      </c>
    </row>
    <row r="34" spans="1:14" s="16" customFormat="1" x14ac:dyDescent="0.25">
      <c r="A34">
        <f t="shared" ca="1" si="1"/>
        <v>4.0378199106502493</v>
      </c>
      <c r="B34" s="14">
        <v>30</v>
      </c>
      <c r="C34" s="1">
        <v>2.99</v>
      </c>
      <c r="D34" s="15">
        <f t="shared" si="3"/>
        <v>-4.4850000000000003</v>
      </c>
      <c r="E34" s="16">
        <f t="shared" si="2"/>
        <v>5.5149999999999997</v>
      </c>
      <c r="F34">
        <v>4.4641166637924625</v>
      </c>
      <c r="G34" s="16">
        <f t="shared" si="0"/>
        <v>2.99</v>
      </c>
      <c r="H34">
        <v>6.6322673380607027</v>
      </c>
    </row>
    <row r="35" spans="1:14" x14ac:dyDescent="0.25">
      <c r="A35">
        <f t="shared" ca="1" si="1"/>
        <v>8.39653715315659</v>
      </c>
      <c r="B35" s="5">
        <v>31</v>
      </c>
      <c r="C35" s="1">
        <v>2.99</v>
      </c>
      <c r="D35" s="9">
        <f>C35*(-0.7)</f>
        <v>-2.093</v>
      </c>
      <c r="E35">
        <f t="shared" si="2"/>
        <v>7.907</v>
      </c>
      <c r="F35">
        <v>6.0356361708053026</v>
      </c>
      <c r="G35">
        <f t="shared" si="0"/>
        <v>2.99</v>
      </c>
      <c r="H35">
        <v>6.6322673380607027</v>
      </c>
    </row>
    <row r="36" spans="1:14" x14ac:dyDescent="0.25">
      <c r="A36">
        <f t="shared" ca="1" si="1"/>
        <v>7.3124160379511034</v>
      </c>
      <c r="B36" s="5">
        <v>32</v>
      </c>
      <c r="C36" s="1">
        <v>2.99</v>
      </c>
      <c r="D36" s="9">
        <f t="shared" ref="D36:D99" si="4">C36*(-0.7)</f>
        <v>-2.093</v>
      </c>
      <c r="E36">
        <f t="shared" si="2"/>
        <v>7.907</v>
      </c>
      <c r="F36">
        <v>8.4542994112934515</v>
      </c>
      <c r="G36">
        <f t="shared" si="0"/>
        <v>2.99</v>
      </c>
      <c r="H36">
        <v>6.6322673380607027</v>
      </c>
    </row>
    <row r="37" spans="1:14" x14ac:dyDescent="0.25">
      <c r="A37">
        <f t="shared" ca="1" si="1"/>
        <v>8.4716057770914368</v>
      </c>
      <c r="B37" s="5">
        <v>33</v>
      </c>
      <c r="C37" s="1">
        <v>2.99</v>
      </c>
      <c r="D37" s="9">
        <f t="shared" si="4"/>
        <v>-2.093</v>
      </c>
      <c r="E37">
        <f t="shared" si="2"/>
        <v>7.907</v>
      </c>
      <c r="F37">
        <v>8.0802348321369539</v>
      </c>
      <c r="G37">
        <f t="shared" ref="G37:G68" si="5">C37</f>
        <v>2.99</v>
      </c>
      <c r="H37">
        <v>6.6322673380607027</v>
      </c>
    </row>
    <row r="38" spans="1:14" x14ac:dyDescent="0.25">
      <c r="A38">
        <f t="shared" ca="1" si="1"/>
        <v>8.0140430545017853</v>
      </c>
      <c r="B38" s="5">
        <v>34</v>
      </c>
      <c r="C38" s="1">
        <v>2.99</v>
      </c>
      <c r="D38" s="9">
        <f t="shared" si="4"/>
        <v>-2.093</v>
      </c>
      <c r="E38">
        <f t="shared" si="2"/>
        <v>7.907</v>
      </c>
      <c r="F38">
        <v>7.346148218488743</v>
      </c>
      <c r="G38">
        <f t="shared" si="5"/>
        <v>2.99</v>
      </c>
      <c r="H38">
        <v>6.6322673380607027</v>
      </c>
      <c r="I38" t="s">
        <v>5</v>
      </c>
    </row>
    <row r="39" spans="1:14" ht="15.75" thickBot="1" x14ac:dyDescent="0.3">
      <c r="A39">
        <f t="shared" ca="1" si="1"/>
        <v>7.1831000553421394</v>
      </c>
      <c r="B39" s="5">
        <v>35</v>
      </c>
      <c r="C39" s="1">
        <v>1.99</v>
      </c>
      <c r="D39" s="9">
        <f t="shared" si="4"/>
        <v>-1.393</v>
      </c>
      <c r="E39">
        <f t="shared" si="2"/>
        <v>8.6069999999999993</v>
      </c>
      <c r="F39">
        <v>9.6317903994194367</v>
      </c>
      <c r="G39">
        <f t="shared" si="5"/>
        <v>1.99</v>
      </c>
      <c r="H39">
        <v>8.0632697937304663</v>
      </c>
    </row>
    <row r="40" spans="1:14" x14ac:dyDescent="0.25">
      <c r="A40">
        <f t="shared" ca="1" si="1"/>
        <v>8.9051240403266547</v>
      </c>
      <c r="B40" s="5">
        <v>36</v>
      </c>
      <c r="C40" s="1">
        <v>1.99</v>
      </c>
      <c r="D40" s="9">
        <f t="shared" si="4"/>
        <v>-1.393</v>
      </c>
      <c r="E40">
        <f t="shared" si="2"/>
        <v>8.6069999999999993</v>
      </c>
      <c r="F40">
        <v>8.6422754384258091</v>
      </c>
      <c r="G40">
        <f t="shared" si="5"/>
        <v>1.99</v>
      </c>
      <c r="H40">
        <v>8.0632697937304663</v>
      </c>
      <c r="I40" s="20" t="s">
        <v>6</v>
      </c>
      <c r="J40" s="20"/>
    </row>
    <row r="41" spans="1:14" x14ac:dyDescent="0.25">
      <c r="A41">
        <f t="shared" ca="1" si="1"/>
        <v>11.155203357006247</v>
      </c>
      <c r="B41" s="5">
        <v>37</v>
      </c>
      <c r="C41" s="1">
        <v>2.29</v>
      </c>
      <c r="D41" s="9">
        <f t="shared" si="4"/>
        <v>-1.603</v>
      </c>
      <c r="E41">
        <f t="shared" si="2"/>
        <v>8.3970000000000002</v>
      </c>
      <c r="F41">
        <v>9.5930031872841788</v>
      </c>
      <c r="G41">
        <f t="shared" si="5"/>
        <v>2.29</v>
      </c>
      <c r="H41">
        <v>7.6339690570295371</v>
      </c>
      <c r="I41" s="17" t="s">
        <v>7</v>
      </c>
      <c r="J41" s="17">
        <v>0.27908366581526994</v>
      </c>
    </row>
    <row r="42" spans="1:14" x14ac:dyDescent="0.25">
      <c r="A42">
        <f t="shared" ca="1" si="1"/>
        <v>8.9537590582763524</v>
      </c>
      <c r="B42" s="5">
        <v>38</v>
      </c>
      <c r="C42" s="1">
        <v>2.99</v>
      </c>
      <c r="D42" s="9">
        <f t="shared" si="4"/>
        <v>-2.093</v>
      </c>
      <c r="E42">
        <f t="shared" si="2"/>
        <v>7.907</v>
      </c>
      <c r="F42">
        <v>7.9900509712635506</v>
      </c>
      <c r="G42">
        <f t="shared" si="5"/>
        <v>2.99</v>
      </c>
      <c r="H42">
        <v>6.6322673380607027</v>
      </c>
      <c r="I42" s="17" t="s">
        <v>8</v>
      </c>
      <c r="J42" s="17">
        <v>7.7887692524889279E-2</v>
      </c>
    </row>
    <row r="43" spans="1:14" x14ac:dyDescent="0.25">
      <c r="A43">
        <f t="shared" ca="1" si="1"/>
        <v>7.3215395238644421</v>
      </c>
      <c r="B43" s="5">
        <v>39</v>
      </c>
      <c r="C43" s="1">
        <v>2.99</v>
      </c>
      <c r="D43" s="9">
        <f t="shared" si="4"/>
        <v>-2.093</v>
      </c>
      <c r="E43">
        <f t="shared" si="2"/>
        <v>7.907</v>
      </c>
      <c r="F43">
        <v>8.6549712233550462</v>
      </c>
      <c r="G43">
        <f t="shared" si="5"/>
        <v>2.99</v>
      </c>
      <c r="H43">
        <v>6.6322673380607027</v>
      </c>
      <c r="I43" s="17" t="s">
        <v>9</v>
      </c>
      <c r="J43" s="17">
        <v>5.3621579170281104E-2</v>
      </c>
    </row>
    <row r="44" spans="1:14" x14ac:dyDescent="0.25">
      <c r="A44">
        <f t="shared" ca="1" si="1"/>
        <v>6.7532588881052593</v>
      </c>
      <c r="B44" s="5">
        <v>40</v>
      </c>
      <c r="C44" s="1">
        <v>2.99</v>
      </c>
      <c r="D44" s="9">
        <f t="shared" si="4"/>
        <v>-2.093</v>
      </c>
      <c r="E44">
        <f t="shared" si="2"/>
        <v>7.907</v>
      </c>
      <c r="F44">
        <v>7.2745250984646406</v>
      </c>
      <c r="G44">
        <f t="shared" si="5"/>
        <v>2.99</v>
      </c>
      <c r="H44">
        <v>6.6322673380607027</v>
      </c>
      <c r="I44" s="17" t="s">
        <v>10</v>
      </c>
      <c r="J44" s="17">
        <v>1.0295521231576938</v>
      </c>
    </row>
    <row r="45" spans="1:14" ht="15.75" thickBot="1" x14ac:dyDescent="0.3">
      <c r="A45">
        <f t="shared" ca="1" si="1"/>
        <v>8.598627083937755</v>
      </c>
      <c r="B45" s="5">
        <v>41</v>
      </c>
      <c r="C45" s="1">
        <v>2.99</v>
      </c>
      <c r="D45" s="9">
        <f t="shared" si="4"/>
        <v>-2.093</v>
      </c>
      <c r="E45">
        <f t="shared" si="2"/>
        <v>7.907</v>
      </c>
      <c r="F45">
        <v>7.3844124468425871</v>
      </c>
      <c r="G45">
        <f t="shared" si="5"/>
        <v>2.99</v>
      </c>
      <c r="H45">
        <v>6.6322673380607027</v>
      </c>
      <c r="I45" s="18" t="s">
        <v>11</v>
      </c>
      <c r="J45" s="18">
        <v>40</v>
      </c>
    </row>
    <row r="46" spans="1:14" x14ac:dyDescent="0.25">
      <c r="A46">
        <f t="shared" ca="1" si="1"/>
        <v>7.041615480167752</v>
      </c>
      <c r="B46" s="5">
        <v>42</v>
      </c>
      <c r="C46" s="1">
        <v>2.29</v>
      </c>
      <c r="D46" s="9">
        <f t="shared" si="4"/>
        <v>-1.603</v>
      </c>
      <c r="E46">
        <f t="shared" si="2"/>
        <v>8.3970000000000002</v>
      </c>
      <c r="F46">
        <v>9.3286478055062929</v>
      </c>
      <c r="G46">
        <f t="shared" si="5"/>
        <v>2.29</v>
      </c>
      <c r="H46">
        <v>7.6339690570295371</v>
      </c>
    </row>
    <row r="47" spans="1:14" ht="15.75" thickBot="1" x14ac:dyDescent="0.3">
      <c r="A47">
        <f t="shared" ca="1" si="1"/>
        <v>8.2166253792757473</v>
      </c>
      <c r="B47" s="5">
        <v>43</v>
      </c>
      <c r="C47" s="1">
        <v>1.99</v>
      </c>
      <c r="D47" s="9">
        <f t="shared" si="4"/>
        <v>-1.393</v>
      </c>
      <c r="E47">
        <f t="shared" si="2"/>
        <v>8.6069999999999993</v>
      </c>
      <c r="F47">
        <v>8.0877347239914066</v>
      </c>
      <c r="G47">
        <f t="shared" si="5"/>
        <v>1.99</v>
      </c>
      <c r="H47">
        <v>8.0632697937304663</v>
      </c>
      <c r="I47" t="s">
        <v>12</v>
      </c>
    </row>
    <row r="48" spans="1:14" x14ac:dyDescent="0.25">
      <c r="A48">
        <f t="shared" ca="1" si="1"/>
        <v>7.3963449383771103</v>
      </c>
      <c r="B48" s="5">
        <v>44</v>
      </c>
      <c r="C48" s="1">
        <v>2.99</v>
      </c>
      <c r="D48" s="9">
        <f t="shared" si="4"/>
        <v>-2.093</v>
      </c>
      <c r="E48">
        <f t="shared" si="2"/>
        <v>7.907</v>
      </c>
      <c r="F48">
        <v>7.1861038628326535</v>
      </c>
      <c r="G48">
        <f t="shared" si="5"/>
        <v>2.99</v>
      </c>
      <c r="H48">
        <v>6.6322673380607027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1"/>
        <v>9.2394741184475144</v>
      </c>
      <c r="B49" s="5">
        <v>45</v>
      </c>
      <c r="C49" s="1">
        <v>2.99</v>
      </c>
      <c r="D49" s="9">
        <f t="shared" si="4"/>
        <v>-2.093</v>
      </c>
      <c r="E49">
        <f t="shared" si="2"/>
        <v>7.907</v>
      </c>
      <c r="F49">
        <v>7.6820617879691246</v>
      </c>
      <c r="G49">
        <f t="shared" si="5"/>
        <v>2.99</v>
      </c>
      <c r="H49">
        <v>6.6322673380607027</v>
      </c>
      <c r="I49" s="17" t="s">
        <v>13</v>
      </c>
      <c r="J49" s="17">
        <v>1</v>
      </c>
      <c r="K49" s="17">
        <v>3.4022427153363068</v>
      </c>
      <c r="L49" s="17">
        <v>3.4022427153363068</v>
      </c>
      <c r="M49" s="17">
        <v>3.2097308450963071</v>
      </c>
      <c r="N49" s="17">
        <v>8.1168211019180467E-2</v>
      </c>
    </row>
    <row r="50" spans="1:17" x14ac:dyDescent="0.25">
      <c r="A50">
        <f t="shared" ca="1" si="1"/>
        <v>6.8458168419318692</v>
      </c>
      <c r="B50" s="5">
        <v>46</v>
      </c>
      <c r="C50" s="1">
        <v>2.29</v>
      </c>
      <c r="D50" s="9">
        <f t="shared" si="4"/>
        <v>-1.603</v>
      </c>
      <c r="E50">
        <f t="shared" si="2"/>
        <v>8.3970000000000002</v>
      </c>
      <c r="F50">
        <v>8.7344383949508302</v>
      </c>
      <c r="G50">
        <f t="shared" si="5"/>
        <v>2.29</v>
      </c>
      <c r="H50">
        <v>7.6339690570295371</v>
      </c>
      <c r="I50" s="17" t="s">
        <v>14</v>
      </c>
      <c r="J50" s="17">
        <v>38</v>
      </c>
      <c r="K50" s="17">
        <v>40.279147823343578</v>
      </c>
      <c r="L50" s="17">
        <v>1.0599775742985151</v>
      </c>
      <c r="M50" s="17"/>
      <c r="N50" s="17"/>
    </row>
    <row r="51" spans="1:17" ht="15.75" thickBot="1" x14ac:dyDescent="0.3">
      <c r="A51">
        <f t="shared" ca="1" si="1"/>
        <v>7.9701353324556017</v>
      </c>
      <c r="B51" s="5">
        <v>47</v>
      </c>
      <c r="C51" s="1">
        <v>1.99</v>
      </c>
      <c r="D51" s="9">
        <f t="shared" si="4"/>
        <v>-1.393</v>
      </c>
      <c r="E51">
        <f t="shared" si="2"/>
        <v>8.6069999999999993</v>
      </c>
      <c r="F51">
        <v>8.359886811899262</v>
      </c>
      <c r="G51">
        <f t="shared" si="5"/>
        <v>1.99</v>
      </c>
      <c r="H51">
        <v>8.0632697937304663</v>
      </c>
      <c r="I51" s="18" t="s">
        <v>15</v>
      </c>
      <c r="J51" s="18">
        <v>39</v>
      </c>
      <c r="K51" s="18">
        <v>43.681390538679885</v>
      </c>
      <c r="L51" s="18"/>
      <c r="M51" s="18"/>
      <c r="N51" s="18"/>
    </row>
    <row r="52" spans="1:17" ht="15.75" thickBot="1" x14ac:dyDescent="0.3">
      <c r="A52">
        <f t="shared" ca="1" si="1"/>
        <v>7.8747361231506527</v>
      </c>
      <c r="B52" s="5">
        <v>48</v>
      </c>
      <c r="C52" s="1">
        <v>2.99</v>
      </c>
      <c r="D52" s="9">
        <f t="shared" si="4"/>
        <v>-2.093</v>
      </c>
      <c r="E52">
        <f t="shared" si="2"/>
        <v>7.907</v>
      </c>
      <c r="F52">
        <v>5.4728021865058061</v>
      </c>
      <c r="G52">
        <f t="shared" si="5"/>
        <v>2.99</v>
      </c>
      <c r="H52">
        <v>6.6322673380607027</v>
      </c>
    </row>
    <row r="53" spans="1:17" x14ac:dyDescent="0.25">
      <c r="A53">
        <f t="shared" ca="1" si="1"/>
        <v>9.8582509736553643</v>
      </c>
      <c r="B53" s="5">
        <v>49</v>
      </c>
      <c r="C53" s="1">
        <v>1.99</v>
      </c>
      <c r="D53" s="9">
        <f t="shared" si="4"/>
        <v>-1.393</v>
      </c>
      <c r="E53">
        <f t="shared" si="2"/>
        <v>8.6069999999999993</v>
      </c>
      <c r="F53">
        <v>5.9126750566409019</v>
      </c>
      <c r="G53">
        <f t="shared" si="5"/>
        <v>1.99</v>
      </c>
      <c r="H53">
        <v>8.0632697937304663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1"/>
        <v>9.5062655118242532</v>
      </c>
      <c r="B54" s="5">
        <v>50</v>
      </c>
      <c r="C54" s="1">
        <v>2.99</v>
      </c>
      <c r="D54" s="9">
        <f t="shared" si="4"/>
        <v>-2.093</v>
      </c>
      <c r="E54">
        <f t="shared" si="2"/>
        <v>7.907</v>
      </c>
      <c r="F54">
        <v>8.0797256199111285</v>
      </c>
      <c r="G54">
        <f t="shared" si="5"/>
        <v>2.99</v>
      </c>
      <c r="H54">
        <v>6.6322673380607027</v>
      </c>
      <c r="I54" s="17" t="s">
        <v>16</v>
      </c>
      <c r="J54" s="17">
        <v>9.8199723982095044</v>
      </c>
      <c r="K54" s="17">
        <v>1.0167701352607079</v>
      </c>
      <c r="L54" s="17">
        <v>9.6580063257774444</v>
      </c>
      <c r="M54" s="17">
        <v>8.8997040701023921E-12</v>
      </c>
      <c r="N54" s="17">
        <v>7.7616288703477423</v>
      </c>
      <c r="O54" s="17">
        <v>11.878315926071267</v>
      </c>
      <c r="P54" s="17">
        <v>7.7616288703477423</v>
      </c>
      <c r="Q54" s="17">
        <v>11.878315926071267</v>
      </c>
    </row>
    <row r="55" spans="1:17" ht="15.75" thickBot="1" x14ac:dyDescent="0.3">
      <c r="A55">
        <f t="shared" ca="1" si="1"/>
        <v>8.2641132574545413</v>
      </c>
      <c r="B55" s="5">
        <v>51</v>
      </c>
      <c r="C55" s="1">
        <v>2.99</v>
      </c>
      <c r="D55" s="9">
        <f t="shared" si="4"/>
        <v>-2.093</v>
      </c>
      <c r="E55">
        <f t="shared" si="2"/>
        <v>7.907</v>
      </c>
      <c r="F55">
        <v>7.0575552242752799</v>
      </c>
      <c r="G55">
        <f t="shared" si="5"/>
        <v>2.99</v>
      </c>
      <c r="H55">
        <v>6.6322673380607027</v>
      </c>
      <c r="I55" s="18">
        <v>2.99</v>
      </c>
      <c r="J55" s="18">
        <v>-0.67156646718380941</v>
      </c>
      <c r="K55" s="18">
        <v>0.37484756569085503</v>
      </c>
      <c r="L55" s="18">
        <v>-1.7915721713334132</v>
      </c>
      <c r="M55" s="18">
        <v>8.1168211019179592E-2</v>
      </c>
      <c r="N55" s="18">
        <v>-1.4304056915249852</v>
      </c>
      <c r="O55" s="18">
        <v>8.7272757157366376E-2</v>
      </c>
      <c r="P55" s="18">
        <v>-1.4304056915249852</v>
      </c>
      <c r="Q55" s="18">
        <v>8.7272757157366376E-2</v>
      </c>
    </row>
    <row r="56" spans="1:17" x14ac:dyDescent="0.25">
      <c r="A56">
        <f t="shared" ca="1" si="1"/>
        <v>6.55973454517199</v>
      </c>
      <c r="B56" s="5">
        <v>52</v>
      </c>
      <c r="C56" s="1">
        <v>2.99</v>
      </c>
      <c r="D56" s="9">
        <f t="shared" si="4"/>
        <v>-2.093</v>
      </c>
      <c r="E56">
        <f t="shared" si="2"/>
        <v>7.907</v>
      </c>
      <c r="F56">
        <v>5.705961094096681</v>
      </c>
      <c r="G56">
        <f t="shared" si="5"/>
        <v>2.99</v>
      </c>
      <c r="H56">
        <v>6.6322673380607027</v>
      </c>
    </row>
    <row r="57" spans="1:17" x14ac:dyDescent="0.25">
      <c r="A57">
        <f t="shared" ca="1" si="1"/>
        <v>10.003783387493854</v>
      </c>
      <c r="B57" s="5">
        <v>53</v>
      </c>
      <c r="C57" s="1">
        <v>2.29</v>
      </c>
      <c r="D57" s="9">
        <f t="shared" si="4"/>
        <v>-1.603</v>
      </c>
      <c r="E57">
        <f t="shared" si="2"/>
        <v>8.3970000000000002</v>
      </c>
      <c r="F57">
        <v>8.6305318945801091</v>
      </c>
      <c r="G57">
        <f t="shared" si="5"/>
        <v>2.29</v>
      </c>
      <c r="H57">
        <v>7.6339690570295371</v>
      </c>
    </row>
    <row r="58" spans="1:17" x14ac:dyDescent="0.25">
      <c r="A58">
        <f t="shared" ca="1" si="1"/>
        <v>8.4282963772583059</v>
      </c>
      <c r="B58" s="5">
        <v>54</v>
      </c>
      <c r="C58" s="1">
        <v>2.29</v>
      </c>
      <c r="D58" s="9">
        <f t="shared" si="4"/>
        <v>-1.603</v>
      </c>
      <c r="E58">
        <f t="shared" si="2"/>
        <v>8.3970000000000002</v>
      </c>
      <c r="F58">
        <v>8.1724036629816617</v>
      </c>
      <c r="G58">
        <f t="shared" si="5"/>
        <v>2.29</v>
      </c>
      <c r="H58">
        <v>7.6339690570295371</v>
      </c>
    </row>
    <row r="59" spans="1:17" x14ac:dyDescent="0.25">
      <c r="A59">
        <f t="shared" ca="1" si="1"/>
        <v>7.476211307735082</v>
      </c>
      <c r="B59" s="5">
        <v>55</v>
      </c>
      <c r="C59" s="1">
        <v>2.99</v>
      </c>
      <c r="D59" s="9">
        <f t="shared" si="4"/>
        <v>-2.093</v>
      </c>
      <c r="E59">
        <f t="shared" si="2"/>
        <v>7.907</v>
      </c>
      <c r="F59">
        <v>8.8085454319435676</v>
      </c>
      <c r="G59">
        <f t="shared" si="5"/>
        <v>2.99</v>
      </c>
      <c r="H59">
        <v>6.6322673380607027</v>
      </c>
      <c r="I59" t="s">
        <v>29</v>
      </c>
    </row>
    <row r="60" spans="1:17" ht="15.75" thickBot="1" x14ac:dyDescent="0.3">
      <c r="A60">
        <f t="shared" ca="1" si="1"/>
        <v>8.8777224752921704</v>
      </c>
      <c r="B60" s="5">
        <v>56</v>
      </c>
      <c r="C60" s="1">
        <v>2.99</v>
      </c>
      <c r="D60" s="9">
        <f t="shared" si="4"/>
        <v>-2.093</v>
      </c>
      <c r="E60">
        <f t="shared" si="2"/>
        <v>7.907</v>
      </c>
      <c r="F60">
        <v>8.3509893607232613</v>
      </c>
      <c r="G60">
        <f t="shared" si="5"/>
        <v>2.99</v>
      </c>
      <c r="H60">
        <v>6.6322673380607027</v>
      </c>
    </row>
    <row r="61" spans="1:17" x14ac:dyDescent="0.25">
      <c r="A61">
        <f t="shared" ca="1" si="1"/>
        <v>7.6709481110662026</v>
      </c>
      <c r="B61" s="5">
        <v>57</v>
      </c>
      <c r="C61" s="1">
        <v>2.99</v>
      </c>
      <c r="D61" s="9">
        <f t="shared" si="4"/>
        <v>-2.093</v>
      </c>
      <c r="E61">
        <f t="shared" si="2"/>
        <v>7.907</v>
      </c>
      <c r="F61">
        <v>9.0872038352775171</v>
      </c>
      <c r="G61">
        <f t="shared" si="5"/>
        <v>2.99</v>
      </c>
      <c r="H61">
        <v>6.6322673380607027</v>
      </c>
      <c r="I61" s="19" t="s">
        <v>30</v>
      </c>
      <c r="J61" s="19" t="s">
        <v>35</v>
      </c>
      <c r="K61" s="19" t="s">
        <v>32</v>
      </c>
    </row>
    <row r="62" spans="1:17" x14ac:dyDescent="0.25">
      <c r="A62">
        <f t="shared" ca="1" si="1"/>
        <v>7.6552276118628511</v>
      </c>
      <c r="B62" s="5">
        <v>58</v>
      </c>
      <c r="C62" s="1">
        <v>2.99</v>
      </c>
      <c r="D62" s="9">
        <f t="shared" si="4"/>
        <v>-2.093</v>
      </c>
      <c r="E62">
        <f t="shared" si="2"/>
        <v>7.907</v>
      </c>
      <c r="F62">
        <v>7.1689978391447591</v>
      </c>
      <c r="G62">
        <f t="shared" si="5"/>
        <v>2.99</v>
      </c>
      <c r="H62">
        <v>6.6322673380607027</v>
      </c>
      <c r="I62" s="17">
        <v>1</v>
      </c>
      <c r="J62" s="17">
        <v>7.8119886613299148</v>
      </c>
      <c r="K62" s="17">
        <v>-1.7763524905246122</v>
      </c>
    </row>
    <row r="63" spans="1:17" x14ac:dyDescent="0.25">
      <c r="A63">
        <f t="shared" ca="1" si="1"/>
        <v>7.0225504770621168</v>
      </c>
      <c r="B63" s="5">
        <v>59</v>
      </c>
      <c r="C63" s="1">
        <v>2.99</v>
      </c>
      <c r="D63" s="9">
        <f t="shared" si="4"/>
        <v>-2.093</v>
      </c>
      <c r="E63">
        <f t="shared" si="2"/>
        <v>7.907</v>
      </c>
      <c r="F63">
        <v>8.5430187119365399</v>
      </c>
      <c r="G63">
        <f t="shared" si="5"/>
        <v>2.99</v>
      </c>
      <c r="H63">
        <v>6.6322673380607027</v>
      </c>
      <c r="I63" s="17">
        <v>2</v>
      </c>
      <c r="J63" s="17">
        <v>7.8119886613299148</v>
      </c>
      <c r="K63" s="17">
        <v>0.64231074996353676</v>
      </c>
    </row>
    <row r="64" spans="1:17" x14ac:dyDescent="0.25">
      <c r="A64">
        <f t="shared" ca="1" si="1"/>
        <v>7.1645508063025325</v>
      </c>
      <c r="B64" s="5">
        <v>60</v>
      </c>
      <c r="C64" s="1">
        <v>1.99</v>
      </c>
      <c r="D64" s="9">
        <f t="shared" si="4"/>
        <v>-1.393</v>
      </c>
      <c r="E64">
        <f t="shared" si="2"/>
        <v>8.6069999999999993</v>
      </c>
      <c r="F64">
        <v>7.95560341540076</v>
      </c>
      <c r="G64">
        <f t="shared" si="5"/>
        <v>1.99</v>
      </c>
      <c r="H64">
        <v>8.0632697937304663</v>
      </c>
      <c r="I64" s="17">
        <v>3</v>
      </c>
      <c r="J64" s="17">
        <v>7.8119886613299148</v>
      </c>
      <c r="K64" s="17">
        <v>0.26824617080703916</v>
      </c>
    </row>
    <row r="65" spans="1:17" x14ac:dyDescent="0.25">
      <c r="A65">
        <f t="shared" ca="1" si="1"/>
        <v>11.217899063274555</v>
      </c>
      <c r="B65" s="5">
        <v>61</v>
      </c>
      <c r="C65" s="1">
        <v>1.99</v>
      </c>
      <c r="D65" s="9">
        <f t="shared" si="4"/>
        <v>-1.393</v>
      </c>
      <c r="E65">
        <f t="shared" si="2"/>
        <v>8.6069999999999993</v>
      </c>
      <c r="F65">
        <v>8.908640801059942</v>
      </c>
      <c r="G65">
        <f t="shared" si="5"/>
        <v>1.99</v>
      </c>
      <c r="H65">
        <v>8.0632697937304663</v>
      </c>
      <c r="I65" s="17">
        <v>4</v>
      </c>
      <c r="J65" s="17">
        <v>7.8119886613299148</v>
      </c>
      <c r="K65" s="17">
        <v>-0.46584044284117176</v>
      </c>
    </row>
    <row r="66" spans="1:17" x14ac:dyDescent="0.25">
      <c r="A66">
        <f t="shared" ca="1" si="1"/>
        <v>8.1811670537710324</v>
      </c>
      <c r="B66" s="5">
        <v>62</v>
      </c>
      <c r="C66" s="1">
        <v>1.99</v>
      </c>
      <c r="D66" s="9">
        <f t="shared" si="4"/>
        <v>-1.393</v>
      </c>
      <c r="E66">
        <f t="shared" si="2"/>
        <v>8.6069999999999993</v>
      </c>
      <c r="F66">
        <v>8.0508937575011341</v>
      </c>
      <c r="G66">
        <f t="shared" si="5"/>
        <v>1.99</v>
      </c>
      <c r="H66">
        <v>8.0632697937304663</v>
      </c>
      <c r="I66" s="17">
        <v>5</v>
      </c>
      <c r="J66" s="17">
        <v>8.4835551285137232</v>
      </c>
      <c r="K66" s="17">
        <v>1.1482352709057135</v>
      </c>
    </row>
    <row r="67" spans="1:17" x14ac:dyDescent="0.25">
      <c r="A67">
        <f t="shared" ca="1" si="1"/>
        <v>6.1619903497409974</v>
      </c>
      <c r="B67" s="5">
        <v>63</v>
      </c>
      <c r="C67" s="1">
        <v>2.99</v>
      </c>
      <c r="D67" s="9">
        <f t="shared" si="4"/>
        <v>-2.093</v>
      </c>
      <c r="E67">
        <f t="shared" si="2"/>
        <v>7.907</v>
      </c>
      <c r="F67">
        <v>9.9977824376538287</v>
      </c>
      <c r="G67">
        <f t="shared" si="5"/>
        <v>2.99</v>
      </c>
      <c r="H67">
        <v>6.6322673380607027</v>
      </c>
      <c r="I67" s="17">
        <v>6</v>
      </c>
      <c r="J67" s="17">
        <v>8.4835551285137232</v>
      </c>
      <c r="K67" s="17">
        <v>0.15872030991208597</v>
      </c>
    </row>
    <row r="68" spans="1:17" x14ac:dyDescent="0.25">
      <c r="A68">
        <f t="shared" ca="1" si="1"/>
        <v>8.045417319237961</v>
      </c>
      <c r="B68" s="5">
        <v>64</v>
      </c>
      <c r="C68" s="1">
        <v>2.99</v>
      </c>
      <c r="D68" s="9">
        <f t="shared" si="4"/>
        <v>-2.093</v>
      </c>
      <c r="E68">
        <f t="shared" si="2"/>
        <v>7.907</v>
      </c>
      <c r="F68">
        <v>7.4807958448590588</v>
      </c>
      <c r="G68">
        <f t="shared" si="5"/>
        <v>2.99</v>
      </c>
      <c r="H68">
        <v>6.6322673380607027</v>
      </c>
      <c r="I68" s="17">
        <v>7</v>
      </c>
      <c r="J68" s="17">
        <v>8.2820851883585807</v>
      </c>
      <c r="K68" s="17">
        <v>1.3109179989255981</v>
      </c>
    </row>
    <row r="69" spans="1:17" x14ac:dyDescent="0.25">
      <c r="A69">
        <f t="shared" ca="1" si="1"/>
        <v>8.9763273015531588</v>
      </c>
      <c r="B69" s="5">
        <v>65</v>
      </c>
      <c r="C69" s="1">
        <v>2.99</v>
      </c>
      <c r="D69" s="9">
        <f t="shared" si="4"/>
        <v>-2.093</v>
      </c>
      <c r="E69">
        <f t="shared" si="2"/>
        <v>7.907</v>
      </c>
      <c r="F69">
        <v>7.1017795754677744</v>
      </c>
      <c r="G69">
        <f t="shared" ref="G69:G104" si="6">C69</f>
        <v>2.99</v>
      </c>
      <c r="H69">
        <v>6.6322673380607027</v>
      </c>
      <c r="I69" s="17">
        <v>8</v>
      </c>
      <c r="J69" s="17">
        <v>7.8119886613299148</v>
      </c>
      <c r="K69" s="17">
        <v>0.17806230993363581</v>
      </c>
    </row>
    <row r="70" spans="1:17" x14ac:dyDescent="0.25">
      <c r="A70">
        <f t="shared" ref="A70:A104" ca="1" si="7">E70+NORMINV(RAND(),0,G$2)</f>
        <v>7.4385048521119659</v>
      </c>
      <c r="B70" s="5">
        <v>66</v>
      </c>
      <c r="C70" s="1">
        <v>2.99</v>
      </c>
      <c r="D70" s="9">
        <f t="shared" si="4"/>
        <v>-2.093</v>
      </c>
      <c r="E70">
        <f t="shared" ref="E70:E104" si="8">D70+E$2</f>
        <v>7.907</v>
      </c>
      <c r="F70">
        <v>7.0795718042799107</v>
      </c>
      <c r="G70">
        <f t="shared" si="6"/>
        <v>2.99</v>
      </c>
      <c r="H70">
        <v>6.6322673380607027</v>
      </c>
      <c r="I70" s="17">
        <v>9</v>
      </c>
      <c r="J70" s="17">
        <v>7.8119886613299148</v>
      </c>
      <c r="K70" s="17">
        <v>0.84298256202513144</v>
      </c>
    </row>
    <row r="71" spans="1:17" s="27" customFormat="1" x14ac:dyDescent="0.25">
      <c r="A71" s="27">
        <f t="shared" ca="1" si="7"/>
        <v>8.718655125279497</v>
      </c>
      <c r="B71" s="28">
        <v>67</v>
      </c>
      <c r="C71" s="29">
        <v>2.99</v>
      </c>
      <c r="D71" s="30">
        <f t="shared" si="4"/>
        <v>-2.093</v>
      </c>
      <c r="E71" s="27">
        <f t="shared" si="8"/>
        <v>7.907</v>
      </c>
      <c r="F71" s="27">
        <v>8.6632001683358268</v>
      </c>
      <c r="G71" s="27">
        <f t="shared" si="6"/>
        <v>2.99</v>
      </c>
      <c r="H71" s="27">
        <v>6.6322673380607027</v>
      </c>
      <c r="I71" s="17">
        <v>10</v>
      </c>
      <c r="J71" s="17">
        <v>7.8119886613299148</v>
      </c>
      <c r="K71" s="17">
        <v>-0.53746356286527419</v>
      </c>
      <c r="L71"/>
      <c r="M71"/>
      <c r="N71"/>
      <c r="O71"/>
      <c r="P71"/>
      <c r="Q71"/>
    </row>
    <row r="72" spans="1:17" x14ac:dyDescent="0.25">
      <c r="A72">
        <f t="shared" ca="1" si="7"/>
        <v>8.328427184685756</v>
      </c>
      <c r="B72" s="5">
        <v>68</v>
      </c>
      <c r="C72" s="1">
        <v>2.99</v>
      </c>
      <c r="D72" s="9">
        <f t="shared" si="4"/>
        <v>-2.093</v>
      </c>
      <c r="E72">
        <f t="shared" si="8"/>
        <v>7.907</v>
      </c>
      <c r="F72">
        <v>8.7969118091144587</v>
      </c>
      <c r="G72">
        <f t="shared" si="6"/>
        <v>2.99</v>
      </c>
      <c r="H72">
        <v>6.6322673380607027</v>
      </c>
      <c r="I72" s="17">
        <v>11</v>
      </c>
      <c r="J72" s="17">
        <v>7.8119886613299148</v>
      </c>
      <c r="K72" s="17">
        <v>-0.42757621448732763</v>
      </c>
    </row>
    <row r="73" spans="1:17" x14ac:dyDescent="0.25">
      <c r="A73">
        <f t="shared" ca="1" si="7"/>
        <v>5.847203723207544</v>
      </c>
      <c r="B73" s="5">
        <v>69</v>
      </c>
      <c r="C73" s="1">
        <v>2.99</v>
      </c>
      <c r="D73" s="9">
        <f t="shared" si="4"/>
        <v>-2.093</v>
      </c>
      <c r="E73">
        <f t="shared" si="8"/>
        <v>7.907</v>
      </c>
      <c r="F73">
        <v>8.7138405265472372</v>
      </c>
      <c r="G73">
        <f t="shared" si="6"/>
        <v>2.99</v>
      </c>
      <c r="H73">
        <v>6.6322673380607027</v>
      </c>
      <c r="I73" s="17">
        <v>12</v>
      </c>
      <c r="J73" s="17">
        <v>8.2820851883585807</v>
      </c>
      <c r="K73" s="17">
        <v>1.0465626171477123</v>
      </c>
    </row>
    <row r="74" spans="1:17" s="13" customFormat="1" x14ac:dyDescent="0.25">
      <c r="A74" s="13">
        <f t="shared" ca="1" si="7"/>
        <v>8.3624850095046508</v>
      </c>
      <c r="B74" s="10">
        <v>70</v>
      </c>
      <c r="C74" s="11">
        <v>1.99</v>
      </c>
      <c r="D74" s="12">
        <f t="shared" si="4"/>
        <v>-1.393</v>
      </c>
      <c r="E74" s="13">
        <f t="shared" si="8"/>
        <v>8.6069999999999993</v>
      </c>
      <c r="F74" s="13">
        <v>8.6684764498277289</v>
      </c>
      <c r="G74" s="13">
        <f t="shared" si="6"/>
        <v>1.99</v>
      </c>
      <c r="H74" s="13">
        <v>8.0632697937304663</v>
      </c>
      <c r="I74" s="17">
        <v>13</v>
      </c>
      <c r="J74" s="17">
        <v>8.4835551285137232</v>
      </c>
      <c r="K74" s="17">
        <v>-0.39582040452231659</v>
      </c>
      <c r="L74"/>
      <c r="M74"/>
      <c r="N74"/>
      <c r="O74"/>
      <c r="P74"/>
      <c r="Q74"/>
    </row>
    <row r="75" spans="1:17" x14ac:dyDescent="0.25">
      <c r="A75">
        <f t="shared" ca="1" si="7"/>
        <v>6.9899669077800901</v>
      </c>
      <c r="B75" s="5">
        <v>71</v>
      </c>
      <c r="C75" s="1">
        <v>2.99</v>
      </c>
      <c r="D75" s="9">
        <f t="shared" si="4"/>
        <v>-2.093</v>
      </c>
      <c r="E75">
        <f t="shared" si="8"/>
        <v>7.907</v>
      </c>
      <c r="F75">
        <v>9.8359114939609338</v>
      </c>
      <c r="G75">
        <f t="shared" si="6"/>
        <v>2.99</v>
      </c>
      <c r="H75">
        <v>8.3529</v>
      </c>
      <c r="I75" s="17">
        <v>14</v>
      </c>
      <c r="J75" s="17">
        <v>7.8119886613299148</v>
      </c>
      <c r="K75" s="17">
        <v>-0.62588479849726131</v>
      </c>
      <c r="M75">
        <f>ABS(F75-H75)</f>
        <v>1.4830114939609338</v>
      </c>
      <c r="N75">
        <f>M75/F74</f>
        <v>0.17108098551625023</v>
      </c>
      <c r="O75">
        <f>M75*2/(F75+H75)</f>
        <v>0.16306854292852777</v>
      </c>
    </row>
    <row r="76" spans="1:17" x14ac:dyDescent="0.25">
      <c r="A76">
        <f t="shared" ca="1" si="7"/>
        <v>9.1219828982735294</v>
      </c>
      <c r="B76" s="5">
        <v>72</v>
      </c>
      <c r="C76" s="1">
        <v>2.99</v>
      </c>
      <c r="D76" s="9">
        <f t="shared" si="4"/>
        <v>-2.093</v>
      </c>
      <c r="E76">
        <f t="shared" si="8"/>
        <v>7.907</v>
      </c>
      <c r="F76">
        <v>10.664523082520558</v>
      </c>
      <c r="G76">
        <f t="shared" si="6"/>
        <v>2.99</v>
      </c>
      <c r="H76">
        <v>8.3529</v>
      </c>
      <c r="I76" s="17">
        <v>15</v>
      </c>
      <c r="J76" s="17">
        <v>7.8119886613299148</v>
      </c>
      <c r="K76" s="17">
        <v>-0.12992687336079012</v>
      </c>
      <c r="M76">
        <f t="shared" ref="M76:M104" si="9">ABS(F76-H76)</f>
        <v>2.3116230825205584</v>
      </c>
      <c r="N76">
        <f t="shared" ref="N76:N104" si="10">M76/F75</f>
        <v>0.23501869490589172</v>
      </c>
      <c r="O76">
        <f t="shared" ref="O76:O104" si="11">M76*2/(F76+H76)</f>
        <v>0.24310581643895121</v>
      </c>
    </row>
    <row r="77" spans="1:17" x14ac:dyDescent="0.25">
      <c r="A77">
        <f t="shared" ca="1" si="7"/>
        <v>8.2424130854321316</v>
      </c>
      <c r="B77" s="5">
        <v>73</v>
      </c>
      <c r="C77" s="1">
        <v>2.99</v>
      </c>
      <c r="D77" s="9">
        <f t="shared" si="4"/>
        <v>-2.093</v>
      </c>
      <c r="E77">
        <f t="shared" si="8"/>
        <v>7.907</v>
      </c>
      <c r="F77">
        <v>7.0809178938738917</v>
      </c>
      <c r="G77">
        <f t="shared" si="6"/>
        <v>2.99</v>
      </c>
      <c r="H77">
        <v>8.3529</v>
      </c>
      <c r="I77" s="17">
        <v>16</v>
      </c>
      <c r="J77" s="17">
        <v>8.2820851883585807</v>
      </c>
      <c r="K77" s="17">
        <v>0.45235320659224953</v>
      </c>
      <c r="M77">
        <f t="shared" si="9"/>
        <v>1.2719821061261083</v>
      </c>
      <c r="N77">
        <f t="shared" si="10"/>
        <v>0.11927229152993454</v>
      </c>
      <c r="O77">
        <f t="shared" si="11"/>
        <v>0.16483051891275627</v>
      </c>
    </row>
    <row r="78" spans="1:17" x14ac:dyDescent="0.25">
      <c r="A78">
        <f t="shared" ca="1" si="7"/>
        <v>9.5080083019651696</v>
      </c>
      <c r="B78" s="5">
        <v>74</v>
      </c>
      <c r="C78" s="1">
        <v>2.29</v>
      </c>
      <c r="D78" s="9">
        <f t="shared" si="4"/>
        <v>-1.603</v>
      </c>
      <c r="E78">
        <f t="shared" si="8"/>
        <v>8.3970000000000002</v>
      </c>
      <c r="F78">
        <v>7.635877420620738</v>
      </c>
      <c r="G78">
        <f t="shared" si="6"/>
        <v>2.29</v>
      </c>
      <c r="H78">
        <v>9.3545999999999996</v>
      </c>
      <c r="I78" s="17">
        <v>17</v>
      </c>
      <c r="J78" s="17">
        <v>8.4835551285137232</v>
      </c>
      <c r="K78" s="17">
        <v>-0.1236683166144612</v>
      </c>
      <c r="M78">
        <f t="shared" si="9"/>
        <v>1.7187225793792615</v>
      </c>
      <c r="N78">
        <f t="shared" si="10"/>
        <v>0.24272595800979802</v>
      </c>
      <c r="O78">
        <f t="shared" si="11"/>
        <v>0.2023159840456642</v>
      </c>
    </row>
    <row r="79" spans="1:17" x14ac:dyDescent="0.25">
      <c r="A79">
        <f t="shared" ca="1" si="7"/>
        <v>7.9375798178569745</v>
      </c>
      <c r="B79" s="5">
        <v>75</v>
      </c>
      <c r="C79" s="1">
        <v>2.99</v>
      </c>
      <c r="D79" s="9">
        <f t="shared" si="4"/>
        <v>-2.093</v>
      </c>
      <c r="E79">
        <f t="shared" si="8"/>
        <v>7.907</v>
      </c>
      <c r="F79">
        <v>8.3913605814555741</v>
      </c>
      <c r="G79">
        <f t="shared" si="6"/>
        <v>2.99</v>
      </c>
      <c r="H79">
        <v>8.3529</v>
      </c>
      <c r="I79" s="17">
        <v>18</v>
      </c>
      <c r="J79" s="17">
        <v>7.8119886613299148</v>
      </c>
      <c r="K79" s="17">
        <v>-2.3391864748241087</v>
      </c>
      <c r="M79">
        <f t="shared" si="9"/>
        <v>3.8460581455574072E-2</v>
      </c>
      <c r="N79">
        <f t="shared" si="10"/>
        <v>5.0368254146813587E-3</v>
      </c>
      <c r="O79">
        <f t="shared" si="11"/>
        <v>4.5938823357980375E-3</v>
      </c>
    </row>
    <row r="80" spans="1:17" x14ac:dyDescent="0.25">
      <c r="A80">
        <f t="shared" ca="1" si="7"/>
        <v>7.4548132180414957</v>
      </c>
      <c r="B80" s="5">
        <v>76</v>
      </c>
      <c r="C80" s="1">
        <v>2.29</v>
      </c>
      <c r="D80" s="9">
        <f t="shared" si="4"/>
        <v>-1.603</v>
      </c>
      <c r="E80">
        <f t="shared" si="8"/>
        <v>8.3970000000000002</v>
      </c>
      <c r="F80">
        <v>8.1684608955259925</v>
      </c>
      <c r="G80">
        <f t="shared" si="6"/>
        <v>2.29</v>
      </c>
      <c r="H80">
        <v>9.3545999999999996</v>
      </c>
      <c r="I80" s="17">
        <v>19</v>
      </c>
      <c r="J80" s="17">
        <v>8.4835551285137232</v>
      </c>
      <c r="K80" s="17">
        <v>-2.5708800718728213</v>
      </c>
      <c r="M80">
        <f t="shared" si="9"/>
        <v>1.1861391044740071</v>
      </c>
      <c r="N80">
        <f t="shared" si="10"/>
        <v>0.14135241752038477</v>
      </c>
      <c r="O80">
        <f t="shared" si="11"/>
        <v>0.13538035524111583</v>
      </c>
    </row>
    <row r="81" spans="1:15" x14ac:dyDescent="0.25">
      <c r="A81">
        <f t="shared" ca="1" si="7"/>
        <v>7.4944000780853512</v>
      </c>
      <c r="B81" s="5">
        <v>77</v>
      </c>
      <c r="C81" s="1">
        <v>2.99</v>
      </c>
      <c r="D81" s="9">
        <f t="shared" si="4"/>
        <v>-2.093</v>
      </c>
      <c r="E81">
        <f t="shared" si="8"/>
        <v>7.907</v>
      </c>
      <c r="F81">
        <v>8.5465345106084403</v>
      </c>
      <c r="G81">
        <f t="shared" si="6"/>
        <v>2.99</v>
      </c>
      <c r="H81">
        <v>8.3529</v>
      </c>
      <c r="I81" s="17">
        <v>20</v>
      </c>
      <c r="J81" s="17">
        <v>7.8119886613299148</v>
      </c>
      <c r="K81" s="17">
        <v>0.26773695858121371</v>
      </c>
      <c r="M81">
        <f t="shared" si="9"/>
        <v>0.19363451060844028</v>
      </c>
      <c r="N81">
        <f t="shared" si="10"/>
        <v>2.3705140183078708E-2</v>
      </c>
      <c r="O81">
        <f t="shared" si="11"/>
        <v>2.291609349258264E-2</v>
      </c>
    </row>
    <row r="82" spans="1:15" x14ac:dyDescent="0.25">
      <c r="A82">
        <f t="shared" ca="1" si="7"/>
        <v>9.286754938391919</v>
      </c>
      <c r="B82" s="5">
        <v>78</v>
      </c>
      <c r="C82" s="1">
        <v>2.99</v>
      </c>
      <c r="D82" s="9">
        <f t="shared" si="4"/>
        <v>-2.093</v>
      </c>
      <c r="E82">
        <f t="shared" si="8"/>
        <v>7.907</v>
      </c>
      <c r="F82">
        <v>8.2270053573123132</v>
      </c>
      <c r="G82">
        <f t="shared" si="6"/>
        <v>2.99</v>
      </c>
      <c r="H82">
        <v>8.3529</v>
      </c>
      <c r="I82" s="17">
        <v>21</v>
      </c>
      <c r="J82" s="17">
        <v>7.8119886613299148</v>
      </c>
      <c r="K82" s="17">
        <v>-0.75443343705463484</v>
      </c>
      <c r="M82">
        <f t="shared" si="9"/>
        <v>0.1258946426876868</v>
      </c>
      <c r="N82">
        <f t="shared" si="10"/>
        <v>1.4730490180718193E-2</v>
      </c>
      <c r="O82">
        <f t="shared" si="11"/>
        <v>1.5186412705566246E-2</v>
      </c>
    </row>
    <row r="83" spans="1:15" x14ac:dyDescent="0.25">
      <c r="A83">
        <f t="shared" ca="1" si="7"/>
        <v>7.6156484282197212</v>
      </c>
      <c r="B83" s="5">
        <v>79</v>
      </c>
      <c r="C83" s="1">
        <v>2.99</v>
      </c>
      <c r="D83" s="9">
        <f t="shared" si="4"/>
        <v>-2.093</v>
      </c>
      <c r="E83">
        <f t="shared" si="8"/>
        <v>7.907</v>
      </c>
      <c r="F83">
        <v>9.3614257076800254</v>
      </c>
      <c r="G83">
        <f t="shared" si="6"/>
        <v>2.99</v>
      </c>
      <c r="H83">
        <v>8.3529</v>
      </c>
      <c r="I83" s="17">
        <v>22</v>
      </c>
      <c r="J83" s="17">
        <v>7.8119886613299148</v>
      </c>
      <c r="K83" s="17">
        <v>-2.1060275672332338</v>
      </c>
      <c r="M83">
        <f t="shared" si="9"/>
        <v>1.0085257076800254</v>
      </c>
      <c r="N83">
        <f t="shared" si="10"/>
        <v>0.12258721902783608</v>
      </c>
      <c r="O83">
        <f t="shared" si="11"/>
        <v>0.11386554863251501</v>
      </c>
    </row>
    <row r="84" spans="1:15" x14ac:dyDescent="0.25">
      <c r="A84">
        <f t="shared" ca="1" si="7"/>
        <v>7.0488737642673964</v>
      </c>
      <c r="B84" s="5">
        <v>80</v>
      </c>
      <c r="C84" s="1">
        <v>2.99</v>
      </c>
      <c r="D84" s="9">
        <f t="shared" si="4"/>
        <v>-2.093</v>
      </c>
      <c r="E84">
        <f t="shared" si="8"/>
        <v>7.907</v>
      </c>
      <c r="F84">
        <v>8.4218712576584753</v>
      </c>
      <c r="G84">
        <f t="shared" si="6"/>
        <v>2.99</v>
      </c>
      <c r="H84">
        <v>8.3529</v>
      </c>
      <c r="I84" s="17">
        <v>23</v>
      </c>
      <c r="J84" s="17">
        <v>8.2820851883585807</v>
      </c>
      <c r="K84" s="17">
        <v>0.3484467062215284</v>
      </c>
      <c r="M84">
        <f t="shared" si="9"/>
        <v>6.8971257658475338E-2</v>
      </c>
      <c r="N84">
        <f t="shared" si="10"/>
        <v>7.3676018816121102E-3</v>
      </c>
      <c r="O84">
        <f t="shared" si="11"/>
        <v>8.2232128950177723E-3</v>
      </c>
    </row>
    <row r="85" spans="1:15" x14ac:dyDescent="0.25">
      <c r="A85">
        <f t="shared" ca="1" si="7"/>
        <v>9.4688886154618093</v>
      </c>
      <c r="B85" s="5">
        <v>81</v>
      </c>
      <c r="C85" s="1">
        <v>2.99</v>
      </c>
      <c r="D85" s="9">
        <f t="shared" si="4"/>
        <v>-2.093</v>
      </c>
      <c r="E85">
        <f t="shared" si="8"/>
        <v>7.907</v>
      </c>
      <c r="F85">
        <v>7.698201004395572</v>
      </c>
      <c r="G85">
        <f t="shared" si="6"/>
        <v>2.99</v>
      </c>
      <c r="H85">
        <v>8.3529</v>
      </c>
      <c r="I85" s="17">
        <v>24</v>
      </c>
      <c r="J85" s="17">
        <v>8.2820851883585807</v>
      </c>
      <c r="K85" s="17">
        <v>-0.109681525376919</v>
      </c>
      <c r="M85">
        <f t="shared" si="9"/>
        <v>0.65469899560442801</v>
      </c>
      <c r="N85">
        <f t="shared" si="10"/>
        <v>7.7737948678457167E-2</v>
      </c>
      <c r="O85">
        <f t="shared" si="11"/>
        <v>8.1576833318180428E-2</v>
      </c>
    </row>
    <row r="86" spans="1:15" x14ac:dyDescent="0.25">
      <c r="A86">
        <f t="shared" ca="1" si="7"/>
        <v>8.3032471722837045</v>
      </c>
      <c r="B86" s="5">
        <v>82</v>
      </c>
      <c r="C86" s="1">
        <v>1.99</v>
      </c>
      <c r="D86" s="9">
        <f t="shared" si="4"/>
        <v>-1.393</v>
      </c>
      <c r="E86">
        <f t="shared" si="8"/>
        <v>8.6069999999999993</v>
      </c>
      <c r="F86">
        <v>8.7765703925239684</v>
      </c>
      <c r="G86">
        <f t="shared" si="6"/>
        <v>1.99</v>
      </c>
      <c r="H86">
        <v>9.7838999999999992</v>
      </c>
      <c r="I86" s="17">
        <v>25</v>
      </c>
      <c r="J86" s="17">
        <v>7.8119886613299148</v>
      </c>
      <c r="K86" s="17">
        <v>0.99655677061365289</v>
      </c>
      <c r="M86">
        <f t="shared" si="9"/>
        <v>1.0073296074760307</v>
      </c>
      <c r="N86">
        <f t="shared" si="10"/>
        <v>0.13085259879559635</v>
      </c>
      <c r="O86">
        <f t="shared" si="11"/>
        <v>0.10854569805318903</v>
      </c>
    </row>
    <row r="87" spans="1:15" x14ac:dyDescent="0.25">
      <c r="A87">
        <f t="shared" ca="1" si="7"/>
        <v>7.3365033636406523</v>
      </c>
      <c r="B87" s="5">
        <v>83</v>
      </c>
      <c r="C87" s="1">
        <v>2.99</v>
      </c>
      <c r="D87" s="9">
        <f t="shared" si="4"/>
        <v>-2.093</v>
      </c>
      <c r="E87">
        <f t="shared" si="8"/>
        <v>7.907</v>
      </c>
      <c r="F87">
        <v>8.1967241564405668</v>
      </c>
      <c r="G87">
        <f t="shared" si="6"/>
        <v>2.99</v>
      </c>
      <c r="H87">
        <v>8.3529</v>
      </c>
      <c r="I87" s="17">
        <v>26</v>
      </c>
      <c r="J87" s="17">
        <v>7.8119886613299148</v>
      </c>
      <c r="K87" s="17">
        <v>0.53900069939334649</v>
      </c>
      <c r="M87">
        <f t="shared" si="9"/>
        <v>0.15617584355943315</v>
      </c>
      <c r="N87">
        <f t="shared" si="10"/>
        <v>1.779463236487756E-2</v>
      </c>
      <c r="O87">
        <f t="shared" si="11"/>
        <v>1.8873642335696751E-2</v>
      </c>
    </row>
    <row r="88" spans="1:15" x14ac:dyDescent="0.25">
      <c r="A88">
        <f t="shared" ca="1" si="7"/>
        <v>9.4574476886770675</v>
      </c>
      <c r="B88" s="5">
        <v>84</v>
      </c>
      <c r="C88" s="1">
        <v>2.99</v>
      </c>
      <c r="D88" s="9">
        <f t="shared" si="4"/>
        <v>-2.093</v>
      </c>
      <c r="E88">
        <f t="shared" si="8"/>
        <v>7.907</v>
      </c>
      <c r="F88">
        <v>8.142498384586176</v>
      </c>
      <c r="G88">
        <f t="shared" si="6"/>
        <v>2.99</v>
      </c>
      <c r="H88">
        <v>8.3529</v>
      </c>
      <c r="I88" s="17">
        <v>27</v>
      </c>
      <c r="J88" s="17">
        <v>7.8119886613299148</v>
      </c>
      <c r="K88" s="17">
        <v>1.2752151739476023</v>
      </c>
      <c r="M88">
        <f t="shared" si="9"/>
        <v>0.21040161541382396</v>
      </c>
      <c r="N88">
        <f t="shared" si="10"/>
        <v>2.5668988171146535E-2</v>
      </c>
      <c r="O88">
        <f t="shared" si="11"/>
        <v>2.5510340582065593E-2</v>
      </c>
    </row>
    <row r="89" spans="1:15" x14ac:dyDescent="0.25">
      <c r="A89">
        <f t="shared" ca="1" si="7"/>
        <v>8.8490520945066251</v>
      </c>
      <c r="B89" s="5">
        <v>85</v>
      </c>
      <c r="C89" s="1">
        <v>2.99</v>
      </c>
      <c r="D89" s="9">
        <f t="shared" si="4"/>
        <v>-2.093</v>
      </c>
      <c r="E89">
        <f t="shared" si="8"/>
        <v>7.907</v>
      </c>
      <c r="F89">
        <v>7.7427957633362734</v>
      </c>
      <c r="G89">
        <f t="shared" si="6"/>
        <v>2.99</v>
      </c>
      <c r="H89">
        <v>8.3529</v>
      </c>
      <c r="I89" s="17">
        <v>28</v>
      </c>
      <c r="J89" s="17">
        <v>7.8119886613299148</v>
      </c>
      <c r="K89" s="17">
        <v>-0.64299082218515569</v>
      </c>
      <c r="M89">
        <f t="shared" si="9"/>
        <v>0.6101042366637266</v>
      </c>
      <c r="N89">
        <f t="shared" si="10"/>
        <v>7.4928382892732223E-2</v>
      </c>
      <c r="O89">
        <f t="shared" si="11"/>
        <v>7.5809613406518039E-2</v>
      </c>
    </row>
    <row r="90" spans="1:15" x14ac:dyDescent="0.25">
      <c r="A90">
        <f t="shared" ca="1" si="7"/>
        <v>8.6718951364499954</v>
      </c>
      <c r="B90" s="5">
        <v>86</v>
      </c>
      <c r="C90" s="1">
        <v>2.99</v>
      </c>
      <c r="D90" s="9">
        <f t="shared" si="4"/>
        <v>-2.093</v>
      </c>
      <c r="E90">
        <f t="shared" si="8"/>
        <v>7.907</v>
      </c>
      <c r="F90">
        <v>8.5263915955912477</v>
      </c>
      <c r="G90">
        <f t="shared" si="6"/>
        <v>2.99</v>
      </c>
      <c r="H90">
        <v>8.3529</v>
      </c>
      <c r="I90" s="17">
        <v>29</v>
      </c>
      <c r="J90" s="17">
        <v>7.8119886613299148</v>
      </c>
      <c r="K90" s="17">
        <v>0.73103005060662518</v>
      </c>
      <c r="M90">
        <f t="shared" si="9"/>
        <v>0.17349159559124772</v>
      </c>
      <c r="N90">
        <f t="shared" si="10"/>
        <v>2.2406841261752766E-2</v>
      </c>
      <c r="O90">
        <f t="shared" si="11"/>
        <v>2.0556738961315473E-2</v>
      </c>
    </row>
    <row r="91" spans="1:15" x14ac:dyDescent="0.25">
      <c r="A91">
        <f t="shared" ca="1" si="7"/>
        <v>6.8177080884586232</v>
      </c>
      <c r="B91" s="5">
        <v>87</v>
      </c>
      <c r="C91" s="1">
        <v>2.99</v>
      </c>
      <c r="D91" s="9">
        <f t="shared" si="4"/>
        <v>-2.093</v>
      </c>
      <c r="E91">
        <f t="shared" si="8"/>
        <v>7.907</v>
      </c>
      <c r="F91">
        <v>7.3581404951691418</v>
      </c>
      <c r="G91">
        <f t="shared" si="6"/>
        <v>2.99</v>
      </c>
      <c r="H91">
        <v>8.3529</v>
      </c>
      <c r="I91" s="17">
        <v>30</v>
      </c>
      <c r="J91" s="17">
        <v>8.4835551285137232</v>
      </c>
      <c r="K91" s="17">
        <v>-0.52795171311296318</v>
      </c>
      <c r="M91">
        <f t="shared" si="9"/>
        <v>0.99475950483085818</v>
      </c>
      <c r="N91">
        <f t="shared" si="10"/>
        <v>0.1166682873614695</v>
      </c>
      <c r="O91">
        <f t="shared" si="11"/>
        <v>0.12663190641469335</v>
      </c>
    </row>
    <row r="92" spans="1:15" x14ac:dyDescent="0.25">
      <c r="A92">
        <f t="shared" ca="1" si="7"/>
        <v>6.7281642694400769</v>
      </c>
      <c r="B92" s="5">
        <v>88</v>
      </c>
      <c r="C92" s="1">
        <v>2.99</v>
      </c>
      <c r="D92" s="9">
        <f t="shared" si="4"/>
        <v>-2.093</v>
      </c>
      <c r="E92">
        <f t="shared" si="8"/>
        <v>7.907</v>
      </c>
      <c r="F92">
        <v>7.6366456383818306</v>
      </c>
      <c r="G92">
        <f t="shared" si="6"/>
        <v>2.99</v>
      </c>
      <c r="H92">
        <v>8.3529</v>
      </c>
      <c r="I92" s="17">
        <v>31</v>
      </c>
      <c r="J92" s="17">
        <v>8.4835551285137232</v>
      </c>
      <c r="K92" s="17">
        <v>0.42508567254621887</v>
      </c>
      <c r="M92">
        <f t="shared" si="9"/>
        <v>0.71625436161816936</v>
      </c>
      <c r="N92">
        <f t="shared" si="10"/>
        <v>9.7341762105305485E-2</v>
      </c>
      <c r="O92">
        <f t="shared" si="11"/>
        <v>8.9590333311141607E-2</v>
      </c>
    </row>
    <row r="93" spans="1:15" x14ac:dyDescent="0.25">
      <c r="A93">
        <f t="shared" ca="1" si="7"/>
        <v>5.9289680116792258</v>
      </c>
      <c r="B93" s="5">
        <v>89</v>
      </c>
      <c r="C93" s="1">
        <v>1.99</v>
      </c>
      <c r="D93" s="9">
        <f t="shared" si="4"/>
        <v>-1.393</v>
      </c>
      <c r="E93">
        <f t="shared" si="8"/>
        <v>8.6069999999999993</v>
      </c>
      <c r="F93">
        <v>8.3650279193974466</v>
      </c>
      <c r="G93">
        <f t="shared" si="6"/>
        <v>1.99</v>
      </c>
      <c r="H93">
        <v>9.7838999999999992</v>
      </c>
      <c r="I93" s="17">
        <v>32</v>
      </c>
      <c r="J93" s="17">
        <v>8.4835551285137232</v>
      </c>
      <c r="K93" s="17">
        <v>-0.43266137101258906</v>
      </c>
      <c r="M93">
        <f t="shared" si="9"/>
        <v>1.4188720806025525</v>
      </c>
      <c r="N93">
        <f t="shared" si="10"/>
        <v>0.18579781592474218</v>
      </c>
      <c r="O93">
        <f t="shared" si="11"/>
        <v>0.1563587763314738</v>
      </c>
    </row>
    <row r="94" spans="1:15" x14ac:dyDescent="0.25">
      <c r="A94">
        <f t="shared" ca="1" si="7"/>
        <v>8.9557669449353821</v>
      </c>
      <c r="B94" s="5">
        <v>90</v>
      </c>
      <c r="C94" s="1">
        <v>2.99</v>
      </c>
      <c r="D94" s="9">
        <f t="shared" si="4"/>
        <v>-2.093</v>
      </c>
      <c r="E94">
        <f t="shared" si="8"/>
        <v>7.907</v>
      </c>
      <c r="F94">
        <v>7.472310543524717</v>
      </c>
      <c r="G94">
        <f t="shared" si="6"/>
        <v>2.99</v>
      </c>
      <c r="H94">
        <v>8.3529</v>
      </c>
      <c r="I94" s="17">
        <v>33</v>
      </c>
      <c r="J94" s="17">
        <v>7.8119886613299148</v>
      </c>
      <c r="K94" s="17">
        <v>2.1857937763239139</v>
      </c>
      <c r="M94">
        <f t="shared" si="9"/>
        <v>0.88058945647528297</v>
      </c>
      <c r="N94">
        <f t="shared" si="10"/>
        <v>0.10527035473884157</v>
      </c>
      <c r="O94">
        <f t="shared" si="11"/>
        <v>0.11128944591964349</v>
      </c>
    </row>
    <row r="95" spans="1:15" x14ac:dyDescent="0.25">
      <c r="A95">
        <f t="shared" ca="1" si="7"/>
        <v>8.5307887716602266</v>
      </c>
      <c r="B95" s="5">
        <v>91</v>
      </c>
      <c r="C95" s="1">
        <v>2.99</v>
      </c>
      <c r="D95" s="9">
        <f t="shared" si="4"/>
        <v>-2.093</v>
      </c>
      <c r="E95">
        <f t="shared" si="8"/>
        <v>7.907</v>
      </c>
      <c r="F95">
        <v>7.3764973035261479</v>
      </c>
      <c r="G95">
        <f t="shared" si="6"/>
        <v>2.99</v>
      </c>
      <c r="H95">
        <v>8.3529</v>
      </c>
      <c r="I95" s="17">
        <v>34</v>
      </c>
      <c r="J95" s="17">
        <v>7.8119886613299148</v>
      </c>
      <c r="K95" s="17">
        <v>-0.33119281647085597</v>
      </c>
      <c r="M95">
        <f t="shared" si="9"/>
        <v>0.97640269647385214</v>
      </c>
      <c r="N95">
        <f t="shared" si="10"/>
        <v>0.13066944833013849</v>
      </c>
      <c r="O95">
        <f t="shared" si="11"/>
        <v>0.12415004562888959</v>
      </c>
    </row>
    <row r="96" spans="1:15" x14ac:dyDescent="0.25">
      <c r="A96">
        <f t="shared" ca="1" si="7"/>
        <v>6.5215478875359958</v>
      </c>
      <c r="B96" s="5">
        <v>92</v>
      </c>
      <c r="C96" s="1">
        <v>2.99</v>
      </c>
      <c r="D96" s="9">
        <f t="shared" si="4"/>
        <v>-2.093</v>
      </c>
      <c r="E96">
        <f t="shared" si="8"/>
        <v>7.907</v>
      </c>
      <c r="F96">
        <v>9.0778831025080802</v>
      </c>
      <c r="G96">
        <f t="shared" si="6"/>
        <v>2.99</v>
      </c>
      <c r="H96">
        <v>8.3529</v>
      </c>
      <c r="I96" s="17">
        <v>35</v>
      </c>
      <c r="J96" s="17">
        <v>7.8119886613299148</v>
      </c>
      <c r="K96" s="17">
        <v>-0.71020908586214038</v>
      </c>
      <c r="M96">
        <f t="shared" si="9"/>
        <v>0.72498310250808018</v>
      </c>
      <c r="N96">
        <f t="shared" si="10"/>
        <v>9.8282839764819052E-2</v>
      </c>
      <c r="O96">
        <f t="shared" si="11"/>
        <v>8.3184226232929703E-2</v>
      </c>
    </row>
    <row r="97" spans="1:15" x14ac:dyDescent="0.25">
      <c r="A97">
        <f t="shared" ca="1" si="7"/>
        <v>9.7256637093703571</v>
      </c>
      <c r="B97" s="5">
        <v>93</v>
      </c>
      <c r="C97" s="1">
        <v>1.99</v>
      </c>
      <c r="D97" s="9">
        <f t="shared" si="4"/>
        <v>-1.393</v>
      </c>
      <c r="E97">
        <f t="shared" si="8"/>
        <v>8.6069999999999993</v>
      </c>
      <c r="F97">
        <v>7.3434574134721329</v>
      </c>
      <c r="G97">
        <f t="shared" si="6"/>
        <v>1.99</v>
      </c>
      <c r="H97">
        <v>9.7838999999999992</v>
      </c>
      <c r="I97" s="17">
        <v>36</v>
      </c>
      <c r="J97" s="17">
        <v>7.8119886613299148</v>
      </c>
      <c r="K97" s="17">
        <v>-0.73241685705000403</v>
      </c>
      <c r="M97">
        <f t="shared" si="9"/>
        <v>2.4404425865278663</v>
      </c>
      <c r="N97">
        <f t="shared" si="10"/>
        <v>0.26883388549623527</v>
      </c>
      <c r="O97">
        <f t="shared" si="11"/>
        <v>0.28497596302956218</v>
      </c>
    </row>
    <row r="98" spans="1:15" x14ac:dyDescent="0.25">
      <c r="A98">
        <f t="shared" ca="1" si="7"/>
        <v>7.7508481083304375</v>
      </c>
      <c r="B98" s="5">
        <v>94</v>
      </c>
      <c r="C98" s="1">
        <v>2.99</v>
      </c>
      <c r="D98" s="9">
        <f t="shared" si="4"/>
        <v>-2.093</v>
      </c>
      <c r="E98">
        <f t="shared" si="8"/>
        <v>7.907</v>
      </c>
      <c r="F98">
        <v>8.0009715073810828</v>
      </c>
      <c r="G98">
        <f t="shared" si="6"/>
        <v>2.99</v>
      </c>
      <c r="H98">
        <v>8.3529</v>
      </c>
      <c r="I98" s="17">
        <v>37</v>
      </c>
      <c r="J98" s="17">
        <v>7.8119886613299148</v>
      </c>
      <c r="K98" s="17">
        <v>0.85121150700591208</v>
      </c>
      <c r="M98">
        <f t="shared" si="9"/>
        <v>0.35192849261891723</v>
      </c>
      <c r="N98">
        <f t="shared" si="10"/>
        <v>4.7924087089179217E-2</v>
      </c>
      <c r="O98">
        <f t="shared" si="11"/>
        <v>4.3039165675244469E-2</v>
      </c>
    </row>
    <row r="99" spans="1:15" x14ac:dyDescent="0.25">
      <c r="A99">
        <f t="shared" ca="1" si="7"/>
        <v>8.3027390042728531</v>
      </c>
      <c r="B99" s="5">
        <v>95</v>
      </c>
      <c r="C99" s="1">
        <v>2.99</v>
      </c>
      <c r="D99" s="9">
        <f t="shared" si="4"/>
        <v>-2.093</v>
      </c>
      <c r="E99">
        <f t="shared" si="8"/>
        <v>7.907</v>
      </c>
      <c r="F99">
        <v>7.9154279518971524</v>
      </c>
      <c r="G99">
        <f t="shared" si="6"/>
        <v>2.99</v>
      </c>
      <c r="H99">
        <v>8.3529</v>
      </c>
      <c r="I99" s="17">
        <v>38</v>
      </c>
      <c r="J99" s="17">
        <v>7.8119886613299148</v>
      </c>
      <c r="K99" s="17">
        <v>0.98492314778454393</v>
      </c>
      <c r="M99">
        <f t="shared" si="9"/>
        <v>0.43747204810284757</v>
      </c>
      <c r="N99">
        <f t="shared" si="10"/>
        <v>5.4677366079765366E-2</v>
      </c>
      <c r="O99">
        <f t="shared" si="11"/>
        <v>5.3782054234016247E-2</v>
      </c>
    </row>
    <row r="100" spans="1:15" x14ac:dyDescent="0.25">
      <c r="A100">
        <f t="shared" ca="1" si="7"/>
        <v>8.7062147968991379</v>
      </c>
      <c r="B100" s="5">
        <v>96</v>
      </c>
      <c r="C100" s="1">
        <v>1.99</v>
      </c>
      <c r="D100" s="9">
        <f t="shared" ref="D100:D104" si="12">C100*(-0.7)</f>
        <v>-1.393</v>
      </c>
      <c r="E100">
        <f t="shared" si="8"/>
        <v>8.6069999999999993</v>
      </c>
      <c r="F100">
        <v>9.6013340385726487</v>
      </c>
      <c r="G100">
        <f t="shared" si="6"/>
        <v>1.99</v>
      </c>
      <c r="H100">
        <v>9.7838999999999992</v>
      </c>
      <c r="I100" s="17">
        <v>39</v>
      </c>
      <c r="J100" s="17">
        <v>7.8119886613299148</v>
      </c>
      <c r="K100" s="17">
        <v>0.90185186521732241</v>
      </c>
      <c r="M100">
        <f t="shared" si="9"/>
        <v>0.18256596142735049</v>
      </c>
      <c r="N100">
        <f t="shared" si="10"/>
        <v>2.306457244470193E-2</v>
      </c>
      <c r="O100">
        <f t="shared" si="11"/>
        <v>1.883556949212804E-2</v>
      </c>
    </row>
    <row r="101" spans="1:15" ht="15.75" thickBot="1" x14ac:dyDescent="0.3">
      <c r="A101">
        <f t="shared" ca="1" si="7"/>
        <v>8.4199306027530483</v>
      </c>
      <c r="B101" s="5">
        <v>97</v>
      </c>
      <c r="C101" s="1">
        <v>1.99</v>
      </c>
      <c r="D101" s="9">
        <f t="shared" si="12"/>
        <v>-1.393</v>
      </c>
      <c r="E101">
        <f t="shared" si="8"/>
        <v>8.6069999999999993</v>
      </c>
      <c r="F101">
        <v>10.736851283980203</v>
      </c>
      <c r="G101">
        <f t="shared" si="6"/>
        <v>1.99</v>
      </c>
      <c r="H101">
        <v>9.7838999999999992</v>
      </c>
      <c r="I101" s="18">
        <v>40</v>
      </c>
      <c r="J101" s="18">
        <v>8.4835551285137232</v>
      </c>
      <c r="K101" s="18">
        <v>0.18492132131400574</v>
      </c>
      <c r="M101">
        <f t="shared" si="9"/>
        <v>0.95295128398020346</v>
      </c>
      <c r="N101">
        <f t="shared" si="10"/>
        <v>9.9251966461305505E-2</v>
      </c>
      <c r="O101">
        <f t="shared" si="11"/>
        <v>9.2876841670425342E-2</v>
      </c>
    </row>
    <row r="102" spans="1:15" x14ac:dyDescent="0.25">
      <c r="A102">
        <f t="shared" ca="1" si="7"/>
        <v>7.3121465482085188</v>
      </c>
      <c r="B102" s="5">
        <v>98</v>
      </c>
      <c r="C102" s="1">
        <v>2.29</v>
      </c>
      <c r="D102" s="9">
        <f t="shared" si="12"/>
        <v>-1.603</v>
      </c>
      <c r="E102">
        <f t="shared" si="8"/>
        <v>8.3970000000000002</v>
      </c>
      <c r="F102">
        <v>8.9342273784311121</v>
      </c>
      <c r="G102">
        <f t="shared" si="6"/>
        <v>2.29</v>
      </c>
      <c r="H102">
        <v>9.3545999999999996</v>
      </c>
      <c r="I102" s="17">
        <v>41</v>
      </c>
      <c r="J102" s="17">
        <v>6.6322673380607027</v>
      </c>
      <c r="K102" s="17">
        <v>0.75214510878188445</v>
      </c>
      <c r="M102">
        <f t="shared" si="9"/>
        <v>0.42037262156888744</v>
      </c>
      <c r="N102">
        <f t="shared" si="10"/>
        <v>3.9152318538312962E-2</v>
      </c>
      <c r="O102">
        <f t="shared" si="11"/>
        <v>4.5970429144588348E-2</v>
      </c>
    </row>
    <row r="103" spans="1:15" x14ac:dyDescent="0.25">
      <c r="A103">
        <f t="shared" ca="1" si="7"/>
        <v>7.9900348185451602</v>
      </c>
      <c r="B103" s="5">
        <v>99</v>
      </c>
      <c r="C103" s="1">
        <v>2.29</v>
      </c>
      <c r="D103" s="9">
        <f t="shared" si="12"/>
        <v>-1.603</v>
      </c>
      <c r="E103">
        <f t="shared" si="8"/>
        <v>8.3970000000000002</v>
      </c>
      <c r="F103">
        <v>8.3331340743005793</v>
      </c>
      <c r="G103">
        <f t="shared" si="6"/>
        <v>2.29</v>
      </c>
      <c r="H103">
        <v>9.3545999999999996</v>
      </c>
      <c r="I103" s="17">
        <v>42</v>
      </c>
      <c r="J103" s="17">
        <v>7.6339690570295371</v>
      </c>
      <c r="K103" s="17">
        <v>1.6946787484767558</v>
      </c>
      <c r="M103">
        <f t="shared" si="9"/>
        <v>1.0214659256994203</v>
      </c>
      <c r="N103">
        <f t="shared" si="10"/>
        <v>0.11433175835276245</v>
      </c>
      <c r="O103">
        <f t="shared" si="11"/>
        <v>0.1154999189165288</v>
      </c>
    </row>
    <row r="104" spans="1:15" ht="15.75" thickBot="1" x14ac:dyDescent="0.3">
      <c r="A104">
        <f t="shared" ca="1" si="7"/>
        <v>9.4818263284603841</v>
      </c>
      <c r="B104" s="7">
        <v>100</v>
      </c>
      <c r="C104" s="1">
        <v>2.99</v>
      </c>
      <c r="D104" s="9">
        <f t="shared" si="12"/>
        <v>-2.093</v>
      </c>
      <c r="E104">
        <f t="shared" si="8"/>
        <v>7.907</v>
      </c>
      <c r="F104">
        <v>9.3271032457724292</v>
      </c>
      <c r="G104">
        <f t="shared" si="6"/>
        <v>2.99</v>
      </c>
      <c r="H104">
        <v>8.3529</v>
      </c>
      <c r="I104" s="17">
        <v>43</v>
      </c>
      <c r="J104" s="17">
        <v>8.0632697937304663</v>
      </c>
      <c r="K104" s="17">
        <v>2.4464930260940321E-2</v>
      </c>
      <c r="M104">
        <f t="shared" si="9"/>
        <v>0.97420324577242923</v>
      </c>
      <c r="N104">
        <f t="shared" si="10"/>
        <v>0.11690718487020102</v>
      </c>
      <c r="O104">
        <f t="shared" si="11"/>
        <v>0.11020396684659849</v>
      </c>
    </row>
    <row r="105" spans="1:15" x14ac:dyDescent="0.25">
      <c r="I105" s="17">
        <v>44</v>
      </c>
      <c r="J105" s="17">
        <v>6.6322673380607027</v>
      </c>
      <c r="K105" s="17">
        <v>0.55383652477195078</v>
      </c>
      <c r="M105" t="s">
        <v>42</v>
      </c>
      <c r="N105" t="s">
        <v>43</v>
      </c>
      <c r="O105" t="s">
        <v>44</v>
      </c>
    </row>
    <row r="106" spans="1:15" x14ac:dyDescent="0.25">
      <c r="I106" s="17">
        <v>45</v>
      </c>
      <c r="J106" s="17">
        <v>6.6322673380607027</v>
      </c>
      <c r="K106" s="17">
        <v>1.049794449908422</v>
      </c>
      <c r="M106" s="33">
        <f>AVERAGE(M75:M104)</f>
        <v>0.82374767763554912</v>
      </c>
      <c r="N106" s="32">
        <f t="shared" ref="N106:O106" si="13">AVERAGE(N75:N104)</f>
        <v>9.7681355463084277E-2</v>
      </c>
      <c r="O106" s="32">
        <f t="shared" si="13"/>
        <v>9.5358262571110783E-2</v>
      </c>
    </row>
    <row r="107" spans="1:15" x14ac:dyDescent="0.25">
      <c r="I107" s="17">
        <v>46</v>
      </c>
      <c r="J107" s="17">
        <v>7.6339690570295371</v>
      </c>
      <c r="K107" s="17">
        <v>1.1004693379212931</v>
      </c>
    </row>
    <row r="108" spans="1:15" x14ac:dyDescent="0.25">
      <c r="I108" s="17">
        <v>47</v>
      </c>
      <c r="J108" s="17">
        <v>8.0632697937304663</v>
      </c>
      <c r="K108" s="17">
        <v>0.29661701816879571</v>
      </c>
    </row>
    <row r="109" spans="1:15" x14ac:dyDescent="0.25">
      <c r="I109" s="17">
        <v>48</v>
      </c>
      <c r="J109" s="17">
        <v>6.6322673380607027</v>
      </c>
      <c r="K109" s="17">
        <v>-1.1594651515548966</v>
      </c>
    </row>
    <row r="110" spans="1:15" x14ac:dyDescent="0.25">
      <c r="I110" s="17">
        <v>49</v>
      </c>
      <c r="J110" s="17">
        <v>8.0632697937304663</v>
      </c>
      <c r="K110" s="17">
        <v>-2.1505947370895644</v>
      </c>
    </row>
    <row r="111" spans="1:15" x14ac:dyDescent="0.25">
      <c r="I111" s="17">
        <v>50</v>
      </c>
      <c r="J111" s="17">
        <v>6.6322673380607027</v>
      </c>
      <c r="K111" s="17">
        <v>1.4474582818504258</v>
      </c>
    </row>
    <row r="112" spans="1:15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1"/>
  <sheetViews>
    <sheetView showGridLines="0" topLeftCell="A67" zoomScale="85" zoomScaleNormal="85" workbookViewId="0">
      <selection activeCell="N109" sqref="N109"/>
    </sheetView>
  </sheetViews>
  <sheetFormatPr defaultRowHeight="15" x14ac:dyDescent="0.25"/>
  <cols>
    <col min="2" max="2" width="15" bestFit="1" customWidth="1"/>
    <col min="3" max="4" width="8" customWidth="1"/>
  </cols>
  <sheetData>
    <row r="1" spans="1:13" x14ac:dyDescent="0.25">
      <c r="E1" t="s">
        <v>3</v>
      </c>
      <c r="G1" t="s">
        <v>4</v>
      </c>
      <c r="H1">
        <f ca="1">NORMINV(RAND(),0,2)</f>
        <v>1.9715567208907945</v>
      </c>
      <c r="M1" t="s">
        <v>36</v>
      </c>
    </row>
    <row r="2" spans="1:13" x14ac:dyDescent="0.25">
      <c r="E2">
        <v>10</v>
      </c>
      <c r="G2">
        <v>1</v>
      </c>
      <c r="L2">
        <v>2.0309328298999998</v>
      </c>
      <c r="M2" s="31">
        <f>AVERAGE(L2:L5)</f>
        <v>1.7205892864750001</v>
      </c>
    </row>
    <row r="3" spans="1:13" ht="15.75" thickBot="1" x14ac:dyDescent="0.3">
      <c r="A3" s="21" t="s">
        <v>34</v>
      </c>
      <c r="B3" s="21"/>
      <c r="C3" s="21"/>
      <c r="D3" s="21"/>
      <c r="E3" s="21"/>
      <c r="F3" s="21"/>
      <c r="L3">
        <v>2.1646444708999999</v>
      </c>
    </row>
    <row r="4" spans="1:13" x14ac:dyDescent="0.25">
      <c r="A4" s="21"/>
      <c r="B4" s="2" t="s">
        <v>0</v>
      </c>
      <c r="C4" s="3" t="s">
        <v>1</v>
      </c>
      <c r="D4" s="4" t="s">
        <v>2</v>
      </c>
      <c r="F4" s="22" t="s">
        <v>2</v>
      </c>
      <c r="G4" s="8" t="s">
        <v>1</v>
      </c>
      <c r="H4" s="8" t="s">
        <v>41</v>
      </c>
      <c r="L4">
        <v>2.0815731889000002</v>
      </c>
    </row>
    <row r="5" spans="1:13" x14ac:dyDescent="0.25">
      <c r="A5">
        <f ca="1">E5+NORMINV(RAND(),0,G$2)</f>
        <v>6.1464124747198872</v>
      </c>
      <c r="B5" s="5">
        <v>1</v>
      </c>
      <c r="C5" s="1">
        <v>2.99</v>
      </c>
      <c r="D5" s="6">
        <f>C5*(-1.5)</f>
        <v>-4.4850000000000003</v>
      </c>
      <c r="E5">
        <f>D5+E$2</f>
        <v>5.5149999999999997</v>
      </c>
      <c r="F5">
        <v>7.8975926698645402</v>
      </c>
      <c r="G5">
        <f t="shared" ref="G5:G68" si="0">C5</f>
        <v>2.99</v>
      </c>
      <c r="H5">
        <v>6.6322673380607027</v>
      </c>
      <c r="L5">
        <v>0.60520665620000003</v>
      </c>
    </row>
    <row r="6" spans="1:13" x14ac:dyDescent="0.25">
      <c r="A6">
        <f t="shared" ref="A6:A69" ca="1" si="1">E6+NORMINV(RAND(),0,G$2)</f>
        <v>5.2755839659483437</v>
      </c>
      <c r="B6" s="5">
        <v>2</v>
      </c>
      <c r="C6" s="1">
        <v>2.99</v>
      </c>
      <c r="D6" s="6">
        <f>C6*(-1.5)</f>
        <v>-4.4850000000000003</v>
      </c>
      <c r="E6">
        <f t="shared" ref="E6:E69" si="2">D6+E$2</f>
        <v>5.5149999999999997</v>
      </c>
      <c r="F6">
        <v>5.7679632890060732</v>
      </c>
      <c r="G6">
        <f t="shared" si="0"/>
        <v>2.99</v>
      </c>
      <c r="H6">
        <v>6.6322673380607027</v>
      </c>
    </row>
    <row r="7" spans="1:13" x14ac:dyDescent="0.25">
      <c r="A7">
        <f t="shared" ca="1" si="1"/>
        <v>4.3554039730091585</v>
      </c>
      <c r="B7" s="5">
        <v>3</v>
      </c>
      <c r="C7" s="1">
        <v>2.99</v>
      </c>
      <c r="D7" s="6">
        <f t="shared" ref="D7:D34" si="3">C7*(-1.5)</f>
        <v>-4.4850000000000003</v>
      </c>
      <c r="E7">
        <f t="shared" si="2"/>
        <v>5.5149999999999997</v>
      </c>
      <c r="F7">
        <v>6.6168979328820754</v>
      </c>
      <c r="G7">
        <f t="shared" si="0"/>
        <v>2.99</v>
      </c>
      <c r="H7">
        <v>6.6322673380607027</v>
      </c>
    </row>
    <row r="8" spans="1:13" x14ac:dyDescent="0.25">
      <c r="A8">
        <f t="shared" ca="1" si="1"/>
        <v>4.6391022652026468</v>
      </c>
      <c r="B8" s="5">
        <v>4</v>
      </c>
      <c r="C8" s="1">
        <v>2.99</v>
      </c>
      <c r="D8" s="6">
        <f t="shared" si="3"/>
        <v>-4.4850000000000003</v>
      </c>
      <c r="E8">
        <f t="shared" si="2"/>
        <v>5.5149999999999997</v>
      </c>
      <c r="F8">
        <v>4.3431157913686045</v>
      </c>
      <c r="G8">
        <f t="shared" si="0"/>
        <v>2.99</v>
      </c>
      <c r="H8">
        <v>6.6322673380607027</v>
      </c>
    </row>
    <row r="9" spans="1:13" x14ac:dyDescent="0.25">
      <c r="A9">
        <f t="shared" ca="1" si="1"/>
        <v>6.5633208719922314</v>
      </c>
      <c r="B9" s="5">
        <v>5</v>
      </c>
      <c r="C9" s="1">
        <v>1.99</v>
      </c>
      <c r="D9" s="6">
        <f t="shared" si="3"/>
        <v>-2.9849999999999999</v>
      </c>
      <c r="E9">
        <f t="shared" si="2"/>
        <v>7.0150000000000006</v>
      </c>
      <c r="F9">
        <v>7.9577578598649428</v>
      </c>
      <c r="G9">
        <f t="shared" si="0"/>
        <v>1.99</v>
      </c>
      <c r="H9">
        <v>8.0632697937304663</v>
      </c>
    </row>
    <row r="10" spans="1:13" x14ac:dyDescent="0.25">
      <c r="A10">
        <f t="shared" ca="1" si="1"/>
        <v>8.168174376675525</v>
      </c>
      <c r="B10" s="5">
        <v>6</v>
      </c>
      <c r="C10" s="1">
        <v>1.99</v>
      </c>
      <c r="D10" s="6">
        <f t="shared" si="3"/>
        <v>-2.9849999999999999</v>
      </c>
      <c r="E10">
        <f t="shared" si="2"/>
        <v>7.0150000000000006</v>
      </c>
      <c r="F10">
        <v>6.4221698192351351</v>
      </c>
      <c r="G10">
        <f t="shared" si="0"/>
        <v>1.99</v>
      </c>
      <c r="H10">
        <v>8.0632697937304663</v>
      </c>
    </row>
    <row r="11" spans="1:13" x14ac:dyDescent="0.25">
      <c r="A11">
        <f t="shared" ca="1" si="1"/>
        <v>4.216526854304675</v>
      </c>
      <c r="B11" s="5">
        <v>7</v>
      </c>
      <c r="C11" s="1">
        <v>2.99</v>
      </c>
      <c r="D11" s="6">
        <f t="shared" si="3"/>
        <v>-4.4850000000000003</v>
      </c>
      <c r="E11">
        <f t="shared" si="2"/>
        <v>5.5149999999999997</v>
      </c>
      <c r="F11">
        <v>5.8099451800052222</v>
      </c>
      <c r="G11">
        <f t="shared" si="0"/>
        <v>2.99</v>
      </c>
      <c r="H11">
        <v>6.6322673380607027</v>
      </c>
    </row>
    <row r="12" spans="1:13" x14ac:dyDescent="0.25">
      <c r="A12">
        <f t="shared" ca="1" si="1"/>
        <v>6.860507984637346</v>
      </c>
      <c r="B12" s="5">
        <v>8</v>
      </c>
      <c r="C12" s="1">
        <v>2.99</v>
      </c>
      <c r="D12" s="6">
        <f t="shared" si="3"/>
        <v>-4.4850000000000003</v>
      </c>
      <c r="E12">
        <f t="shared" si="2"/>
        <v>5.5149999999999997</v>
      </c>
      <c r="F12">
        <v>7.1290740147726392</v>
      </c>
      <c r="G12">
        <f t="shared" si="0"/>
        <v>2.99</v>
      </c>
      <c r="H12">
        <v>6.6322673380607027</v>
      </c>
    </row>
    <row r="13" spans="1:13" x14ac:dyDescent="0.25">
      <c r="A13">
        <f t="shared" ca="1" si="1"/>
        <v>6.4003811623406905</v>
      </c>
      <c r="B13" s="5">
        <v>9</v>
      </c>
      <c r="C13" s="1">
        <v>2.29</v>
      </c>
      <c r="D13" s="6">
        <f t="shared" si="3"/>
        <v>-3.4350000000000001</v>
      </c>
      <c r="E13">
        <f t="shared" si="2"/>
        <v>6.5649999999999995</v>
      </c>
      <c r="F13">
        <v>7.2033657406404474</v>
      </c>
      <c r="G13">
        <f t="shared" si="0"/>
        <v>2.29</v>
      </c>
      <c r="H13">
        <v>7.6339690570295371</v>
      </c>
    </row>
    <row r="14" spans="1:13" x14ac:dyDescent="0.25">
      <c r="A14">
        <f t="shared" ca="1" si="1"/>
        <v>5.2466389153526869</v>
      </c>
      <c r="B14" s="5">
        <v>10</v>
      </c>
      <c r="C14" s="1">
        <v>2.99</v>
      </c>
      <c r="D14" s="6">
        <f t="shared" si="3"/>
        <v>-4.4850000000000003</v>
      </c>
      <c r="E14">
        <f t="shared" si="2"/>
        <v>5.5149999999999997</v>
      </c>
      <c r="F14">
        <v>4.963129519632699</v>
      </c>
      <c r="G14">
        <f t="shared" si="0"/>
        <v>2.99</v>
      </c>
      <c r="H14">
        <v>6.6322673380607027</v>
      </c>
    </row>
    <row r="15" spans="1:13" x14ac:dyDescent="0.25">
      <c r="A15">
        <f t="shared" ca="1" si="1"/>
        <v>6.555942825849943</v>
      </c>
      <c r="B15" s="5">
        <v>11</v>
      </c>
      <c r="C15" s="1">
        <v>2.99</v>
      </c>
      <c r="D15" s="6">
        <f t="shared" si="3"/>
        <v>-4.4850000000000003</v>
      </c>
      <c r="E15">
        <f t="shared" si="2"/>
        <v>5.5149999999999997</v>
      </c>
      <c r="F15">
        <v>3.5479587051436385</v>
      </c>
      <c r="G15">
        <f t="shared" si="0"/>
        <v>2.99</v>
      </c>
      <c r="H15">
        <v>6.6322673380607027</v>
      </c>
    </row>
    <row r="16" spans="1:13" x14ac:dyDescent="0.25">
      <c r="A16">
        <f t="shared" ca="1" si="1"/>
        <v>5.7195780500544506</v>
      </c>
      <c r="B16" s="5">
        <v>12</v>
      </c>
      <c r="C16" s="1">
        <v>2.29</v>
      </c>
      <c r="D16" s="6">
        <f t="shared" si="3"/>
        <v>-3.4350000000000001</v>
      </c>
      <c r="E16">
        <f t="shared" si="2"/>
        <v>6.5649999999999995</v>
      </c>
      <c r="F16">
        <v>8.1303988159443854</v>
      </c>
      <c r="G16">
        <f t="shared" si="0"/>
        <v>2.29</v>
      </c>
      <c r="H16">
        <v>7.6339690570295371</v>
      </c>
    </row>
    <row r="17" spans="1:8" x14ac:dyDescent="0.25">
      <c r="A17">
        <f t="shared" ca="1" si="1"/>
        <v>8.0643182072875561</v>
      </c>
      <c r="B17" s="5">
        <v>13</v>
      </c>
      <c r="C17" s="1">
        <v>2.99</v>
      </c>
      <c r="D17" s="6">
        <f t="shared" si="3"/>
        <v>-4.4850000000000003</v>
      </c>
      <c r="E17">
        <f t="shared" si="2"/>
        <v>5.5149999999999997</v>
      </c>
      <c r="F17">
        <v>4.749258633984911</v>
      </c>
      <c r="G17">
        <f t="shared" si="0"/>
        <v>2.99</v>
      </c>
      <c r="H17">
        <v>6.6322673380607027</v>
      </c>
    </row>
    <row r="18" spans="1:8" x14ac:dyDescent="0.25">
      <c r="A18">
        <f t="shared" ca="1" si="1"/>
        <v>4.5994946479530059</v>
      </c>
      <c r="B18" s="5">
        <v>14</v>
      </c>
      <c r="C18" s="1">
        <v>2.99</v>
      </c>
      <c r="D18" s="6">
        <f t="shared" si="3"/>
        <v>-4.4850000000000003</v>
      </c>
      <c r="E18">
        <f t="shared" si="2"/>
        <v>5.5149999999999997</v>
      </c>
      <c r="F18">
        <v>6.1564521043142939</v>
      </c>
      <c r="G18">
        <f t="shared" si="0"/>
        <v>2.99</v>
      </c>
      <c r="H18">
        <v>6.6322673380607027</v>
      </c>
    </row>
    <row r="19" spans="1:8" x14ac:dyDescent="0.25">
      <c r="A19">
        <f t="shared" ca="1" si="1"/>
        <v>3.7773329223480103</v>
      </c>
      <c r="B19" s="5">
        <v>15</v>
      </c>
      <c r="C19" s="1">
        <v>2.99</v>
      </c>
      <c r="D19" s="6">
        <f t="shared" si="3"/>
        <v>-4.4850000000000003</v>
      </c>
      <c r="E19">
        <f t="shared" si="2"/>
        <v>5.5149999999999997</v>
      </c>
      <c r="F19">
        <v>2.6279334896073996</v>
      </c>
      <c r="G19">
        <f t="shared" si="0"/>
        <v>2.99</v>
      </c>
      <c r="H19">
        <v>6.6322673380607027</v>
      </c>
    </row>
    <row r="20" spans="1:8" x14ac:dyDescent="0.25">
      <c r="A20">
        <f t="shared" ca="1" si="1"/>
        <v>5.7515390965852218</v>
      </c>
      <c r="B20" s="5">
        <v>16</v>
      </c>
      <c r="C20" s="1">
        <v>2.99</v>
      </c>
      <c r="D20" s="6">
        <f t="shared" si="3"/>
        <v>-4.4850000000000003</v>
      </c>
      <c r="E20">
        <f t="shared" si="2"/>
        <v>5.5149999999999997</v>
      </c>
      <c r="F20">
        <v>3.5602988146203574</v>
      </c>
      <c r="G20">
        <f t="shared" si="0"/>
        <v>2.99</v>
      </c>
      <c r="H20">
        <v>6.6322673380607027</v>
      </c>
    </row>
    <row r="21" spans="1:8" x14ac:dyDescent="0.25">
      <c r="A21">
        <f t="shared" ca="1" si="1"/>
        <v>8.199984353022792</v>
      </c>
      <c r="B21" s="5">
        <v>17</v>
      </c>
      <c r="C21" s="1">
        <v>1.99</v>
      </c>
      <c r="D21" s="6">
        <f t="shared" si="3"/>
        <v>-2.9849999999999999</v>
      </c>
      <c r="E21">
        <f t="shared" si="2"/>
        <v>7.0150000000000006</v>
      </c>
      <c r="F21">
        <v>6.309007860423824</v>
      </c>
      <c r="G21">
        <f t="shared" si="0"/>
        <v>1.99</v>
      </c>
      <c r="H21">
        <v>8.0632697937304663</v>
      </c>
    </row>
    <row r="22" spans="1:8" x14ac:dyDescent="0.25">
      <c r="A22">
        <f t="shared" ca="1" si="1"/>
        <v>4.3196967219976612</v>
      </c>
      <c r="B22" s="5">
        <v>18</v>
      </c>
      <c r="C22" s="1">
        <v>1.99</v>
      </c>
      <c r="D22" s="6">
        <f t="shared" si="3"/>
        <v>-2.9849999999999999</v>
      </c>
      <c r="E22">
        <f t="shared" si="2"/>
        <v>7.0150000000000006</v>
      </c>
      <c r="F22">
        <v>7.8854495670530662</v>
      </c>
      <c r="G22">
        <f t="shared" si="0"/>
        <v>1.99</v>
      </c>
      <c r="H22">
        <v>8.0632697937304663</v>
      </c>
    </row>
    <row r="23" spans="1:8" x14ac:dyDescent="0.25">
      <c r="A23">
        <f t="shared" ca="1" si="1"/>
        <v>6.3017893792687794</v>
      </c>
      <c r="B23" s="5">
        <v>19</v>
      </c>
      <c r="C23" s="1">
        <v>2.99</v>
      </c>
      <c r="D23" s="6">
        <f t="shared" si="3"/>
        <v>-4.4850000000000003</v>
      </c>
      <c r="E23">
        <f t="shared" si="2"/>
        <v>5.5149999999999997</v>
      </c>
      <c r="F23">
        <v>5.212713461936719</v>
      </c>
      <c r="G23">
        <f t="shared" si="0"/>
        <v>2.99</v>
      </c>
      <c r="H23">
        <v>6.6322673380607027</v>
      </c>
    </row>
    <row r="24" spans="1:8" x14ac:dyDescent="0.25">
      <c r="A24">
        <f t="shared" ca="1" si="1"/>
        <v>5.8643655614639796</v>
      </c>
      <c r="B24" s="5">
        <v>20</v>
      </c>
      <c r="C24" s="1">
        <v>2.99</v>
      </c>
      <c r="D24" s="6">
        <f t="shared" si="3"/>
        <v>-4.4850000000000003</v>
      </c>
      <c r="E24">
        <f t="shared" si="2"/>
        <v>5.5149999999999997</v>
      </c>
      <c r="F24">
        <v>4.2501134352477621</v>
      </c>
      <c r="G24">
        <f t="shared" si="0"/>
        <v>2.99</v>
      </c>
      <c r="H24">
        <v>6.6322673380607027</v>
      </c>
    </row>
    <row r="25" spans="1:8" x14ac:dyDescent="0.25">
      <c r="A25">
        <f t="shared" ca="1" si="1"/>
        <v>6.1941893567095754</v>
      </c>
      <c r="B25" s="5">
        <v>21</v>
      </c>
      <c r="C25" s="1">
        <v>2.29</v>
      </c>
      <c r="D25" s="6">
        <f t="shared" si="3"/>
        <v>-3.4350000000000001</v>
      </c>
      <c r="E25">
        <f t="shared" si="2"/>
        <v>6.5649999999999995</v>
      </c>
      <c r="F25">
        <v>5.6305156616959957</v>
      </c>
      <c r="G25">
        <f t="shared" si="0"/>
        <v>2.29</v>
      </c>
      <c r="H25">
        <v>7.6339690570295371</v>
      </c>
    </row>
    <row r="26" spans="1:8" x14ac:dyDescent="0.25">
      <c r="A26">
        <f t="shared" ca="1" si="1"/>
        <v>6.7804676038384386</v>
      </c>
      <c r="B26" s="5">
        <v>22</v>
      </c>
      <c r="C26" s="1">
        <v>2.99</v>
      </c>
      <c r="D26" s="6">
        <f t="shared" si="3"/>
        <v>-4.4850000000000003</v>
      </c>
      <c r="E26">
        <f t="shared" si="2"/>
        <v>5.5149999999999997</v>
      </c>
      <c r="F26">
        <v>7.1173877876318841</v>
      </c>
      <c r="G26">
        <f t="shared" si="0"/>
        <v>2.99</v>
      </c>
      <c r="H26">
        <v>6.6322673380607027</v>
      </c>
    </row>
    <row r="27" spans="1:8" x14ac:dyDescent="0.25">
      <c r="A27">
        <f t="shared" ca="1" si="1"/>
        <v>5.1221895767713086</v>
      </c>
      <c r="B27" s="5">
        <v>23</v>
      </c>
      <c r="C27" s="1">
        <v>2.99</v>
      </c>
      <c r="D27" s="6">
        <f t="shared" si="3"/>
        <v>-4.4850000000000003</v>
      </c>
      <c r="E27">
        <f t="shared" si="2"/>
        <v>5.5149999999999997</v>
      </c>
      <c r="F27">
        <v>6.0831994944419554</v>
      </c>
      <c r="G27">
        <f t="shared" si="0"/>
        <v>2.99</v>
      </c>
      <c r="H27">
        <v>6.6322673380607027</v>
      </c>
    </row>
    <row r="28" spans="1:8" x14ac:dyDescent="0.25">
      <c r="A28">
        <f t="shared" ca="1" si="1"/>
        <v>5.2825145462505851</v>
      </c>
      <c r="B28" s="5">
        <v>24</v>
      </c>
      <c r="C28" s="1">
        <v>2.99</v>
      </c>
      <c r="D28" s="6">
        <f t="shared" si="3"/>
        <v>-4.4850000000000003</v>
      </c>
      <c r="E28">
        <f t="shared" si="2"/>
        <v>5.5149999999999997</v>
      </c>
      <c r="F28">
        <v>5.5162752368241899</v>
      </c>
      <c r="G28">
        <f t="shared" si="0"/>
        <v>2.99</v>
      </c>
      <c r="H28">
        <v>6.6322673380607027</v>
      </c>
    </row>
    <row r="29" spans="1:8" x14ac:dyDescent="0.25">
      <c r="A29">
        <f t="shared" ca="1" si="1"/>
        <v>4.6686002180730446</v>
      </c>
      <c r="B29" s="5">
        <v>25</v>
      </c>
      <c r="C29" s="1">
        <v>2.29</v>
      </c>
      <c r="D29" s="6">
        <f t="shared" si="3"/>
        <v>-3.4350000000000001</v>
      </c>
      <c r="E29">
        <f t="shared" si="2"/>
        <v>6.5649999999999995</v>
      </c>
      <c r="F29">
        <v>6.5014050595011401</v>
      </c>
      <c r="G29">
        <f t="shared" si="0"/>
        <v>2.29</v>
      </c>
      <c r="H29">
        <v>7.6339690570295371</v>
      </c>
    </row>
    <row r="30" spans="1:8" x14ac:dyDescent="0.25">
      <c r="A30">
        <f t="shared" ca="1" si="1"/>
        <v>4.9649594492805669</v>
      </c>
      <c r="B30" s="5">
        <v>26</v>
      </c>
      <c r="C30" s="1">
        <v>2.99</v>
      </c>
      <c r="D30" s="6">
        <f t="shared" si="3"/>
        <v>-4.4850000000000003</v>
      </c>
      <c r="E30">
        <f t="shared" si="2"/>
        <v>5.5149999999999997</v>
      </c>
      <c r="F30">
        <v>5.0925440828838324</v>
      </c>
      <c r="G30">
        <f t="shared" si="0"/>
        <v>2.99</v>
      </c>
      <c r="H30">
        <v>6.6322673380607027</v>
      </c>
    </row>
    <row r="31" spans="1:8" x14ac:dyDescent="0.25">
      <c r="A31">
        <f t="shared" ca="1" si="1"/>
        <v>5.7154486999182801</v>
      </c>
      <c r="B31" s="5">
        <v>27</v>
      </c>
      <c r="C31" s="1">
        <v>2.99</v>
      </c>
      <c r="D31" s="6">
        <f t="shared" si="3"/>
        <v>-4.4850000000000003</v>
      </c>
      <c r="E31">
        <f t="shared" si="2"/>
        <v>5.5149999999999997</v>
      </c>
      <c r="F31">
        <v>4.2820857514421977</v>
      </c>
      <c r="G31">
        <f t="shared" si="0"/>
        <v>2.99</v>
      </c>
      <c r="H31">
        <v>6.6322673380607027</v>
      </c>
    </row>
    <row r="32" spans="1:8" x14ac:dyDescent="0.25">
      <c r="A32">
        <f t="shared" ca="1" si="1"/>
        <v>6.0734269438899418</v>
      </c>
      <c r="B32" s="5">
        <v>28</v>
      </c>
      <c r="C32" s="1">
        <v>1.99</v>
      </c>
      <c r="D32" s="6">
        <f t="shared" si="3"/>
        <v>-2.9849999999999999</v>
      </c>
      <c r="E32">
        <f t="shared" si="2"/>
        <v>7.0150000000000006</v>
      </c>
      <c r="F32">
        <v>7.8401230546096725</v>
      </c>
      <c r="G32">
        <f t="shared" si="0"/>
        <v>1.99</v>
      </c>
      <c r="H32">
        <v>8.0632697937304663</v>
      </c>
    </row>
    <row r="33" spans="1:14" x14ac:dyDescent="0.25">
      <c r="A33">
        <f t="shared" ca="1" si="1"/>
        <v>6.4363312246585416</v>
      </c>
      <c r="B33" s="5">
        <v>29</v>
      </c>
      <c r="C33" s="1">
        <v>2.99</v>
      </c>
      <c r="D33" s="6">
        <f t="shared" si="3"/>
        <v>-4.4850000000000003</v>
      </c>
      <c r="E33">
        <f t="shared" si="2"/>
        <v>5.5149999999999997</v>
      </c>
      <c r="F33">
        <v>3.3656867229789684</v>
      </c>
      <c r="G33">
        <f t="shared" si="0"/>
        <v>2.99</v>
      </c>
      <c r="H33">
        <v>6.6322673380607027</v>
      </c>
    </row>
    <row r="34" spans="1:14" s="16" customFormat="1" x14ac:dyDescent="0.25">
      <c r="A34">
        <f t="shared" ca="1" si="1"/>
        <v>5.905599495412682</v>
      </c>
      <c r="B34" s="14">
        <v>30</v>
      </c>
      <c r="C34" s="1">
        <v>2.99</v>
      </c>
      <c r="D34" s="15">
        <f t="shared" si="3"/>
        <v>-4.4850000000000003</v>
      </c>
      <c r="E34" s="16">
        <f t="shared" si="2"/>
        <v>5.5149999999999997</v>
      </c>
      <c r="F34">
        <v>4.4641166637924625</v>
      </c>
      <c r="G34" s="16">
        <f t="shared" si="0"/>
        <v>2.99</v>
      </c>
      <c r="H34">
        <v>6.6322673380607027</v>
      </c>
    </row>
    <row r="35" spans="1:14" x14ac:dyDescent="0.25">
      <c r="A35">
        <f t="shared" ca="1" si="1"/>
        <v>6.901193596507559</v>
      </c>
      <c r="B35" s="5">
        <v>31</v>
      </c>
      <c r="C35" s="1">
        <v>2.99</v>
      </c>
      <c r="D35" s="9">
        <f>C35*(-0.7)</f>
        <v>-2.093</v>
      </c>
      <c r="E35">
        <f t="shared" si="2"/>
        <v>7.907</v>
      </c>
      <c r="F35">
        <v>6.0356361708053026</v>
      </c>
      <c r="G35">
        <f t="shared" si="0"/>
        <v>2.99</v>
      </c>
      <c r="H35">
        <v>6.6322673380607027</v>
      </c>
    </row>
    <row r="36" spans="1:14" x14ac:dyDescent="0.25">
      <c r="A36">
        <f t="shared" ca="1" si="1"/>
        <v>8.4743961804612375</v>
      </c>
      <c r="B36" s="5">
        <v>32</v>
      </c>
      <c r="C36" s="1">
        <v>2.99</v>
      </c>
      <c r="D36" s="9">
        <f t="shared" ref="D36:D99" si="4">C36*(-0.7)</f>
        <v>-2.093</v>
      </c>
      <c r="E36">
        <f t="shared" si="2"/>
        <v>7.907</v>
      </c>
      <c r="F36">
        <v>8.4542994112934515</v>
      </c>
      <c r="G36">
        <f t="shared" si="0"/>
        <v>2.99</v>
      </c>
      <c r="H36">
        <v>6.6322673380607027</v>
      </c>
    </row>
    <row r="37" spans="1:14" x14ac:dyDescent="0.25">
      <c r="A37">
        <f t="shared" ca="1" si="1"/>
        <v>7.852665894992052</v>
      </c>
      <c r="B37" s="5">
        <v>33</v>
      </c>
      <c r="C37" s="1">
        <v>2.99</v>
      </c>
      <c r="D37" s="9">
        <f t="shared" si="4"/>
        <v>-2.093</v>
      </c>
      <c r="E37">
        <f t="shared" si="2"/>
        <v>7.907</v>
      </c>
      <c r="F37">
        <v>8.0802348321369539</v>
      </c>
      <c r="G37">
        <f t="shared" si="0"/>
        <v>2.99</v>
      </c>
      <c r="H37">
        <v>6.6322673380607027</v>
      </c>
    </row>
    <row r="38" spans="1:14" x14ac:dyDescent="0.25">
      <c r="A38">
        <f t="shared" ca="1" si="1"/>
        <v>10.733836705641799</v>
      </c>
      <c r="B38" s="5">
        <v>34</v>
      </c>
      <c r="C38" s="1">
        <v>2.99</v>
      </c>
      <c r="D38" s="9">
        <f t="shared" si="4"/>
        <v>-2.093</v>
      </c>
      <c r="E38">
        <f t="shared" si="2"/>
        <v>7.907</v>
      </c>
      <c r="F38">
        <v>7.346148218488743</v>
      </c>
      <c r="G38">
        <f t="shared" si="0"/>
        <v>2.99</v>
      </c>
      <c r="H38">
        <v>6.6322673380607027</v>
      </c>
      <c r="I38" t="s">
        <v>5</v>
      </c>
    </row>
    <row r="39" spans="1:14" ht="15.75" thickBot="1" x14ac:dyDescent="0.3">
      <c r="A39">
        <f t="shared" ca="1" si="1"/>
        <v>8.7852119715021999</v>
      </c>
      <c r="B39" s="5">
        <v>35</v>
      </c>
      <c r="C39" s="1">
        <v>1.99</v>
      </c>
      <c r="D39" s="9">
        <f t="shared" si="4"/>
        <v>-1.393</v>
      </c>
      <c r="E39">
        <f t="shared" si="2"/>
        <v>8.6069999999999993</v>
      </c>
      <c r="F39">
        <v>9.6317903994194367</v>
      </c>
      <c r="G39">
        <f t="shared" si="0"/>
        <v>1.99</v>
      </c>
      <c r="H39">
        <v>8.0632697937304663</v>
      </c>
    </row>
    <row r="40" spans="1:14" x14ac:dyDescent="0.25">
      <c r="A40">
        <f t="shared" ca="1" si="1"/>
        <v>7.0683164184515741</v>
      </c>
      <c r="B40" s="5">
        <v>36</v>
      </c>
      <c r="C40" s="1">
        <v>1.99</v>
      </c>
      <c r="D40" s="9">
        <f t="shared" si="4"/>
        <v>-1.393</v>
      </c>
      <c r="E40">
        <f t="shared" si="2"/>
        <v>8.6069999999999993</v>
      </c>
      <c r="F40">
        <v>8.6422754384258091</v>
      </c>
      <c r="G40">
        <f t="shared" si="0"/>
        <v>1.99</v>
      </c>
      <c r="H40">
        <v>8.0632697937304663</v>
      </c>
      <c r="I40" s="20" t="s">
        <v>6</v>
      </c>
      <c r="J40" s="20"/>
    </row>
    <row r="41" spans="1:14" x14ac:dyDescent="0.25">
      <c r="A41">
        <f t="shared" ca="1" si="1"/>
        <v>7.5655336333020626</v>
      </c>
      <c r="B41" s="5">
        <v>37</v>
      </c>
      <c r="C41" s="1">
        <v>2.29</v>
      </c>
      <c r="D41" s="9">
        <f t="shared" si="4"/>
        <v>-1.603</v>
      </c>
      <c r="E41">
        <f t="shared" si="2"/>
        <v>8.3970000000000002</v>
      </c>
      <c r="F41">
        <v>9.5930031872841788</v>
      </c>
      <c r="G41">
        <f t="shared" si="0"/>
        <v>2.29</v>
      </c>
      <c r="H41">
        <v>7.6339690570295371</v>
      </c>
      <c r="I41" s="17" t="s">
        <v>7</v>
      </c>
      <c r="J41" s="17">
        <v>0.27908366581526994</v>
      </c>
    </row>
    <row r="42" spans="1:14" x14ac:dyDescent="0.25">
      <c r="A42">
        <f t="shared" ca="1" si="1"/>
        <v>8.1045128143294054</v>
      </c>
      <c r="B42" s="5">
        <v>38</v>
      </c>
      <c r="C42" s="1">
        <v>2.99</v>
      </c>
      <c r="D42" s="9">
        <f t="shared" si="4"/>
        <v>-2.093</v>
      </c>
      <c r="E42">
        <f t="shared" si="2"/>
        <v>7.907</v>
      </c>
      <c r="F42">
        <v>7.9900509712635506</v>
      </c>
      <c r="G42">
        <f t="shared" si="0"/>
        <v>2.99</v>
      </c>
      <c r="H42">
        <v>6.6322673380607027</v>
      </c>
      <c r="I42" s="17" t="s">
        <v>8</v>
      </c>
      <c r="J42" s="17">
        <v>7.7887692524889279E-2</v>
      </c>
    </row>
    <row r="43" spans="1:14" x14ac:dyDescent="0.25">
      <c r="A43">
        <f t="shared" ca="1" si="1"/>
        <v>7.806766156828667</v>
      </c>
      <c r="B43" s="5">
        <v>39</v>
      </c>
      <c r="C43" s="1">
        <v>2.99</v>
      </c>
      <c r="D43" s="9">
        <f t="shared" si="4"/>
        <v>-2.093</v>
      </c>
      <c r="E43">
        <f t="shared" si="2"/>
        <v>7.907</v>
      </c>
      <c r="F43">
        <v>8.6549712233550462</v>
      </c>
      <c r="G43">
        <f t="shared" si="0"/>
        <v>2.99</v>
      </c>
      <c r="H43">
        <v>6.6322673380607027</v>
      </c>
      <c r="I43" s="17" t="s">
        <v>9</v>
      </c>
      <c r="J43" s="17">
        <v>5.3621579170281104E-2</v>
      </c>
    </row>
    <row r="44" spans="1:14" x14ac:dyDescent="0.25">
      <c r="A44">
        <f t="shared" ca="1" si="1"/>
        <v>6.7923098264008077</v>
      </c>
      <c r="B44" s="5">
        <v>40</v>
      </c>
      <c r="C44" s="1">
        <v>2.99</v>
      </c>
      <c r="D44" s="9">
        <f t="shared" si="4"/>
        <v>-2.093</v>
      </c>
      <c r="E44">
        <f t="shared" si="2"/>
        <v>7.907</v>
      </c>
      <c r="F44">
        <v>7.2745250984646406</v>
      </c>
      <c r="G44">
        <f t="shared" si="0"/>
        <v>2.99</v>
      </c>
      <c r="H44">
        <v>6.6322673380607027</v>
      </c>
      <c r="I44" s="17" t="s">
        <v>10</v>
      </c>
      <c r="J44" s="17">
        <v>1.0295521231576938</v>
      </c>
    </row>
    <row r="45" spans="1:14" ht="15.75" thickBot="1" x14ac:dyDescent="0.3">
      <c r="A45">
        <f t="shared" ca="1" si="1"/>
        <v>8.2403839297542376</v>
      </c>
      <c r="B45" s="5">
        <v>41</v>
      </c>
      <c r="C45" s="1">
        <v>2.99</v>
      </c>
      <c r="D45" s="9">
        <f t="shared" si="4"/>
        <v>-2.093</v>
      </c>
      <c r="E45">
        <f t="shared" si="2"/>
        <v>7.907</v>
      </c>
      <c r="F45">
        <v>7.3844124468425871</v>
      </c>
      <c r="G45">
        <f t="shared" si="0"/>
        <v>2.99</v>
      </c>
      <c r="H45">
        <v>6.6322673380607027</v>
      </c>
      <c r="I45" s="18" t="s">
        <v>11</v>
      </c>
      <c r="J45" s="18">
        <v>40</v>
      </c>
    </row>
    <row r="46" spans="1:14" x14ac:dyDescent="0.25">
      <c r="A46">
        <f t="shared" ca="1" si="1"/>
        <v>7.4755380594415941</v>
      </c>
      <c r="B46" s="5">
        <v>42</v>
      </c>
      <c r="C46" s="1">
        <v>2.29</v>
      </c>
      <c r="D46" s="9">
        <f t="shared" si="4"/>
        <v>-1.603</v>
      </c>
      <c r="E46">
        <f t="shared" si="2"/>
        <v>8.3970000000000002</v>
      </c>
      <c r="F46">
        <v>9.3286478055062929</v>
      </c>
      <c r="G46">
        <f t="shared" si="0"/>
        <v>2.29</v>
      </c>
      <c r="H46">
        <v>7.6339690570295371</v>
      </c>
    </row>
    <row r="47" spans="1:14" ht="15.75" thickBot="1" x14ac:dyDescent="0.3">
      <c r="A47">
        <f t="shared" ca="1" si="1"/>
        <v>8.633151103466334</v>
      </c>
      <c r="B47" s="5">
        <v>43</v>
      </c>
      <c r="C47" s="1">
        <v>1.99</v>
      </c>
      <c r="D47" s="9">
        <f t="shared" si="4"/>
        <v>-1.393</v>
      </c>
      <c r="E47">
        <f t="shared" si="2"/>
        <v>8.6069999999999993</v>
      </c>
      <c r="F47">
        <v>8.0877347239914066</v>
      </c>
      <c r="G47">
        <f t="shared" si="0"/>
        <v>1.99</v>
      </c>
      <c r="H47">
        <v>8.0632697937304663</v>
      </c>
      <c r="I47" t="s">
        <v>12</v>
      </c>
    </row>
    <row r="48" spans="1:14" x14ac:dyDescent="0.25">
      <c r="A48">
        <f t="shared" ca="1" si="1"/>
        <v>6.6474228844035199</v>
      </c>
      <c r="B48" s="5">
        <v>44</v>
      </c>
      <c r="C48" s="1">
        <v>2.99</v>
      </c>
      <c r="D48" s="9">
        <f t="shared" si="4"/>
        <v>-2.093</v>
      </c>
      <c r="E48">
        <f t="shared" si="2"/>
        <v>7.907</v>
      </c>
      <c r="F48">
        <v>7.1861038628326535</v>
      </c>
      <c r="G48">
        <f t="shared" si="0"/>
        <v>2.99</v>
      </c>
      <c r="H48">
        <v>6.6322673380607027</v>
      </c>
      <c r="I48" s="19"/>
      <c r="J48" s="19" t="s">
        <v>17</v>
      </c>
      <c r="K48" s="19" t="s">
        <v>18</v>
      </c>
      <c r="L48" s="19" t="s">
        <v>19</v>
      </c>
      <c r="M48" s="19" t="s">
        <v>20</v>
      </c>
      <c r="N48" s="19" t="s">
        <v>21</v>
      </c>
    </row>
    <row r="49" spans="1:17" x14ac:dyDescent="0.25">
      <c r="A49">
        <f t="shared" ca="1" si="1"/>
        <v>7.7393431828408668</v>
      </c>
      <c r="B49" s="5">
        <v>45</v>
      </c>
      <c r="C49" s="1">
        <v>2.99</v>
      </c>
      <c r="D49" s="9">
        <f t="shared" si="4"/>
        <v>-2.093</v>
      </c>
      <c r="E49">
        <f t="shared" si="2"/>
        <v>7.907</v>
      </c>
      <c r="F49">
        <v>7.6820617879691246</v>
      </c>
      <c r="G49">
        <f t="shared" si="0"/>
        <v>2.99</v>
      </c>
      <c r="H49">
        <v>6.6322673380607027</v>
      </c>
      <c r="I49" s="17" t="s">
        <v>13</v>
      </c>
      <c r="J49" s="17">
        <v>1</v>
      </c>
      <c r="K49" s="17">
        <v>3.4022427153363068</v>
      </c>
      <c r="L49" s="17">
        <v>3.4022427153363068</v>
      </c>
      <c r="M49" s="17">
        <v>3.2097308450963071</v>
      </c>
      <c r="N49" s="17">
        <v>8.1168211019180467E-2</v>
      </c>
    </row>
    <row r="50" spans="1:17" x14ac:dyDescent="0.25">
      <c r="A50">
        <f t="shared" ca="1" si="1"/>
        <v>8.9286205921612858</v>
      </c>
      <c r="B50" s="5">
        <v>46</v>
      </c>
      <c r="C50" s="1">
        <v>2.29</v>
      </c>
      <c r="D50" s="9">
        <f t="shared" si="4"/>
        <v>-1.603</v>
      </c>
      <c r="E50">
        <f t="shared" si="2"/>
        <v>8.3970000000000002</v>
      </c>
      <c r="F50">
        <v>8.7344383949508302</v>
      </c>
      <c r="G50">
        <f t="shared" si="0"/>
        <v>2.29</v>
      </c>
      <c r="H50">
        <v>7.6339690570295371</v>
      </c>
      <c r="I50" s="17" t="s">
        <v>14</v>
      </c>
      <c r="J50" s="17">
        <v>38</v>
      </c>
      <c r="K50" s="17">
        <v>40.279147823343578</v>
      </c>
      <c r="L50" s="17">
        <v>1.0599775742985151</v>
      </c>
      <c r="M50" s="17"/>
      <c r="N50" s="17"/>
    </row>
    <row r="51" spans="1:17" ht="15.75" thickBot="1" x14ac:dyDescent="0.3">
      <c r="A51">
        <f t="shared" ca="1" si="1"/>
        <v>8.2915059080098619</v>
      </c>
      <c r="B51" s="5">
        <v>47</v>
      </c>
      <c r="C51" s="1">
        <v>1.99</v>
      </c>
      <c r="D51" s="9">
        <f t="shared" si="4"/>
        <v>-1.393</v>
      </c>
      <c r="E51">
        <f t="shared" si="2"/>
        <v>8.6069999999999993</v>
      </c>
      <c r="F51">
        <v>8.359886811899262</v>
      </c>
      <c r="G51">
        <f t="shared" si="0"/>
        <v>1.99</v>
      </c>
      <c r="H51">
        <v>8.0632697937304663</v>
      </c>
      <c r="I51" s="18" t="s">
        <v>15</v>
      </c>
      <c r="J51" s="18">
        <v>39</v>
      </c>
      <c r="K51" s="18">
        <v>43.681390538679885</v>
      </c>
      <c r="L51" s="18"/>
      <c r="M51" s="18"/>
      <c r="N51" s="18"/>
    </row>
    <row r="52" spans="1:17" ht="15.75" thickBot="1" x14ac:dyDescent="0.3">
      <c r="A52">
        <f t="shared" ca="1" si="1"/>
        <v>8.6302819366496468</v>
      </c>
      <c r="B52" s="5">
        <v>48</v>
      </c>
      <c r="C52" s="1">
        <v>2.99</v>
      </c>
      <c r="D52" s="9">
        <f t="shared" si="4"/>
        <v>-2.093</v>
      </c>
      <c r="E52">
        <f t="shared" si="2"/>
        <v>7.907</v>
      </c>
      <c r="F52">
        <v>5.4728021865058061</v>
      </c>
      <c r="G52">
        <f t="shared" si="0"/>
        <v>2.99</v>
      </c>
      <c r="H52">
        <v>6.6322673380607027</v>
      </c>
    </row>
    <row r="53" spans="1:17" x14ac:dyDescent="0.25">
      <c r="A53">
        <f t="shared" ca="1" si="1"/>
        <v>9.5611616614352268</v>
      </c>
      <c r="B53" s="5">
        <v>49</v>
      </c>
      <c r="C53" s="1">
        <v>1.99</v>
      </c>
      <c r="D53" s="9">
        <f t="shared" si="4"/>
        <v>-1.393</v>
      </c>
      <c r="E53">
        <f t="shared" si="2"/>
        <v>8.6069999999999993</v>
      </c>
      <c r="F53">
        <v>5.9126750566409019</v>
      </c>
      <c r="G53">
        <f t="shared" si="0"/>
        <v>1.99</v>
      </c>
      <c r="H53">
        <v>8.0632697937304663</v>
      </c>
      <c r="I53" s="19"/>
      <c r="J53" s="19" t="s">
        <v>22</v>
      </c>
      <c r="K53" s="19" t="s">
        <v>10</v>
      </c>
      <c r="L53" s="19" t="s">
        <v>23</v>
      </c>
      <c r="M53" s="19" t="s">
        <v>24</v>
      </c>
      <c r="N53" s="19" t="s">
        <v>25</v>
      </c>
      <c r="O53" s="19" t="s">
        <v>26</v>
      </c>
      <c r="P53" s="19" t="s">
        <v>27</v>
      </c>
      <c r="Q53" s="19" t="s">
        <v>28</v>
      </c>
    </row>
    <row r="54" spans="1:17" x14ac:dyDescent="0.25">
      <c r="A54">
        <f t="shared" ca="1" si="1"/>
        <v>7.8746770372839912</v>
      </c>
      <c r="B54" s="5">
        <v>50</v>
      </c>
      <c r="C54" s="1">
        <v>2.99</v>
      </c>
      <c r="D54" s="9">
        <f t="shared" si="4"/>
        <v>-2.093</v>
      </c>
      <c r="E54">
        <f t="shared" si="2"/>
        <v>7.907</v>
      </c>
      <c r="F54">
        <v>8.0797256199111285</v>
      </c>
      <c r="G54">
        <f t="shared" si="0"/>
        <v>2.99</v>
      </c>
      <c r="H54">
        <v>6.6322673380607027</v>
      </c>
      <c r="I54" s="17" t="s">
        <v>16</v>
      </c>
      <c r="J54" s="17">
        <v>9.8199723982095044</v>
      </c>
      <c r="K54" s="17">
        <v>1.0167701352607079</v>
      </c>
      <c r="L54" s="17">
        <v>9.6580063257774444</v>
      </c>
      <c r="M54" s="17">
        <v>8.8997040701023921E-12</v>
      </c>
      <c r="N54" s="17">
        <v>7.7616288703477423</v>
      </c>
      <c r="O54" s="17">
        <v>11.878315926071267</v>
      </c>
      <c r="P54" s="17">
        <v>7.7616288703477423</v>
      </c>
      <c r="Q54" s="17">
        <v>11.878315926071267</v>
      </c>
    </row>
    <row r="55" spans="1:17" ht="15.75" thickBot="1" x14ac:dyDescent="0.3">
      <c r="A55">
        <f t="shared" ca="1" si="1"/>
        <v>6.8252743077662004</v>
      </c>
      <c r="B55" s="5">
        <v>51</v>
      </c>
      <c r="C55" s="1">
        <v>2.99</v>
      </c>
      <c r="D55" s="9">
        <f t="shared" si="4"/>
        <v>-2.093</v>
      </c>
      <c r="E55">
        <f t="shared" si="2"/>
        <v>7.907</v>
      </c>
      <c r="F55">
        <v>7.0575552242752799</v>
      </c>
      <c r="G55">
        <f t="shared" si="0"/>
        <v>2.99</v>
      </c>
      <c r="H55">
        <v>6.6322673380607027</v>
      </c>
      <c r="I55" s="18">
        <v>2.99</v>
      </c>
      <c r="J55" s="18">
        <v>-0.67156646718380941</v>
      </c>
      <c r="K55" s="18">
        <v>0.37484756569085503</v>
      </c>
      <c r="L55" s="18">
        <v>-1.7915721713334132</v>
      </c>
      <c r="M55" s="18">
        <v>8.1168211019179592E-2</v>
      </c>
      <c r="N55" s="18">
        <v>-1.4304056915249852</v>
      </c>
      <c r="O55" s="18">
        <v>8.7272757157366376E-2</v>
      </c>
      <c r="P55" s="18">
        <v>-1.4304056915249852</v>
      </c>
      <c r="Q55" s="18">
        <v>8.7272757157366376E-2</v>
      </c>
    </row>
    <row r="56" spans="1:17" x14ac:dyDescent="0.25">
      <c r="A56">
        <f t="shared" ca="1" si="1"/>
        <v>8.2768857965754972</v>
      </c>
      <c r="B56" s="5">
        <v>52</v>
      </c>
      <c r="C56" s="1">
        <v>2.99</v>
      </c>
      <c r="D56" s="9">
        <f t="shared" si="4"/>
        <v>-2.093</v>
      </c>
      <c r="E56">
        <f t="shared" si="2"/>
        <v>7.907</v>
      </c>
      <c r="F56">
        <v>5.705961094096681</v>
      </c>
      <c r="G56">
        <f t="shared" si="0"/>
        <v>2.99</v>
      </c>
      <c r="H56">
        <v>6.6322673380607027</v>
      </c>
    </row>
    <row r="57" spans="1:17" x14ac:dyDescent="0.25">
      <c r="A57">
        <f t="shared" ca="1" si="1"/>
        <v>9.9648079111405394</v>
      </c>
      <c r="B57" s="5">
        <v>53</v>
      </c>
      <c r="C57" s="1">
        <v>2.29</v>
      </c>
      <c r="D57" s="9">
        <f t="shared" si="4"/>
        <v>-1.603</v>
      </c>
      <c r="E57">
        <f t="shared" si="2"/>
        <v>8.3970000000000002</v>
      </c>
      <c r="F57">
        <v>8.6305318945801091</v>
      </c>
      <c r="G57">
        <f t="shared" si="0"/>
        <v>2.29</v>
      </c>
      <c r="H57">
        <v>7.6339690570295371</v>
      </c>
    </row>
    <row r="58" spans="1:17" x14ac:dyDescent="0.25">
      <c r="A58">
        <f t="shared" ca="1" si="1"/>
        <v>8.5589117854974113</v>
      </c>
      <c r="B58" s="5">
        <v>54</v>
      </c>
      <c r="C58" s="1">
        <v>2.29</v>
      </c>
      <c r="D58" s="9">
        <f t="shared" si="4"/>
        <v>-1.603</v>
      </c>
      <c r="E58">
        <f t="shared" si="2"/>
        <v>8.3970000000000002</v>
      </c>
      <c r="F58">
        <v>8.1724036629816617</v>
      </c>
      <c r="G58">
        <f t="shared" si="0"/>
        <v>2.29</v>
      </c>
      <c r="H58">
        <v>7.6339690570295371</v>
      </c>
    </row>
    <row r="59" spans="1:17" x14ac:dyDescent="0.25">
      <c r="A59">
        <f t="shared" ca="1" si="1"/>
        <v>7.1687709359549103</v>
      </c>
      <c r="B59" s="5">
        <v>55</v>
      </c>
      <c r="C59" s="1">
        <v>2.99</v>
      </c>
      <c r="D59" s="9">
        <f t="shared" si="4"/>
        <v>-2.093</v>
      </c>
      <c r="E59">
        <f t="shared" si="2"/>
        <v>7.907</v>
      </c>
      <c r="F59">
        <v>8.8085454319435676</v>
      </c>
      <c r="G59">
        <f t="shared" si="0"/>
        <v>2.99</v>
      </c>
      <c r="H59">
        <v>6.6322673380607027</v>
      </c>
      <c r="I59" t="s">
        <v>29</v>
      </c>
    </row>
    <row r="60" spans="1:17" ht="15.75" thickBot="1" x14ac:dyDescent="0.3">
      <c r="A60">
        <f t="shared" ca="1" si="1"/>
        <v>7.9039384424534962</v>
      </c>
      <c r="B60" s="5">
        <v>56</v>
      </c>
      <c r="C60" s="1">
        <v>2.99</v>
      </c>
      <c r="D60" s="9">
        <f t="shared" si="4"/>
        <v>-2.093</v>
      </c>
      <c r="E60">
        <f t="shared" si="2"/>
        <v>7.907</v>
      </c>
      <c r="F60">
        <v>8.3509893607232613</v>
      </c>
      <c r="G60">
        <f t="shared" si="0"/>
        <v>2.99</v>
      </c>
      <c r="H60">
        <v>6.6322673380607027</v>
      </c>
    </row>
    <row r="61" spans="1:17" x14ac:dyDescent="0.25">
      <c r="A61">
        <f t="shared" ca="1" si="1"/>
        <v>7.6640054753494251</v>
      </c>
      <c r="B61" s="5">
        <v>57</v>
      </c>
      <c r="C61" s="1">
        <v>2.99</v>
      </c>
      <c r="D61" s="9">
        <f t="shared" si="4"/>
        <v>-2.093</v>
      </c>
      <c r="E61">
        <f t="shared" si="2"/>
        <v>7.907</v>
      </c>
      <c r="F61">
        <v>9.0872038352775171</v>
      </c>
      <c r="G61">
        <f t="shared" si="0"/>
        <v>2.99</v>
      </c>
      <c r="H61">
        <v>6.6322673380607027</v>
      </c>
      <c r="I61" s="19" t="s">
        <v>30</v>
      </c>
      <c r="J61" s="19" t="s">
        <v>35</v>
      </c>
      <c r="K61" s="19" t="s">
        <v>32</v>
      </c>
    </row>
    <row r="62" spans="1:17" x14ac:dyDescent="0.25">
      <c r="A62">
        <f t="shared" ca="1" si="1"/>
        <v>8.2565413689052392</v>
      </c>
      <c r="B62" s="5">
        <v>58</v>
      </c>
      <c r="C62" s="1">
        <v>2.99</v>
      </c>
      <c r="D62" s="9">
        <f t="shared" si="4"/>
        <v>-2.093</v>
      </c>
      <c r="E62">
        <f t="shared" si="2"/>
        <v>7.907</v>
      </c>
      <c r="F62">
        <v>7.1689978391447591</v>
      </c>
      <c r="G62">
        <f t="shared" si="0"/>
        <v>2.99</v>
      </c>
      <c r="H62">
        <v>6.6322673380607027</v>
      </c>
      <c r="I62" s="17">
        <v>1</v>
      </c>
      <c r="J62" s="17">
        <v>7.8119886613299148</v>
      </c>
      <c r="K62" s="17">
        <v>-1.7763524905246122</v>
      </c>
    </row>
    <row r="63" spans="1:17" x14ac:dyDescent="0.25">
      <c r="A63">
        <f t="shared" ca="1" si="1"/>
        <v>8.1439769393624015</v>
      </c>
      <c r="B63" s="5">
        <v>59</v>
      </c>
      <c r="C63" s="1">
        <v>2.99</v>
      </c>
      <c r="D63" s="9">
        <f t="shared" si="4"/>
        <v>-2.093</v>
      </c>
      <c r="E63">
        <f t="shared" si="2"/>
        <v>7.907</v>
      </c>
      <c r="F63">
        <v>8.5430187119365399</v>
      </c>
      <c r="G63">
        <f t="shared" si="0"/>
        <v>2.99</v>
      </c>
      <c r="H63">
        <v>6.6322673380607027</v>
      </c>
      <c r="I63" s="17">
        <v>2</v>
      </c>
      <c r="J63" s="17">
        <v>7.8119886613299148</v>
      </c>
      <c r="K63" s="17">
        <v>0.64231074996353676</v>
      </c>
    </row>
    <row r="64" spans="1:17" x14ac:dyDescent="0.25">
      <c r="A64">
        <f t="shared" ca="1" si="1"/>
        <v>8.8480927352527612</v>
      </c>
      <c r="B64" s="5">
        <v>60</v>
      </c>
      <c r="C64" s="1">
        <v>1.99</v>
      </c>
      <c r="D64" s="9">
        <f t="shared" si="4"/>
        <v>-1.393</v>
      </c>
      <c r="E64">
        <f t="shared" si="2"/>
        <v>8.6069999999999993</v>
      </c>
      <c r="F64">
        <v>7.95560341540076</v>
      </c>
      <c r="G64">
        <f t="shared" si="0"/>
        <v>1.99</v>
      </c>
      <c r="H64">
        <v>8.0632697937304663</v>
      </c>
      <c r="I64" s="17">
        <v>3</v>
      </c>
      <c r="J64" s="17">
        <v>7.8119886613299148</v>
      </c>
      <c r="K64" s="17">
        <v>0.26824617080703916</v>
      </c>
    </row>
    <row r="65" spans="1:17" x14ac:dyDescent="0.25">
      <c r="A65">
        <f t="shared" ca="1" si="1"/>
        <v>7.8175933184276936</v>
      </c>
      <c r="B65" s="5">
        <v>61</v>
      </c>
      <c r="C65" s="1">
        <v>1.99</v>
      </c>
      <c r="D65" s="9">
        <f t="shared" si="4"/>
        <v>-1.393</v>
      </c>
      <c r="E65">
        <f t="shared" si="2"/>
        <v>8.6069999999999993</v>
      </c>
      <c r="F65">
        <v>8.908640801059942</v>
      </c>
      <c r="G65">
        <f t="shared" si="0"/>
        <v>1.99</v>
      </c>
      <c r="H65">
        <v>8.0632697937304663</v>
      </c>
      <c r="I65" s="17">
        <v>4</v>
      </c>
      <c r="J65" s="17">
        <v>7.8119886613299148</v>
      </c>
      <c r="K65" s="17">
        <v>-0.46584044284117176</v>
      </c>
    </row>
    <row r="66" spans="1:17" x14ac:dyDescent="0.25">
      <c r="A66">
        <f t="shared" ca="1" si="1"/>
        <v>8.4820307683759459</v>
      </c>
      <c r="B66" s="5">
        <v>62</v>
      </c>
      <c r="C66" s="1">
        <v>1.99</v>
      </c>
      <c r="D66" s="9">
        <f t="shared" si="4"/>
        <v>-1.393</v>
      </c>
      <c r="E66">
        <f t="shared" si="2"/>
        <v>8.6069999999999993</v>
      </c>
      <c r="F66">
        <v>8.0508937575011341</v>
      </c>
      <c r="G66">
        <f t="shared" si="0"/>
        <v>1.99</v>
      </c>
      <c r="H66">
        <v>8.0632697937304663</v>
      </c>
      <c r="I66" s="17">
        <v>5</v>
      </c>
      <c r="J66" s="17">
        <v>8.4835551285137232</v>
      </c>
      <c r="K66" s="17">
        <v>1.1482352709057135</v>
      </c>
    </row>
    <row r="67" spans="1:17" x14ac:dyDescent="0.25">
      <c r="A67">
        <f t="shared" ca="1" si="1"/>
        <v>7.7873342621253689</v>
      </c>
      <c r="B67" s="5">
        <v>63</v>
      </c>
      <c r="C67" s="1">
        <v>2.99</v>
      </c>
      <c r="D67" s="9">
        <f t="shared" si="4"/>
        <v>-2.093</v>
      </c>
      <c r="E67">
        <f t="shared" si="2"/>
        <v>7.907</v>
      </c>
      <c r="F67">
        <v>9.9977824376538287</v>
      </c>
      <c r="G67">
        <f t="shared" si="0"/>
        <v>2.99</v>
      </c>
      <c r="H67">
        <v>6.6322673380607027</v>
      </c>
      <c r="I67" s="17">
        <v>6</v>
      </c>
      <c r="J67" s="17">
        <v>8.4835551285137232</v>
      </c>
      <c r="K67" s="17">
        <v>0.15872030991208597</v>
      </c>
    </row>
    <row r="68" spans="1:17" x14ac:dyDescent="0.25">
      <c r="A68">
        <f t="shared" ca="1" si="1"/>
        <v>8.3838101932237663</v>
      </c>
      <c r="B68" s="5">
        <v>64</v>
      </c>
      <c r="C68" s="1">
        <v>2.99</v>
      </c>
      <c r="D68" s="9">
        <f t="shared" si="4"/>
        <v>-2.093</v>
      </c>
      <c r="E68">
        <f t="shared" si="2"/>
        <v>7.907</v>
      </c>
      <c r="F68">
        <v>7.4807958448590588</v>
      </c>
      <c r="G68">
        <f t="shared" si="0"/>
        <v>2.99</v>
      </c>
      <c r="H68">
        <v>6.6322673380607027</v>
      </c>
      <c r="I68" s="17">
        <v>7</v>
      </c>
      <c r="J68" s="17">
        <v>8.2820851883585807</v>
      </c>
      <c r="K68" s="17">
        <v>1.3109179989255981</v>
      </c>
    </row>
    <row r="69" spans="1:17" x14ac:dyDescent="0.25">
      <c r="A69">
        <f t="shared" ca="1" si="1"/>
        <v>6.6839547748934827</v>
      </c>
      <c r="B69" s="5">
        <v>65</v>
      </c>
      <c r="C69" s="1">
        <v>2.99</v>
      </c>
      <c r="D69" s="9">
        <f t="shared" si="4"/>
        <v>-2.093</v>
      </c>
      <c r="E69">
        <f t="shared" si="2"/>
        <v>7.907</v>
      </c>
      <c r="F69">
        <v>7.1017795754677744</v>
      </c>
      <c r="G69">
        <f t="shared" ref="G69:G104" si="5">C69</f>
        <v>2.99</v>
      </c>
      <c r="H69">
        <v>6.6322673380607027</v>
      </c>
      <c r="I69" s="17">
        <v>8</v>
      </c>
      <c r="J69" s="17">
        <v>7.8119886613299148</v>
      </c>
      <c r="K69" s="17">
        <v>0.17806230993363581</v>
      </c>
    </row>
    <row r="70" spans="1:17" x14ac:dyDescent="0.25">
      <c r="A70">
        <f t="shared" ref="A70:A104" ca="1" si="6">E70+NORMINV(RAND(),0,G$2)</f>
        <v>7.1247652543168725</v>
      </c>
      <c r="B70" s="5">
        <v>66</v>
      </c>
      <c r="C70" s="1">
        <v>2.99</v>
      </c>
      <c r="D70" s="9">
        <f t="shared" si="4"/>
        <v>-2.093</v>
      </c>
      <c r="E70">
        <f t="shared" ref="E70:E104" si="7">D70+E$2</f>
        <v>7.907</v>
      </c>
      <c r="F70">
        <v>7.0795718042799107</v>
      </c>
      <c r="G70">
        <f t="shared" si="5"/>
        <v>2.99</v>
      </c>
      <c r="H70">
        <v>6.6322673380607027</v>
      </c>
      <c r="I70" s="17">
        <v>9</v>
      </c>
      <c r="J70" s="17">
        <v>7.8119886613299148</v>
      </c>
      <c r="K70" s="17">
        <v>0.84298256202513144</v>
      </c>
    </row>
    <row r="71" spans="1:17" s="27" customFormat="1" x14ac:dyDescent="0.25">
      <c r="A71" s="27">
        <f t="shared" ca="1" si="6"/>
        <v>5.971661749209348</v>
      </c>
      <c r="B71" s="28">
        <v>67</v>
      </c>
      <c r="C71" s="29">
        <v>2.99</v>
      </c>
      <c r="D71" s="30">
        <f t="shared" si="4"/>
        <v>-2.093</v>
      </c>
      <c r="E71" s="27">
        <f t="shared" si="7"/>
        <v>7.907</v>
      </c>
      <c r="F71" s="27">
        <v>8.6632001683358268</v>
      </c>
      <c r="G71" s="27">
        <f t="shared" si="5"/>
        <v>2.99</v>
      </c>
      <c r="H71" s="27">
        <v>6.6322673380607027</v>
      </c>
      <c r="I71" s="17">
        <v>10</v>
      </c>
      <c r="J71" s="17">
        <v>7.8119886613299148</v>
      </c>
      <c r="K71" s="17">
        <v>-0.53746356286527419</v>
      </c>
      <c r="L71"/>
      <c r="M71"/>
      <c r="N71"/>
      <c r="O71"/>
      <c r="P71"/>
      <c r="Q71"/>
    </row>
    <row r="72" spans="1:17" x14ac:dyDescent="0.25">
      <c r="A72">
        <f t="shared" ca="1" si="6"/>
        <v>7.666055336773411</v>
      </c>
      <c r="B72" s="5">
        <v>68</v>
      </c>
      <c r="C72" s="1">
        <v>2.99</v>
      </c>
      <c r="D72" s="9">
        <f t="shared" si="4"/>
        <v>-2.093</v>
      </c>
      <c r="E72">
        <f t="shared" si="7"/>
        <v>7.907</v>
      </c>
      <c r="F72">
        <v>8.7969118091144587</v>
      </c>
      <c r="G72">
        <f t="shared" si="5"/>
        <v>2.99</v>
      </c>
      <c r="H72">
        <v>6.6322673380607027</v>
      </c>
      <c r="I72" s="17">
        <v>11</v>
      </c>
      <c r="J72" s="17">
        <v>7.8119886613299148</v>
      </c>
      <c r="K72" s="17">
        <v>-0.42757621448732763</v>
      </c>
    </row>
    <row r="73" spans="1:17" x14ac:dyDescent="0.25">
      <c r="A73">
        <f t="shared" ca="1" si="6"/>
        <v>7.9153244843002719</v>
      </c>
      <c r="B73" s="5">
        <v>69</v>
      </c>
      <c r="C73" s="1">
        <v>2.99</v>
      </c>
      <c r="D73" s="9">
        <f t="shared" si="4"/>
        <v>-2.093</v>
      </c>
      <c r="E73">
        <f t="shared" si="7"/>
        <v>7.907</v>
      </c>
      <c r="F73">
        <v>8.7138405265472372</v>
      </c>
      <c r="G73">
        <f t="shared" si="5"/>
        <v>2.99</v>
      </c>
      <c r="H73">
        <v>6.6322673380607027</v>
      </c>
      <c r="I73" s="17">
        <v>12</v>
      </c>
      <c r="J73" s="17">
        <v>8.2820851883585807</v>
      </c>
      <c r="K73" s="17">
        <v>1.0465626171477123</v>
      </c>
    </row>
    <row r="74" spans="1:17" s="13" customFormat="1" x14ac:dyDescent="0.25">
      <c r="A74" s="13">
        <f t="shared" ca="1" si="6"/>
        <v>8.5787717438331246</v>
      </c>
      <c r="B74" s="10">
        <v>70</v>
      </c>
      <c r="C74" s="11">
        <v>1.99</v>
      </c>
      <c r="D74" s="12">
        <f t="shared" si="4"/>
        <v>-1.393</v>
      </c>
      <c r="E74" s="13">
        <f t="shared" si="7"/>
        <v>8.6069999999999993</v>
      </c>
      <c r="F74" s="13">
        <v>8.6684764498277289</v>
      </c>
      <c r="G74" s="13">
        <f t="shared" si="5"/>
        <v>1.99</v>
      </c>
      <c r="H74" s="13">
        <v>8.0632697937304663</v>
      </c>
      <c r="I74" s="17">
        <v>13</v>
      </c>
      <c r="J74" s="17">
        <v>8.4835551285137232</v>
      </c>
      <c r="K74" s="17">
        <v>-0.39582040452231659</v>
      </c>
      <c r="L74"/>
      <c r="M74"/>
      <c r="N74"/>
      <c r="O74"/>
      <c r="P74"/>
      <c r="Q74"/>
    </row>
    <row r="75" spans="1:17" x14ac:dyDescent="0.25">
      <c r="A75">
        <f t="shared" ca="1" si="6"/>
        <v>8.2855167084942156</v>
      </c>
      <c r="B75" s="5">
        <v>71</v>
      </c>
      <c r="C75" s="1">
        <v>2.99</v>
      </c>
      <c r="D75" s="9">
        <f t="shared" si="4"/>
        <v>-2.093</v>
      </c>
      <c r="E75">
        <f t="shared" si="7"/>
        <v>7.907</v>
      </c>
      <c r="F75">
        <v>9.8359114939609338</v>
      </c>
      <c r="G75">
        <f t="shared" si="5"/>
        <v>2.99</v>
      </c>
      <c r="H75">
        <v>7.2115900000000002</v>
      </c>
      <c r="I75" s="17">
        <v>14</v>
      </c>
      <c r="J75" s="17">
        <v>7.8119886613299148</v>
      </c>
      <c r="K75" s="17">
        <v>-0.62588479849726131</v>
      </c>
      <c r="M75">
        <f>ABS(F75-H75)</f>
        <v>2.6243214939609336</v>
      </c>
      <c r="N75">
        <f>M75/F74</f>
        <v>0.30274310706734253</v>
      </c>
      <c r="O75">
        <f>M75*2/(F75+H75)</f>
        <v>0.30788341563021393</v>
      </c>
    </row>
    <row r="76" spans="1:17" x14ac:dyDescent="0.25">
      <c r="A76">
        <f t="shared" ca="1" si="6"/>
        <v>8.5239414375337592</v>
      </c>
      <c r="B76" s="5">
        <v>72</v>
      </c>
      <c r="C76" s="1">
        <v>2.99</v>
      </c>
      <c r="D76" s="9">
        <f t="shared" si="4"/>
        <v>-2.093</v>
      </c>
      <c r="E76">
        <f t="shared" si="7"/>
        <v>7.907</v>
      </c>
      <c r="F76">
        <v>10.664523082520558</v>
      </c>
      <c r="G76">
        <f t="shared" si="5"/>
        <v>2.99</v>
      </c>
      <c r="H76">
        <v>7.2115900000000002</v>
      </c>
      <c r="I76" s="17">
        <v>15</v>
      </c>
      <c r="J76" s="17">
        <v>7.8119886613299148</v>
      </c>
      <c r="K76" s="17">
        <v>-0.12992687336079012</v>
      </c>
      <c r="M76">
        <f t="shared" ref="M76:M104" si="8">ABS(F76-H76)</f>
        <v>3.4529330825205582</v>
      </c>
      <c r="N76">
        <f t="shared" ref="N76:N104" si="9">M76/F75</f>
        <v>0.35105369590206204</v>
      </c>
      <c r="O76">
        <f t="shared" ref="O76:O104" si="10">M76*2/(F76+H76)</f>
        <v>0.38631810691518514</v>
      </c>
    </row>
    <row r="77" spans="1:17" x14ac:dyDescent="0.25">
      <c r="A77">
        <f t="shared" ca="1" si="6"/>
        <v>8.7622006727720123</v>
      </c>
      <c r="B77" s="5">
        <v>73</v>
      </c>
      <c r="C77" s="1">
        <v>2.99</v>
      </c>
      <c r="D77" s="9">
        <f t="shared" si="4"/>
        <v>-2.093</v>
      </c>
      <c r="E77">
        <f t="shared" si="7"/>
        <v>7.907</v>
      </c>
      <c r="F77">
        <v>7.0809178938738917</v>
      </c>
      <c r="G77">
        <f t="shared" si="5"/>
        <v>2.99</v>
      </c>
      <c r="H77">
        <v>7.2115900000000002</v>
      </c>
      <c r="I77" s="17">
        <v>16</v>
      </c>
      <c r="J77" s="17">
        <v>8.2820851883585807</v>
      </c>
      <c r="K77" s="17">
        <v>0.45235320659224953</v>
      </c>
      <c r="M77">
        <f t="shared" si="8"/>
        <v>0.13067210612610847</v>
      </c>
      <c r="N77">
        <f t="shared" si="9"/>
        <v>1.2252972319060716E-2</v>
      </c>
      <c r="O77">
        <f t="shared" si="10"/>
        <v>1.8285399189055914E-2</v>
      </c>
    </row>
    <row r="78" spans="1:17" x14ac:dyDescent="0.25">
      <c r="A78">
        <f t="shared" ca="1" si="6"/>
        <v>6.6139729020186753</v>
      </c>
      <c r="B78" s="5">
        <v>74</v>
      </c>
      <c r="C78" s="1">
        <v>2.29</v>
      </c>
      <c r="D78" s="9">
        <f t="shared" si="4"/>
        <v>-1.603</v>
      </c>
      <c r="E78">
        <f t="shared" si="7"/>
        <v>8.3970000000000002</v>
      </c>
      <c r="F78">
        <v>7.635877420620738</v>
      </c>
      <c r="G78">
        <f t="shared" si="5"/>
        <v>2.29</v>
      </c>
      <c r="H78">
        <v>7.9556899999999997</v>
      </c>
      <c r="I78" s="17">
        <v>17</v>
      </c>
      <c r="J78" s="17">
        <v>8.4835551285137232</v>
      </c>
      <c r="K78" s="17">
        <v>-0.1236683166144612</v>
      </c>
      <c r="M78">
        <f t="shared" si="8"/>
        <v>0.31981257937926166</v>
      </c>
      <c r="N78">
        <f t="shared" si="9"/>
        <v>4.5165412757567754E-2</v>
      </c>
      <c r="O78">
        <f t="shared" si="10"/>
        <v>4.1023788147982E-2</v>
      </c>
    </row>
    <row r="79" spans="1:17" x14ac:dyDescent="0.25">
      <c r="A79">
        <f t="shared" ca="1" si="6"/>
        <v>7.7754767768740081</v>
      </c>
      <c r="B79" s="5">
        <v>75</v>
      </c>
      <c r="C79" s="1">
        <v>2.99</v>
      </c>
      <c r="D79" s="9">
        <f t="shared" si="4"/>
        <v>-2.093</v>
      </c>
      <c r="E79">
        <f t="shared" si="7"/>
        <v>7.907</v>
      </c>
      <c r="F79">
        <v>8.3913605814555741</v>
      </c>
      <c r="G79">
        <f t="shared" si="5"/>
        <v>2.99</v>
      </c>
      <c r="H79">
        <v>7.2115900000000002</v>
      </c>
      <c r="I79" s="17">
        <v>18</v>
      </c>
      <c r="J79" s="17">
        <v>7.8119886613299148</v>
      </c>
      <c r="K79" s="17">
        <v>-2.3391864748241087</v>
      </c>
      <c r="M79">
        <f t="shared" si="8"/>
        <v>1.1797705814555739</v>
      </c>
      <c r="N79">
        <f t="shared" si="9"/>
        <v>0.15450360403502492</v>
      </c>
      <c r="O79">
        <f t="shared" si="10"/>
        <v>0.15122403615861674</v>
      </c>
    </row>
    <row r="80" spans="1:17" x14ac:dyDescent="0.25">
      <c r="A80">
        <f t="shared" ca="1" si="6"/>
        <v>7.9262409144415411</v>
      </c>
      <c r="B80" s="5">
        <v>76</v>
      </c>
      <c r="C80" s="1">
        <v>2.29</v>
      </c>
      <c r="D80" s="9">
        <f t="shared" si="4"/>
        <v>-1.603</v>
      </c>
      <c r="E80">
        <f t="shared" si="7"/>
        <v>8.3970000000000002</v>
      </c>
      <c r="F80">
        <v>8.1684608955259925</v>
      </c>
      <c r="G80">
        <f t="shared" si="5"/>
        <v>2.29</v>
      </c>
      <c r="H80">
        <v>7.9556899999999997</v>
      </c>
      <c r="I80" s="17">
        <v>19</v>
      </c>
      <c r="J80" s="17">
        <v>8.4835551285137232</v>
      </c>
      <c r="K80" s="17">
        <v>-2.5708800718728213</v>
      </c>
      <c r="M80">
        <f t="shared" si="8"/>
        <v>0.21277089552599282</v>
      </c>
      <c r="N80">
        <f t="shared" si="9"/>
        <v>2.5355947162633473E-2</v>
      </c>
      <c r="O80">
        <f t="shared" si="10"/>
        <v>2.6391578310648391E-2</v>
      </c>
    </row>
    <row r="81" spans="1:15" x14ac:dyDescent="0.25">
      <c r="A81">
        <f t="shared" ca="1" si="6"/>
        <v>7.6876793370735514</v>
      </c>
      <c r="B81" s="5">
        <v>77</v>
      </c>
      <c r="C81" s="1">
        <v>2.99</v>
      </c>
      <c r="D81" s="9">
        <f t="shared" si="4"/>
        <v>-2.093</v>
      </c>
      <c r="E81">
        <f t="shared" si="7"/>
        <v>7.907</v>
      </c>
      <c r="F81">
        <v>8.5465345106084403</v>
      </c>
      <c r="G81">
        <f t="shared" si="5"/>
        <v>2.99</v>
      </c>
      <c r="H81">
        <v>7.2115900000000002</v>
      </c>
      <c r="I81" s="17">
        <v>20</v>
      </c>
      <c r="J81" s="17">
        <v>7.8119886613299148</v>
      </c>
      <c r="K81" s="17">
        <v>0.26773695858121371</v>
      </c>
      <c r="M81">
        <f t="shared" si="8"/>
        <v>1.3349445106084401</v>
      </c>
      <c r="N81">
        <f t="shared" si="9"/>
        <v>0.16342668804837057</v>
      </c>
      <c r="O81">
        <f t="shared" si="10"/>
        <v>0.1694293644792246</v>
      </c>
    </row>
    <row r="82" spans="1:15" x14ac:dyDescent="0.25">
      <c r="A82">
        <f t="shared" ca="1" si="6"/>
        <v>6.8554363300448031</v>
      </c>
      <c r="B82" s="5">
        <v>78</v>
      </c>
      <c r="C82" s="1">
        <v>2.99</v>
      </c>
      <c r="D82" s="9">
        <f t="shared" si="4"/>
        <v>-2.093</v>
      </c>
      <c r="E82">
        <f t="shared" si="7"/>
        <v>7.907</v>
      </c>
      <c r="F82">
        <v>8.2270053573123132</v>
      </c>
      <c r="G82">
        <f t="shared" si="5"/>
        <v>2.99</v>
      </c>
      <c r="H82">
        <v>7.2115900000000002</v>
      </c>
      <c r="I82" s="17">
        <v>21</v>
      </c>
      <c r="J82" s="17">
        <v>7.8119886613299148</v>
      </c>
      <c r="K82" s="17">
        <v>-0.75443343705463484</v>
      </c>
      <c r="M82">
        <f t="shared" si="8"/>
        <v>1.015415357312313</v>
      </c>
      <c r="N82">
        <f t="shared" si="9"/>
        <v>0.11881018628684202</v>
      </c>
      <c r="O82">
        <f t="shared" si="10"/>
        <v>0.13154245367683315</v>
      </c>
    </row>
    <row r="83" spans="1:15" x14ac:dyDescent="0.25">
      <c r="A83">
        <f t="shared" ca="1" si="6"/>
        <v>9.3896245159889915</v>
      </c>
      <c r="B83" s="5">
        <v>79</v>
      </c>
      <c r="C83" s="1">
        <v>2.99</v>
      </c>
      <c r="D83" s="9">
        <f t="shared" si="4"/>
        <v>-2.093</v>
      </c>
      <c r="E83">
        <f t="shared" si="7"/>
        <v>7.907</v>
      </c>
      <c r="F83">
        <v>9.3614257076800254</v>
      </c>
      <c r="G83">
        <f t="shared" si="5"/>
        <v>2.99</v>
      </c>
      <c r="H83">
        <v>7.2115900000000002</v>
      </c>
      <c r="I83" s="17">
        <v>22</v>
      </c>
      <c r="J83" s="17">
        <v>7.8119886613299148</v>
      </c>
      <c r="K83" s="17">
        <v>-2.1060275672332338</v>
      </c>
      <c r="M83">
        <f t="shared" si="8"/>
        <v>2.1498357076800252</v>
      </c>
      <c r="N83">
        <f t="shared" si="9"/>
        <v>0.26131448981848682</v>
      </c>
      <c r="O83">
        <f t="shared" si="10"/>
        <v>0.25943808243466271</v>
      </c>
    </row>
    <row r="84" spans="1:15" x14ac:dyDescent="0.25">
      <c r="A84">
        <f t="shared" ca="1" si="6"/>
        <v>7.5301470504868702</v>
      </c>
      <c r="B84" s="5">
        <v>80</v>
      </c>
      <c r="C84" s="1">
        <v>2.99</v>
      </c>
      <c r="D84" s="9">
        <f t="shared" si="4"/>
        <v>-2.093</v>
      </c>
      <c r="E84">
        <f t="shared" si="7"/>
        <v>7.907</v>
      </c>
      <c r="F84">
        <v>8.4218712576584753</v>
      </c>
      <c r="G84">
        <f t="shared" si="5"/>
        <v>2.99</v>
      </c>
      <c r="H84">
        <v>7.2115900000000002</v>
      </c>
      <c r="I84" s="17">
        <v>23</v>
      </c>
      <c r="J84" s="17">
        <v>8.2820851883585807</v>
      </c>
      <c r="K84" s="17">
        <v>0.3484467062215284</v>
      </c>
      <c r="M84">
        <f t="shared" si="8"/>
        <v>1.2102812576584752</v>
      </c>
      <c r="N84">
        <f t="shared" si="9"/>
        <v>0.12928386075483905</v>
      </c>
      <c r="O84">
        <f t="shared" si="10"/>
        <v>0.15483215619517221</v>
      </c>
    </row>
    <row r="85" spans="1:15" x14ac:dyDescent="0.25">
      <c r="A85">
        <f t="shared" ca="1" si="6"/>
        <v>7.3510532595480527</v>
      </c>
      <c r="B85" s="5">
        <v>81</v>
      </c>
      <c r="C85" s="1">
        <v>2.99</v>
      </c>
      <c r="D85" s="9">
        <f t="shared" si="4"/>
        <v>-2.093</v>
      </c>
      <c r="E85">
        <f t="shared" si="7"/>
        <v>7.907</v>
      </c>
      <c r="F85">
        <v>7.698201004395572</v>
      </c>
      <c r="G85">
        <f t="shared" si="5"/>
        <v>2.99</v>
      </c>
      <c r="H85">
        <v>7.2115900000000002</v>
      </c>
      <c r="I85" s="17">
        <v>24</v>
      </c>
      <c r="J85" s="17">
        <v>8.2820851883585807</v>
      </c>
      <c r="K85" s="17">
        <v>-0.109681525376919</v>
      </c>
      <c r="M85">
        <f t="shared" si="8"/>
        <v>0.48661100439557181</v>
      </c>
      <c r="N85">
        <f t="shared" si="9"/>
        <v>5.7779439925903571E-2</v>
      </c>
      <c r="O85">
        <f t="shared" si="10"/>
        <v>6.527402084336574E-2</v>
      </c>
    </row>
    <row r="86" spans="1:15" x14ac:dyDescent="0.25">
      <c r="A86">
        <f t="shared" ca="1" si="6"/>
        <v>8.9250084702379482</v>
      </c>
      <c r="B86" s="5">
        <v>82</v>
      </c>
      <c r="C86" s="1">
        <v>1.99</v>
      </c>
      <c r="D86" s="9">
        <f t="shared" si="4"/>
        <v>-1.393</v>
      </c>
      <c r="E86">
        <f t="shared" si="7"/>
        <v>8.6069999999999993</v>
      </c>
      <c r="F86">
        <v>8.7765703925239684</v>
      </c>
      <c r="G86">
        <f t="shared" si="5"/>
        <v>1.99</v>
      </c>
      <c r="H86">
        <v>8.2745899999999999</v>
      </c>
      <c r="I86" s="17">
        <v>25</v>
      </c>
      <c r="J86" s="17">
        <v>7.8119886613299148</v>
      </c>
      <c r="K86" s="17">
        <v>0.99655677061365289</v>
      </c>
      <c r="M86">
        <f t="shared" si="8"/>
        <v>0.50198039252396853</v>
      </c>
      <c r="N86">
        <f t="shared" si="9"/>
        <v>6.5207493573803066E-2</v>
      </c>
      <c r="O86">
        <f t="shared" si="10"/>
        <v>5.8879323279846733E-2</v>
      </c>
    </row>
    <row r="87" spans="1:15" x14ac:dyDescent="0.25">
      <c r="A87">
        <f t="shared" ca="1" si="6"/>
        <v>7.4922532295918529</v>
      </c>
      <c r="B87" s="5">
        <v>83</v>
      </c>
      <c r="C87" s="1">
        <v>2.99</v>
      </c>
      <c r="D87" s="9">
        <f t="shared" si="4"/>
        <v>-2.093</v>
      </c>
      <c r="E87">
        <f t="shared" si="7"/>
        <v>7.907</v>
      </c>
      <c r="F87">
        <v>8.1967241564405668</v>
      </c>
      <c r="G87">
        <f t="shared" si="5"/>
        <v>2.99</v>
      </c>
      <c r="H87">
        <v>7.2115900000000002</v>
      </c>
      <c r="I87" s="17">
        <v>26</v>
      </c>
      <c r="J87" s="17">
        <v>7.8119886613299148</v>
      </c>
      <c r="K87" s="17">
        <v>0.53900069939334649</v>
      </c>
      <c r="M87">
        <f t="shared" si="8"/>
        <v>0.98513415644056668</v>
      </c>
      <c r="N87">
        <f t="shared" si="9"/>
        <v>0.11224591296843248</v>
      </c>
      <c r="O87">
        <f t="shared" si="10"/>
        <v>0.12787046609233205</v>
      </c>
    </row>
    <row r="88" spans="1:15" x14ac:dyDescent="0.25">
      <c r="A88">
        <f t="shared" ca="1" si="6"/>
        <v>7.7436919591328346</v>
      </c>
      <c r="B88" s="5">
        <v>84</v>
      </c>
      <c r="C88" s="1">
        <v>2.99</v>
      </c>
      <c r="D88" s="9">
        <f t="shared" si="4"/>
        <v>-2.093</v>
      </c>
      <c r="E88">
        <f t="shared" si="7"/>
        <v>7.907</v>
      </c>
      <c r="F88">
        <v>8.142498384586176</v>
      </c>
      <c r="G88">
        <f t="shared" si="5"/>
        <v>2.99</v>
      </c>
      <c r="H88">
        <v>7.2115900000000002</v>
      </c>
      <c r="I88" s="17">
        <v>27</v>
      </c>
      <c r="J88" s="17">
        <v>7.8119886613299148</v>
      </c>
      <c r="K88" s="17">
        <v>1.2752151739476023</v>
      </c>
      <c r="M88">
        <f t="shared" si="8"/>
        <v>0.93090838458617586</v>
      </c>
      <c r="N88">
        <f t="shared" si="9"/>
        <v>0.11357078350071298</v>
      </c>
      <c r="O88">
        <f t="shared" si="10"/>
        <v>0.12125869817457947</v>
      </c>
    </row>
    <row r="89" spans="1:15" x14ac:dyDescent="0.25">
      <c r="A89">
        <f t="shared" ca="1" si="6"/>
        <v>8.5938312376567936</v>
      </c>
      <c r="B89" s="5">
        <v>85</v>
      </c>
      <c r="C89" s="1">
        <v>2.99</v>
      </c>
      <c r="D89" s="9">
        <f t="shared" si="4"/>
        <v>-2.093</v>
      </c>
      <c r="E89">
        <f t="shared" si="7"/>
        <v>7.907</v>
      </c>
      <c r="F89">
        <v>7.7427957633362734</v>
      </c>
      <c r="G89">
        <f t="shared" si="5"/>
        <v>2.99</v>
      </c>
      <c r="H89">
        <v>7.2115900000000002</v>
      </c>
      <c r="I89" s="17">
        <v>28</v>
      </c>
      <c r="J89" s="17">
        <v>7.8119886613299148</v>
      </c>
      <c r="K89" s="17">
        <v>-0.64299082218515569</v>
      </c>
      <c r="M89">
        <f t="shared" si="8"/>
        <v>0.53120576333627323</v>
      </c>
      <c r="N89">
        <f t="shared" si="9"/>
        <v>6.5238669784921377E-2</v>
      </c>
      <c r="O89">
        <f t="shared" si="10"/>
        <v>7.1043474702736711E-2</v>
      </c>
    </row>
    <row r="90" spans="1:15" x14ac:dyDescent="0.25">
      <c r="A90">
        <f t="shared" ca="1" si="6"/>
        <v>8.390344489759114</v>
      </c>
      <c r="B90" s="5">
        <v>86</v>
      </c>
      <c r="C90" s="1">
        <v>2.99</v>
      </c>
      <c r="D90" s="9">
        <f t="shared" si="4"/>
        <v>-2.093</v>
      </c>
      <c r="E90">
        <f t="shared" si="7"/>
        <v>7.907</v>
      </c>
      <c r="F90">
        <v>8.5263915955912477</v>
      </c>
      <c r="G90">
        <f t="shared" si="5"/>
        <v>2.99</v>
      </c>
      <c r="H90">
        <v>7.2115900000000002</v>
      </c>
      <c r="I90" s="17">
        <v>29</v>
      </c>
      <c r="J90" s="17">
        <v>7.8119886613299148</v>
      </c>
      <c r="K90" s="17">
        <v>0.73103005060662518</v>
      </c>
      <c r="M90">
        <f t="shared" si="8"/>
        <v>1.3148015955912475</v>
      </c>
      <c r="N90">
        <f t="shared" si="9"/>
        <v>0.16980967027660768</v>
      </c>
      <c r="O90">
        <f t="shared" si="10"/>
        <v>0.16708643196781586</v>
      </c>
    </row>
    <row r="91" spans="1:15" x14ac:dyDescent="0.25">
      <c r="A91">
        <f t="shared" ca="1" si="6"/>
        <v>7.934488236189134</v>
      </c>
      <c r="B91" s="5">
        <v>87</v>
      </c>
      <c r="C91" s="1">
        <v>2.99</v>
      </c>
      <c r="D91" s="9">
        <f t="shared" si="4"/>
        <v>-2.093</v>
      </c>
      <c r="E91">
        <f t="shared" si="7"/>
        <v>7.907</v>
      </c>
      <c r="F91">
        <v>7.3581404951691418</v>
      </c>
      <c r="G91">
        <f t="shared" si="5"/>
        <v>2.99</v>
      </c>
      <c r="H91">
        <v>7.2115900000000002</v>
      </c>
      <c r="I91" s="17">
        <v>30</v>
      </c>
      <c r="J91" s="17">
        <v>8.4835551285137232</v>
      </c>
      <c r="K91" s="17">
        <v>-0.52795171311296318</v>
      </c>
      <c r="M91">
        <f t="shared" si="8"/>
        <v>0.14655049516914165</v>
      </c>
      <c r="N91">
        <f t="shared" si="9"/>
        <v>1.7187868223753493E-2</v>
      </c>
      <c r="O91">
        <f t="shared" si="10"/>
        <v>2.011711818797652E-2</v>
      </c>
    </row>
    <row r="92" spans="1:15" x14ac:dyDescent="0.25">
      <c r="A92">
        <f t="shared" ca="1" si="6"/>
        <v>8.9787319040644267</v>
      </c>
      <c r="B92" s="5">
        <v>88</v>
      </c>
      <c r="C92" s="1">
        <v>2.99</v>
      </c>
      <c r="D92" s="9">
        <f t="shared" si="4"/>
        <v>-2.093</v>
      </c>
      <c r="E92">
        <f t="shared" si="7"/>
        <v>7.907</v>
      </c>
      <c r="F92">
        <v>7.6366456383818306</v>
      </c>
      <c r="G92">
        <f t="shared" si="5"/>
        <v>2.99</v>
      </c>
      <c r="H92">
        <v>7.2115900000000002</v>
      </c>
      <c r="I92" s="17">
        <v>31</v>
      </c>
      <c r="J92" s="17">
        <v>8.4835551285137232</v>
      </c>
      <c r="K92" s="17">
        <v>0.42508567254621887</v>
      </c>
      <c r="M92">
        <f t="shared" si="8"/>
        <v>0.42505563838183047</v>
      </c>
      <c r="N92">
        <f t="shared" si="9"/>
        <v>5.7766719548355092E-2</v>
      </c>
      <c r="O92">
        <f t="shared" si="10"/>
        <v>5.7253353022373409E-2</v>
      </c>
    </row>
    <row r="93" spans="1:15" x14ac:dyDescent="0.25">
      <c r="A93">
        <f t="shared" ca="1" si="6"/>
        <v>9.7729121112314097</v>
      </c>
      <c r="B93" s="5">
        <v>89</v>
      </c>
      <c r="C93" s="1">
        <v>1.99</v>
      </c>
      <c r="D93" s="9">
        <f t="shared" si="4"/>
        <v>-1.393</v>
      </c>
      <c r="E93">
        <f t="shared" si="7"/>
        <v>8.6069999999999993</v>
      </c>
      <c r="F93">
        <v>8.3650279193974466</v>
      </c>
      <c r="G93">
        <f t="shared" si="5"/>
        <v>1.99</v>
      </c>
      <c r="H93">
        <v>8.2745899999999999</v>
      </c>
      <c r="I93" s="17">
        <v>32</v>
      </c>
      <c r="J93" s="17">
        <v>8.4835551285137232</v>
      </c>
      <c r="K93" s="17">
        <v>-0.43266137101258906</v>
      </c>
      <c r="M93">
        <f t="shared" si="8"/>
        <v>9.043791939744672E-2</v>
      </c>
      <c r="N93">
        <f t="shared" si="9"/>
        <v>1.1842623539176042E-2</v>
      </c>
      <c r="O93">
        <f t="shared" si="10"/>
        <v>1.0870191831991496E-2</v>
      </c>
    </row>
    <row r="94" spans="1:15" x14ac:dyDescent="0.25">
      <c r="A94">
        <f t="shared" ca="1" si="6"/>
        <v>7.0261913813168881</v>
      </c>
      <c r="B94" s="5">
        <v>90</v>
      </c>
      <c r="C94" s="1">
        <v>2.99</v>
      </c>
      <c r="D94" s="9">
        <f t="shared" si="4"/>
        <v>-2.093</v>
      </c>
      <c r="E94">
        <f t="shared" si="7"/>
        <v>7.907</v>
      </c>
      <c r="F94">
        <v>7.472310543524717</v>
      </c>
      <c r="G94">
        <f t="shared" si="5"/>
        <v>2.99</v>
      </c>
      <c r="H94">
        <v>7.2115900000000002</v>
      </c>
      <c r="I94" s="17">
        <v>33</v>
      </c>
      <c r="J94" s="17">
        <v>7.8119886613299148</v>
      </c>
      <c r="K94" s="17">
        <v>2.1857937763239139</v>
      </c>
      <c r="M94">
        <f t="shared" si="8"/>
        <v>0.26072054352471685</v>
      </c>
      <c r="N94">
        <f t="shared" si="9"/>
        <v>3.1167922693974365E-2</v>
      </c>
      <c r="O94">
        <f t="shared" si="10"/>
        <v>3.5511074561137501E-2</v>
      </c>
    </row>
    <row r="95" spans="1:15" x14ac:dyDescent="0.25">
      <c r="A95">
        <f t="shared" ca="1" si="6"/>
        <v>9.132642993817651</v>
      </c>
      <c r="B95" s="5">
        <v>91</v>
      </c>
      <c r="C95" s="1">
        <v>2.99</v>
      </c>
      <c r="D95" s="9">
        <f t="shared" si="4"/>
        <v>-2.093</v>
      </c>
      <c r="E95">
        <f t="shared" si="7"/>
        <v>7.907</v>
      </c>
      <c r="F95">
        <v>7.3764973035261479</v>
      </c>
      <c r="G95">
        <f t="shared" si="5"/>
        <v>2.99</v>
      </c>
      <c r="H95">
        <v>7.2115900000000002</v>
      </c>
      <c r="I95" s="17">
        <v>34</v>
      </c>
      <c r="J95" s="17">
        <v>7.8119886613299148</v>
      </c>
      <c r="K95" s="17">
        <v>-0.33119281647085597</v>
      </c>
      <c r="M95">
        <f t="shared" si="8"/>
        <v>0.16490730352614769</v>
      </c>
      <c r="N95">
        <f t="shared" si="9"/>
        <v>2.2069118054662686E-2</v>
      </c>
      <c r="O95">
        <f t="shared" si="10"/>
        <v>2.2608488706574611E-2</v>
      </c>
    </row>
    <row r="96" spans="1:15" x14ac:dyDescent="0.25">
      <c r="A96">
        <f t="shared" ca="1" si="6"/>
        <v>8.3713476725046245</v>
      </c>
      <c r="B96" s="5">
        <v>92</v>
      </c>
      <c r="C96" s="1">
        <v>2.99</v>
      </c>
      <c r="D96" s="9">
        <f t="shared" si="4"/>
        <v>-2.093</v>
      </c>
      <c r="E96">
        <f t="shared" si="7"/>
        <v>7.907</v>
      </c>
      <c r="F96">
        <v>9.0778831025080802</v>
      </c>
      <c r="G96">
        <f t="shared" si="5"/>
        <v>2.99</v>
      </c>
      <c r="H96">
        <v>7.2115900000000002</v>
      </c>
      <c r="I96" s="17">
        <v>35</v>
      </c>
      <c r="J96" s="17">
        <v>7.8119886613299148</v>
      </c>
      <c r="K96" s="17">
        <v>-0.71020908586214038</v>
      </c>
      <c r="M96">
        <f t="shared" si="8"/>
        <v>1.86629310250808</v>
      </c>
      <c r="N96">
        <f t="shared" si="9"/>
        <v>0.25300532565990985</v>
      </c>
      <c r="O96">
        <f t="shared" si="10"/>
        <v>0.22914100299790888</v>
      </c>
    </row>
    <row r="97" spans="1:15" x14ac:dyDescent="0.25">
      <c r="A97">
        <f t="shared" ca="1" si="6"/>
        <v>9.8282114073688192</v>
      </c>
      <c r="B97" s="5">
        <v>93</v>
      </c>
      <c r="C97" s="1">
        <v>1.99</v>
      </c>
      <c r="D97" s="9">
        <f t="shared" si="4"/>
        <v>-1.393</v>
      </c>
      <c r="E97">
        <f t="shared" si="7"/>
        <v>8.6069999999999993</v>
      </c>
      <c r="F97">
        <v>7.3434574134721329</v>
      </c>
      <c r="G97">
        <f t="shared" si="5"/>
        <v>1.99</v>
      </c>
      <c r="H97">
        <v>8.2745899999999999</v>
      </c>
      <c r="I97" s="17">
        <v>36</v>
      </c>
      <c r="J97" s="17">
        <v>7.8119886613299148</v>
      </c>
      <c r="K97" s="17">
        <v>-0.73241685705000403</v>
      </c>
      <c r="M97">
        <f t="shared" si="8"/>
        <v>0.93113258652786701</v>
      </c>
      <c r="N97">
        <f t="shared" si="9"/>
        <v>0.10257155506558675</v>
      </c>
      <c r="O97">
        <f t="shared" si="10"/>
        <v>0.11923802788877075</v>
      </c>
    </row>
    <row r="98" spans="1:15" x14ac:dyDescent="0.25">
      <c r="A98">
        <f t="shared" ca="1" si="6"/>
        <v>8.2891155613945831</v>
      </c>
      <c r="B98" s="5">
        <v>94</v>
      </c>
      <c r="C98" s="1">
        <v>2.99</v>
      </c>
      <c r="D98" s="9">
        <f t="shared" si="4"/>
        <v>-2.093</v>
      </c>
      <c r="E98">
        <f t="shared" si="7"/>
        <v>7.907</v>
      </c>
      <c r="F98">
        <v>8.0009715073810828</v>
      </c>
      <c r="G98">
        <f t="shared" si="5"/>
        <v>2.99</v>
      </c>
      <c r="H98">
        <v>7.2115900000000002</v>
      </c>
      <c r="I98" s="17">
        <v>37</v>
      </c>
      <c r="J98" s="17">
        <v>7.8119886613299148</v>
      </c>
      <c r="K98" s="17">
        <v>0.85121150700591208</v>
      </c>
      <c r="M98">
        <f t="shared" si="8"/>
        <v>0.78938150738108259</v>
      </c>
      <c r="N98">
        <f t="shared" si="9"/>
        <v>0.10749453056443167</v>
      </c>
      <c r="O98">
        <f t="shared" si="10"/>
        <v>0.10378022228512633</v>
      </c>
    </row>
    <row r="99" spans="1:15" x14ac:dyDescent="0.25">
      <c r="A99">
        <f t="shared" ca="1" si="6"/>
        <v>7.8701403273403177</v>
      </c>
      <c r="B99" s="5">
        <v>95</v>
      </c>
      <c r="C99" s="1">
        <v>2.99</v>
      </c>
      <c r="D99" s="9">
        <f t="shared" si="4"/>
        <v>-2.093</v>
      </c>
      <c r="E99">
        <f t="shared" si="7"/>
        <v>7.907</v>
      </c>
      <c r="F99">
        <v>7.9154279518971524</v>
      </c>
      <c r="G99">
        <f t="shared" si="5"/>
        <v>2.99</v>
      </c>
      <c r="H99">
        <v>7.2115900000000002</v>
      </c>
      <c r="I99" s="17">
        <v>38</v>
      </c>
      <c r="J99" s="17">
        <v>7.8119886613299148</v>
      </c>
      <c r="K99" s="17">
        <v>0.98492314778454393</v>
      </c>
      <c r="M99">
        <f t="shared" si="8"/>
        <v>0.70383795189715226</v>
      </c>
      <c r="N99">
        <f t="shared" si="9"/>
        <v>8.7969061163115675E-2</v>
      </c>
      <c r="O99">
        <f t="shared" si="10"/>
        <v>9.30570657264118E-2</v>
      </c>
    </row>
    <row r="100" spans="1:15" x14ac:dyDescent="0.25">
      <c r="A100">
        <f t="shared" ca="1" si="6"/>
        <v>7.6504419009237363</v>
      </c>
      <c r="B100" s="5">
        <v>96</v>
      </c>
      <c r="C100" s="1">
        <v>1.99</v>
      </c>
      <c r="D100" s="9">
        <f t="shared" ref="D100:D104" si="11">C100*(-0.7)</f>
        <v>-1.393</v>
      </c>
      <c r="E100">
        <f t="shared" si="7"/>
        <v>8.6069999999999993</v>
      </c>
      <c r="F100">
        <v>9.6013340385726487</v>
      </c>
      <c r="G100">
        <f t="shared" si="5"/>
        <v>1.99</v>
      </c>
      <c r="H100">
        <v>8.2745899999999999</v>
      </c>
      <c r="I100" s="17">
        <v>39</v>
      </c>
      <c r="J100" s="17">
        <v>7.8119886613299148</v>
      </c>
      <c r="K100" s="17">
        <v>0.90185186521732241</v>
      </c>
      <c r="M100">
        <f t="shared" si="8"/>
        <v>1.3267440385726488</v>
      </c>
      <c r="N100">
        <f t="shared" si="9"/>
        <v>0.16761494724421788</v>
      </c>
      <c r="O100">
        <f t="shared" si="10"/>
        <v>0.14843921194896578</v>
      </c>
    </row>
    <row r="101" spans="1:15" ht="15.75" thickBot="1" x14ac:dyDescent="0.3">
      <c r="A101">
        <f t="shared" ca="1" si="6"/>
        <v>7.5465239474202637</v>
      </c>
      <c r="B101" s="5">
        <v>97</v>
      </c>
      <c r="C101" s="1">
        <v>1.99</v>
      </c>
      <c r="D101" s="9">
        <f t="shared" si="11"/>
        <v>-1.393</v>
      </c>
      <c r="E101">
        <f t="shared" si="7"/>
        <v>8.6069999999999993</v>
      </c>
      <c r="F101">
        <v>10.736851283980203</v>
      </c>
      <c r="G101">
        <f t="shared" si="5"/>
        <v>1.99</v>
      </c>
      <c r="H101">
        <v>8.2745899999999999</v>
      </c>
      <c r="I101" s="18">
        <v>40</v>
      </c>
      <c r="J101" s="18">
        <v>8.4835551285137232</v>
      </c>
      <c r="K101" s="18">
        <v>0.18492132131400574</v>
      </c>
      <c r="M101">
        <f t="shared" si="8"/>
        <v>2.4622612839802027</v>
      </c>
      <c r="N101">
        <f t="shared" si="9"/>
        <v>0.25644991353162488</v>
      </c>
      <c r="O101">
        <f t="shared" si="10"/>
        <v>0.2590294178332499</v>
      </c>
    </row>
    <row r="102" spans="1:15" x14ac:dyDescent="0.25">
      <c r="A102">
        <f t="shared" ca="1" si="6"/>
        <v>8.7224354780546118</v>
      </c>
      <c r="B102" s="5">
        <v>98</v>
      </c>
      <c r="C102" s="1">
        <v>2.29</v>
      </c>
      <c r="D102" s="9">
        <f t="shared" si="11"/>
        <v>-1.603</v>
      </c>
      <c r="E102">
        <f t="shared" si="7"/>
        <v>8.3970000000000002</v>
      </c>
      <c r="F102">
        <v>8.9342273784311121</v>
      </c>
      <c r="G102">
        <f t="shared" si="5"/>
        <v>2.29</v>
      </c>
      <c r="H102">
        <v>7.9556899999999997</v>
      </c>
      <c r="I102" s="17">
        <v>41</v>
      </c>
      <c r="J102" s="17">
        <v>6.6322673380607027</v>
      </c>
      <c r="K102" s="17">
        <v>0.75214510878188445</v>
      </c>
      <c r="M102">
        <f t="shared" si="8"/>
        <v>0.97853737843111244</v>
      </c>
      <c r="N102">
        <f t="shared" si="9"/>
        <v>9.1138207333757895E-2</v>
      </c>
      <c r="O102">
        <f t="shared" si="10"/>
        <v>0.11587237006626587</v>
      </c>
    </row>
    <row r="103" spans="1:15" x14ac:dyDescent="0.25">
      <c r="A103">
        <f t="shared" ca="1" si="6"/>
        <v>7.4802842567511867</v>
      </c>
      <c r="B103" s="5">
        <v>99</v>
      </c>
      <c r="C103" s="1">
        <v>2.29</v>
      </c>
      <c r="D103" s="9">
        <f t="shared" si="11"/>
        <v>-1.603</v>
      </c>
      <c r="E103">
        <f t="shared" si="7"/>
        <v>8.3970000000000002</v>
      </c>
      <c r="F103">
        <v>8.3331340743005793</v>
      </c>
      <c r="G103">
        <f t="shared" si="5"/>
        <v>2.29</v>
      </c>
      <c r="H103">
        <v>7.9556899999999997</v>
      </c>
      <c r="I103" s="17">
        <v>42</v>
      </c>
      <c r="J103" s="17">
        <v>7.6339690570295371</v>
      </c>
      <c r="K103" s="17">
        <v>1.6946787484767558</v>
      </c>
      <c r="M103">
        <f t="shared" si="8"/>
        <v>0.37744407430057958</v>
      </c>
      <c r="N103">
        <f t="shared" si="9"/>
        <v>4.2246974283618503E-2</v>
      </c>
      <c r="O103">
        <f t="shared" si="10"/>
        <v>4.6343931591241838E-2</v>
      </c>
    </row>
    <row r="104" spans="1:15" ht="15.75" thickBot="1" x14ac:dyDescent="0.3">
      <c r="A104">
        <f t="shared" ca="1" si="6"/>
        <v>6.8759306347363642</v>
      </c>
      <c r="B104" s="7">
        <v>100</v>
      </c>
      <c r="C104" s="1">
        <v>2.99</v>
      </c>
      <c r="D104" s="9">
        <f t="shared" si="11"/>
        <v>-2.093</v>
      </c>
      <c r="E104">
        <f t="shared" si="7"/>
        <v>7.907</v>
      </c>
      <c r="F104">
        <v>9.3271032457724292</v>
      </c>
      <c r="G104">
        <f t="shared" si="5"/>
        <v>2.99</v>
      </c>
      <c r="H104">
        <v>7.2115900000000002</v>
      </c>
      <c r="I104" s="17">
        <v>43</v>
      </c>
      <c r="J104" s="17">
        <v>8.0632697937304663</v>
      </c>
      <c r="K104" s="17">
        <v>2.4464930260940321E-2</v>
      </c>
      <c r="M104">
        <f t="shared" si="8"/>
        <v>2.1155132457724291</v>
      </c>
      <c r="N104">
        <f t="shared" si="9"/>
        <v>0.25386765974361086</v>
      </c>
      <c r="O104">
        <f t="shared" si="10"/>
        <v>0.25582592461628617</v>
      </c>
    </row>
    <row r="105" spans="1:15" x14ac:dyDescent="0.25">
      <c r="I105" s="17">
        <v>44</v>
      </c>
      <c r="J105" s="17">
        <v>6.6322673380607027</v>
      </c>
      <c r="K105" s="17">
        <v>0.55383652477195078</v>
      </c>
      <c r="M105" t="s">
        <v>42</v>
      </c>
      <c r="N105" t="s">
        <v>43</v>
      </c>
      <c r="O105" t="s">
        <v>44</v>
      </c>
    </row>
    <row r="106" spans="1:15" x14ac:dyDescent="0.25">
      <c r="I106" s="17">
        <v>45</v>
      </c>
      <c r="J106" s="17">
        <v>6.6322673380607027</v>
      </c>
      <c r="K106" s="17">
        <v>1.049794449908422</v>
      </c>
      <c r="M106" s="33">
        <f>AVERAGE(M75:M104)</f>
        <v>1.0340071979490644</v>
      </c>
      <c r="N106" s="32">
        <f t="shared" ref="N106:O106" si="12">AVERAGE(N75:N104)</f>
        <v>0.12167181202774688</v>
      </c>
      <c r="O106" s="32">
        <f t="shared" si="12"/>
        <v>0.12582893991541838</v>
      </c>
    </row>
    <row r="107" spans="1:15" x14ac:dyDescent="0.25">
      <c r="I107" s="17">
        <v>46</v>
      </c>
      <c r="J107" s="17">
        <v>7.6339690570295371</v>
      </c>
      <c r="K107" s="17">
        <v>1.1004693379212931</v>
      </c>
    </row>
    <row r="108" spans="1:15" x14ac:dyDescent="0.25">
      <c r="I108" s="17">
        <v>47</v>
      </c>
      <c r="J108" s="17">
        <v>8.0632697937304663</v>
      </c>
      <c r="K108" s="17">
        <v>0.29661701816879571</v>
      </c>
    </row>
    <row r="109" spans="1:15" x14ac:dyDescent="0.25">
      <c r="I109" s="17">
        <v>48</v>
      </c>
      <c r="J109" s="17">
        <v>6.6322673380607027</v>
      </c>
      <c r="K109" s="17">
        <v>-1.1594651515548966</v>
      </c>
    </row>
    <row r="110" spans="1:15" x14ac:dyDescent="0.25">
      <c r="I110" s="17">
        <v>49</v>
      </c>
      <c r="J110" s="17">
        <v>8.0632697937304663</v>
      </c>
      <c r="K110" s="17">
        <v>-2.1505947370895644</v>
      </c>
    </row>
    <row r="111" spans="1:15" x14ac:dyDescent="0.25">
      <c r="I111" s="17">
        <v>50</v>
      </c>
      <c r="J111" s="17">
        <v>6.6322673380607027</v>
      </c>
      <c r="K111" s="17">
        <v>1.4474582818504258</v>
      </c>
    </row>
    <row r="112" spans="1:15" x14ac:dyDescent="0.25">
      <c r="I112" s="17">
        <v>51</v>
      </c>
      <c r="J112" s="17">
        <v>6.6322673380607027</v>
      </c>
      <c r="K112" s="17">
        <v>0.42528788621457725</v>
      </c>
    </row>
    <row r="113" spans="9:11" x14ac:dyDescent="0.25">
      <c r="I113" s="17">
        <v>52</v>
      </c>
      <c r="J113" s="17">
        <v>6.6322673380607027</v>
      </c>
      <c r="K113" s="17">
        <v>-0.92630624396402172</v>
      </c>
    </row>
    <row r="114" spans="9:11" x14ac:dyDescent="0.25">
      <c r="I114" s="17">
        <v>53</v>
      </c>
      <c r="J114" s="17">
        <v>7.6339690570295371</v>
      </c>
      <c r="K114" s="17">
        <v>0.99656283755057196</v>
      </c>
    </row>
    <row r="115" spans="9:11" x14ac:dyDescent="0.25">
      <c r="I115" s="17">
        <v>54</v>
      </c>
      <c r="J115" s="17">
        <v>7.6339690570295371</v>
      </c>
      <c r="K115" s="17">
        <v>0.53843460595212456</v>
      </c>
    </row>
    <row r="116" spans="9:11" x14ac:dyDescent="0.25">
      <c r="I116" s="17">
        <v>55</v>
      </c>
      <c r="J116" s="17">
        <v>6.6322673380607027</v>
      </c>
      <c r="K116" s="17">
        <v>2.176278093882865</v>
      </c>
    </row>
    <row r="117" spans="9:11" x14ac:dyDescent="0.25">
      <c r="I117" s="17">
        <v>56</v>
      </c>
      <c r="J117" s="17">
        <v>6.6322673380607027</v>
      </c>
      <c r="K117" s="17">
        <v>1.7187220226625586</v>
      </c>
    </row>
    <row r="118" spans="9:11" x14ac:dyDescent="0.25">
      <c r="I118" s="17">
        <v>57</v>
      </c>
      <c r="J118" s="17">
        <v>6.6322673380607027</v>
      </c>
      <c r="K118" s="17">
        <v>2.4549364972168144</v>
      </c>
    </row>
    <row r="119" spans="9:11" x14ac:dyDescent="0.25">
      <c r="I119" s="17">
        <v>58</v>
      </c>
      <c r="J119" s="17">
        <v>6.6322673380607027</v>
      </c>
      <c r="K119" s="17">
        <v>0.5367305010840564</v>
      </c>
    </row>
    <row r="120" spans="9:11" x14ac:dyDescent="0.25">
      <c r="I120" s="17">
        <v>59</v>
      </c>
      <c r="J120" s="17">
        <v>6.6322673380607027</v>
      </c>
      <c r="K120" s="17">
        <v>1.9107513738758373</v>
      </c>
    </row>
    <row r="121" spans="9:11" x14ac:dyDescent="0.25">
      <c r="I121" s="17">
        <v>60</v>
      </c>
      <c r="J121" s="17">
        <v>8.0632697937304663</v>
      </c>
      <c r="K121" s="17">
        <v>-0.10766637832970627</v>
      </c>
    </row>
    <row r="122" spans="9:11" x14ac:dyDescent="0.25">
      <c r="I122" s="17">
        <v>61</v>
      </c>
      <c r="J122" s="17">
        <v>8.0632697937304663</v>
      </c>
      <c r="K122" s="17">
        <v>0.84537100732947579</v>
      </c>
    </row>
    <row r="123" spans="9:11" x14ac:dyDescent="0.25">
      <c r="I123" s="17">
        <v>62</v>
      </c>
      <c r="J123" s="17">
        <v>8.0632697937304663</v>
      </c>
      <c r="K123" s="17">
        <v>-1.2376036229332144E-2</v>
      </c>
    </row>
    <row r="124" spans="9:11" x14ac:dyDescent="0.25">
      <c r="I124" s="17">
        <v>63</v>
      </c>
      <c r="J124" s="17">
        <v>6.6322673380607027</v>
      </c>
      <c r="K124" s="17">
        <v>3.365515099593126</v>
      </c>
    </row>
    <row r="125" spans="9:11" x14ac:dyDescent="0.25">
      <c r="I125" s="17">
        <v>64</v>
      </c>
      <c r="J125" s="17">
        <v>6.6322673380607027</v>
      </c>
      <c r="K125" s="17">
        <v>0.84852850679835612</v>
      </c>
    </row>
    <row r="126" spans="9:11" x14ac:dyDescent="0.25">
      <c r="I126" s="17">
        <v>65</v>
      </c>
      <c r="J126" s="17">
        <v>6.6322673380607027</v>
      </c>
      <c r="K126" s="17">
        <v>0.46951223740707171</v>
      </c>
    </row>
    <row r="127" spans="9:11" x14ac:dyDescent="0.25">
      <c r="I127" s="17">
        <v>66</v>
      </c>
      <c r="J127" s="17">
        <v>6.6322673380607027</v>
      </c>
      <c r="K127" s="17">
        <v>0.44730446621920805</v>
      </c>
    </row>
    <row r="128" spans="9:11" x14ac:dyDescent="0.25">
      <c r="I128" s="17">
        <v>67</v>
      </c>
      <c r="J128" s="17">
        <v>6.6322673380607027</v>
      </c>
      <c r="K128" s="17">
        <v>2.0309328302751242</v>
      </c>
    </row>
    <row r="129" spans="9:11" x14ac:dyDescent="0.25">
      <c r="I129" s="17">
        <v>68</v>
      </c>
      <c r="J129" s="17">
        <v>6.6322673380607027</v>
      </c>
      <c r="K129" s="17">
        <v>2.164644471053756</v>
      </c>
    </row>
    <row r="130" spans="9:11" x14ac:dyDescent="0.25">
      <c r="I130" s="17">
        <v>69</v>
      </c>
      <c r="J130" s="17">
        <v>6.6322673380607027</v>
      </c>
      <c r="K130" s="17">
        <v>2.0815731884865345</v>
      </c>
    </row>
    <row r="131" spans="9:11" ht="15.75" thickBot="1" x14ac:dyDescent="0.3">
      <c r="I131" s="18">
        <v>70</v>
      </c>
      <c r="J131" s="18">
        <v>8.0632697937304663</v>
      </c>
      <c r="K131" s="18">
        <v>0.60520665609726265</v>
      </c>
    </row>
  </sheetData>
  <pageMargins left="0.75" right="0.75" top="1" bottom="1" header="0.5" footer="0.5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7:M22"/>
  <sheetViews>
    <sheetView tabSelected="1" workbookViewId="0">
      <selection activeCell="L9" sqref="L9"/>
    </sheetView>
  </sheetViews>
  <sheetFormatPr defaultRowHeight="15" x14ac:dyDescent="0.25"/>
  <cols>
    <col min="10" max="10" width="44.7109375" customWidth="1"/>
  </cols>
  <sheetData>
    <row r="17" spans="10:13" x14ac:dyDescent="0.25">
      <c r="J17" t="s">
        <v>49</v>
      </c>
      <c r="K17" t="s">
        <v>42</v>
      </c>
      <c r="L17" t="s">
        <v>43</v>
      </c>
      <c r="M17" t="s">
        <v>44</v>
      </c>
    </row>
    <row r="18" spans="10:13" x14ac:dyDescent="0.25">
      <c r="J18" t="s">
        <v>46</v>
      </c>
      <c r="K18" s="33">
        <v>1.473528895295896</v>
      </c>
      <c r="L18" s="32">
        <v>0.17456004135027445</v>
      </c>
      <c r="M18" s="32">
        <v>0.18792589925842101</v>
      </c>
    </row>
    <row r="19" spans="10:13" x14ac:dyDescent="0.25">
      <c r="J19" t="s">
        <v>50</v>
      </c>
      <c r="K19" s="33">
        <v>1.1291005292201279</v>
      </c>
      <c r="L19" s="32">
        <v>0.13469690775447676</v>
      </c>
      <c r="M19" s="32">
        <v>0.12835667027227859</v>
      </c>
    </row>
    <row r="20" spans="10:13" x14ac:dyDescent="0.25">
      <c r="J20" t="s">
        <v>47</v>
      </c>
      <c r="K20" s="33">
        <v>0.73239803513781854</v>
      </c>
      <c r="L20" s="32">
        <v>8.5089679025594472E-2</v>
      </c>
      <c r="M20" s="32">
        <v>8.6022003034527381E-2</v>
      </c>
    </row>
    <row r="21" spans="10:13" x14ac:dyDescent="0.25">
      <c r="J21" t="s">
        <v>48</v>
      </c>
      <c r="K21" s="33">
        <v>0.82374767763554912</v>
      </c>
      <c r="L21" s="32">
        <v>9.7681355463084277E-2</v>
      </c>
      <c r="M21" s="32">
        <v>9.5358262571110783E-2</v>
      </c>
    </row>
    <row r="22" spans="10:13" x14ac:dyDescent="0.25">
      <c r="J22" t="s">
        <v>45</v>
      </c>
      <c r="K22" s="33">
        <v>1.0340071979490644</v>
      </c>
      <c r="L22" s="32">
        <v>0.12167181202774688</v>
      </c>
      <c r="M22" s="32">
        <v>0.12582893991541838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</vt:lpstr>
      <vt:lpstr>1 with trend</vt:lpstr>
      <vt:lpstr>estimated exclusive</vt:lpstr>
      <vt:lpstr>ic</vt:lpstr>
      <vt:lpstr>ewc</vt:lpstr>
      <vt:lpstr>Sheet8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黄韬</dc:creator>
  <cp:lastModifiedBy>game</cp:lastModifiedBy>
  <dcterms:created xsi:type="dcterms:W3CDTF">2016-08-24T16:17:00Z</dcterms:created>
  <dcterms:modified xsi:type="dcterms:W3CDTF">2017-05-21T22:11:04Z</dcterms:modified>
</cp:coreProperties>
</file>