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ra\Desktop\ИТМО\"/>
    </mc:Choice>
  </mc:AlternateContent>
  <xr:revisionPtr revIDLastSave="0" documentId="13_ncr:1_{90A5BCFB-4747-4279-A6F2-E75B4A462CCB}" xr6:coauthVersionLast="47" xr6:coauthVersionMax="47" xr10:uidLastSave="{00000000-0000-0000-0000-000000000000}"/>
  <bookViews>
    <workbookView xWindow="-108" yWindow="-108" windowWidth="23256" windowHeight="12576" xr2:uid="{F49F661A-B96A-479B-9373-B8B49D8895E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55" i="1" l="1"/>
  <c r="BC54" i="1"/>
  <c r="AU55" i="1"/>
  <c r="AT55" i="1"/>
  <c r="AS55" i="1"/>
  <c r="AR55" i="1"/>
  <c r="AP59" i="1" s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BC57" i="1"/>
  <c r="AH57" i="1"/>
  <c r="AU57" i="1"/>
  <c r="AD57" i="1"/>
  <c r="AW49" i="1"/>
  <c r="AQ46" i="1"/>
  <c r="AL46" i="1"/>
  <c r="AG46" i="1"/>
  <c r="AC46" i="1"/>
  <c r="AQ45" i="1"/>
  <c r="AL45" i="1"/>
  <c r="AG45" i="1"/>
  <c r="AC45" i="1"/>
  <c r="AQ38" i="1"/>
  <c r="AL38" i="1"/>
  <c r="AG38" i="1"/>
  <c r="AC38" i="1"/>
  <c r="AQ37" i="1"/>
  <c r="AL37" i="1"/>
  <c r="AG37" i="1"/>
  <c r="AC37" i="1"/>
  <c r="AQ29" i="1"/>
  <c r="AL29" i="1"/>
  <c r="AG29" i="1"/>
  <c r="AC29" i="1"/>
  <c r="AQ28" i="1"/>
  <c r="AL28" i="1"/>
  <c r="AG28" i="1"/>
  <c r="AC28" i="1"/>
  <c r="AB34" i="1" s="1"/>
  <c r="AQ21" i="1"/>
  <c r="AL21" i="1"/>
  <c r="AG21" i="1"/>
  <c r="AC21" i="1"/>
  <c r="AQ20" i="1"/>
  <c r="AL20" i="1"/>
  <c r="AG20" i="1"/>
  <c r="AC20" i="1"/>
  <c r="AQ13" i="1"/>
  <c r="AL13" i="1"/>
  <c r="AG13" i="1"/>
  <c r="AQ12" i="1"/>
  <c r="AL12" i="1"/>
  <c r="AG12" i="1"/>
  <c r="AC13" i="1"/>
  <c r="AC12" i="1"/>
  <c r="AC4" i="1"/>
  <c r="AC5" i="1"/>
  <c r="C5" i="1"/>
  <c r="BC20" i="1" s="1"/>
  <c r="C4" i="1"/>
  <c r="BC4" i="1" s="1"/>
  <c r="AQ5" i="1"/>
  <c r="AL5" i="1"/>
  <c r="AG5" i="1"/>
  <c r="AQ4" i="1"/>
  <c r="AL4" i="1"/>
  <c r="AG4" i="1"/>
  <c r="R9" i="1"/>
  <c r="C8" i="1"/>
  <c r="C14" i="1" s="1"/>
  <c r="C7" i="1"/>
  <c r="C9" i="1" s="1"/>
  <c r="C15" i="1" s="1"/>
  <c r="C6" i="1"/>
  <c r="C12" i="1" s="1"/>
  <c r="BC38" i="1" s="1"/>
  <c r="AE57" i="1" l="1"/>
  <c r="AP57" i="1"/>
  <c r="AO57" i="1" s="1"/>
  <c r="AN57" i="1" s="1"/>
  <c r="AF57" i="1"/>
  <c r="AM57" i="1"/>
  <c r="AK57" i="1" s="1"/>
  <c r="AJ57" i="1" s="1"/>
  <c r="AI57" i="1" s="1"/>
  <c r="AC57" i="1"/>
  <c r="AY59" i="1" s="1"/>
  <c r="AT57" i="1"/>
  <c r="G4" i="1"/>
  <c r="AD4" i="1" s="1"/>
  <c r="BC45" i="1"/>
  <c r="AB17" i="1"/>
  <c r="U5" i="1"/>
  <c r="AR5" i="1" s="1"/>
  <c r="AD45" i="1"/>
  <c r="BC5" i="1"/>
  <c r="BC7" i="1" s="1"/>
  <c r="BC12" i="1"/>
  <c r="K7" i="1"/>
  <c r="BC13" i="1"/>
  <c r="BC15" i="1" s="1"/>
  <c r="L9" i="1"/>
  <c r="R7" i="1"/>
  <c r="X7" i="1"/>
  <c r="X13" i="1" s="1"/>
  <c r="C11" i="1"/>
  <c r="P5" i="1"/>
  <c r="L6" i="1"/>
  <c r="AI13" i="1" s="1"/>
  <c r="V6" i="1"/>
  <c r="AS13" i="1" s="1"/>
  <c r="M6" i="1"/>
  <c r="AJ13" i="1" s="1"/>
  <c r="W6" i="1"/>
  <c r="M7" i="1"/>
  <c r="S7" i="1"/>
  <c r="G9" i="1"/>
  <c r="M9" i="1"/>
  <c r="U9" i="1"/>
  <c r="G6" i="1"/>
  <c r="AD13" i="1" s="1"/>
  <c r="Q6" i="1"/>
  <c r="AN13" i="1" s="1"/>
  <c r="H7" i="1"/>
  <c r="N7" i="1"/>
  <c r="U7" i="1"/>
  <c r="H9" i="1"/>
  <c r="P9" i="1"/>
  <c r="V9" i="1"/>
  <c r="K5" i="1"/>
  <c r="H6" i="1"/>
  <c r="AE13" i="1" s="1"/>
  <c r="R6" i="1"/>
  <c r="AO13" i="1" s="1"/>
  <c r="I7" i="1"/>
  <c r="P7" i="1"/>
  <c r="W7" i="1"/>
  <c r="K9" i="1"/>
  <c r="Q9" i="1"/>
  <c r="W9" i="1"/>
  <c r="I8" i="1"/>
  <c r="N8" i="1"/>
  <c r="S8" i="1"/>
  <c r="X8" i="1"/>
  <c r="G5" i="1"/>
  <c r="L5" i="1"/>
  <c r="Q5" i="1"/>
  <c r="V5" i="1"/>
  <c r="K8" i="1"/>
  <c r="P8" i="1"/>
  <c r="U8" i="1"/>
  <c r="H5" i="1"/>
  <c r="M5" i="1"/>
  <c r="R5" i="1"/>
  <c r="W5" i="1"/>
  <c r="I6" i="1"/>
  <c r="AF13" i="1" s="1"/>
  <c r="N6" i="1"/>
  <c r="AK13" i="1" s="1"/>
  <c r="S6" i="1"/>
  <c r="AP13" i="1" s="1"/>
  <c r="X6" i="1"/>
  <c r="AU13" i="1" s="1"/>
  <c r="G8" i="1"/>
  <c r="L8" i="1"/>
  <c r="Q8" i="1"/>
  <c r="V8" i="1"/>
  <c r="I5" i="1"/>
  <c r="N5" i="1"/>
  <c r="S5" i="1"/>
  <c r="X5" i="1"/>
  <c r="K6" i="1"/>
  <c r="AH13" i="1" s="1"/>
  <c r="P6" i="1"/>
  <c r="AM13" i="1" s="1"/>
  <c r="U6" i="1"/>
  <c r="AR13" i="1" s="1"/>
  <c r="G7" i="1"/>
  <c r="L7" i="1"/>
  <c r="Q7" i="1"/>
  <c r="V7" i="1"/>
  <c r="H8" i="1"/>
  <c r="M8" i="1"/>
  <c r="R8" i="1"/>
  <c r="W8" i="1"/>
  <c r="I9" i="1"/>
  <c r="N9" i="1"/>
  <c r="S9" i="1"/>
  <c r="X9" i="1"/>
  <c r="R4" i="1"/>
  <c r="M4" i="1"/>
  <c r="K4" i="1"/>
  <c r="W4" i="1"/>
  <c r="H4" i="1"/>
  <c r="V4" i="1"/>
  <c r="Q4" i="1"/>
  <c r="L4" i="1"/>
  <c r="C10" i="1"/>
  <c r="U4" i="1"/>
  <c r="P4" i="1"/>
  <c r="X4" i="1"/>
  <c r="S4" i="1"/>
  <c r="N4" i="1"/>
  <c r="I4" i="1"/>
  <c r="C13" i="1"/>
  <c r="AS57" i="1" l="1"/>
  <c r="AR57" i="1" s="1"/>
  <c r="AV59" i="1" s="1"/>
  <c r="AB59" i="1"/>
  <c r="BD59" i="1"/>
  <c r="AW57" i="1"/>
  <c r="AP4" i="1"/>
  <c r="AP45" i="1"/>
  <c r="AU4" i="1"/>
  <c r="AU45" i="1"/>
  <c r="AF4" i="1"/>
  <c r="AF45" i="1"/>
  <c r="AK4" i="1"/>
  <c r="AK45" i="1"/>
  <c r="AR4" i="1"/>
  <c r="AR45" i="1"/>
  <c r="AS4" i="1"/>
  <c r="AS45" i="1"/>
  <c r="AJ4" i="1"/>
  <c r="AJ45" i="1"/>
  <c r="AE4" i="1"/>
  <c r="AE45" i="1"/>
  <c r="AO4" i="1"/>
  <c r="AO45" i="1"/>
  <c r="AI4" i="1"/>
  <c r="AI45" i="1"/>
  <c r="AT4" i="1"/>
  <c r="AT45" i="1"/>
  <c r="AM4" i="1"/>
  <c r="AM45" i="1"/>
  <c r="AN4" i="1"/>
  <c r="AN45" i="1"/>
  <c r="AH4" i="1"/>
  <c r="AH45" i="1"/>
  <c r="BC29" i="1"/>
  <c r="BC37" i="1"/>
  <c r="BC40" i="1" s="1"/>
  <c r="BC46" i="1"/>
  <c r="BC48" i="1" s="1"/>
  <c r="AR20" i="1"/>
  <c r="AR12" i="1"/>
  <c r="AF5" i="1"/>
  <c r="AF20" i="1"/>
  <c r="AF12" i="1"/>
  <c r="AS20" i="1"/>
  <c r="AS12" i="1"/>
  <c r="AH5" i="1"/>
  <c r="AH12" i="1"/>
  <c r="AH20" i="1"/>
  <c r="AU5" i="1"/>
  <c r="AU20" i="1"/>
  <c r="AU12" i="1"/>
  <c r="AU15" i="1" s="1"/>
  <c r="AT5" i="1"/>
  <c r="AT12" i="1"/>
  <c r="AT20" i="1"/>
  <c r="AN5" i="1"/>
  <c r="AN20" i="1"/>
  <c r="AN12" i="1"/>
  <c r="BC28" i="1"/>
  <c r="BC31" i="1" s="1"/>
  <c r="BC21" i="1"/>
  <c r="BC23" i="1" s="1"/>
  <c r="AE5" i="1"/>
  <c r="AE7" i="1" s="1"/>
  <c r="AE20" i="1"/>
  <c r="AE12" i="1"/>
  <c r="AO5" i="1"/>
  <c r="AO20" i="1"/>
  <c r="AO12" i="1"/>
  <c r="AI5" i="1"/>
  <c r="AH7" i="1" s="1"/>
  <c r="AF7" i="1" s="1"/>
  <c r="AI20" i="1"/>
  <c r="AI12" i="1"/>
  <c r="V12" i="1"/>
  <c r="AS38" i="1" s="1"/>
  <c r="AT13" i="1"/>
  <c r="AM5" i="1"/>
  <c r="AM20" i="1"/>
  <c r="AM12" i="1"/>
  <c r="AP5" i="1"/>
  <c r="AP7" i="1" s="1"/>
  <c r="AP12" i="1"/>
  <c r="AP15" i="1" s="1"/>
  <c r="AO15" i="1" s="1"/>
  <c r="AN15" i="1" s="1"/>
  <c r="AP20" i="1"/>
  <c r="AP9" i="1"/>
  <c r="AK5" i="1"/>
  <c r="AK20" i="1"/>
  <c r="AK12" i="1"/>
  <c r="AJ5" i="1"/>
  <c r="AJ20" i="1"/>
  <c r="AJ12" i="1"/>
  <c r="AD5" i="1"/>
  <c r="AD12" i="1"/>
  <c r="AD20" i="1"/>
  <c r="W13" i="1"/>
  <c r="AP17" i="1"/>
  <c r="S12" i="1"/>
  <c r="AP38" i="1" s="1"/>
  <c r="AU7" i="1"/>
  <c r="U11" i="1"/>
  <c r="AS5" i="1"/>
  <c r="AR7" i="1" s="1"/>
  <c r="N10" i="1"/>
  <c r="V14" i="1"/>
  <c r="U13" i="1"/>
  <c r="R11" i="1"/>
  <c r="H10" i="1"/>
  <c r="S10" i="1"/>
  <c r="P10" i="1"/>
  <c r="I10" i="1"/>
  <c r="W15" i="1"/>
  <c r="X15" i="1"/>
  <c r="P14" i="1"/>
  <c r="R12" i="1"/>
  <c r="AO38" i="1" s="1"/>
  <c r="Q11" i="1"/>
  <c r="N14" i="1"/>
  <c r="K11" i="1"/>
  <c r="M14" i="1"/>
  <c r="I15" i="1"/>
  <c r="Q12" i="1"/>
  <c r="AN38" i="1" s="1"/>
  <c r="N15" i="1"/>
  <c r="G13" i="1"/>
  <c r="R13" i="1"/>
  <c r="S11" i="1"/>
  <c r="I13" i="1"/>
  <c r="M10" i="1"/>
  <c r="U10" i="1"/>
  <c r="L10" i="1"/>
  <c r="R15" i="1"/>
  <c r="Q14" i="1"/>
  <c r="P13" i="1"/>
  <c r="N12" i="1"/>
  <c r="AK38" i="1" s="1"/>
  <c r="M11" i="1"/>
  <c r="K14" i="1"/>
  <c r="M12" i="1"/>
  <c r="AJ38" i="1" s="1"/>
  <c r="L11" i="1"/>
  <c r="I14" i="1"/>
  <c r="H14" i="1"/>
  <c r="V13" i="1"/>
  <c r="G12" i="1"/>
  <c r="AD38" i="1" s="1"/>
  <c r="G15" i="1"/>
  <c r="P12" i="1"/>
  <c r="AM38" i="1" s="1"/>
  <c r="L13" i="1"/>
  <c r="Q15" i="1"/>
  <c r="U12" i="1"/>
  <c r="AR38" i="1" s="1"/>
  <c r="R10" i="1"/>
  <c r="G10" i="1"/>
  <c r="Q10" i="1"/>
  <c r="M15" i="1"/>
  <c r="L14" i="1"/>
  <c r="K13" i="1"/>
  <c r="I12" i="1"/>
  <c r="AF38" i="1" s="1"/>
  <c r="H11" i="1"/>
  <c r="H12" i="1"/>
  <c r="AE38" i="1" s="1"/>
  <c r="G11" i="1"/>
  <c r="W14" i="1"/>
  <c r="X14" i="1"/>
  <c r="V15" i="1"/>
  <c r="N13" i="1"/>
  <c r="I11" i="1"/>
  <c r="S13" i="1"/>
  <c r="S15" i="1"/>
  <c r="K15" i="1"/>
  <c r="K12" i="1"/>
  <c r="AH38" i="1" s="1"/>
  <c r="W10" i="1"/>
  <c r="X10" i="1"/>
  <c r="K10" i="1"/>
  <c r="V10" i="1"/>
  <c r="H15" i="1"/>
  <c r="G14" i="1"/>
  <c r="W11" i="1"/>
  <c r="X11" i="1"/>
  <c r="U14" i="1"/>
  <c r="X12" i="1"/>
  <c r="AU38" i="1" s="1"/>
  <c r="W12" i="1"/>
  <c r="AT38" i="1" s="1"/>
  <c r="V11" i="1"/>
  <c r="S14" i="1"/>
  <c r="P11" i="1"/>
  <c r="R14" i="1"/>
  <c r="P15" i="1"/>
  <c r="H13" i="1"/>
  <c r="U15" i="1"/>
  <c r="M13" i="1"/>
  <c r="L15" i="1"/>
  <c r="L12" i="1"/>
  <c r="AI38" i="1" s="1"/>
  <c r="Q13" i="1"/>
  <c r="N11" i="1"/>
  <c r="AI59" i="1" l="1"/>
  <c r="AD7" i="1"/>
  <c r="AS29" i="1"/>
  <c r="AS46" i="1"/>
  <c r="AS37" i="1"/>
  <c r="AU29" i="1"/>
  <c r="AU46" i="1"/>
  <c r="AU37" i="1"/>
  <c r="AF29" i="1"/>
  <c r="AF37" i="1"/>
  <c r="AF46" i="1"/>
  <c r="AI29" i="1"/>
  <c r="AI46" i="1"/>
  <c r="AI37" i="1"/>
  <c r="AU48" i="1"/>
  <c r="AT48" i="1"/>
  <c r="AT29" i="1"/>
  <c r="AT37" i="1"/>
  <c r="AT46" i="1"/>
  <c r="AS48" i="1" s="1"/>
  <c r="AD29" i="1"/>
  <c r="AD46" i="1"/>
  <c r="AD37" i="1"/>
  <c r="AN29" i="1"/>
  <c r="AN37" i="1"/>
  <c r="AN46" i="1"/>
  <c r="AK7" i="1"/>
  <c r="AK29" i="1"/>
  <c r="AK46" i="1"/>
  <c r="AK37" i="1"/>
  <c r="AM29" i="1"/>
  <c r="AM46" i="1"/>
  <c r="AM37" i="1"/>
  <c r="AO29" i="1"/>
  <c r="AO37" i="1"/>
  <c r="AO46" i="1"/>
  <c r="AJ7" i="1"/>
  <c r="AI7" i="1" s="1"/>
  <c r="AP29" i="1"/>
  <c r="AP46" i="1"/>
  <c r="AP37" i="1"/>
  <c r="AE29" i="1"/>
  <c r="AE46" i="1"/>
  <c r="AD48" i="1" s="1"/>
  <c r="AE37" i="1"/>
  <c r="AJ29" i="1"/>
  <c r="AJ37" i="1"/>
  <c r="AJ46" i="1"/>
  <c r="AH29" i="1"/>
  <c r="AH46" i="1"/>
  <c r="AH37" i="1"/>
  <c r="AR29" i="1"/>
  <c r="AR37" i="1"/>
  <c r="AR46" i="1"/>
  <c r="AP42" i="1"/>
  <c r="AP40" i="1"/>
  <c r="AO40" i="1" s="1"/>
  <c r="AH21" i="1"/>
  <c r="AH28" i="1"/>
  <c r="AD21" i="1"/>
  <c r="AD28" i="1"/>
  <c r="AE28" i="1"/>
  <c r="AE21" i="1"/>
  <c r="AT15" i="1"/>
  <c r="AU28" i="1"/>
  <c r="AU21" i="1"/>
  <c r="AO21" i="1"/>
  <c r="AO28" i="1"/>
  <c r="AJ28" i="1"/>
  <c r="AJ21" i="1"/>
  <c r="AF28" i="1"/>
  <c r="AF21" i="1"/>
  <c r="AC7" i="1"/>
  <c r="BD9" i="1"/>
  <c r="AO7" i="1"/>
  <c r="AN7" i="1" s="1"/>
  <c r="AM7" i="1" s="1"/>
  <c r="AD15" i="1"/>
  <c r="BD17" i="1" s="1"/>
  <c r="AU23" i="1"/>
  <c r="AE15" i="1"/>
  <c r="AT21" i="1"/>
  <c r="AT23" i="1" s="1"/>
  <c r="AS23" i="1" s="1"/>
  <c r="AR23" i="1" s="1"/>
  <c r="AT28" i="1"/>
  <c r="AM28" i="1"/>
  <c r="AM21" i="1"/>
  <c r="AM15" i="1"/>
  <c r="AS15" i="1"/>
  <c r="AR15" i="1" s="1"/>
  <c r="AR28" i="1"/>
  <c r="AR21" i="1"/>
  <c r="AK21" i="1"/>
  <c r="AK28" i="1"/>
  <c r="AS21" i="1"/>
  <c r="AS28" i="1"/>
  <c r="AN28" i="1"/>
  <c r="AN21" i="1"/>
  <c r="AM23" i="1" s="1"/>
  <c r="AI28" i="1"/>
  <c r="AI21" i="1"/>
  <c r="AI23" i="1" s="1"/>
  <c r="AP21" i="1"/>
  <c r="AP28" i="1"/>
  <c r="AT7" i="1"/>
  <c r="AS7" i="1" s="1"/>
  <c r="AV9" i="1" s="1"/>
  <c r="AM40" i="1" l="1"/>
  <c r="AK40" i="1" s="1"/>
  <c r="AJ40" i="1" s="1"/>
  <c r="AI40" i="1" s="1"/>
  <c r="AH40" i="1" s="1"/>
  <c r="AF40" i="1" s="1"/>
  <c r="AI9" i="1"/>
  <c r="AE31" i="1"/>
  <c r="AM48" i="1"/>
  <c r="AK48" i="1" s="1"/>
  <c r="AR49" i="1"/>
  <c r="AR48" i="1"/>
  <c r="AH23" i="1"/>
  <c r="AS49" i="1"/>
  <c r="AW7" i="1"/>
  <c r="AP31" i="1"/>
  <c r="AU49" i="1"/>
  <c r="AT49" i="1"/>
  <c r="AU40" i="1"/>
  <c r="AJ31" i="1"/>
  <c r="AF48" i="1"/>
  <c r="AN40" i="1"/>
  <c r="AC48" i="1"/>
  <c r="AE40" i="1"/>
  <c r="AD40" i="1" s="1"/>
  <c r="AC40" i="1" s="1"/>
  <c r="AP48" i="1"/>
  <c r="AK23" i="1"/>
  <c r="AJ23" i="1" s="1"/>
  <c r="AD31" i="1"/>
  <c r="AC15" i="1"/>
  <c r="AY17" i="1" s="1"/>
  <c r="AK31" i="1"/>
  <c r="AF23" i="1"/>
  <c r="AE23" i="1" s="1"/>
  <c r="AD23" i="1" s="1"/>
  <c r="AC31" i="1"/>
  <c r="BD34" i="1"/>
  <c r="AI31" i="1"/>
  <c r="AP25" i="1"/>
  <c r="AP23" i="1"/>
  <c r="AO23" i="1" s="1"/>
  <c r="AN23" i="1" s="1"/>
  <c r="AK15" i="1"/>
  <c r="AJ15" i="1" s="1"/>
  <c r="AI15" i="1" s="1"/>
  <c r="AH15" i="1" s="1"/>
  <c r="AF15" i="1" s="1"/>
  <c r="AV17" i="1" s="1"/>
  <c r="AI17" i="1"/>
  <c r="AB9" i="1"/>
  <c r="AY9" i="1"/>
  <c r="AU31" i="1"/>
  <c r="AT31" i="1"/>
  <c r="AT32" i="1" l="1"/>
  <c r="AU32" i="1"/>
  <c r="AY34" i="1"/>
  <c r="AC32" i="1"/>
  <c r="BD42" i="1"/>
  <c r="AO31" i="1"/>
  <c r="AP49" i="1"/>
  <c r="AH31" i="1"/>
  <c r="AB42" i="1"/>
  <c r="AY42" i="1"/>
  <c r="AE48" i="1"/>
  <c r="AS31" i="1"/>
  <c r="AY51" i="1"/>
  <c r="AC49" i="1"/>
  <c r="AB51" i="1"/>
  <c r="BD51" i="1"/>
  <c r="AT40" i="1"/>
  <c r="AS40" i="1" s="1"/>
  <c r="AR40" i="1" s="1"/>
  <c r="AI42" i="1" s="1"/>
  <c r="AJ48" i="1"/>
  <c r="AP51" i="1"/>
  <c r="AO48" i="1"/>
  <c r="AP34" i="1"/>
  <c r="AW15" i="1"/>
  <c r="AC23" i="1"/>
  <c r="AW23" i="1" s="1"/>
  <c r="AV25" i="1"/>
  <c r="AI25" i="1"/>
  <c r="AN31" i="1" l="1"/>
  <c r="AR31" i="1"/>
  <c r="AR32" i="1"/>
  <c r="AN48" i="1"/>
  <c r="AN49" i="1" s="1"/>
  <c r="AV42" i="1"/>
  <c r="AO49" i="1"/>
  <c r="AW40" i="1"/>
  <c r="AI48" i="1"/>
  <c r="AF31" i="1"/>
  <c r="AS32" i="1"/>
  <c r="AY25" i="1"/>
  <c r="BD25" i="1"/>
  <c r="AB25" i="1"/>
  <c r="AI49" i="1" l="1"/>
  <c r="AI51" i="1"/>
  <c r="AH48" i="1"/>
  <c r="AH49" i="1" s="1"/>
  <c r="AP32" i="1"/>
  <c r="AO32" i="1"/>
  <c r="AM49" i="1"/>
  <c r="AK49" i="1"/>
  <c r="AJ49" i="1"/>
  <c r="AN32" i="1"/>
  <c r="AM31" i="1"/>
  <c r="AE32" i="1" s="1"/>
  <c r="AM32" i="1"/>
  <c r="AV34" i="1" l="1"/>
  <c r="AD32" i="1"/>
  <c r="AF49" i="1"/>
  <c r="AE49" i="1"/>
  <c r="AV51" i="1"/>
  <c r="AD49" i="1"/>
  <c r="AK32" i="1"/>
  <c r="AW32" i="1" s="1"/>
  <c r="AH32" i="1"/>
  <c r="AI34" i="1"/>
  <c r="AJ32" i="1"/>
  <c r="AI32" i="1"/>
  <c r="AF32" i="1"/>
</calcChain>
</file>

<file path=xl/sharedStrings.xml><?xml version="1.0" encoding="utf-8"?>
<sst xmlns="http://schemas.openxmlformats.org/spreadsheetml/2006/main" count="374" uniqueCount="77">
  <si>
    <t>A=</t>
  </si>
  <si>
    <t>C=</t>
  </si>
  <si>
    <t>X2=</t>
  </si>
  <si>
    <t>X1=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</si>
  <si>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</si>
  <si>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</si>
  <si>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</si>
  <si>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</si>
  <si>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</si>
  <si>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</si>
  <si>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</si>
  <si>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</si>
  <si>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</si>
  <si>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</si>
  <si>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A =</t>
  </si>
  <si>
    <t xml:space="preserve">A + C = </t>
  </si>
  <si>
    <t>A + C + C =</t>
  </si>
  <si>
    <t xml:space="preserve">C - A = </t>
  </si>
  <si>
    <t xml:space="preserve">-X3 = </t>
  </si>
  <si>
    <t>-X2 =</t>
  </si>
  <si>
    <t>-X1 =</t>
  </si>
  <si>
    <t>-X4 =</t>
  </si>
  <si>
    <t>-X5 =</t>
  </si>
  <si>
    <t>-X6 =</t>
  </si>
  <si>
    <t>65536 - X4=</t>
  </si>
  <si>
    <t>C =</t>
  </si>
  <si>
    <t>B1 =</t>
  </si>
  <si>
    <t xml:space="preserve">B2 = 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</si>
  <si>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</si>
  <si>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</si>
  <si>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</si>
  <si>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</si>
  <si>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</si>
  <si>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</si>
  <si>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</si>
  <si>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</si>
  <si>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</si>
  <si>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</si>
  <si>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-B1=</t>
  </si>
  <si>
    <t>-B2=</t>
  </si>
  <si>
    <t>-B4=</t>
  </si>
  <si>
    <t>-B5=</t>
  </si>
  <si>
    <t>-B6=</t>
  </si>
  <si>
    <t>-B3=</t>
  </si>
  <si>
    <t>.</t>
  </si>
  <si>
    <t>+</t>
  </si>
  <si>
    <t>----</t>
  </si>
  <si>
    <t>---------</t>
  </si>
  <si>
    <t>=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</si>
  <si>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</si>
  <si>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</si>
  <si>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rPr>
        <vertAlign val="sub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</si>
  <si>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10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</si>
  <si>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10</t>
    </r>
  </si>
  <si>
    <t>-------</t>
  </si>
  <si>
    <t>-----</t>
  </si>
  <si>
    <t>CF =</t>
  </si>
  <si>
    <t>PF =</t>
  </si>
  <si>
    <t>AF =</t>
  </si>
  <si>
    <t>ZF =</t>
  </si>
  <si>
    <t>SF =</t>
  </si>
  <si>
    <t>OF =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</si>
  <si>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</si>
  <si>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t>При сложении двух положительных чисел получено положительное число. Результат выполнения операции верный и корректный, совпадает с суммой десятичных эквивалентов</t>
  </si>
  <si>
    <t>При сложении двух положительных чисел получено отрицательное число. Результат выполнения операции неверный из-за переполнения формата</t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</si>
  <si>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</si>
  <si>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10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</si>
  <si>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10</t>
    </r>
  </si>
  <si>
    <t>При сложении отрицательного и положительного чисел получено положительное число. Результат выполнения операции верный и корректный, совпадает с суммой десятичных эквивалентов</t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</si>
  <si>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</si>
  <si>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10</t>
    </r>
  </si>
  <si>
    <t>При сложении двух отрицательных чисел получено отрицательное число. Результат выполнения операции верный и корректный, совпадает с суммой десятичных эквивалентов</t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</si>
  <si>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</si>
  <si>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10</t>
    </r>
  </si>
  <si>
    <t>При сложении двух отрицательных чисел получено положительное число. Результат выполнения операции неверный из-за переполнения формата</t>
  </si>
  <si>
    <t>При сложении отрицательного и положительного чисел получено отрицательное число. Результат выполнения операции верный и корректный, совпадает с суммой десятичных эквивалентов</t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</si>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</sst>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7C63-4CCF-4B13-A536-7A6D947D7FCE}">
  <dimension ref="A1:BH59"/>
  <sheetViews>
    <sheetView tabSelected="1" showRuler="0" topLeftCell="C1" zoomScale="85" zoomScaleNormal="85" zoomScalePageLayoutView="55" workbookViewId="0">
      <selection activeCell="V15" sqref="V15"/>
    </sheetView>
  </sheetViews>
  <sheetFormatPr defaultRowHeight="14.4" x14ac:dyDescent="0.3"/>
  <cols>
    <col min="1" max="1" width="5.109375" customWidth="1"/>
    <col min="2" max="2" width="10.33203125" customWidth="1"/>
    <col min="3" max="3" width="7.77734375" customWidth="1"/>
    <col min="4" max="4" width="6.33203125" customWidth="1"/>
    <col min="5" max="5" width="5.6640625" customWidth="1"/>
    <col min="6" max="24" width="2.77734375" customWidth="1"/>
    <col min="25" max="25" width="9" customWidth="1"/>
    <col min="26" max="28" width="5.77734375" customWidth="1"/>
    <col min="29" max="46" width="2.77734375" customWidth="1"/>
    <col min="47" max="48" width="3.77734375" customWidth="1"/>
    <col min="49" max="49" width="7.88671875" customWidth="1"/>
    <col min="50" max="52" width="3.77734375" customWidth="1"/>
    <col min="53" max="53" width="4.33203125" customWidth="1"/>
    <col min="54" max="54" width="3.77734375" customWidth="1"/>
    <col min="55" max="55" width="6.77734375" customWidth="1"/>
  </cols>
  <sheetData>
    <row r="1" spans="1:60" x14ac:dyDescent="0.3">
      <c r="B1" t="s">
        <v>0</v>
      </c>
      <c r="C1">
        <v>5811</v>
      </c>
    </row>
    <row r="2" spans="1:60" x14ac:dyDescent="0.3">
      <c r="B2" t="s">
        <v>1</v>
      </c>
      <c r="C2">
        <v>15553</v>
      </c>
    </row>
    <row r="4" spans="1:60" ht="15.6" customHeight="1" x14ac:dyDescent="0.35">
      <c r="A4" t="s">
        <v>3</v>
      </c>
      <c r="B4" t="s">
        <v>14</v>
      </c>
      <c r="C4">
        <f>C1</f>
        <v>5811</v>
      </c>
      <c r="D4" t="s">
        <v>26</v>
      </c>
      <c r="F4" s="2">
        <v>0</v>
      </c>
      <c r="G4" s="2">
        <f>MOD(QUOTIENT(C4,16384),2)</f>
        <v>0</v>
      </c>
      <c r="H4" s="2">
        <f>MOD(QUOTIENT(C4,8192),2)</f>
        <v>0</v>
      </c>
      <c r="I4" s="2">
        <f>MOD(QUOTIENT(C4,4096),2)</f>
        <v>1</v>
      </c>
      <c r="J4" s="2" t="s">
        <v>44</v>
      </c>
      <c r="K4" s="2">
        <f t="shared" ref="K4:K9" si="0">MOD(QUOTIENT(C4,2048),2)</f>
        <v>0</v>
      </c>
      <c r="L4" s="2">
        <f t="shared" ref="L4:L9" si="1">MOD(QUOTIENT(C4,1024),2)</f>
        <v>1</v>
      </c>
      <c r="M4" s="2">
        <f t="shared" ref="M4:M9" si="2">MOD(QUOTIENT(C4,512),2)</f>
        <v>1</v>
      </c>
      <c r="N4" s="2">
        <f t="shared" ref="N4:N9" si="3">MOD(QUOTIENT(C4,256),2)</f>
        <v>0</v>
      </c>
      <c r="O4" s="2" t="s">
        <v>44</v>
      </c>
      <c r="P4" s="2">
        <f t="shared" ref="P4:P9" si="4">MOD(QUOTIENT(C4,128),2)</f>
        <v>1</v>
      </c>
      <c r="Q4" s="2">
        <f t="shared" ref="Q4:Q9" si="5">MOD(QUOTIENT(C4,64),2)</f>
        <v>0</v>
      </c>
      <c r="R4" s="2">
        <f t="shared" ref="R4:R9" si="6">MOD(QUOTIENT(C4,32),2)</f>
        <v>1</v>
      </c>
      <c r="S4" s="2">
        <f t="shared" ref="S4:S9" si="7">MOD(QUOTIENT(C4,16),2)</f>
        <v>1</v>
      </c>
      <c r="T4" s="2" t="s">
        <v>44</v>
      </c>
      <c r="U4" s="2">
        <f t="shared" ref="U4:U9" si="8">MOD(QUOTIENT(C4,8),2)</f>
        <v>0</v>
      </c>
      <c r="V4" s="2">
        <f t="shared" ref="V4:V9" si="9">MOD(QUOTIENT(C4,4),2)</f>
        <v>0</v>
      </c>
      <c r="W4" s="2">
        <f t="shared" ref="W4:W9" si="10">MOD(QUOTIENT(C4,2),2)</f>
        <v>1</v>
      </c>
      <c r="X4" s="2">
        <f t="shared" ref="X4:X9" si="11">MOD(C4,2)</f>
        <v>1</v>
      </c>
      <c r="AA4" t="s">
        <v>49</v>
      </c>
      <c r="AC4" s="2">
        <f t="shared" ref="AC4:AU4" si="12">F4</f>
        <v>0</v>
      </c>
      <c r="AD4" s="2">
        <f t="shared" si="12"/>
        <v>0</v>
      </c>
      <c r="AE4" s="2">
        <f t="shared" si="12"/>
        <v>0</v>
      </c>
      <c r="AF4" s="2">
        <f t="shared" si="12"/>
        <v>1</v>
      </c>
      <c r="AG4" s="2" t="str">
        <f t="shared" si="12"/>
        <v>.</v>
      </c>
      <c r="AH4" s="2">
        <f t="shared" si="12"/>
        <v>0</v>
      </c>
      <c r="AI4" s="2">
        <f t="shared" si="12"/>
        <v>1</v>
      </c>
      <c r="AJ4" s="2">
        <f t="shared" si="12"/>
        <v>1</v>
      </c>
      <c r="AK4" s="2">
        <f t="shared" si="12"/>
        <v>0</v>
      </c>
      <c r="AL4" s="2" t="str">
        <f t="shared" si="12"/>
        <v>.</v>
      </c>
      <c r="AM4" s="2">
        <f t="shared" si="12"/>
        <v>1</v>
      </c>
      <c r="AN4" s="2">
        <f t="shared" si="12"/>
        <v>0</v>
      </c>
      <c r="AO4" s="2">
        <f t="shared" si="12"/>
        <v>1</v>
      </c>
      <c r="AP4" s="2">
        <f t="shared" si="12"/>
        <v>1</v>
      </c>
      <c r="AQ4" s="2" t="str">
        <f t="shared" si="12"/>
        <v>.</v>
      </c>
      <c r="AR4" s="2">
        <f t="shared" si="12"/>
        <v>0</v>
      </c>
      <c r="AS4" s="2">
        <f t="shared" si="12"/>
        <v>0</v>
      </c>
      <c r="AT4" s="2">
        <f t="shared" si="12"/>
        <v>1</v>
      </c>
      <c r="AU4" s="2">
        <f t="shared" si="12"/>
        <v>1</v>
      </c>
      <c r="BA4" t="s">
        <v>52</v>
      </c>
      <c r="BC4">
        <f>C4</f>
        <v>5811</v>
      </c>
      <c r="BD4" s="4"/>
      <c r="BE4" s="7" t="s">
        <v>63</v>
      </c>
      <c r="BF4" s="7"/>
      <c r="BG4" s="7"/>
      <c r="BH4" s="7"/>
    </row>
    <row r="5" spans="1:60" ht="15.6" x14ac:dyDescent="0.35">
      <c r="A5" t="s">
        <v>2</v>
      </c>
      <c r="B5" t="s">
        <v>25</v>
      </c>
      <c r="C5">
        <f>C2</f>
        <v>15553</v>
      </c>
      <c r="D5" t="s">
        <v>27</v>
      </c>
      <c r="F5" s="2">
        <v>0</v>
      </c>
      <c r="G5" s="2">
        <f t="shared" ref="G5:G9" si="13">MOD(QUOTIENT(C5,16384),2)</f>
        <v>0</v>
      </c>
      <c r="H5" s="2">
        <f t="shared" ref="H5:H9" si="14">MOD(QUOTIENT(C5,8192),2)</f>
        <v>1</v>
      </c>
      <c r="I5" s="2">
        <f t="shared" ref="I5:I9" si="15">MOD(QUOTIENT(C5,4096),2)</f>
        <v>1</v>
      </c>
      <c r="J5" s="2" t="s">
        <v>44</v>
      </c>
      <c r="K5" s="2">
        <f t="shared" si="0"/>
        <v>1</v>
      </c>
      <c r="L5" s="2">
        <f t="shared" si="1"/>
        <v>1</v>
      </c>
      <c r="M5" s="2">
        <f t="shared" si="2"/>
        <v>0</v>
      </c>
      <c r="N5" s="2">
        <f t="shared" si="3"/>
        <v>0</v>
      </c>
      <c r="O5" s="2" t="s">
        <v>44</v>
      </c>
      <c r="P5" s="2">
        <f t="shared" si="4"/>
        <v>1</v>
      </c>
      <c r="Q5" s="2">
        <f t="shared" si="5"/>
        <v>1</v>
      </c>
      <c r="R5" s="2">
        <f t="shared" si="6"/>
        <v>0</v>
      </c>
      <c r="S5" s="2">
        <f t="shared" si="7"/>
        <v>0</v>
      </c>
      <c r="T5" s="2" t="s">
        <v>44</v>
      </c>
      <c r="U5" s="2">
        <f t="shared" si="8"/>
        <v>0</v>
      </c>
      <c r="V5" s="2">
        <f t="shared" si="9"/>
        <v>0</v>
      </c>
      <c r="W5" s="2">
        <f t="shared" si="10"/>
        <v>0</v>
      </c>
      <c r="X5" s="2">
        <f t="shared" si="11"/>
        <v>1</v>
      </c>
      <c r="Z5" t="s">
        <v>45</v>
      </c>
      <c r="AA5" t="s">
        <v>50</v>
      </c>
      <c r="AC5" s="2">
        <f>F5</f>
        <v>0</v>
      </c>
      <c r="AD5" s="2">
        <f t="shared" ref="AD5:AU5" si="16">G5</f>
        <v>0</v>
      </c>
      <c r="AE5" s="2">
        <f t="shared" si="16"/>
        <v>1</v>
      </c>
      <c r="AF5" s="2">
        <f t="shared" si="16"/>
        <v>1</v>
      </c>
      <c r="AG5" s="2" t="str">
        <f t="shared" si="16"/>
        <v>.</v>
      </c>
      <c r="AH5" s="2">
        <f t="shared" si="16"/>
        <v>1</v>
      </c>
      <c r="AI5" s="2">
        <f t="shared" si="16"/>
        <v>1</v>
      </c>
      <c r="AJ5" s="2">
        <f t="shared" si="16"/>
        <v>0</v>
      </c>
      <c r="AK5" s="2">
        <f t="shared" si="16"/>
        <v>0</v>
      </c>
      <c r="AL5" s="2" t="str">
        <f t="shared" si="16"/>
        <v>.</v>
      </c>
      <c r="AM5" s="2">
        <f t="shared" si="16"/>
        <v>1</v>
      </c>
      <c r="AN5" s="2">
        <f t="shared" si="16"/>
        <v>1</v>
      </c>
      <c r="AO5" s="2">
        <f t="shared" si="16"/>
        <v>0</v>
      </c>
      <c r="AP5" s="2">
        <f t="shared" si="16"/>
        <v>0</v>
      </c>
      <c r="AQ5" s="2" t="str">
        <f t="shared" si="16"/>
        <v>.</v>
      </c>
      <c r="AR5" s="2">
        <f t="shared" si="16"/>
        <v>0</v>
      </c>
      <c r="AS5" s="2">
        <f t="shared" si="16"/>
        <v>0</v>
      </c>
      <c r="AT5" s="2">
        <f t="shared" si="16"/>
        <v>0</v>
      </c>
      <c r="AU5" s="2">
        <f t="shared" si="16"/>
        <v>1</v>
      </c>
      <c r="AZ5" s="2" t="s">
        <v>45</v>
      </c>
      <c r="BA5" t="s">
        <v>53</v>
      </c>
      <c r="BC5">
        <f>C5</f>
        <v>15553</v>
      </c>
      <c r="BD5" s="4"/>
      <c r="BE5" s="7"/>
      <c r="BF5" s="7"/>
      <c r="BG5" s="7"/>
      <c r="BH5" s="7"/>
    </row>
    <row r="6" spans="1:60" x14ac:dyDescent="0.3">
      <c r="A6" t="s">
        <v>4</v>
      </c>
      <c r="B6" t="s">
        <v>15</v>
      </c>
      <c r="C6">
        <f>C1+C2</f>
        <v>21364</v>
      </c>
      <c r="D6" t="s">
        <v>28</v>
      </c>
      <c r="F6" s="2">
        <v>0</v>
      </c>
      <c r="G6" s="2">
        <f t="shared" si="13"/>
        <v>1</v>
      </c>
      <c r="H6" s="2">
        <f t="shared" si="14"/>
        <v>0</v>
      </c>
      <c r="I6" s="2">
        <f t="shared" si="15"/>
        <v>1</v>
      </c>
      <c r="J6" s="2" t="s">
        <v>44</v>
      </c>
      <c r="K6" s="2">
        <f t="shared" si="0"/>
        <v>0</v>
      </c>
      <c r="L6" s="2">
        <f t="shared" si="1"/>
        <v>0</v>
      </c>
      <c r="M6" s="2">
        <f t="shared" si="2"/>
        <v>1</v>
      </c>
      <c r="N6" s="2">
        <f t="shared" si="3"/>
        <v>1</v>
      </c>
      <c r="O6" s="2" t="s">
        <v>44</v>
      </c>
      <c r="P6" s="2">
        <f t="shared" si="4"/>
        <v>0</v>
      </c>
      <c r="Q6" s="2">
        <f t="shared" si="5"/>
        <v>1</v>
      </c>
      <c r="R6" s="2">
        <f t="shared" si="6"/>
        <v>1</v>
      </c>
      <c r="S6" s="2">
        <f t="shared" si="7"/>
        <v>1</v>
      </c>
      <c r="T6" s="2" t="s">
        <v>44</v>
      </c>
      <c r="U6" s="2">
        <f t="shared" si="8"/>
        <v>0</v>
      </c>
      <c r="V6" s="2">
        <f t="shared" si="9"/>
        <v>1</v>
      </c>
      <c r="W6" s="2">
        <f t="shared" si="10"/>
        <v>0</v>
      </c>
      <c r="X6" s="2">
        <f t="shared" si="11"/>
        <v>0</v>
      </c>
      <c r="AA6" s="1" t="s">
        <v>47</v>
      </c>
      <c r="AB6" s="1" t="s">
        <v>47</v>
      </c>
      <c r="AC6" s="1" t="s">
        <v>46</v>
      </c>
      <c r="AD6" s="1" t="s">
        <v>46</v>
      </c>
      <c r="AE6" s="1" t="s">
        <v>46</v>
      </c>
      <c r="AF6" s="1" t="s">
        <v>46</v>
      </c>
      <c r="AG6" s="1" t="s">
        <v>46</v>
      </c>
      <c r="AH6" s="1" t="s">
        <v>46</v>
      </c>
      <c r="AI6" s="1" t="s">
        <v>46</v>
      </c>
      <c r="AJ6" s="1" t="s">
        <v>46</v>
      </c>
      <c r="AK6" s="1" t="s">
        <v>46</v>
      </c>
      <c r="AL6" s="1" t="s">
        <v>46</v>
      </c>
      <c r="AM6" s="1" t="s">
        <v>46</v>
      </c>
      <c r="AN6" s="1" t="s">
        <v>46</v>
      </c>
      <c r="AO6" s="1" t="s">
        <v>46</v>
      </c>
      <c r="AP6" s="1" t="s">
        <v>46</v>
      </c>
      <c r="AQ6" s="1" t="s">
        <v>46</v>
      </c>
      <c r="AR6" s="1" t="s">
        <v>46</v>
      </c>
      <c r="AS6" s="1" t="s">
        <v>46</v>
      </c>
      <c r="AT6" s="1" t="s">
        <v>46</v>
      </c>
      <c r="AU6" s="1" t="s">
        <v>46</v>
      </c>
      <c r="AY6" s="2" t="s">
        <v>48</v>
      </c>
      <c r="BA6" s="1" t="s">
        <v>54</v>
      </c>
      <c r="BB6" s="1" t="s">
        <v>55</v>
      </c>
      <c r="BC6" s="1" t="s">
        <v>47</v>
      </c>
      <c r="BE6" s="7"/>
      <c r="BF6" s="7"/>
      <c r="BG6" s="7"/>
      <c r="BH6" s="7"/>
    </row>
    <row r="7" spans="1:60" ht="15.6" x14ac:dyDescent="0.35">
      <c r="A7" t="s">
        <v>5</v>
      </c>
      <c r="B7" t="s">
        <v>16</v>
      </c>
      <c r="C7">
        <f>C1+C2+C2</f>
        <v>36917</v>
      </c>
      <c r="D7" t="s">
        <v>29</v>
      </c>
      <c r="F7" s="2">
        <v>0</v>
      </c>
      <c r="G7" s="2">
        <f t="shared" si="13"/>
        <v>0</v>
      </c>
      <c r="H7" s="2">
        <f t="shared" si="14"/>
        <v>0</v>
      </c>
      <c r="I7" s="2">
        <f t="shared" si="15"/>
        <v>1</v>
      </c>
      <c r="J7" s="2" t="s">
        <v>44</v>
      </c>
      <c r="K7" s="2">
        <f t="shared" si="0"/>
        <v>0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 t="s">
        <v>44</v>
      </c>
      <c r="P7" s="2">
        <f t="shared" si="4"/>
        <v>0</v>
      </c>
      <c r="Q7" s="2">
        <f t="shared" si="5"/>
        <v>0</v>
      </c>
      <c r="R7" s="2">
        <f t="shared" si="6"/>
        <v>1</v>
      </c>
      <c r="S7" s="2">
        <f t="shared" si="7"/>
        <v>1</v>
      </c>
      <c r="T7" s="2" t="s">
        <v>44</v>
      </c>
      <c r="U7" s="2">
        <f t="shared" si="8"/>
        <v>0</v>
      </c>
      <c r="V7" s="2">
        <f t="shared" si="9"/>
        <v>1</v>
      </c>
      <c r="W7" s="2">
        <f t="shared" si="10"/>
        <v>0</v>
      </c>
      <c r="X7" s="2">
        <f t="shared" si="11"/>
        <v>1</v>
      </c>
      <c r="AB7" s="2"/>
      <c r="AC7" s="2">
        <f t="shared" ref="AC7:AE7" si="17">MOD(IF(AD4+AD5=2,1,IF(AD4+AD5=1,IF(AD7=0,1,0),0))+AC4+AC5,2)</f>
        <v>0</v>
      </c>
      <c r="AD7" s="2">
        <f t="shared" si="17"/>
        <v>1</v>
      </c>
      <c r="AE7" s="2">
        <f t="shared" si="17"/>
        <v>0</v>
      </c>
      <c r="AF7" s="2">
        <f>MOD(IF(AH4+AH5=2,1,IF(AH4+AH5=1,IF(AH7=0,1,0),0))+AF4+AF5,2)</f>
        <v>1</v>
      </c>
      <c r="AG7" s="2" t="s">
        <v>44</v>
      </c>
      <c r="AH7" s="2">
        <f t="shared" ref="AH7:AJ7" si="18">MOD(IF(AI4+AI5=2,1,IF(AI4+AI5=1,IF(AI7=0,1,0),0))+AH4+AH5,2)</f>
        <v>0</v>
      </c>
      <c r="AI7" s="2">
        <f t="shared" si="18"/>
        <v>0</v>
      </c>
      <c r="AJ7" s="2">
        <f t="shared" si="18"/>
        <v>1</v>
      </c>
      <c r="AK7" s="2">
        <f>MOD(IF(AM4+AM5=2,1,IF(AM4+AM5=1,IF(AM7=0,1,0),0))+AK4+AK5,2)</f>
        <v>1</v>
      </c>
      <c r="AL7" s="2" t="s">
        <v>44</v>
      </c>
      <c r="AM7" s="2">
        <f t="shared" ref="AM7:AO7" si="19">MOD(IF(AN4+AN5=2,1,IF(AN4+AN5=1,IF(AN7=0,1,0),0))+AM4+AM5,2)</f>
        <v>0</v>
      </c>
      <c r="AN7" s="2">
        <f t="shared" si="19"/>
        <v>1</v>
      </c>
      <c r="AO7" s="2">
        <f t="shared" si="19"/>
        <v>1</v>
      </c>
      <c r="AP7" s="2">
        <f>MOD(IF(AR4+AR5=2,1,IF(AR4+AR5=1,IF(AR7=0,1,0),0))+AP4+AP5,2)</f>
        <v>1</v>
      </c>
      <c r="AQ7" s="2" t="s">
        <v>44</v>
      </c>
      <c r="AR7" s="2">
        <f t="shared" ref="AR7:AS7" si="20">MOD(IF(AS4+AS5=2,1,IF(AS4+AS5=1,IF(AS7=0,1,0),0))+AR4+AR5,2)</f>
        <v>0</v>
      </c>
      <c r="AS7" s="2">
        <f t="shared" si="20"/>
        <v>1</v>
      </c>
      <c r="AT7" s="2">
        <f>MOD(IF(AU4+AU5=2,1,IF(AU4+AU5=1,IF(AU7=0,1,0),0))+AT4+AT5,2)</f>
        <v>0</v>
      </c>
      <c r="AU7" s="2">
        <f>MOD(AU4+AU5, 2)</f>
        <v>0</v>
      </c>
      <c r="AV7" s="2" t="s">
        <v>51</v>
      </c>
      <c r="AW7" s="5">
        <f>(AU7*1 + AT7*2 +AS7*4 + AR7*8 + AP7*16 + AO7*32 + AN7*64 + AM7*128 +AK7*256 +AJ7 *512 +AI7*1024 +AH7*2048 +AF7*4096+ AE7*8192 + AD7*16384) * -1^AC7</f>
        <v>21364</v>
      </c>
      <c r="AX7" s="4">
        <v>10</v>
      </c>
      <c r="BC7">
        <f>BC4+BC5</f>
        <v>21364</v>
      </c>
      <c r="BD7" s="4">
        <v>10</v>
      </c>
      <c r="BE7" s="7"/>
      <c r="BF7" s="7"/>
      <c r="BG7" s="7"/>
      <c r="BH7" s="7"/>
    </row>
    <row r="8" spans="1:60" x14ac:dyDescent="0.3">
      <c r="A8" t="s">
        <v>6</v>
      </c>
      <c r="B8" t="s">
        <v>17</v>
      </c>
      <c r="C8">
        <f>C2-C1</f>
        <v>9742</v>
      </c>
      <c r="D8" t="s">
        <v>30</v>
      </c>
      <c r="F8" s="2">
        <v>0</v>
      </c>
      <c r="G8" s="2">
        <f t="shared" si="13"/>
        <v>0</v>
      </c>
      <c r="H8" s="2">
        <f t="shared" si="14"/>
        <v>1</v>
      </c>
      <c r="I8" s="2">
        <f t="shared" si="15"/>
        <v>0</v>
      </c>
      <c r="J8" s="2" t="s">
        <v>44</v>
      </c>
      <c r="K8" s="2">
        <f t="shared" si="0"/>
        <v>0</v>
      </c>
      <c r="L8" s="2">
        <f t="shared" si="1"/>
        <v>1</v>
      </c>
      <c r="M8" s="2">
        <f t="shared" si="2"/>
        <v>1</v>
      </c>
      <c r="N8" s="2">
        <f t="shared" si="3"/>
        <v>0</v>
      </c>
      <c r="O8" s="2" t="s">
        <v>44</v>
      </c>
      <c r="P8" s="2">
        <f t="shared" si="4"/>
        <v>0</v>
      </c>
      <c r="Q8" s="2">
        <f t="shared" si="5"/>
        <v>0</v>
      </c>
      <c r="R8" s="2">
        <f t="shared" si="6"/>
        <v>0</v>
      </c>
      <c r="S8" s="2">
        <f t="shared" si="7"/>
        <v>0</v>
      </c>
      <c r="T8" s="2" t="s">
        <v>44</v>
      </c>
      <c r="U8" s="2">
        <f t="shared" si="8"/>
        <v>1</v>
      </c>
      <c r="V8" s="2">
        <f t="shared" si="9"/>
        <v>1</v>
      </c>
      <c r="W8" s="2">
        <f t="shared" si="10"/>
        <v>1</v>
      </c>
      <c r="X8" s="2">
        <f t="shared" si="11"/>
        <v>0</v>
      </c>
      <c r="BE8" s="7"/>
      <c r="BF8" s="7"/>
      <c r="BG8" s="7"/>
      <c r="BH8" s="7"/>
    </row>
    <row r="9" spans="1:60" x14ac:dyDescent="0.3">
      <c r="A9" t="s">
        <v>7</v>
      </c>
      <c r="B9" t="s">
        <v>24</v>
      </c>
      <c r="C9">
        <f>65536 - C7</f>
        <v>28619</v>
      </c>
      <c r="D9" t="s">
        <v>31</v>
      </c>
      <c r="F9" s="2">
        <v>0</v>
      </c>
      <c r="G9" s="2">
        <f t="shared" si="13"/>
        <v>1</v>
      </c>
      <c r="H9" s="2">
        <f t="shared" si="14"/>
        <v>1</v>
      </c>
      <c r="I9" s="2">
        <f t="shared" si="15"/>
        <v>0</v>
      </c>
      <c r="J9" s="2" t="s">
        <v>44</v>
      </c>
      <c r="K9" s="2">
        <f t="shared" si="0"/>
        <v>1</v>
      </c>
      <c r="L9" s="2">
        <f t="shared" si="1"/>
        <v>1</v>
      </c>
      <c r="M9" s="2">
        <f t="shared" si="2"/>
        <v>1</v>
      </c>
      <c r="N9" s="2">
        <f t="shared" si="3"/>
        <v>1</v>
      </c>
      <c r="O9" s="2" t="s">
        <v>44</v>
      </c>
      <c r="P9" s="2">
        <f t="shared" si="4"/>
        <v>1</v>
      </c>
      <c r="Q9" s="2">
        <f t="shared" si="5"/>
        <v>1</v>
      </c>
      <c r="R9" s="2">
        <f t="shared" si="6"/>
        <v>0</v>
      </c>
      <c r="S9" s="2">
        <f t="shared" si="7"/>
        <v>0</v>
      </c>
      <c r="T9" s="2" t="s">
        <v>44</v>
      </c>
      <c r="U9" s="2">
        <f t="shared" si="8"/>
        <v>1</v>
      </c>
      <c r="V9" s="2">
        <f t="shared" si="9"/>
        <v>0</v>
      </c>
      <c r="W9" s="2">
        <f t="shared" si="10"/>
        <v>1</v>
      </c>
      <c r="X9" s="2">
        <f t="shared" si="11"/>
        <v>1</v>
      </c>
      <c r="AA9" t="s">
        <v>56</v>
      </c>
      <c r="AB9" s="3">
        <f>IF(AC4+AC5=2,1,IF(AC4+AC5=1,IF(AC7=0,1,0),0))</f>
        <v>0</v>
      </c>
      <c r="AG9" s="2" t="s">
        <v>57</v>
      </c>
      <c r="AH9" s="2"/>
      <c r="AI9" s="3">
        <f>MOD(SUM(AM7:AU7), 2)</f>
        <v>0</v>
      </c>
      <c r="AN9" s="2" t="s">
        <v>58</v>
      </c>
      <c r="AO9" s="2"/>
      <c r="AP9" s="3">
        <f>IF(AR4+AR5=2,1,IF(AR4+AR5=1,IF(AR7=0,1,0),0))</f>
        <v>0</v>
      </c>
      <c r="AU9" t="s">
        <v>59</v>
      </c>
      <c r="AV9" s="3">
        <f>IF(SUM(AD7:AU7) &gt; 0, 1, 0)</f>
        <v>1</v>
      </c>
      <c r="AX9" t="s">
        <v>60</v>
      </c>
      <c r="AY9" s="3">
        <f>AC7</f>
        <v>0</v>
      </c>
      <c r="BC9" t="s">
        <v>61</v>
      </c>
      <c r="BD9" s="3">
        <f>IF(IF(AC4+AC5=2,1,IF(AC4+AC5=1,IF(AC7=0,1,0),0))=IF(AD4+AD5=2,1,IF(AD4+AD5=1,IF(AD7=0,1,0),0)),0,1)</f>
        <v>0</v>
      </c>
    </row>
    <row r="10" spans="1:60" x14ac:dyDescent="0.3">
      <c r="A10" t="s">
        <v>8</v>
      </c>
      <c r="B10" s="1" t="s">
        <v>20</v>
      </c>
      <c r="C10">
        <f t="shared" ref="C10:C15" si="21">-C4</f>
        <v>-5811</v>
      </c>
      <c r="D10" t="s">
        <v>32</v>
      </c>
      <c r="E10" s="1" t="s">
        <v>38</v>
      </c>
      <c r="F10" s="2">
        <v>1</v>
      </c>
      <c r="G10" s="2">
        <f>IF(SUM(H4:$X4) &gt; 0, MOD(1 +G4, 2), G4)</f>
        <v>1</v>
      </c>
      <c r="H10" s="2">
        <f>IF(SUM(I4:$X4) &gt; 0, MOD(1 +H4, 2), H4)</f>
        <v>1</v>
      </c>
      <c r="I10" s="2">
        <f>IF(SUM(K4:$X4) &gt; 0, MOD(1 +I4, 2), I4)</f>
        <v>0</v>
      </c>
      <c r="J10" s="2" t="s">
        <v>44</v>
      </c>
      <c r="K10" s="2">
        <f>IF(SUM(L4:$X4) &gt; 0, MOD(1 +K4, 2), K4)</f>
        <v>1</v>
      </c>
      <c r="L10" s="2">
        <f>IF(SUM(M4:$X4) &gt; 0, MOD(1 +L4, 2), L4)</f>
        <v>0</v>
      </c>
      <c r="M10" s="2">
        <f>IF(SUM(N4:$X4) &gt; 0, MOD(1 +M4, 2), M4)</f>
        <v>0</v>
      </c>
      <c r="N10" s="2">
        <f>IF(SUM(P4:$X4) &gt; 0, MOD(1 +N4, 2), N4)</f>
        <v>1</v>
      </c>
      <c r="O10" s="2" t="s">
        <v>44</v>
      </c>
      <c r="P10" s="2">
        <f>IF(SUM(Q4:$X4) &gt; 0, MOD(1 +P4, 2), P4)</f>
        <v>0</v>
      </c>
      <c r="Q10" s="2">
        <f>IF(SUM(R4:$X4) &gt; 0, MOD(1 +Q4, 2), Q4)</f>
        <v>1</v>
      </c>
      <c r="R10" s="2">
        <f>IF(SUM(S4:$X4) &gt; 0, MOD(1 +R4, 2), R4)</f>
        <v>0</v>
      </c>
      <c r="S10" s="2">
        <f>IF(SUM(U4:$X4) &gt; 0, MOD(1 +S4, 2), S4)</f>
        <v>0</v>
      </c>
      <c r="T10" s="2" t="s">
        <v>44</v>
      </c>
      <c r="U10" s="2">
        <f>IF(SUM(V4:$X4) &gt; 0, MOD(1 +U4, 2), U4)</f>
        <v>1</v>
      </c>
      <c r="V10" s="2">
        <f>IF(SUM(W4:$X4) &gt; 0, MOD(1 +V4, 2), V4)</f>
        <v>1</v>
      </c>
      <c r="W10" s="2">
        <f>IF(SUM(X4:$X4) &gt; 0, MOD(1 +W4, 2), W4)</f>
        <v>0</v>
      </c>
      <c r="X10" s="2">
        <f>X4</f>
        <v>1</v>
      </c>
    </row>
    <row r="11" spans="1:60" x14ac:dyDescent="0.3">
      <c r="A11" t="s">
        <v>9</v>
      </c>
      <c r="B11" s="1" t="s">
        <v>19</v>
      </c>
      <c r="C11">
        <f t="shared" si="21"/>
        <v>-15553</v>
      </c>
      <c r="D11" t="s">
        <v>33</v>
      </c>
      <c r="E11" s="1" t="s">
        <v>39</v>
      </c>
      <c r="F11" s="2">
        <v>1</v>
      </c>
      <c r="G11" s="2">
        <f>IF(SUM(H5:$X5) &gt; 0, MOD(1 +G5, 2), G5)</f>
        <v>1</v>
      </c>
      <c r="H11" s="2">
        <f>IF(SUM(I5:$X5) &gt; 0, MOD(1 +H5, 2), H5)</f>
        <v>0</v>
      </c>
      <c r="I11" s="2">
        <f>IF(SUM(K5:$X5) &gt; 0, MOD(1 +I5, 2), I5)</f>
        <v>0</v>
      </c>
      <c r="J11" s="2" t="s">
        <v>44</v>
      </c>
      <c r="K11" s="2">
        <f>IF(SUM(L5:$X5) &gt; 0, MOD(1 +K5, 2), K5)</f>
        <v>0</v>
      </c>
      <c r="L11" s="2">
        <f>IF(SUM(M5:$X5) &gt; 0, MOD(1 +L5, 2), L5)</f>
        <v>0</v>
      </c>
      <c r="M11" s="2">
        <f>IF(SUM(N5:$X5) &gt; 0, MOD(1 +M5, 2), M5)</f>
        <v>1</v>
      </c>
      <c r="N11" s="2">
        <f>IF(SUM(P5:$X5) &gt; 0, MOD(1 +N5, 2), N5)</f>
        <v>1</v>
      </c>
      <c r="O11" s="2" t="s">
        <v>44</v>
      </c>
      <c r="P11" s="2">
        <f>IF(SUM(Q5:$X5) &gt; 0, MOD(1 +P5, 2), P5)</f>
        <v>0</v>
      </c>
      <c r="Q11" s="2">
        <f>IF(SUM(R5:$X5) &gt; 0, MOD(1 +Q5, 2), Q5)</f>
        <v>0</v>
      </c>
      <c r="R11" s="2">
        <f>IF(SUM(S5:$X5) &gt; 0, MOD(1 +R5, 2), R5)</f>
        <v>1</v>
      </c>
      <c r="S11" s="2">
        <f>IF(SUM(U5:$X5) &gt; 0, MOD(1 +S5, 2), S5)</f>
        <v>1</v>
      </c>
      <c r="T11" s="2" t="s">
        <v>44</v>
      </c>
      <c r="U11" s="2">
        <f>IF(SUM(V5:$X5) &gt; 0, MOD(1 +U5, 2), U5)</f>
        <v>1</v>
      </c>
      <c r="V11" s="2">
        <f>IF(SUM(W5:$X5) &gt; 0, MOD(1 +V5, 2), V5)</f>
        <v>1</v>
      </c>
      <c r="W11" s="2">
        <f>IF(SUM(X5:$X5) &gt; 0, MOD(1 +W5, 2), W5)</f>
        <v>1</v>
      </c>
      <c r="X11" s="2">
        <f t="shared" ref="X11:X15" si="22">X5</f>
        <v>1</v>
      </c>
    </row>
    <row r="12" spans="1:60" ht="15.6" customHeight="1" x14ac:dyDescent="0.35">
      <c r="A12" t="s">
        <v>10</v>
      </c>
      <c r="B12" s="1" t="s">
        <v>18</v>
      </c>
      <c r="C12">
        <f t="shared" si="21"/>
        <v>-21364</v>
      </c>
      <c r="D12" t="s">
        <v>34</v>
      </c>
      <c r="E12" s="1" t="s">
        <v>43</v>
      </c>
      <c r="F12" s="2">
        <v>1</v>
      </c>
      <c r="G12" s="2">
        <f>IF(SUM(H6:$X6) &gt; 0, MOD(1 +G6, 2), G6)</f>
        <v>0</v>
      </c>
      <c r="H12" s="2">
        <f>IF(SUM(I6:$X6) &gt; 0, MOD(1 +H6, 2), H6)</f>
        <v>1</v>
      </c>
      <c r="I12" s="2">
        <f>IF(SUM(K6:$X6) &gt; 0, MOD(1 +I6, 2), I6)</f>
        <v>0</v>
      </c>
      <c r="J12" s="2" t="s">
        <v>44</v>
      </c>
      <c r="K12" s="2">
        <f>IF(SUM(L6:$X6) &gt; 0, MOD(1 +K6, 2), K6)</f>
        <v>1</v>
      </c>
      <c r="L12" s="2">
        <f>IF(SUM(M6:$X6) &gt; 0, MOD(1 +L6, 2), L6)</f>
        <v>1</v>
      </c>
      <c r="M12" s="2">
        <f>IF(SUM(N6:$X6) &gt; 0, MOD(1 +M6, 2), M6)</f>
        <v>0</v>
      </c>
      <c r="N12" s="2">
        <f>IF(SUM(P6:$X6) &gt; 0, MOD(1 +N6, 2), N6)</f>
        <v>0</v>
      </c>
      <c r="O12" s="2" t="s">
        <v>44</v>
      </c>
      <c r="P12" s="2">
        <f>IF(SUM(Q6:$X6) &gt; 0, MOD(1 +P6, 2), P6)</f>
        <v>1</v>
      </c>
      <c r="Q12" s="2">
        <f>IF(SUM(R6:$X6) &gt; 0, MOD(1 +Q6, 2), Q6)</f>
        <v>0</v>
      </c>
      <c r="R12" s="2">
        <f>IF(SUM(S6:$X6) &gt; 0, MOD(1 +R6, 2), R6)</f>
        <v>0</v>
      </c>
      <c r="S12" s="2">
        <f>IF(SUM(U6:$X6) &gt; 0, MOD(1 +S6, 2), S6)</f>
        <v>0</v>
      </c>
      <c r="T12" s="2" t="s">
        <v>44</v>
      </c>
      <c r="U12" s="2">
        <f>IF(SUM(V6:$X6) &gt; 0, MOD(1 +U6, 2), U6)</f>
        <v>1</v>
      </c>
      <c r="V12" s="2">
        <f>IF(SUM(W6:$X6) &gt; 0, MOD(1 +V6, 2), V6)</f>
        <v>1</v>
      </c>
      <c r="W12" s="2">
        <f>IF(SUM(X6:$X6) &gt; 0, MOD(1 +W6, 2), W6)</f>
        <v>0</v>
      </c>
      <c r="X12" s="2">
        <f t="shared" si="22"/>
        <v>0</v>
      </c>
      <c r="AA12" t="s">
        <v>50</v>
      </c>
      <c r="AC12" s="2">
        <f>F5</f>
        <v>0</v>
      </c>
      <c r="AD12" s="2">
        <f t="shared" ref="AD12:AU12" si="23">G5</f>
        <v>0</v>
      </c>
      <c r="AE12" s="2">
        <f t="shared" si="23"/>
        <v>1</v>
      </c>
      <c r="AF12" s="2">
        <f t="shared" si="23"/>
        <v>1</v>
      </c>
      <c r="AG12" s="2" t="str">
        <f t="shared" si="23"/>
        <v>.</v>
      </c>
      <c r="AH12" s="2">
        <f t="shared" si="23"/>
        <v>1</v>
      </c>
      <c r="AI12" s="2">
        <f t="shared" si="23"/>
        <v>1</v>
      </c>
      <c r="AJ12" s="2">
        <f t="shared" si="23"/>
        <v>0</v>
      </c>
      <c r="AK12" s="2">
        <f t="shared" si="23"/>
        <v>0</v>
      </c>
      <c r="AL12" s="2" t="str">
        <f t="shared" si="23"/>
        <v>.</v>
      </c>
      <c r="AM12" s="2">
        <f t="shared" si="23"/>
        <v>1</v>
      </c>
      <c r="AN12" s="2">
        <f t="shared" si="23"/>
        <v>1</v>
      </c>
      <c r="AO12" s="2">
        <f t="shared" si="23"/>
        <v>0</v>
      </c>
      <c r="AP12" s="2">
        <f t="shared" si="23"/>
        <v>0</v>
      </c>
      <c r="AQ12" s="2" t="str">
        <f t="shared" si="23"/>
        <v>.</v>
      </c>
      <c r="AR12" s="2">
        <f t="shared" si="23"/>
        <v>0</v>
      </c>
      <c r="AS12" s="2">
        <f t="shared" si="23"/>
        <v>0</v>
      </c>
      <c r="AT12" s="2">
        <f t="shared" si="23"/>
        <v>0</v>
      </c>
      <c r="AU12" s="2">
        <f t="shared" si="23"/>
        <v>1</v>
      </c>
      <c r="BA12" t="s">
        <v>53</v>
      </c>
      <c r="BC12">
        <f>C5</f>
        <v>15553</v>
      </c>
      <c r="BD12" s="4"/>
      <c r="BE12" s="7" t="s">
        <v>64</v>
      </c>
      <c r="BF12" s="7"/>
      <c r="BG12" s="7"/>
      <c r="BH12" s="7"/>
    </row>
    <row r="13" spans="1:60" ht="15.6" x14ac:dyDescent="0.35">
      <c r="A13" t="s">
        <v>11</v>
      </c>
      <c r="B13" s="1" t="s">
        <v>21</v>
      </c>
      <c r="C13">
        <f t="shared" si="21"/>
        <v>-36917</v>
      </c>
      <c r="D13" t="s">
        <v>35</v>
      </c>
      <c r="E13" s="1" t="s">
        <v>40</v>
      </c>
      <c r="F13" s="2">
        <v>1</v>
      </c>
      <c r="G13" s="2">
        <f>IF(SUM(H7:$X7) &gt; 0, MOD(1 +G7, 2), G7)</f>
        <v>1</v>
      </c>
      <c r="H13" s="2">
        <f>IF(SUM(I7:$X7) &gt; 0, MOD(1 +H7, 2), H7)</f>
        <v>1</v>
      </c>
      <c r="I13" s="2">
        <f>IF(SUM(K7:$X7) &gt; 0, MOD(1 +I7, 2), I7)</f>
        <v>0</v>
      </c>
      <c r="J13" s="2" t="s">
        <v>44</v>
      </c>
      <c r="K13" s="2">
        <f>IF(SUM(L7:$X7) &gt; 0, MOD(1 +K7, 2), K7)</f>
        <v>1</v>
      </c>
      <c r="L13" s="2">
        <f>IF(SUM(M7:$X7) &gt; 0, MOD(1 +L7, 2), L7)</f>
        <v>1</v>
      </c>
      <c r="M13" s="2">
        <f>IF(SUM(N7:$X7) &gt; 0, MOD(1 +M7, 2), M7)</f>
        <v>1</v>
      </c>
      <c r="N13" s="2">
        <f>IF(SUM(P7:$X7) &gt; 0, MOD(1 +N7, 2), N7)</f>
        <v>1</v>
      </c>
      <c r="O13" s="2" t="s">
        <v>44</v>
      </c>
      <c r="P13" s="2">
        <f>IF(SUM(Q7:$X7) &gt; 0, MOD(1 +P7, 2), P7)</f>
        <v>1</v>
      </c>
      <c r="Q13" s="2">
        <f>IF(SUM(R7:$X7) &gt; 0, MOD(1 +Q7, 2), Q7)</f>
        <v>1</v>
      </c>
      <c r="R13" s="2">
        <f>IF(SUM(S7:$X7) &gt; 0, MOD(1 +R7, 2), R7)</f>
        <v>0</v>
      </c>
      <c r="S13" s="2">
        <f>IF(SUM(U7:$X7) &gt; 0, MOD(1 +S7, 2), S7)</f>
        <v>0</v>
      </c>
      <c r="T13" s="2" t="s">
        <v>44</v>
      </c>
      <c r="U13" s="2">
        <f>IF(SUM(V7:$X7) &gt; 0, MOD(1 +U7, 2), U7)</f>
        <v>1</v>
      </c>
      <c r="V13" s="2">
        <f>IF(SUM(W7:$X7) &gt; 0, MOD(1 +V7, 2), V7)</f>
        <v>0</v>
      </c>
      <c r="W13" s="2">
        <f>IF(SUM(X7:$X7) &gt; 0, MOD(1 +W7, 2), W7)</f>
        <v>1</v>
      </c>
      <c r="X13" s="2">
        <f t="shared" si="22"/>
        <v>1</v>
      </c>
      <c r="Z13" t="s">
        <v>45</v>
      </c>
      <c r="AA13" t="s">
        <v>62</v>
      </c>
      <c r="AC13" s="2">
        <f>F6</f>
        <v>0</v>
      </c>
      <c r="AD13" s="2">
        <f t="shared" ref="AD13:AU13" si="24">G6</f>
        <v>1</v>
      </c>
      <c r="AE13" s="2">
        <f t="shared" si="24"/>
        <v>0</v>
      </c>
      <c r="AF13" s="2">
        <f t="shared" si="24"/>
        <v>1</v>
      </c>
      <c r="AG13" s="2" t="str">
        <f t="shared" si="24"/>
        <v>.</v>
      </c>
      <c r="AH13" s="2">
        <f t="shared" si="24"/>
        <v>0</v>
      </c>
      <c r="AI13" s="2">
        <f t="shared" si="24"/>
        <v>0</v>
      </c>
      <c r="AJ13" s="2">
        <f t="shared" si="24"/>
        <v>1</v>
      </c>
      <c r="AK13" s="2">
        <f t="shared" si="24"/>
        <v>1</v>
      </c>
      <c r="AL13" s="2" t="str">
        <f t="shared" si="24"/>
        <v>.</v>
      </c>
      <c r="AM13" s="2">
        <f t="shared" si="24"/>
        <v>0</v>
      </c>
      <c r="AN13" s="2">
        <f t="shared" si="24"/>
        <v>1</v>
      </c>
      <c r="AO13" s="2">
        <f t="shared" si="24"/>
        <v>1</v>
      </c>
      <c r="AP13" s="2">
        <f t="shared" si="24"/>
        <v>1</v>
      </c>
      <c r="AQ13" s="2" t="str">
        <f t="shared" si="24"/>
        <v>.</v>
      </c>
      <c r="AR13" s="2">
        <f t="shared" si="24"/>
        <v>0</v>
      </c>
      <c r="AS13" s="2">
        <f t="shared" si="24"/>
        <v>1</v>
      </c>
      <c r="AT13" s="2">
        <f t="shared" si="24"/>
        <v>0</v>
      </c>
      <c r="AU13" s="2">
        <f t="shared" si="24"/>
        <v>0</v>
      </c>
      <c r="AZ13" s="2" t="s">
        <v>45</v>
      </c>
      <c r="BA13" t="s">
        <v>66</v>
      </c>
      <c r="BC13">
        <f>C6</f>
        <v>21364</v>
      </c>
      <c r="BD13" s="4"/>
      <c r="BE13" s="7"/>
      <c r="BF13" s="7"/>
      <c r="BG13" s="7"/>
      <c r="BH13" s="7"/>
    </row>
    <row r="14" spans="1:60" x14ac:dyDescent="0.3">
      <c r="A14" t="s">
        <v>12</v>
      </c>
      <c r="B14" s="1" t="s">
        <v>22</v>
      </c>
      <c r="C14">
        <f t="shared" si="21"/>
        <v>-9742</v>
      </c>
      <c r="D14" t="s">
        <v>36</v>
      </c>
      <c r="E14" s="1" t="s">
        <v>41</v>
      </c>
      <c r="F14" s="2">
        <v>1</v>
      </c>
      <c r="G14" s="2">
        <f>IF(SUM(H8:$X8) &gt; 0, MOD(1 +G8, 2), G8)</f>
        <v>1</v>
      </c>
      <c r="H14" s="2">
        <f>IF(SUM(I8:$X8) &gt; 0, MOD(1 +H8, 2), H8)</f>
        <v>0</v>
      </c>
      <c r="I14" s="2">
        <f>IF(SUM(K8:$X8) &gt; 0, MOD(1 +I8, 2), I8)</f>
        <v>1</v>
      </c>
      <c r="J14" s="2" t="s">
        <v>44</v>
      </c>
      <c r="K14" s="2">
        <f>IF(SUM(L8:$X8) &gt; 0, MOD(1 +K8, 2), K8)</f>
        <v>1</v>
      </c>
      <c r="L14" s="2">
        <f>IF(SUM(M8:$X8) &gt; 0, MOD(1 +L8, 2), L8)</f>
        <v>0</v>
      </c>
      <c r="M14" s="2">
        <f>IF(SUM(N8:$X8) &gt; 0, MOD(1 +M8, 2), M8)</f>
        <v>0</v>
      </c>
      <c r="N14" s="2">
        <f>IF(SUM(P8:$X8) &gt; 0, MOD(1 +N8, 2), N8)</f>
        <v>1</v>
      </c>
      <c r="O14" s="2" t="s">
        <v>44</v>
      </c>
      <c r="P14" s="2">
        <f>IF(SUM(Q8:$X8) &gt; 0, MOD(1 +P8, 2), P8)</f>
        <v>1</v>
      </c>
      <c r="Q14" s="2">
        <f>IF(SUM(R8:$X8) &gt; 0, MOD(1 +Q8, 2), Q8)</f>
        <v>1</v>
      </c>
      <c r="R14" s="2">
        <f>IF(SUM(S8:$X8) &gt; 0, MOD(1 +R8, 2), R8)</f>
        <v>1</v>
      </c>
      <c r="S14" s="2">
        <f>IF(SUM(U8:$X8) &gt; 0, MOD(1 +S8, 2), S8)</f>
        <v>1</v>
      </c>
      <c r="T14" s="2" t="s">
        <v>44</v>
      </c>
      <c r="U14" s="2">
        <f>IF(SUM(V8:$X8) &gt; 0, MOD(1 +U8, 2), U8)</f>
        <v>0</v>
      </c>
      <c r="V14" s="2">
        <f>IF(SUM(W8:$X8) &gt; 0, MOD(1 +V8, 2), V8)</f>
        <v>0</v>
      </c>
      <c r="W14" s="2">
        <f>IF(SUM(X8:$X8) &gt; 0, MOD(1 +W8, 2), W8)</f>
        <v>1</v>
      </c>
      <c r="X14" s="2">
        <f t="shared" si="22"/>
        <v>0</v>
      </c>
      <c r="AA14" s="1" t="s">
        <v>47</v>
      </c>
      <c r="AB14" s="1" t="s">
        <v>47</v>
      </c>
      <c r="AC14" s="1" t="s">
        <v>46</v>
      </c>
      <c r="AD14" s="1" t="s">
        <v>46</v>
      </c>
      <c r="AE14" s="1" t="s">
        <v>46</v>
      </c>
      <c r="AF14" s="1" t="s">
        <v>46</v>
      </c>
      <c r="AG14" s="1" t="s">
        <v>46</v>
      </c>
      <c r="AH14" s="1" t="s">
        <v>46</v>
      </c>
      <c r="AI14" s="1" t="s">
        <v>46</v>
      </c>
      <c r="AJ14" s="1" t="s">
        <v>46</v>
      </c>
      <c r="AK14" s="1" t="s">
        <v>46</v>
      </c>
      <c r="AL14" s="1" t="s">
        <v>46</v>
      </c>
      <c r="AM14" s="1" t="s">
        <v>46</v>
      </c>
      <c r="AN14" s="1" t="s">
        <v>46</v>
      </c>
      <c r="AO14" s="1" t="s">
        <v>46</v>
      </c>
      <c r="AP14" s="1" t="s">
        <v>46</v>
      </c>
      <c r="AQ14" s="1" t="s">
        <v>46</v>
      </c>
      <c r="AR14" s="1" t="s">
        <v>46</v>
      </c>
      <c r="AS14" s="1" t="s">
        <v>46</v>
      </c>
      <c r="AT14" s="1" t="s">
        <v>46</v>
      </c>
      <c r="AU14" s="1" t="s">
        <v>46</v>
      </c>
      <c r="BA14" s="1" t="s">
        <v>54</v>
      </c>
      <c r="BB14" s="1" t="s">
        <v>55</v>
      </c>
      <c r="BC14" s="1" t="s">
        <v>47</v>
      </c>
      <c r="BE14" s="7"/>
      <c r="BF14" s="7"/>
      <c r="BG14" s="7"/>
      <c r="BH14" s="7"/>
    </row>
    <row r="15" spans="1:60" ht="15.6" x14ac:dyDescent="0.35">
      <c r="A15" t="s">
        <v>13</v>
      </c>
      <c r="B15" s="1" t="s">
        <v>23</v>
      </c>
      <c r="C15">
        <f t="shared" si="21"/>
        <v>-28619</v>
      </c>
      <c r="D15" t="s">
        <v>37</v>
      </c>
      <c r="E15" s="1" t="s">
        <v>42</v>
      </c>
      <c r="F15" s="2">
        <v>1</v>
      </c>
      <c r="G15" s="2">
        <f>IF(SUM(H9:$X9) &gt; 0, MOD(1 +G9, 2), G9)</f>
        <v>0</v>
      </c>
      <c r="H15" s="2">
        <f>IF(SUM(I9:$X9) &gt; 0, MOD(1 +H9, 2), H9)</f>
        <v>0</v>
      </c>
      <c r="I15" s="2">
        <f>IF(SUM(K9:$X9) &gt; 0, MOD(1 +I9, 2), I9)</f>
        <v>1</v>
      </c>
      <c r="J15" s="2" t="s">
        <v>44</v>
      </c>
      <c r="K15" s="2">
        <f>IF(SUM(L9:$X9) &gt; 0, MOD(1 +K9, 2), K9)</f>
        <v>0</v>
      </c>
      <c r="L15" s="2">
        <f>IF(SUM(M9:$X9) &gt; 0, MOD(1 +L9, 2), L9)</f>
        <v>0</v>
      </c>
      <c r="M15" s="2">
        <f>IF(SUM(N9:$X9) &gt; 0, MOD(1 +M9, 2), M9)</f>
        <v>0</v>
      </c>
      <c r="N15" s="2">
        <f>IF(SUM(P9:$X9) &gt; 0, MOD(1 +N9, 2), N9)</f>
        <v>0</v>
      </c>
      <c r="O15" s="2" t="s">
        <v>44</v>
      </c>
      <c r="P15" s="2">
        <f>IF(SUM(Q9:$X9) &gt; 0, MOD(1 +P9, 2), P9)</f>
        <v>0</v>
      </c>
      <c r="Q15" s="2">
        <f>IF(SUM(R9:$X9) &gt; 0, MOD(1 +Q9, 2), Q9)</f>
        <v>0</v>
      </c>
      <c r="R15" s="2">
        <f>IF(SUM(S9:$X9) &gt; 0, MOD(1 +R9, 2), R9)</f>
        <v>1</v>
      </c>
      <c r="S15" s="2">
        <f>IF(SUM(U9:$X9) &gt; 0, MOD(1 +S9, 2), S9)</f>
        <v>1</v>
      </c>
      <c r="T15" s="2" t="s">
        <v>44</v>
      </c>
      <c r="U15" s="2">
        <f>IF(SUM(V9:$X9) &gt; 0, MOD(1 +U9, 2), U9)</f>
        <v>0</v>
      </c>
      <c r="V15" s="2">
        <f>IF(SUM(W9:$X9) &gt; 0, MOD(1 +V9, 2), V9)</f>
        <v>1</v>
      </c>
      <c r="W15" s="2">
        <f>IF(SUM(X9:$X9) &gt; 0, MOD(1 +W9, 2), W9)</f>
        <v>0</v>
      </c>
      <c r="X15" s="2">
        <f t="shared" si="22"/>
        <v>1</v>
      </c>
      <c r="AC15" s="2">
        <f t="shared" ref="AC15" si="25">MOD(IF(AD12+AD13=2,1,IF(AD12+AD13=1,IF(AD15=0,1,0),0))+AC12+AC13,2)</f>
        <v>1</v>
      </c>
      <c r="AD15" s="2">
        <f t="shared" ref="AD15" si="26">MOD(IF(AE12+AE13=2,1,IF(AE12+AE13=1,IF(AE15=0,1,0),0))+AD12+AD13,2)</f>
        <v>0</v>
      </c>
      <c r="AE15" s="2">
        <f t="shared" ref="AE15" si="27">MOD(IF(AF12+AF13=2,1,IF(AF12+AF13=1,IF(AF15=0,1,0),0))+AE12+AE13,2)</f>
        <v>0</v>
      </c>
      <c r="AF15" s="2">
        <f>MOD(IF(AH12+AH13=2,1,IF(AH12+AH13=1,IF(AH15=0,1,0),0))+AF12+AF13,2)</f>
        <v>1</v>
      </c>
      <c r="AG15" s="2" t="s">
        <v>44</v>
      </c>
      <c r="AH15" s="2">
        <f t="shared" ref="AH15" si="28">MOD(IF(AI12+AI13=2,1,IF(AI12+AI13=1,IF(AI15=0,1,0),0))+AH12+AH13,2)</f>
        <v>0</v>
      </c>
      <c r="AI15" s="2">
        <f t="shared" ref="AI15" si="29">MOD(IF(AJ12+AJ13=2,1,IF(AJ12+AJ13=1,IF(AJ15=0,1,0),0))+AI12+AI13,2)</f>
        <v>0</v>
      </c>
      <c r="AJ15" s="2">
        <f t="shared" ref="AJ15" si="30">MOD(IF(AK12+AK13=2,1,IF(AK12+AK13=1,IF(AK15=0,1,0),0))+AJ12+AJ13,2)</f>
        <v>0</v>
      </c>
      <c r="AK15" s="2">
        <f>MOD(IF(AM12+AM13=2,1,IF(AM12+AM13=1,IF(AM15=0,1,0),0))+AK12+AK13,2)</f>
        <v>0</v>
      </c>
      <c r="AL15" s="2" t="s">
        <v>44</v>
      </c>
      <c r="AM15" s="2">
        <f t="shared" ref="AM15" si="31">MOD(IF(AN12+AN13=2,1,IF(AN12+AN13=1,IF(AN15=0,1,0),0))+AM12+AM13,2)</f>
        <v>0</v>
      </c>
      <c r="AN15" s="2">
        <f t="shared" ref="AN15" si="32">MOD(IF(AO12+AO13=2,1,IF(AO12+AO13=1,IF(AO15=0,1,0),0))+AN12+AN13,2)</f>
        <v>0</v>
      </c>
      <c r="AO15" s="2">
        <f t="shared" ref="AO15" si="33">MOD(IF(AP12+AP13=2,1,IF(AP12+AP13=1,IF(AP15=0,1,0),0))+AO12+AO13,2)</f>
        <v>1</v>
      </c>
      <c r="AP15" s="2">
        <f>MOD(IF(AR12+AR13=2,1,IF(AR12+AR13=1,IF(AR15=0,1,0),0))+AP12+AP13,2)</f>
        <v>1</v>
      </c>
      <c r="AQ15" s="2" t="s">
        <v>44</v>
      </c>
      <c r="AR15" s="2">
        <f t="shared" ref="AR15" si="34">MOD(IF(AS12+AS13=2,1,IF(AS12+AS13=1,IF(AS15=0,1,0),0))+AR12+AR13,2)</f>
        <v>0</v>
      </c>
      <c r="AS15" s="2">
        <f t="shared" ref="AS15" si="35">MOD(IF(AT12+AT13=2,1,IF(AT12+AT13=1,IF(AT15=0,1,0),0))+AS12+AS13,2)</f>
        <v>1</v>
      </c>
      <c r="AT15" s="2">
        <f>MOD(IF(AU12+AU13=2,1,IF(AU12+AU13=1,IF(AU15=0,1,0),0))+AT12+AT13,2)</f>
        <v>0</v>
      </c>
      <c r="AU15" s="2">
        <f>MOD(AU12+AU13, 2)</f>
        <v>1</v>
      </c>
      <c r="AV15" s="2" t="s">
        <v>51</v>
      </c>
      <c r="AW15" s="5">
        <f>(AU15*1 + AT15*2 +AS15*4 + AR15*8 + AP15*16 + AO15*32 + AN15*64 + AM15*128 +AK15*256 +AJ15 *512 +AI15*1024 +AH15*2048 +AF15*4096+ AE15*8192 + AD15*16384)* (-1)^AC15</f>
        <v>-4149</v>
      </c>
      <c r="AX15" s="4">
        <v>10</v>
      </c>
      <c r="BC15">
        <f>BC12+BC13</f>
        <v>36917</v>
      </c>
      <c r="BD15" s="4">
        <v>10</v>
      </c>
      <c r="BE15" s="7"/>
      <c r="BF15" s="7"/>
      <c r="BG15" s="7"/>
      <c r="BH15" s="7"/>
    </row>
    <row r="16" spans="1:60" x14ac:dyDescent="0.3">
      <c r="BE16" s="7"/>
      <c r="BF16" s="7"/>
      <c r="BG16" s="7"/>
      <c r="BH16" s="7"/>
    </row>
    <row r="17" spans="26:60" x14ac:dyDescent="0.3">
      <c r="AA17" t="s">
        <v>56</v>
      </c>
      <c r="AB17" s="3">
        <f>IF(AC12+AC13=2,1,IF(AC12+AC13=1,IF(AC15=0,1,0),0))</f>
        <v>0</v>
      </c>
      <c r="AG17" s="6" t="s">
        <v>57</v>
      </c>
      <c r="AH17" s="6"/>
      <c r="AI17" s="3">
        <f>MOD(SUM(AM15:AU15), 2)</f>
        <v>0</v>
      </c>
      <c r="AN17" s="6" t="s">
        <v>58</v>
      </c>
      <c r="AO17" s="6"/>
      <c r="AP17" s="3">
        <f>IF(AR12+AR13=2,1,IF(AR12+AR13=1,IF(AR15=0,1,0),0))</f>
        <v>0</v>
      </c>
      <c r="AU17" t="s">
        <v>59</v>
      </c>
      <c r="AV17" s="3">
        <f>IF(SUM(AD15:AU15) &gt; 0, 1, 0)</f>
        <v>1</v>
      </c>
      <c r="AX17" t="s">
        <v>60</v>
      </c>
      <c r="AY17" s="3">
        <f>AC15</f>
        <v>1</v>
      </c>
      <c r="BC17" t="s">
        <v>61</v>
      </c>
      <c r="BD17" s="3">
        <f>IF(IF(AC12+AC13=2,1,IF(AC12+AC13=1,IF(AC15=0,1,0),0))=IF(AD12+AD13=2,1,IF(AD12+AD13=1,IF(AD15=0,1,0),0)),0,1)</f>
        <v>1</v>
      </c>
      <c r="BE17" s="7"/>
      <c r="BF17" s="7"/>
      <c r="BG17" s="7"/>
      <c r="BH17" s="7"/>
    </row>
    <row r="20" spans="26:60" ht="15.6" customHeight="1" x14ac:dyDescent="0.35">
      <c r="AA20" t="s">
        <v>50</v>
      </c>
      <c r="AC20" s="2">
        <f>F5</f>
        <v>0</v>
      </c>
      <c r="AD20" s="2">
        <f t="shared" ref="AD20:AU20" si="36">G5</f>
        <v>0</v>
      </c>
      <c r="AE20" s="2">
        <f t="shared" si="36"/>
        <v>1</v>
      </c>
      <c r="AF20" s="2">
        <f t="shared" si="36"/>
        <v>1</v>
      </c>
      <c r="AG20" s="2" t="str">
        <f t="shared" si="36"/>
        <v>.</v>
      </c>
      <c r="AH20" s="2">
        <f t="shared" si="36"/>
        <v>1</v>
      </c>
      <c r="AI20" s="2">
        <f t="shared" si="36"/>
        <v>1</v>
      </c>
      <c r="AJ20" s="2">
        <f t="shared" si="36"/>
        <v>0</v>
      </c>
      <c r="AK20" s="2">
        <f t="shared" si="36"/>
        <v>0</v>
      </c>
      <c r="AL20" s="2" t="str">
        <f t="shared" si="36"/>
        <v>.</v>
      </c>
      <c r="AM20" s="2">
        <f t="shared" si="36"/>
        <v>1</v>
      </c>
      <c r="AN20" s="2">
        <f t="shared" si="36"/>
        <v>1</v>
      </c>
      <c r="AO20" s="2">
        <f t="shared" si="36"/>
        <v>0</v>
      </c>
      <c r="AP20" s="2">
        <f t="shared" si="36"/>
        <v>0</v>
      </c>
      <c r="AQ20" s="2" t="str">
        <f t="shared" si="36"/>
        <v>.</v>
      </c>
      <c r="AR20" s="2">
        <f t="shared" si="36"/>
        <v>0</v>
      </c>
      <c r="AS20" s="2">
        <f t="shared" si="36"/>
        <v>0</v>
      </c>
      <c r="AT20" s="2">
        <f t="shared" si="36"/>
        <v>0</v>
      </c>
      <c r="AU20" s="2">
        <f t="shared" si="36"/>
        <v>1</v>
      </c>
      <c r="BA20" t="s">
        <v>53</v>
      </c>
      <c r="BC20">
        <f>C5</f>
        <v>15553</v>
      </c>
      <c r="BD20" s="4"/>
      <c r="BE20" s="7" t="s">
        <v>68</v>
      </c>
      <c r="BF20" s="7"/>
      <c r="BG20" s="7"/>
      <c r="BH20" s="7"/>
    </row>
    <row r="21" spans="26:60" ht="15.6" x14ac:dyDescent="0.35">
      <c r="Z21" t="s">
        <v>45</v>
      </c>
      <c r="AA21" t="s">
        <v>65</v>
      </c>
      <c r="AC21" s="2">
        <f>F10</f>
        <v>1</v>
      </c>
      <c r="AD21" s="2">
        <f t="shared" ref="AD21:AU21" si="37">G10</f>
        <v>1</v>
      </c>
      <c r="AE21" s="2">
        <f t="shared" si="37"/>
        <v>1</v>
      </c>
      <c r="AF21" s="2">
        <f t="shared" si="37"/>
        <v>0</v>
      </c>
      <c r="AG21" s="2" t="str">
        <f t="shared" si="37"/>
        <v>.</v>
      </c>
      <c r="AH21" s="2">
        <f t="shared" si="37"/>
        <v>1</v>
      </c>
      <c r="AI21" s="2">
        <f t="shared" si="37"/>
        <v>0</v>
      </c>
      <c r="AJ21" s="2">
        <f t="shared" si="37"/>
        <v>0</v>
      </c>
      <c r="AK21" s="2">
        <f t="shared" si="37"/>
        <v>1</v>
      </c>
      <c r="AL21" s="2" t="str">
        <f t="shared" si="37"/>
        <v>.</v>
      </c>
      <c r="AM21" s="2">
        <f t="shared" si="37"/>
        <v>0</v>
      </c>
      <c r="AN21" s="2">
        <f t="shared" si="37"/>
        <v>1</v>
      </c>
      <c r="AO21" s="2">
        <f t="shared" si="37"/>
        <v>0</v>
      </c>
      <c r="AP21" s="2">
        <f t="shared" si="37"/>
        <v>0</v>
      </c>
      <c r="AQ21" s="2" t="str">
        <f t="shared" si="37"/>
        <v>.</v>
      </c>
      <c r="AR21" s="2">
        <f t="shared" si="37"/>
        <v>1</v>
      </c>
      <c r="AS21" s="2">
        <f t="shared" si="37"/>
        <v>1</v>
      </c>
      <c r="AT21" s="2">
        <f t="shared" si="37"/>
        <v>0</v>
      </c>
      <c r="AU21" s="2">
        <f t="shared" si="37"/>
        <v>1</v>
      </c>
      <c r="AZ21" s="2" t="s">
        <v>45</v>
      </c>
      <c r="BA21" t="s">
        <v>67</v>
      </c>
      <c r="BC21">
        <f>C10</f>
        <v>-5811</v>
      </c>
      <c r="BD21" s="4"/>
      <c r="BE21" s="7"/>
      <c r="BF21" s="7"/>
      <c r="BG21" s="7"/>
      <c r="BH21" s="7"/>
    </row>
    <row r="22" spans="26:60" x14ac:dyDescent="0.3">
      <c r="AA22" s="1" t="s">
        <v>47</v>
      </c>
      <c r="AB22" s="1" t="s">
        <v>47</v>
      </c>
      <c r="AC22" s="1" t="s">
        <v>46</v>
      </c>
      <c r="AD22" s="1" t="s">
        <v>46</v>
      </c>
      <c r="AE22" s="1" t="s">
        <v>46</v>
      </c>
      <c r="AF22" s="1" t="s">
        <v>46</v>
      </c>
      <c r="AG22" s="1" t="s">
        <v>46</v>
      </c>
      <c r="AH22" s="1" t="s">
        <v>46</v>
      </c>
      <c r="AI22" s="1" t="s">
        <v>46</v>
      </c>
      <c r="AJ22" s="1" t="s">
        <v>46</v>
      </c>
      <c r="AK22" s="1" t="s">
        <v>46</v>
      </c>
      <c r="AL22" s="1" t="s">
        <v>46</v>
      </c>
      <c r="AM22" s="1" t="s">
        <v>46</v>
      </c>
      <c r="AN22" s="1" t="s">
        <v>46</v>
      </c>
      <c r="AO22" s="1" t="s">
        <v>46</v>
      </c>
      <c r="AP22" s="1" t="s">
        <v>46</v>
      </c>
      <c r="AQ22" s="1" t="s">
        <v>46</v>
      </c>
      <c r="AR22" s="1" t="s">
        <v>46</v>
      </c>
      <c r="AS22" s="1" t="s">
        <v>46</v>
      </c>
      <c r="AT22" s="1" t="s">
        <v>46</v>
      </c>
      <c r="AU22" s="1" t="s">
        <v>46</v>
      </c>
      <c r="BA22" s="1" t="s">
        <v>54</v>
      </c>
      <c r="BB22" s="1" t="s">
        <v>55</v>
      </c>
      <c r="BC22" s="1" t="s">
        <v>47</v>
      </c>
      <c r="BE22" s="7"/>
      <c r="BF22" s="7"/>
      <c r="BG22" s="7"/>
      <c r="BH22" s="7"/>
    </row>
    <row r="23" spans="26:60" ht="15.6" x14ac:dyDescent="0.35">
      <c r="AC23" s="2">
        <f t="shared" ref="AC23" si="38">MOD(IF(AD20+AD21=2,1,IF(AD20+AD21=1,IF(AD23=0,1,0),0))+AC20+AC21,2)</f>
        <v>0</v>
      </c>
      <c r="AD23" s="2">
        <f t="shared" ref="AD23" si="39">MOD(IF(AE20+AE21=2,1,IF(AE20+AE21=1,IF(AE23=0,1,0),0))+AD20+AD21,2)</f>
        <v>0</v>
      </c>
      <c r="AE23" s="2">
        <f t="shared" ref="AE23" si="40">MOD(IF(AF20+AF21=2,1,IF(AF20+AF21=1,IF(AF23=0,1,0),0))+AE20+AE21,2)</f>
        <v>1</v>
      </c>
      <c r="AF23" s="2">
        <f>MOD(IF(AH20+AH21=2,1,IF(AH20+AH21=1,IF(AH23=0,1,0),0))+AF20+AF21,2)</f>
        <v>0</v>
      </c>
      <c r="AG23" s="2" t="s">
        <v>44</v>
      </c>
      <c r="AH23" s="2">
        <f t="shared" ref="AH23" si="41">MOD(IF(AI20+AI21=2,1,IF(AI20+AI21=1,IF(AI23=0,1,0),0))+AH20+AH21,2)</f>
        <v>0</v>
      </c>
      <c r="AI23" s="2">
        <f t="shared" ref="AI23" si="42">MOD(IF(AJ20+AJ21=2,1,IF(AJ20+AJ21=1,IF(AJ23=0,1,0),0))+AI20+AI21,2)</f>
        <v>1</v>
      </c>
      <c r="AJ23" s="2">
        <f t="shared" ref="AJ23" si="43">MOD(IF(AK20+AK21=2,1,IF(AK20+AK21=1,IF(AK23=0,1,0),0))+AJ20+AJ21,2)</f>
        <v>1</v>
      </c>
      <c r="AK23" s="2">
        <f>MOD(IF(AM20+AM21=2,1,IF(AM20+AM21=1,IF(AM23=0,1,0),0))+AK20+AK21,2)</f>
        <v>0</v>
      </c>
      <c r="AL23" s="2" t="s">
        <v>44</v>
      </c>
      <c r="AM23" s="2">
        <f t="shared" ref="AM23" si="44">MOD(IF(AN20+AN21=2,1,IF(AN20+AN21=1,IF(AN23=0,1,0),0))+AM20+AM21,2)</f>
        <v>0</v>
      </c>
      <c r="AN23" s="2">
        <f t="shared" ref="AN23" si="45">MOD(IF(AO20+AO21=2,1,IF(AO20+AO21=1,IF(AO23=0,1,0),0))+AN20+AN21,2)</f>
        <v>0</v>
      </c>
      <c r="AO23" s="2">
        <f t="shared" ref="AO23" si="46">MOD(IF(AP20+AP21=2,1,IF(AP20+AP21=1,IF(AP23=0,1,0),0))+AO20+AO21,2)</f>
        <v>0</v>
      </c>
      <c r="AP23" s="2">
        <f>MOD(IF(AR20+AR21=2,1,IF(AR20+AR21=1,IF(AR23=0,1,0),0))+AP20+AP21,2)</f>
        <v>0</v>
      </c>
      <c r="AQ23" s="2" t="s">
        <v>44</v>
      </c>
      <c r="AR23" s="2">
        <f t="shared" ref="AR23" si="47">MOD(IF(AS20+AS21=2,1,IF(AS20+AS21=1,IF(AS23=0,1,0),0))+AR20+AR21,2)</f>
        <v>1</v>
      </c>
      <c r="AS23" s="2">
        <f t="shared" ref="AS23" si="48">MOD(IF(AT20+AT21=2,1,IF(AT20+AT21=1,IF(AT23=0,1,0),0))+AS20+AS21,2)</f>
        <v>1</v>
      </c>
      <c r="AT23" s="2">
        <f>MOD(IF(AU20+AU21=2,1,IF(AU20+AU21=1,IF(AU23=0,1,0),0))+AT20+AT21,2)</f>
        <v>1</v>
      </c>
      <c r="AU23" s="2">
        <f>MOD(AU20+AU21, 2)</f>
        <v>0</v>
      </c>
      <c r="AV23" s="2" t="s">
        <v>51</v>
      </c>
      <c r="AW23" s="5">
        <f>(AU23*1 + AT23*2 +AS23*4 + AR23*8 + AP23*16 + AO23*32 + AN23*64 + AM23*128 +AK23*256 +AJ23 *512 +AI23*1024 +AH23*2048 +AF23*4096+ AE23*8192 + AD23*16384)* (-1)^AC23</f>
        <v>9742</v>
      </c>
      <c r="AX23" s="4">
        <v>10</v>
      </c>
      <c r="BC23">
        <f>BC20+BC21</f>
        <v>9742</v>
      </c>
      <c r="BD23" s="4">
        <v>10</v>
      </c>
      <c r="BE23" s="7"/>
      <c r="BF23" s="7"/>
      <c r="BG23" s="7"/>
      <c r="BH23" s="7"/>
    </row>
    <row r="24" spans="26:60" x14ac:dyDescent="0.3">
      <c r="BE24" s="7"/>
      <c r="BF24" s="7"/>
      <c r="BG24" s="7"/>
      <c r="BH24" s="7"/>
    </row>
    <row r="25" spans="26:60" x14ac:dyDescent="0.3">
      <c r="AA25" t="s">
        <v>56</v>
      </c>
      <c r="AB25" s="3">
        <f>IF(AC20+AC21=2,1,IF(AC20+AC21=1,IF(AC23=0,1,0),0))</f>
        <v>1</v>
      </c>
      <c r="AG25" s="6" t="s">
        <v>57</v>
      </c>
      <c r="AH25" s="6"/>
      <c r="AI25" s="3">
        <f>MOD(SUM(AM23:AU23), 2)</f>
        <v>1</v>
      </c>
      <c r="AN25" s="6" t="s">
        <v>58</v>
      </c>
      <c r="AO25" s="6"/>
      <c r="AP25" s="3">
        <f>IF(AR20+AR21=2,1,IF(AR20+AR21=1,IF(AR23=0,1,0),0))</f>
        <v>0</v>
      </c>
      <c r="AU25" t="s">
        <v>59</v>
      </c>
      <c r="AV25" s="3">
        <f>IF(SUM(AD23:AU23) &gt; 0, 1, 0)</f>
        <v>1</v>
      </c>
      <c r="AX25" t="s">
        <v>60</v>
      </c>
      <c r="AY25" s="3">
        <f>AC23</f>
        <v>0</v>
      </c>
      <c r="BC25" t="s">
        <v>61</v>
      </c>
      <c r="BD25" s="3">
        <f>IF(IF(AC20+AC21=2,1,IF(AC20+AC21=1,IF(AC23=0,1,0),0))=IF(AD20+AD21=2,1,IF(AD20+AD21=1,IF(AD23=0,1,0),0)),0,1)</f>
        <v>0</v>
      </c>
      <c r="BE25" s="7"/>
      <c r="BF25" s="7"/>
      <c r="BG25" s="7"/>
      <c r="BH25" s="7"/>
    </row>
    <row r="28" spans="26:60" ht="15.6" x14ac:dyDescent="0.35">
      <c r="AA28" t="s">
        <v>65</v>
      </c>
      <c r="AC28" s="2">
        <f>F10</f>
        <v>1</v>
      </c>
      <c r="AD28" s="2">
        <f t="shared" ref="AD28:AU28" si="49">G10</f>
        <v>1</v>
      </c>
      <c r="AE28" s="2">
        <f t="shared" si="49"/>
        <v>1</v>
      </c>
      <c r="AF28" s="2">
        <f t="shared" si="49"/>
        <v>0</v>
      </c>
      <c r="AG28" s="2" t="str">
        <f t="shared" si="49"/>
        <v>.</v>
      </c>
      <c r="AH28" s="2">
        <f t="shared" si="49"/>
        <v>1</v>
      </c>
      <c r="AI28" s="2">
        <f t="shared" si="49"/>
        <v>0</v>
      </c>
      <c r="AJ28" s="2">
        <f t="shared" si="49"/>
        <v>0</v>
      </c>
      <c r="AK28" s="2">
        <f t="shared" si="49"/>
        <v>1</v>
      </c>
      <c r="AL28" s="2" t="str">
        <f t="shared" si="49"/>
        <v>.</v>
      </c>
      <c r="AM28" s="2">
        <f t="shared" si="49"/>
        <v>0</v>
      </c>
      <c r="AN28" s="2">
        <f t="shared" si="49"/>
        <v>1</v>
      </c>
      <c r="AO28" s="2">
        <f t="shared" si="49"/>
        <v>0</v>
      </c>
      <c r="AP28" s="2">
        <f t="shared" si="49"/>
        <v>0</v>
      </c>
      <c r="AQ28" s="2" t="str">
        <f t="shared" si="49"/>
        <v>.</v>
      </c>
      <c r="AR28" s="2">
        <f t="shared" si="49"/>
        <v>1</v>
      </c>
      <c r="AS28" s="2">
        <f t="shared" si="49"/>
        <v>1</v>
      </c>
      <c r="AT28" s="2">
        <f t="shared" si="49"/>
        <v>0</v>
      </c>
      <c r="AU28" s="2">
        <f t="shared" si="49"/>
        <v>1</v>
      </c>
      <c r="BA28" t="s">
        <v>67</v>
      </c>
      <c r="BC28">
        <f>C10</f>
        <v>-5811</v>
      </c>
      <c r="BD28" s="4"/>
      <c r="BE28" s="7" t="s">
        <v>71</v>
      </c>
      <c r="BF28" s="7"/>
      <c r="BG28" s="7"/>
      <c r="BH28" s="7"/>
    </row>
    <row r="29" spans="26:60" ht="15.6" x14ac:dyDescent="0.35">
      <c r="Z29" t="s">
        <v>45</v>
      </c>
      <c r="AA29" t="s">
        <v>69</v>
      </c>
      <c r="AC29" s="2">
        <f t="shared" ref="AC29" si="50">F11</f>
        <v>1</v>
      </c>
      <c r="AD29" s="2">
        <f>G11</f>
        <v>1</v>
      </c>
      <c r="AE29" s="2">
        <f t="shared" ref="AE29:AU29" si="51">H11</f>
        <v>0</v>
      </c>
      <c r="AF29" s="2">
        <f t="shared" si="51"/>
        <v>0</v>
      </c>
      <c r="AG29" s="2" t="str">
        <f t="shared" si="51"/>
        <v>.</v>
      </c>
      <c r="AH29" s="2">
        <f t="shared" si="51"/>
        <v>0</v>
      </c>
      <c r="AI29" s="2">
        <f t="shared" si="51"/>
        <v>0</v>
      </c>
      <c r="AJ29" s="2">
        <f t="shared" si="51"/>
        <v>1</v>
      </c>
      <c r="AK29" s="2">
        <f t="shared" si="51"/>
        <v>1</v>
      </c>
      <c r="AL29" s="2" t="str">
        <f t="shared" si="51"/>
        <v>.</v>
      </c>
      <c r="AM29" s="2">
        <f t="shared" si="51"/>
        <v>0</v>
      </c>
      <c r="AN29" s="2">
        <f t="shared" si="51"/>
        <v>0</v>
      </c>
      <c r="AO29" s="2">
        <f t="shared" si="51"/>
        <v>1</v>
      </c>
      <c r="AP29" s="2">
        <f t="shared" si="51"/>
        <v>1</v>
      </c>
      <c r="AQ29" s="2" t="str">
        <f t="shared" si="51"/>
        <v>.</v>
      </c>
      <c r="AR29" s="2">
        <f t="shared" si="51"/>
        <v>1</v>
      </c>
      <c r="AS29" s="2">
        <f t="shared" si="51"/>
        <v>1</v>
      </c>
      <c r="AT29" s="2">
        <f t="shared" si="51"/>
        <v>1</v>
      </c>
      <c r="AU29" s="2">
        <f t="shared" si="51"/>
        <v>1</v>
      </c>
      <c r="AZ29" s="2" t="s">
        <v>45</v>
      </c>
      <c r="BA29" t="s">
        <v>70</v>
      </c>
      <c r="BC29">
        <f>C11</f>
        <v>-15553</v>
      </c>
      <c r="BD29" s="4"/>
      <c r="BE29" s="7"/>
      <c r="BF29" s="7"/>
      <c r="BG29" s="7"/>
      <c r="BH29" s="7"/>
    </row>
    <row r="30" spans="26:60" x14ac:dyDescent="0.3">
      <c r="AA30" s="1" t="s">
        <v>47</v>
      </c>
      <c r="AB30" s="1" t="s">
        <v>47</v>
      </c>
      <c r="AC30" s="1" t="s">
        <v>46</v>
      </c>
      <c r="AD30" s="1" t="s">
        <v>46</v>
      </c>
      <c r="AE30" s="1" t="s">
        <v>46</v>
      </c>
      <c r="AF30" s="1" t="s">
        <v>46</v>
      </c>
      <c r="AG30" s="1" t="s">
        <v>46</v>
      </c>
      <c r="AH30" s="1" t="s">
        <v>46</v>
      </c>
      <c r="AI30" s="1" t="s">
        <v>46</v>
      </c>
      <c r="AJ30" s="1" t="s">
        <v>46</v>
      </c>
      <c r="AK30" s="1" t="s">
        <v>46</v>
      </c>
      <c r="AL30" s="1" t="s">
        <v>46</v>
      </c>
      <c r="AM30" s="1" t="s">
        <v>46</v>
      </c>
      <c r="AN30" s="1" t="s">
        <v>46</v>
      </c>
      <c r="AO30" s="1" t="s">
        <v>46</v>
      </c>
      <c r="AP30" s="1" t="s">
        <v>46</v>
      </c>
      <c r="AQ30" s="1" t="s">
        <v>46</v>
      </c>
      <c r="AR30" s="1" t="s">
        <v>46</v>
      </c>
      <c r="AS30" s="1" t="s">
        <v>46</v>
      </c>
      <c r="AT30" s="1" t="s">
        <v>46</v>
      </c>
      <c r="AU30" s="1" t="s">
        <v>46</v>
      </c>
      <c r="BA30" s="1" t="s">
        <v>54</v>
      </c>
      <c r="BB30" s="1" t="s">
        <v>55</v>
      </c>
      <c r="BC30" s="1" t="s">
        <v>47</v>
      </c>
      <c r="BE30" s="7"/>
      <c r="BF30" s="7"/>
      <c r="BG30" s="7"/>
      <c r="BH30" s="7"/>
    </row>
    <row r="31" spans="26:60" ht="15.6" x14ac:dyDescent="0.35">
      <c r="AC31" s="2">
        <f t="shared" ref="AC31" si="52">MOD(IF(AD28+AD29=2,1,IF(AD28+AD29=1,IF(AD31=0,1,0),0))+AC28+AC29,2)</f>
        <v>1</v>
      </c>
      <c r="AD31" s="2">
        <f t="shared" ref="AD31" si="53">MOD(IF(AE28+AE29=2,1,IF(AE28+AE29=1,IF(AE31=0,1,0),0))+AD28+AD29,2)</f>
        <v>0</v>
      </c>
      <c r="AE31" s="2">
        <f t="shared" ref="AE31" si="54">MOD(IF(AF28+AF29=2,1,IF(AF28+AF29=1,IF(AF31=0,1,0),0))+AE28+AE29,2)</f>
        <v>1</v>
      </c>
      <c r="AF31" s="2">
        <f>MOD(IF(AH28+AH29=2,1,IF(AH28+AH29=1,IF(AH31=0,1,0),0))+AF28+AF29,2)</f>
        <v>0</v>
      </c>
      <c r="AG31" s="2" t="s">
        <v>44</v>
      </c>
      <c r="AH31" s="2">
        <f t="shared" ref="AH31" si="55">MOD(IF(AI28+AI29=2,1,IF(AI28+AI29=1,IF(AI31=0,1,0),0))+AH28+AH29,2)</f>
        <v>1</v>
      </c>
      <c r="AI31" s="2">
        <f t="shared" ref="AI31" si="56">MOD(IF(AJ28+AJ29=2,1,IF(AJ28+AJ29=1,IF(AJ31=0,1,0),0))+AI28+AI29,2)</f>
        <v>1</v>
      </c>
      <c r="AJ31" s="2">
        <f t="shared" ref="AJ31" si="57">MOD(IF(AK28+AK29=2,1,IF(AK28+AK29=1,IF(AK31=0,1,0),0))+AJ28+AJ29,2)</f>
        <v>0</v>
      </c>
      <c r="AK31" s="2">
        <f>MOD(IF(AM28+AM29=2,1,IF(AM28+AM29=1,IF(AM31=0,1,0),0))+AK28+AK29,2)</f>
        <v>0</v>
      </c>
      <c r="AL31" s="2" t="s">
        <v>44</v>
      </c>
      <c r="AM31" s="2">
        <f t="shared" ref="AM31" si="58">MOD(IF(AN28+AN29=2,1,IF(AN28+AN29=1,IF(AN31=0,1,0),0))+AM28+AM29,2)</f>
        <v>1</v>
      </c>
      <c r="AN31" s="2">
        <f t="shared" ref="AN31" si="59">MOD(IF(AO28+AO29=2,1,IF(AO28+AO29=1,IF(AO31=0,1,0),0))+AN28+AN29,2)</f>
        <v>0</v>
      </c>
      <c r="AO31" s="2">
        <f t="shared" ref="AO31" si="60">MOD(IF(AP28+AP29=2,1,IF(AP28+AP29=1,IF(AP31=0,1,0),0))+AO28+AO29,2)</f>
        <v>0</v>
      </c>
      <c r="AP31" s="2">
        <f>MOD(IF(AR28+AR29=2,1,IF(AR28+AR29=1,IF(AR31=0,1,0),0))+AP28+AP29,2)</f>
        <v>0</v>
      </c>
      <c r="AQ31" s="2" t="s">
        <v>44</v>
      </c>
      <c r="AR31" s="2">
        <f t="shared" ref="AR31" si="61">MOD(IF(AS28+AS29=2,1,IF(AS28+AS29=1,IF(AS31=0,1,0),0))+AR28+AR29,2)</f>
        <v>1</v>
      </c>
      <c r="AS31" s="2">
        <f t="shared" ref="AS31" si="62">MOD(IF(AT28+AT29=2,1,IF(AT28+AT29=1,IF(AT31=0,1,0),0))+AS28+AS29,2)</f>
        <v>1</v>
      </c>
      <c r="AT31" s="2">
        <f>MOD(IF(AU28+AU29=2,1,IF(AU28+AU29=1,IF(AU31=0,1,0),0))+AT28+AT29,2)</f>
        <v>0</v>
      </c>
      <c r="AU31" s="2">
        <f>MOD(AU28+AU29, 2)</f>
        <v>0</v>
      </c>
      <c r="BC31">
        <f>BC28+BC29</f>
        <v>-21364</v>
      </c>
      <c r="BD31" s="4">
        <v>10</v>
      </c>
      <c r="BE31" s="7"/>
      <c r="BF31" s="7"/>
      <c r="BG31" s="7"/>
      <c r="BH31" s="7"/>
    </row>
    <row r="32" spans="26:60" ht="15.6" x14ac:dyDescent="0.35">
      <c r="AC32" s="2">
        <f>AC31</f>
        <v>1</v>
      </c>
      <c r="AD32" s="2">
        <f>IF(SUM(AE31:$AU31) &gt; 0, MOD(AD31+1, 2), AD31)</f>
        <v>1</v>
      </c>
      <c r="AE32" s="2">
        <f>IF(SUM(AF31:$AU31) &gt; 0, MOD(AE31+1, 2), AE31)</f>
        <v>0</v>
      </c>
      <c r="AF32" s="2">
        <f>IF(SUM(AG31:$AU31) &gt; 0, MOD(AF31+1, 2), AF31)</f>
        <v>1</v>
      </c>
      <c r="AG32" s="2" t="s">
        <v>44</v>
      </c>
      <c r="AH32" s="2">
        <f>IF(SUM(AI31:$AU31) &gt; 0, MOD(AH31+1, 2), AH31)</f>
        <v>0</v>
      </c>
      <c r="AI32" s="2">
        <f>IF(SUM(AJ31:$AU31) &gt; 0, MOD(AI31+1, 2), AI31)</f>
        <v>0</v>
      </c>
      <c r="AJ32" s="2">
        <f>IF(SUM(AK31:$AU31) &gt; 0, MOD(AJ31+1, 2), AJ31)</f>
        <v>1</v>
      </c>
      <c r="AK32" s="2">
        <f>IF(SUM(AL31:$AU31) &gt; 0, MOD(AK31+1, 2), AK31)</f>
        <v>1</v>
      </c>
      <c r="AL32" s="2" t="s">
        <v>44</v>
      </c>
      <c r="AM32" s="2">
        <f>IF(SUM(AN31:$AU31) &gt; 0, MOD(AM31+1, 2), AM31)</f>
        <v>0</v>
      </c>
      <c r="AN32" s="2">
        <f>IF(SUM(AO31:$AU31) &gt; 0, MOD(AN31+1, 2), AN31)</f>
        <v>1</v>
      </c>
      <c r="AO32" s="2">
        <f>IF(SUM(AP31:$AU31) &gt; 0, MOD(AO31+1, 2), AO31)</f>
        <v>1</v>
      </c>
      <c r="AP32" s="2">
        <f>IF(SUM(AQ31:$AU31) &gt; 0, MOD(AP31+1, 2), AP31)</f>
        <v>1</v>
      </c>
      <c r="AQ32" s="2" t="s">
        <v>44</v>
      </c>
      <c r="AR32" s="2">
        <f>IF(SUM(AS31:$AU31) &gt; 0, MOD(AR31+1, 2), AR31)</f>
        <v>0</v>
      </c>
      <c r="AS32" s="2">
        <f>IF(SUM(AT31:$AU31) &gt; 0, MOD(AS31+1, 2), AS31)</f>
        <v>1</v>
      </c>
      <c r="AT32" s="2">
        <f>IF(SUM(AU31:$AU31) &gt; 0, MOD(AT31+1, 2), AT31)</f>
        <v>0</v>
      </c>
      <c r="AU32" s="2">
        <f>AU31</f>
        <v>0</v>
      </c>
      <c r="AV32" s="2" t="s">
        <v>51</v>
      </c>
      <c r="AW32" s="5">
        <f>(AU32*1 + AT32*2 +AS32*4 + AR32*8 + AP32*16 + AO32*32 + AN32*64 + AM32*128 +AK32*256 +AJ32 *512 +AI32*1024 +AH32*2048 +AF32*4096+ AE32*8192 + AD32*16384)* (-1)^AC32</f>
        <v>-21364</v>
      </c>
      <c r="AX32" s="4">
        <v>10</v>
      </c>
      <c r="BE32" s="7"/>
      <c r="BF32" s="7"/>
      <c r="BG32" s="7"/>
      <c r="BH32" s="7"/>
    </row>
    <row r="34" spans="26:60" x14ac:dyDescent="0.3">
      <c r="AA34" t="s">
        <v>56</v>
      </c>
      <c r="AB34" s="3">
        <f>IF(AC28+AC29=2,1,IF(AC28+AC29=1,IF(AC31=0,1,0),0))</f>
        <v>1</v>
      </c>
      <c r="AG34" s="6" t="s">
        <v>57</v>
      </c>
      <c r="AH34" s="6"/>
      <c r="AI34" s="3">
        <f>MOD(SUM(AM31:AU31), 2)</f>
        <v>1</v>
      </c>
      <c r="AN34" s="6" t="s">
        <v>58</v>
      </c>
      <c r="AO34" s="6"/>
      <c r="AP34" s="3">
        <f>IF(AR28+AR29=2,1,IF(AR28+AR29=1,IF(AR31=0,1,0),0))</f>
        <v>1</v>
      </c>
      <c r="AU34" t="s">
        <v>59</v>
      </c>
      <c r="AV34" s="3">
        <f>IF(SUM(AD31:AU31) &gt; 0, 1, 0)</f>
        <v>1</v>
      </c>
      <c r="AX34" t="s">
        <v>60</v>
      </c>
      <c r="AY34" s="3">
        <f>AC31</f>
        <v>1</v>
      </c>
      <c r="BC34" t="s">
        <v>61</v>
      </c>
      <c r="BD34" s="3">
        <f>IF(IF(AC28+AC29=2,1,IF(AC28+AC29=1,IF(AC31=0,1,0),0))=IF(AD28+AD29=2,1,IF(AD28+AD29=1,IF(AD31=0,1,0),0)),0,1)</f>
        <v>0</v>
      </c>
    </row>
    <row r="37" spans="26:60" ht="15.6" x14ac:dyDescent="0.35">
      <c r="AA37" t="s">
        <v>69</v>
      </c>
      <c r="AC37" s="2">
        <f>F11</f>
        <v>1</v>
      </c>
      <c r="AD37" s="2">
        <f t="shared" ref="AD37:AU37" si="63">G11</f>
        <v>1</v>
      </c>
      <c r="AE37" s="2">
        <f t="shared" si="63"/>
        <v>0</v>
      </c>
      <c r="AF37" s="2">
        <f t="shared" si="63"/>
        <v>0</v>
      </c>
      <c r="AG37" s="2" t="str">
        <f t="shared" si="63"/>
        <v>.</v>
      </c>
      <c r="AH37" s="2">
        <f t="shared" si="63"/>
        <v>0</v>
      </c>
      <c r="AI37" s="2">
        <f t="shared" si="63"/>
        <v>0</v>
      </c>
      <c r="AJ37" s="2">
        <f t="shared" si="63"/>
        <v>1</v>
      </c>
      <c r="AK37" s="2">
        <f t="shared" si="63"/>
        <v>1</v>
      </c>
      <c r="AL37" s="2" t="str">
        <f t="shared" si="63"/>
        <v>.</v>
      </c>
      <c r="AM37" s="2">
        <f t="shared" si="63"/>
        <v>0</v>
      </c>
      <c r="AN37" s="2">
        <f t="shared" si="63"/>
        <v>0</v>
      </c>
      <c r="AO37" s="2">
        <f t="shared" si="63"/>
        <v>1</v>
      </c>
      <c r="AP37" s="2">
        <f t="shared" si="63"/>
        <v>1</v>
      </c>
      <c r="AQ37" s="2" t="str">
        <f t="shared" si="63"/>
        <v>.</v>
      </c>
      <c r="AR37" s="2">
        <f t="shared" si="63"/>
        <v>1</v>
      </c>
      <c r="AS37" s="2">
        <f t="shared" si="63"/>
        <v>1</v>
      </c>
      <c r="AT37" s="2">
        <f t="shared" si="63"/>
        <v>1</v>
      </c>
      <c r="AU37" s="2">
        <f t="shared" si="63"/>
        <v>1</v>
      </c>
      <c r="BA37" t="s">
        <v>70</v>
      </c>
      <c r="BC37">
        <f>C11</f>
        <v>-15553</v>
      </c>
      <c r="BD37" s="4"/>
      <c r="BE37" s="7" t="s">
        <v>74</v>
      </c>
      <c r="BF37" s="7"/>
      <c r="BG37" s="7"/>
      <c r="BH37" s="7"/>
    </row>
    <row r="38" spans="26:60" ht="15.6" x14ac:dyDescent="0.35">
      <c r="Z38" t="s">
        <v>45</v>
      </c>
      <c r="AA38" t="s">
        <v>72</v>
      </c>
      <c r="AC38" s="2">
        <f>F12</f>
        <v>1</v>
      </c>
      <c r="AD38" s="2">
        <f t="shared" ref="AD38:AU38" si="64">G12</f>
        <v>0</v>
      </c>
      <c r="AE38" s="2">
        <f t="shared" si="64"/>
        <v>1</v>
      </c>
      <c r="AF38" s="2">
        <f t="shared" si="64"/>
        <v>0</v>
      </c>
      <c r="AG38" s="2" t="str">
        <f t="shared" si="64"/>
        <v>.</v>
      </c>
      <c r="AH38" s="2">
        <f t="shared" si="64"/>
        <v>1</v>
      </c>
      <c r="AI38" s="2">
        <f t="shared" si="64"/>
        <v>1</v>
      </c>
      <c r="AJ38" s="2">
        <f t="shared" si="64"/>
        <v>0</v>
      </c>
      <c r="AK38" s="2">
        <f t="shared" si="64"/>
        <v>0</v>
      </c>
      <c r="AL38" s="2" t="str">
        <f t="shared" si="64"/>
        <v>.</v>
      </c>
      <c r="AM38" s="2">
        <f t="shared" si="64"/>
        <v>1</v>
      </c>
      <c r="AN38" s="2">
        <f t="shared" si="64"/>
        <v>0</v>
      </c>
      <c r="AO38" s="2">
        <f t="shared" si="64"/>
        <v>0</v>
      </c>
      <c r="AP38" s="2">
        <f t="shared" si="64"/>
        <v>0</v>
      </c>
      <c r="AQ38" s="2" t="str">
        <f t="shared" si="64"/>
        <v>.</v>
      </c>
      <c r="AR38" s="2">
        <f t="shared" si="64"/>
        <v>1</v>
      </c>
      <c r="AS38" s="2">
        <f t="shared" si="64"/>
        <v>1</v>
      </c>
      <c r="AT38" s="2">
        <f t="shared" si="64"/>
        <v>0</v>
      </c>
      <c r="AU38" s="2">
        <f t="shared" si="64"/>
        <v>0</v>
      </c>
      <c r="AZ38" s="2" t="s">
        <v>45</v>
      </c>
      <c r="BA38" t="s">
        <v>73</v>
      </c>
      <c r="BC38">
        <f>C12</f>
        <v>-21364</v>
      </c>
      <c r="BD38" s="4"/>
      <c r="BE38" s="7"/>
      <c r="BF38" s="7"/>
      <c r="BG38" s="7"/>
      <c r="BH38" s="7"/>
    </row>
    <row r="39" spans="26:60" x14ac:dyDescent="0.3">
      <c r="AA39" s="1" t="s">
        <v>47</v>
      </c>
      <c r="AB39" s="1" t="s">
        <v>47</v>
      </c>
      <c r="AC39" s="1" t="s">
        <v>46</v>
      </c>
      <c r="AD39" s="1" t="s">
        <v>46</v>
      </c>
      <c r="AE39" s="1" t="s">
        <v>46</v>
      </c>
      <c r="AF39" s="1" t="s">
        <v>46</v>
      </c>
      <c r="AG39" s="1" t="s">
        <v>46</v>
      </c>
      <c r="AH39" s="1" t="s">
        <v>46</v>
      </c>
      <c r="AI39" s="1" t="s">
        <v>46</v>
      </c>
      <c r="AJ39" s="1" t="s">
        <v>46</v>
      </c>
      <c r="AK39" s="1" t="s">
        <v>46</v>
      </c>
      <c r="AL39" s="1" t="s">
        <v>46</v>
      </c>
      <c r="AM39" s="1" t="s">
        <v>46</v>
      </c>
      <c r="AN39" s="1" t="s">
        <v>46</v>
      </c>
      <c r="AO39" s="1" t="s">
        <v>46</v>
      </c>
      <c r="AP39" s="1" t="s">
        <v>46</v>
      </c>
      <c r="AQ39" s="1" t="s">
        <v>46</v>
      </c>
      <c r="AR39" s="1" t="s">
        <v>46</v>
      </c>
      <c r="AS39" s="1" t="s">
        <v>46</v>
      </c>
      <c r="AT39" s="1" t="s">
        <v>46</v>
      </c>
      <c r="AU39" s="1" t="s">
        <v>46</v>
      </c>
      <c r="BA39" s="1" t="s">
        <v>54</v>
      </c>
      <c r="BB39" s="1" t="s">
        <v>55</v>
      </c>
      <c r="BC39" s="1" t="s">
        <v>47</v>
      </c>
      <c r="BE39" s="7"/>
      <c r="BF39" s="7"/>
      <c r="BG39" s="7"/>
      <c r="BH39" s="7"/>
    </row>
    <row r="40" spans="26:60" ht="15.6" x14ac:dyDescent="0.35">
      <c r="AC40" s="2">
        <f t="shared" ref="AC40" si="65">MOD(IF(AD37+AD38=2,1,IF(AD37+AD38=1,IF(AD40=0,1,0),0))+AC37+AC38,2)</f>
        <v>0</v>
      </c>
      <c r="AD40" s="2">
        <f t="shared" ref="AD40" si="66">MOD(IF(AE37+AE38=2,1,IF(AE37+AE38=1,IF(AE40=0,1,0),0))+AD37+AD38,2)</f>
        <v>1</v>
      </c>
      <c r="AE40" s="2">
        <f t="shared" ref="AE40" si="67">MOD(IF(AF37+AF38=2,1,IF(AF37+AF38=1,IF(AF40=0,1,0),0))+AE37+AE38,2)</f>
        <v>1</v>
      </c>
      <c r="AF40" s="2">
        <f>MOD(IF(AH37+AH38=2,1,IF(AH37+AH38=1,IF(AH40=0,1,0),0))+AF37+AF38,2)</f>
        <v>0</v>
      </c>
      <c r="AG40" s="2" t="s">
        <v>44</v>
      </c>
      <c r="AH40" s="2">
        <f t="shared" ref="AH40" si="68">MOD(IF(AI37+AI38=2,1,IF(AI37+AI38=1,IF(AI40=0,1,0),0))+AH37+AH38,2)</f>
        <v>1</v>
      </c>
      <c r="AI40" s="2">
        <f t="shared" ref="AI40" si="69">MOD(IF(AJ37+AJ38=2,1,IF(AJ37+AJ38=1,IF(AJ40=0,1,0),0))+AI37+AI38,2)</f>
        <v>1</v>
      </c>
      <c r="AJ40" s="2">
        <f t="shared" ref="AJ40" si="70">MOD(IF(AK37+AK38=2,1,IF(AK37+AK38=1,IF(AK40=0,1,0),0))+AJ37+AJ38,2)</f>
        <v>1</v>
      </c>
      <c r="AK40" s="2">
        <f>MOD(IF(AM37+AM38=2,1,IF(AM37+AM38=1,IF(AM40=0,1,0),0))+AK37+AK38,2)</f>
        <v>1</v>
      </c>
      <c r="AL40" s="2" t="s">
        <v>44</v>
      </c>
      <c r="AM40" s="2">
        <f t="shared" ref="AM40" si="71">MOD(IF(AN37+AN38=2,1,IF(AN37+AN38=1,IF(AN40=0,1,0),0))+AM37+AM38,2)</f>
        <v>1</v>
      </c>
      <c r="AN40" s="2">
        <f t="shared" ref="AN40" si="72">MOD(IF(AO37+AO38=2,1,IF(AO37+AO38=1,IF(AO40=0,1,0),0))+AN37+AN38,2)</f>
        <v>1</v>
      </c>
      <c r="AO40" s="2">
        <f t="shared" ref="AO40" si="73">MOD(IF(AP37+AP38=2,1,IF(AP37+AP38=1,IF(AP40=0,1,0),0))+AO37+AO38,2)</f>
        <v>0</v>
      </c>
      <c r="AP40" s="2">
        <f>MOD(IF(AR37+AR38=2,1,IF(AR37+AR38=1,IF(AR40=0,1,0),0))+AP37+AP38,2)</f>
        <v>0</v>
      </c>
      <c r="AQ40" s="2" t="s">
        <v>44</v>
      </c>
      <c r="AR40" s="2">
        <f t="shared" ref="AR40" si="74">MOD(IF(AS37+AS38=2,1,IF(AS37+AS38=1,IF(AS40=0,1,0),0))+AR37+AR38,2)</f>
        <v>1</v>
      </c>
      <c r="AS40" s="2">
        <f t="shared" ref="AS40" si="75">MOD(IF(AT37+AT38=2,1,IF(AT37+AT38=1,IF(AT40=0,1,0),0))+AS37+AS38,2)</f>
        <v>0</v>
      </c>
      <c r="AT40" s="2">
        <f>MOD(IF(AU37+AU38=2,1,IF(AU37+AU38=1,IF(AU40=0,1,0),0))+AT37+AT38,2)</f>
        <v>1</v>
      </c>
      <c r="AU40" s="2">
        <f>MOD(AU37+AU38, 2)</f>
        <v>1</v>
      </c>
      <c r="AV40" s="2" t="s">
        <v>51</v>
      </c>
      <c r="AW40" s="5">
        <f>(AU40*1 + AT40*2 +AS40*4 + AR40*8 + AP40*16 + AO40*32 + AN40*64 + AM40*128 +AK40*256 +AJ40 *512 +AI40*1024 +AH40*2048 +AF40*4096+ AE40*8192 + AD40*16384)* (-1)^AC40</f>
        <v>28619</v>
      </c>
      <c r="AX40" s="4">
        <v>10</v>
      </c>
      <c r="BC40">
        <f>BC37+BC38</f>
        <v>-36917</v>
      </c>
      <c r="BD40" s="4">
        <v>10</v>
      </c>
      <c r="BE40" s="7"/>
      <c r="BF40" s="7"/>
      <c r="BG40" s="7"/>
      <c r="BH40" s="7"/>
    </row>
    <row r="41" spans="26:60" x14ac:dyDescent="0.3">
      <c r="BE41" s="7"/>
      <c r="BF41" s="7"/>
      <c r="BG41" s="7"/>
      <c r="BH41" s="7"/>
    </row>
    <row r="42" spans="26:60" x14ac:dyDescent="0.3">
      <c r="AA42" t="s">
        <v>56</v>
      </c>
      <c r="AB42" s="3">
        <f>IF(AC37+AC38=2,1,IF(AC37+AC38=1,IF(AC40=0,1,0),0))</f>
        <v>1</v>
      </c>
      <c r="AG42" s="6" t="s">
        <v>57</v>
      </c>
      <c r="AH42" s="6"/>
      <c r="AI42" s="3">
        <f>MOD(SUM(AM40:AU40), 2)</f>
        <v>1</v>
      </c>
      <c r="AN42" s="6" t="s">
        <v>58</v>
      </c>
      <c r="AO42" s="6"/>
      <c r="AP42" s="3">
        <f>IF(AR37+AR38=2,1,IF(AR37+AR38=1,IF(AR40=0,1,0),0))</f>
        <v>1</v>
      </c>
      <c r="AU42" t="s">
        <v>59</v>
      </c>
      <c r="AV42" s="3">
        <f>IF(SUM(AD40:AU40) &gt; 0, 1, 0)</f>
        <v>1</v>
      </c>
      <c r="AX42" t="s">
        <v>60</v>
      </c>
      <c r="AY42" s="3">
        <f>AC40</f>
        <v>0</v>
      </c>
      <c r="BC42" t="s">
        <v>61</v>
      </c>
      <c r="BD42" s="3">
        <f>IF(IF(AC37+AC38=2,1,IF(AC37+AC38=1,IF(AC40=0,1,0),0))=IF(AD37+AD38=2,1,IF(AD37+AD38=1,IF(AD40=0,1,0),0)),0,1)</f>
        <v>1</v>
      </c>
      <c r="BE42" s="7"/>
      <c r="BF42" s="7"/>
      <c r="BG42" s="7"/>
      <c r="BH42" s="7"/>
    </row>
    <row r="45" spans="26:60" ht="15.6" x14ac:dyDescent="0.35">
      <c r="AA45" t="s">
        <v>49</v>
      </c>
      <c r="AC45" s="2">
        <f>F4</f>
        <v>0</v>
      </c>
      <c r="AD45" s="2">
        <f t="shared" ref="AD45:AT45" si="76">G4</f>
        <v>0</v>
      </c>
      <c r="AE45" s="2">
        <f t="shared" si="76"/>
        <v>0</v>
      </c>
      <c r="AF45" s="2">
        <f t="shared" si="76"/>
        <v>1</v>
      </c>
      <c r="AG45" s="2" t="str">
        <f t="shared" si="76"/>
        <v>.</v>
      </c>
      <c r="AH45" s="2">
        <f t="shared" si="76"/>
        <v>0</v>
      </c>
      <c r="AI45" s="2">
        <f t="shared" si="76"/>
        <v>1</v>
      </c>
      <c r="AJ45" s="2">
        <f t="shared" si="76"/>
        <v>1</v>
      </c>
      <c r="AK45" s="2">
        <f t="shared" si="76"/>
        <v>0</v>
      </c>
      <c r="AL45" s="2" t="str">
        <f t="shared" si="76"/>
        <v>.</v>
      </c>
      <c r="AM45" s="2">
        <f t="shared" si="76"/>
        <v>1</v>
      </c>
      <c r="AN45" s="2">
        <f t="shared" si="76"/>
        <v>0</v>
      </c>
      <c r="AO45" s="2">
        <f t="shared" si="76"/>
        <v>1</v>
      </c>
      <c r="AP45" s="2">
        <f t="shared" si="76"/>
        <v>1</v>
      </c>
      <c r="AQ45" s="2" t="str">
        <f t="shared" si="76"/>
        <v>.</v>
      </c>
      <c r="AR45" s="2">
        <f t="shared" si="76"/>
        <v>0</v>
      </c>
      <c r="AS45" s="2">
        <f t="shared" si="76"/>
        <v>0</v>
      </c>
      <c r="AT45" s="2">
        <f t="shared" si="76"/>
        <v>1</v>
      </c>
      <c r="AU45" s="2">
        <f>X4</f>
        <v>1</v>
      </c>
      <c r="BA45" t="s">
        <v>52</v>
      </c>
      <c r="BC45">
        <f>C4</f>
        <v>5811</v>
      </c>
      <c r="BD45" s="4"/>
      <c r="BE45" s="7" t="s">
        <v>75</v>
      </c>
      <c r="BF45" s="7"/>
      <c r="BG45" s="7"/>
      <c r="BH45" s="7"/>
    </row>
    <row r="46" spans="26:60" ht="15.6" x14ac:dyDescent="0.35">
      <c r="Z46" t="s">
        <v>45</v>
      </c>
      <c r="AA46" t="s">
        <v>69</v>
      </c>
      <c r="AC46" s="2">
        <f>F11</f>
        <v>1</v>
      </c>
      <c r="AD46" s="2">
        <f t="shared" ref="AD46:AU46" si="77">G11</f>
        <v>1</v>
      </c>
      <c r="AE46" s="2">
        <f t="shared" si="77"/>
        <v>0</v>
      </c>
      <c r="AF46" s="2">
        <f t="shared" si="77"/>
        <v>0</v>
      </c>
      <c r="AG46" s="2" t="str">
        <f t="shared" si="77"/>
        <v>.</v>
      </c>
      <c r="AH46" s="2">
        <f t="shared" si="77"/>
        <v>0</v>
      </c>
      <c r="AI46" s="2">
        <f t="shared" si="77"/>
        <v>0</v>
      </c>
      <c r="AJ46" s="2">
        <f t="shared" si="77"/>
        <v>1</v>
      </c>
      <c r="AK46" s="2">
        <f t="shared" si="77"/>
        <v>1</v>
      </c>
      <c r="AL46" s="2" t="str">
        <f t="shared" si="77"/>
        <v>.</v>
      </c>
      <c r="AM46" s="2">
        <f t="shared" si="77"/>
        <v>0</v>
      </c>
      <c r="AN46" s="2">
        <f t="shared" si="77"/>
        <v>0</v>
      </c>
      <c r="AO46" s="2">
        <f t="shared" si="77"/>
        <v>1</v>
      </c>
      <c r="AP46" s="2">
        <f t="shared" si="77"/>
        <v>1</v>
      </c>
      <c r="AQ46" s="2" t="str">
        <f t="shared" si="77"/>
        <v>.</v>
      </c>
      <c r="AR46" s="2">
        <f t="shared" si="77"/>
        <v>1</v>
      </c>
      <c r="AS46" s="2">
        <f t="shared" si="77"/>
        <v>1</v>
      </c>
      <c r="AT46" s="2">
        <f t="shared" si="77"/>
        <v>1</v>
      </c>
      <c r="AU46" s="2">
        <f t="shared" si="77"/>
        <v>1</v>
      </c>
      <c r="AZ46" s="2" t="s">
        <v>45</v>
      </c>
      <c r="BA46" t="s">
        <v>70</v>
      </c>
      <c r="BC46">
        <f>C11</f>
        <v>-15553</v>
      </c>
      <c r="BD46" s="4"/>
      <c r="BE46" s="7"/>
      <c r="BF46" s="7"/>
      <c r="BG46" s="7"/>
      <c r="BH46" s="7"/>
    </row>
    <row r="47" spans="26:60" x14ac:dyDescent="0.3">
      <c r="AA47" s="1" t="s">
        <v>47</v>
      </c>
      <c r="AB47" s="1" t="s">
        <v>47</v>
      </c>
      <c r="AC47" s="1" t="s">
        <v>46</v>
      </c>
      <c r="AD47" s="1" t="s">
        <v>46</v>
      </c>
      <c r="AE47" s="1" t="s">
        <v>46</v>
      </c>
      <c r="AF47" s="1" t="s">
        <v>46</v>
      </c>
      <c r="AG47" s="1" t="s">
        <v>46</v>
      </c>
      <c r="AH47" s="1" t="s">
        <v>46</v>
      </c>
      <c r="AI47" s="1" t="s">
        <v>46</v>
      </c>
      <c r="AJ47" s="1" t="s">
        <v>46</v>
      </c>
      <c r="AK47" s="1" t="s">
        <v>46</v>
      </c>
      <c r="AL47" s="1" t="s">
        <v>46</v>
      </c>
      <c r="AM47" s="1" t="s">
        <v>46</v>
      </c>
      <c r="AN47" s="1" t="s">
        <v>46</v>
      </c>
      <c r="AO47" s="1" t="s">
        <v>46</v>
      </c>
      <c r="AP47" s="1" t="s">
        <v>46</v>
      </c>
      <c r="AQ47" s="1" t="s">
        <v>46</v>
      </c>
      <c r="AR47" s="1" t="s">
        <v>46</v>
      </c>
      <c r="AS47" s="1" t="s">
        <v>46</v>
      </c>
      <c r="AT47" s="1" t="s">
        <v>46</v>
      </c>
      <c r="AU47" s="1" t="s">
        <v>46</v>
      </c>
      <c r="BA47" s="1" t="s">
        <v>54</v>
      </c>
      <c r="BB47" s="1" t="s">
        <v>55</v>
      </c>
      <c r="BC47" s="1" t="s">
        <v>47</v>
      </c>
      <c r="BE47" s="7"/>
      <c r="BF47" s="7"/>
      <c r="BG47" s="7"/>
      <c r="BH47" s="7"/>
    </row>
    <row r="48" spans="26:60" ht="15.6" x14ac:dyDescent="0.35">
      <c r="AC48" s="2">
        <f t="shared" ref="AC48" si="78">MOD(IF(AD45+AD46=2,1,IF(AD45+AD46=1,IF(AD48=0,1,0),0))+AC45+AC46,2)</f>
        <v>1</v>
      </c>
      <c r="AD48" s="2">
        <f t="shared" ref="AD48" si="79">MOD(IF(AE45+AE46=2,1,IF(AE45+AE46=1,IF(AE48=0,1,0),0))+AD45+AD46,2)</f>
        <v>1</v>
      </c>
      <c r="AE48" s="2">
        <f t="shared" ref="AE48" si="80">MOD(IF(AF45+AF46=2,1,IF(AF45+AF46=1,IF(AF48=0,1,0),0))+AE45+AE46,2)</f>
        <v>0</v>
      </c>
      <c r="AF48" s="2">
        <f>MOD(IF(AH45+AH46=2,1,IF(AH45+AH46=1,IF(AH48=0,1,0),0))+AF45+AF46,2)</f>
        <v>1</v>
      </c>
      <c r="AG48" s="2" t="s">
        <v>44</v>
      </c>
      <c r="AH48" s="2">
        <f t="shared" ref="AH48" si="81">MOD(IF(AI45+AI46=2,1,IF(AI45+AI46=1,IF(AI48=0,1,0),0))+AH45+AH46,2)</f>
        <v>1</v>
      </c>
      <c r="AI48" s="2">
        <f t="shared" ref="AI48" si="82">MOD(IF(AJ45+AJ46=2,1,IF(AJ45+AJ46=1,IF(AJ48=0,1,0),0))+AI45+AI46,2)</f>
        <v>0</v>
      </c>
      <c r="AJ48" s="2">
        <f t="shared" ref="AJ48" si="83">MOD(IF(AK45+AK46=2,1,IF(AK45+AK46=1,IF(AK48=0,1,0),0))+AJ45+AJ46,2)</f>
        <v>0</v>
      </c>
      <c r="AK48" s="2">
        <f>MOD(IF(AM45+AM46=2,1,IF(AM45+AM46=1,IF(AM48=0,1,0),0))+AK45+AK46,2)</f>
        <v>1</v>
      </c>
      <c r="AL48" s="2" t="s">
        <v>44</v>
      </c>
      <c r="AM48" s="2">
        <f t="shared" ref="AM48" si="84">MOD(IF(AN45+AN46=2,1,IF(AN45+AN46=1,IF(AN48=0,1,0),0))+AM45+AM46,2)</f>
        <v>1</v>
      </c>
      <c r="AN48" s="2">
        <f t="shared" ref="AN48" si="85">MOD(IF(AO45+AO46=2,1,IF(AO45+AO46=1,IF(AO48=0,1,0),0))+AN45+AN46,2)</f>
        <v>1</v>
      </c>
      <c r="AO48" s="2">
        <f t="shared" ref="AO48" si="86">MOD(IF(AP45+AP46=2,1,IF(AP45+AP46=1,IF(AP48=0,1,0),0))+AO45+AO46,2)</f>
        <v>1</v>
      </c>
      <c r="AP48" s="2">
        <f>MOD(IF(AR45+AR46=2,1,IF(AR45+AR46=1,IF(AR48=0,1,0),0))+AP45+AP46,2)</f>
        <v>1</v>
      </c>
      <c r="AQ48" s="2" t="s">
        <v>44</v>
      </c>
      <c r="AR48" s="2">
        <f t="shared" ref="AR48" si="87">MOD(IF(AS45+AS46=2,1,IF(AS45+AS46=1,IF(AS48=0,1,0),0))+AR45+AR46,2)</f>
        <v>0</v>
      </c>
      <c r="AS48" s="2">
        <f t="shared" ref="AS48" si="88">MOD(IF(AT45+AT46=2,1,IF(AT45+AT46=1,IF(AT48=0,1,0),0))+AS45+AS46,2)</f>
        <v>0</v>
      </c>
      <c r="AT48" s="2">
        <f>MOD(IF(AU45+AU46=2,1,IF(AU45+AU46=1,IF(AU48=0,1,0),0))+AT45+AT46,2)</f>
        <v>1</v>
      </c>
      <c r="AU48" s="2">
        <f>MOD(AU45+AU46, 2)</f>
        <v>0</v>
      </c>
      <c r="AW48" s="5"/>
      <c r="BC48">
        <f>BC45+BC46</f>
        <v>-9742</v>
      </c>
      <c r="BD48" s="4">
        <v>10</v>
      </c>
      <c r="BE48" s="7"/>
      <c r="BF48" s="7"/>
      <c r="BG48" s="7"/>
      <c r="BH48" s="7"/>
    </row>
    <row r="49" spans="26:60" ht="15.6" x14ac:dyDescent="0.35">
      <c r="AC49" s="2">
        <f>AC48</f>
        <v>1</v>
      </c>
      <c r="AD49" s="2">
        <f>IF(SUM(AE48:$AU48) &gt; 0, MOD(AD48+1, 2), AD48)</f>
        <v>0</v>
      </c>
      <c r="AE49" s="2">
        <f>IF(SUM(AF48:$AU48) &gt; 0, MOD(AE48+1, 2), AE48)</f>
        <v>1</v>
      </c>
      <c r="AF49" s="2">
        <f>IF(SUM(AG48:$AU48) &gt; 0, MOD(AF48+1, 2), AF48)</f>
        <v>0</v>
      </c>
      <c r="AG49" s="2" t="s">
        <v>44</v>
      </c>
      <c r="AH49" s="2">
        <f>IF(SUM(AI48:$AU48) &gt; 0, MOD(AH48+1, 2), AH48)</f>
        <v>0</v>
      </c>
      <c r="AI49" s="2">
        <f>IF(SUM(AJ48:$AU48) &gt; 0, MOD(AI48+1, 2), AI48)</f>
        <v>1</v>
      </c>
      <c r="AJ49" s="2">
        <f>IF(SUM(AK48:$AU48) &gt; 0, MOD(AJ48+1, 2), AJ48)</f>
        <v>1</v>
      </c>
      <c r="AK49" s="2">
        <f>IF(SUM(AL48:$AU48) &gt; 0, MOD(AK48+1, 2), AK48)</f>
        <v>0</v>
      </c>
      <c r="AL49" s="2" t="s">
        <v>44</v>
      </c>
      <c r="AM49" s="2">
        <f>IF(SUM(AN48:$AU48) &gt; 0, MOD(AM48+1, 2), AM48)</f>
        <v>0</v>
      </c>
      <c r="AN49" s="2">
        <f>IF(SUM(AO48:$AU48) &gt; 0, MOD(AN48+1, 2), AN48)</f>
        <v>0</v>
      </c>
      <c r="AO49" s="2">
        <f>IF(SUM(AP48:$AU48) &gt; 0, MOD(AO48+1, 2), AO48)</f>
        <v>0</v>
      </c>
      <c r="AP49" s="2">
        <f>IF(SUM(AQ48:$AU48) &gt; 0, MOD(AP48+1, 2), AP48)</f>
        <v>0</v>
      </c>
      <c r="AQ49" s="2" t="s">
        <v>44</v>
      </c>
      <c r="AR49" s="2">
        <f>IF(SUM(AS48:$AU48) &gt; 0, MOD(AR48+1, 2), AR48)</f>
        <v>1</v>
      </c>
      <c r="AS49" s="2">
        <f>IF(SUM(AT48:$AU48) &gt; 0, MOD(AS48+1, 2), AS48)</f>
        <v>1</v>
      </c>
      <c r="AT49" s="2">
        <f>IF(SUM(AU48:$AU48) &gt; 0, MOD(AT48+1, 2), AT48)</f>
        <v>1</v>
      </c>
      <c r="AU49" s="2">
        <f>AU48</f>
        <v>0</v>
      </c>
      <c r="AV49" s="2" t="s">
        <v>51</v>
      </c>
      <c r="AW49" s="5">
        <f>(AU49*1 + AT49*2 +AS49*4 + AR49*8 + AP49*16 + AO49*32 + AN49*64 + AM49*128 +AK49*256 +AJ49 *512 +AI49*1024 +AH49*2048 +AF49*4096+ AE49*8192 + AD49*16384)* (-1)^AC49</f>
        <v>-9742</v>
      </c>
      <c r="AX49" s="4">
        <v>10</v>
      </c>
      <c r="BE49" s="7"/>
      <c r="BF49" s="7"/>
      <c r="BG49" s="7"/>
      <c r="BH49" s="7"/>
    </row>
    <row r="50" spans="26:60" x14ac:dyDescent="0.3">
      <c r="BE50" s="7"/>
      <c r="BF50" s="7"/>
      <c r="BG50" s="7"/>
      <c r="BH50" s="7"/>
    </row>
    <row r="51" spans="26:60" x14ac:dyDescent="0.3">
      <c r="AA51" t="s">
        <v>56</v>
      </c>
      <c r="AB51" s="3">
        <f>IF(AC45+AC46=2,1,IF(AC45+AC46=1,IF(AC48=0,1,0),0))</f>
        <v>0</v>
      </c>
      <c r="AG51" s="6" t="s">
        <v>57</v>
      </c>
      <c r="AH51" s="6"/>
      <c r="AI51" s="3">
        <f>MOD(SUM(AM48:AU48), 2)</f>
        <v>1</v>
      </c>
      <c r="AN51" s="6" t="s">
        <v>58</v>
      </c>
      <c r="AO51" s="6"/>
      <c r="AP51" s="3">
        <f>IF(AR45+AR46=2,1,IF(AR45+AR46=1,IF(AR48=0,1,0),0))</f>
        <v>1</v>
      </c>
      <c r="AU51" t="s">
        <v>59</v>
      </c>
      <c r="AV51" s="3">
        <f>IF(SUM(AD48:AU48) &gt; 0, 1, 0)</f>
        <v>1</v>
      </c>
      <c r="AX51" t="s">
        <v>60</v>
      </c>
      <c r="AY51" s="3">
        <f>AC48</f>
        <v>1</v>
      </c>
      <c r="BC51" t="s">
        <v>61</v>
      </c>
      <c r="BD51" s="3">
        <f>IF(IF(AC45+AC46=2,1,IF(AC45+AC46=1,IF(AC48=0,1,0),0))=IF(AD45+AD46=2,1,IF(AD45+AD46=1,IF(AD48=0,1,0),0)),0,1)</f>
        <v>0</v>
      </c>
    </row>
    <row r="54" spans="26:60" ht="15.6" x14ac:dyDescent="0.35">
      <c r="AA54" t="s">
        <v>76</v>
      </c>
      <c r="AC54" s="2">
        <f>F14</f>
        <v>1</v>
      </c>
      <c r="AD54" s="2">
        <f t="shared" ref="AD54:AU54" si="89">G14</f>
        <v>1</v>
      </c>
      <c r="AE54" s="2">
        <f t="shared" si="89"/>
        <v>0</v>
      </c>
      <c r="AF54" s="2">
        <f t="shared" si="89"/>
        <v>1</v>
      </c>
      <c r="AG54" s="2" t="str">
        <f t="shared" si="89"/>
        <v>.</v>
      </c>
      <c r="AH54" s="2">
        <f t="shared" si="89"/>
        <v>1</v>
      </c>
      <c r="AI54" s="2">
        <f t="shared" si="89"/>
        <v>0</v>
      </c>
      <c r="AJ54" s="2">
        <f t="shared" si="89"/>
        <v>0</v>
      </c>
      <c r="AK54" s="2">
        <f t="shared" si="89"/>
        <v>1</v>
      </c>
      <c r="AL54" s="2" t="str">
        <f t="shared" si="89"/>
        <v>.</v>
      </c>
      <c r="AM54" s="2">
        <f t="shared" si="89"/>
        <v>1</v>
      </c>
      <c r="AN54" s="2">
        <f t="shared" si="89"/>
        <v>1</v>
      </c>
      <c r="AO54" s="2">
        <f t="shared" si="89"/>
        <v>1</v>
      </c>
      <c r="AP54" s="2">
        <f t="shared" si="89"/>
        <v>1</v>
      </c>
      <c r="AQ54" s="2" t="str">
        <f t="shared" si="89"/>
        <v>.</v>
      </c>
      <c r="AR54" s="2">
        <f t="shared" si="89"/>
        <v>0</v>
      </c>
      <c r="AS54" s="2">
        <f t="shared" si="89"/>
        <v>0</v>
      </c>
      <c r="AT54" s="2">
        <f t="shared" si="89"/>
        <v>1</v>
      </c>
      <c r="AU54" s="2">
        <f t="shared" si="89"/>
        <v>0</v>
      </c>
      <c r="BA54" t="s">
        <v>53</v>
      </c>
      <c r="BC54">
        <f>C14</f>
        <v>-9742</v>
      </c>
      <c r="BD54" s="4"/>
      <c r="BE54" s="7" t="s">
        <v>68</v>
      </c>
      <c r="BF54" s="7"/>
      <c r="BG54" s="7"/>
      <c r="BH54" s="7"/>
    </row>
    <row r="55" spans="26:60" ht="15.6" x14ac:dyDescent="0.35">
      <c r="Z55" t="s">
        <v>45</v>
      </c>
      <c r="AA55" t="s">
        <v>62</v>
      </c>
      <c r="AC55" s="2">
        <f>F6</f>
        <v>0</v>
      </c>
      <c r="AD55" s="2">
        <f t="shared" ref="AD55:AU55" si="90">G6</f>
        <v>1</v>
      </c>
      <c r="AE55" s="2">
        <f t="shared" si="90"/>
        <v>0</v>
      </c>
      <c r="AF55" s="2">
        <f t="shared" si="90"/>
        <v>1</v>
      </c>
      <c r="AG55" s="2" t="str">
        <f t="shared" si="90"/>
        <v>.</v>
      </c>
      <c r="AH55" s="2">
        <f t="shared" si="90"/>
        <v>0</v>
      </c>
      <c r="AI55" s="2">
        <f t="shared" si="90"/>
        <v>0</v>
      </c>
      <c r="AJ55" s="2">
        <f t="shared" si="90"/>
        <v>1</v>
      </c>
      <c r="AK55" s="2">
        <f t="shared" si="90"/>
        <v>1</v>
      </c>
      <c r="AL55" s="2" t="str">
        <f t="shared" si="90"/>
        <v>.</v>
      </c>
      <c r="AM55" s="2">
        <f t="shared" si="90"/>
        <v>0</v>
      </c>
      <c r="AN55" s="2">
        <f t="shared" si="90"/>
        <v>1</v>
      </c>
      <c r="AO55" s="2">
        <f t="shared" si="90"/>
        <v>1</v>
      </c>
      <c r="AP55" s="2">
        <f t="shared" si="90"/>
        <v>1</v>
      </c>
      <c r="AQ55" s="2" t="str">
        <f t="shared" si="90"/>
        <v>.</v>
      </c>
      <c r="AR55" s="2">
        <f t="shared" si="90"/>
        <v>0</v>
      </c>
      <c r="AS55" s="2">
        <f t="shared" si="90"/>
        <v>1</v>
      </c>
      <c r="AT55" s="2">
        <f t="shared" si="90"/>
        <v>0</v>
      </c>
      <c r="AU55" s="2">
        <f t="shared" si="90"/>
        <v>0</v>
      </c>
      <c r="AZ55" s="2" t="s">
        <v>45</v>
      </c>
      <c r="BA55" t="s">
        <v>67</v>
      </c>
      <c r="BC55">
        <f>C6</f>
        <v>21364</v>
      </c>
      <c r="BD55" s="4"/>
      <c r="BE55" s="7"/>
      <c r="BF55" s="7"/>
      <c r="BG55" s="7"/>
      <c r="BH55" s="7"/>
    </row>
    <row r="56" spans="26:60" x14ac:dyDescent="0.3">
      <c r="AA56" s="1" t="s">
        <v>47</v>
      </c>
      <c r="AB56" s="1" t="s">
        <v>47</v>
      </c>
      <c r="AC56" s="1" t="s">
        <v>46</v>
      </c>
      <c r="AD56" s="1" t="s">
        <v>46</v>
      </c>
      <c r="AE56" s="1" t="s">
        <v>46</v>
      </c>
      <c r="AF56" s="1" t="s">
        <v>46</v>
      </c>
      <c r="AG56" s="1" t="s">
        <v>46</v>
      </c>
      <c r="AH56" s="1" t="s">
        <v>46</v>
      </c>
      <c r="AI56" s="1" t="s">
        <v>46</v>
      </c>
      <c r="AJ56" s="1" t="s">
        <v>46</v>
      </c>
      <c r="AK56" s="1" t="s">
        <v>46</v>
      </c>
      <c r="AL56" s="1" t="s">
        <v>46</v>
      </c>
      <c r="AM56" s="1" t="s">
        <v>46</v>
      </c>
      <c r="AN56" s="1" t="s">
        <v>46</v>
      </c>
      <c r="AO56" s="1" t="s">
        <v>46</v>
      </c>
      <c r="AP56" s="1" t="s">
        <v>46</v>
      </c>
      <c r="AQ56" s="1" t="s">
        <v>46</v>
      </c>
      <c r="AR56" s="1" t="s">
        <v>46</v>
      </c>
      <c r="AS56" s="1" t="s">
        <v>46</v>
      </c>
      <c r="AT56" s="1" t="s">
        <v>46</v>
      </c>
      <c r="AU56" s="1" t="s">
        <v>46</v>
      </c>
      <c r="BA56" s="1" t="s">
        <v>54</v>
      </c>
      <c r="BB56" s="1" t="s">
        <v>55</v>
      </c>
      <c r="BC56" s="1" t="s">
        <v>47</v>
      </c>
      <c r="BE56" s="7"/>
      <c r="BF56" s="7"/>
      <c r="BG56" s="7"/>
      <c r="BH56" s="7"/>
    </row>
    <row r="57" spans="26:60" ht="15.6" x14ac:dyDescent="0.35">
      <c r="AC57" s="2">
        <f t="shared" ref="AC57" si="91">MOD(IF(AD54+AD55=2,1,IF(AD54+AD55=1,IF(AD57=0,1,0),0))+AC54+AC55,2)</f>
        <v>0</v>
      </c>
      <c r="AD57" s="2">
        <f t="shared" ref="AD57" si="92">MOD(IF(AE54+AE55=2,1,IF(AE54+AE55=1,IF(AE57=0,1,0),0))+AD54+AD55,2)</f>
        <v>0</v>
      </c>
      <c r="AE57" s="2">
        <f t="shared" ref="AE57" si="93">MOD(IF(AF54+AF55=2,1,IF(AF54+AF55=1,IF(AF57=0,1,0),0))+AE54+AE55,2)</f>
        <v>1</v>
      </c>
      <c r="AF57" s="2">
        <f>MOD(IF(AH54+AH55=2,1,IF(AH54+AH55=1,IF(AH57=0,1,0),0))+AF54+AF55,2)</f>
        <v>0</v>
      </c>
      <c r="AG57" s="2" t="s">
        <v>44</v>
      </c>
      <c r="AH57" s="2">
        <f t="shared" ref="AH57" si="94">MOD(IF(AI54+AI55=2,1,IF(AI54+AI55=1,IF(AI57=0,1,0),0))+AH54+AH55,2)</f>
        <v>1</v>
      </c>
      <c r="AI57" s="2">
        <f t="shared" ref="AI57" si="95">MOD(IF(AJ54+AJ55=2,1,IF(AJ54+AJ55=1,IF(AJ57=0,1,0),0))+AI54+AI55,2)</f>
        <v>1</v>
      </c>
      <c r="AJ57" s="2">
        <f t="shared" ref="AJ57" si="96">MOD(IF(AK54+AK55=2,1,IF(AK54+AK55=1,IF(AK57=0,1,0),0))+AJ54+AJ55,2)</f>
        <v>0</v>
      </c>
      <c r="AK57" s="2">
        <f>MOD(IF(AM54+AM55=2,1,IF(AM54+AM55=1,IF(AM57=0,1,0),0))+AK54+AK55,2)</f>
        <v>1</v>
      </c>
      <c r="AL57" s="2" t="s">
        <v>44</v>
      </c>
      <c r="AM57" s="2">
        <f t="shared" ref="AM57" si="97">MOD(IF(AN54+AN55=2,1,IF(AN54+AN55=1,IF(AN57=0,1,0),0))+AM54+AM55,2)</f>
        <v>0</v>
      </c>
      <c r="AN57" s="2">
        <f t="shared" ref="AN57" si="98">MOD(IF(AO54+AO55=2,1,IF(AO54+AO55=1,IF(AO57=0,1,0),0))+AN54+AN55,2)</f>
        <v>1</v>
      </c>
      <c r="AO57" s="2">
        <f t="shared" ref="AO57" si="99">MOD(IF(AP54+AP55=2,1,IF(AP54+AP55=1,IF(AP57=0,1,0),0))+AO54+AO55,2)</f>
        <v>1</v>
      </c>
      <c r="AP57" s="2">
        <f>MOD(IF(AR54+AR55=2,1,IF(AR54+AR55=1,IF(AR57=0,1,0),0))+AP54+AP55,2)</f>
        <v>0</v>
      </c>
      <c r="AQ57" s="2" t="s">
        <v>44</v>
      </c>
      <c r="AR57" s="2">
        <f t="shared" ref="AR57" si="100">MOD(IF(AS54+AS55=2,1,IF(AS54+AS55=1,IF(AS57=0,1,0),0))+AR54+AR55,2)</f>
        <v>0</v>
      </c>
      <c r="AS57" s="2">
        <f t="shared" ref="AS57" si="101">MOD(IF(AT54+AT55=2,1,IF(AT54+AT55=1,IF(AT57=0,1,0),0))+AS54+AS55,2)</f>
        <v>1</v>
      </c>
      <c r="AT57" s="2">
        <f>MOD(IF(AU54+AU55=2,1,IF(AU54+AU55=1,IF(AU57=0,1,0),0))+AT54+AT55,2)</f>
        <v>1</v>
      </c>
      <c r="AU57" s="2">
        <f>MOD(AU54+AU55, 2)</f>
        <v>0</v>
      </c>
      <c r="AV57" s="2" t="s">
        <v>51</v>
      </c>
      <c r="AW57" s="5">
        <f>(AU57*1 + AT57*2 +AS57*4 + AR57*8 + AP57*16 + AO57*32 + AN57*64 + AM57*128 +AK57*256 +AJ57 *512 +AI57*1024 +AH57*2048 +AF57*4096+ AE57*8192 + AD57*16384)* (-1)^AC57</f>
        <v>11622</v>
      </c>
      <c r="AX57" s="4">
        <v>10</v>
      </c>
      <c r="BC57">
        <f>BC54+BC55</f>
        <v>11622</v>
      </c>
      <c r="BD57" s="4">
        <v>10</v>
      </c>
      <c r="BE57" s="7"/>
      <c r="BF57" s="7"/>
      <c r="BG57" s="7"/>
      <c r="BH57" s="7"/>
    </row>
    <row r="58" spans="26:60" x14ac:dyDescent="0.3">
      <c r="BE58" s="7"/>
      <c r="BF58" s="7"/>
      <c r="BG58" s="7"/>
      <c r="BH58" s="7"/>
    </row>
    <row r="59" spans="26:60" x14ac:dyDescent="0.3">
      <c r="AA59" t="s">
        <v>56</v>
      </c>
      <c r="AB59" s="3">
        <f>IF(AC54+AC55=2,1,IF(AC54+AC55=1,IF(AC57=0,1,0),0))</f>
        <v>1</v>
      </c>
      <c r="AG59" s="6" t="s">
        <v>57</v>
      </c>
      <c r="AH59" s="6"/>
      <c r="AI59" s="3">
        <f>MOD(SUM(AM57:AU57), 2)</f>
        <v>0</v>
      </c>
      <c r="AN59" s="6" t="s">
        <v>58</v>
      </c>
      <c r="AO59" s="6"/>
      <c r="AP59" s="3">
        <f>IF(AR54+AR55=2,1,IF(AR54+AR55=1,IF(AR57=0,1,0),0))</f>
        <v>0</v>
      </c>
      <c r="AU59" t="s">
        <v>59</v>
      </c>
      <c r="AV59" s="3">
        <f>IF(SUM(AD57:AU57) &gt; 0, 1, 0)</f>
        <v>1</v>
      </c>
      <c r="AX59" t="s">
        <v>60</v>
      </c>
      <c r="AY59" s="3">
        <f>AC57</f>
        <v>0</v>
      </c>
      <c r="BC59" t="s">
        <v>61</v>
      </c>
      <c r="BD59" s="3">
        <f>IF(IF(AC54+AC55=2,1,IF(AC54+AC55=1,IF(AC57=0,1,0),0))=IF(AD54+AD55=2,1,IF(AD54+AD55=1,IF(AD57=0,1,0),0)),0,1)</f>
        <v>0</v>
      </c>
      <c r="BE59" s="7"/>
      <c r="BF59" s="7"/>
      <c r="BG59" s="7"/>
      <c r="BH59" s="7"/>
    </row>
  </sheetData>
  <mergeCells count="19">
    <mergeCell ref="BE54:BH59"/>
    <mergeCell ref="AG59:AH59"/>
    <mergeCell ref="AN59:AO59"/>
    <mergeCell ref="BE45:BH50"/>
    <mergeCell ref="AG51:AH51"/>
    <mergeCell ref="AN51:AO51"/>
    <mergeCell ref="AG34:AH34"/>
    <mergeCell ref="AN34:AO34"/>
    <mergeCell ref="BE28:BH32"/>
    <mergeCell ref="AG42:AH42"/>
    <mergeCell ref="AN42:AO42"/>
    <mergeCell ref="BE37:BH42"/>
    <mergeCell ref="AG25:AH25"/>
    <mergeCell ref="AN25:AO25"/>
    <mergeCell ref="BE20:BH25"/>
    <mergeCell ref="BE12:BH17"/>
    <mergeCell ref="AG17:AH17"/>
    <mergeCell ref="AN17:AO17"/>
    <mergeCell ref="BE4:BH8"/>
  </mergeCells>
  <pageMargins left="0.30303030303030304" right="0.34848484848484851" top="0.75" bottom="0.75" header="0.3" footer="0.3"/>
  <pageSetup paperSize="9" scale="38" orientation="portrait" r:id="rId1"/>
  <headerFooter>
    <oddHeader>&amp;LРамеев Тимур Р3118&amp;CВариант №11&amp;R&amp;F</oddHeader>
    <oddFooter>&amp;L&amp;D&amp;R&amp;T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C13342EDC9F3B4F969EBE543D9319A1" ma:contentTypeVersion="0" ma:contentTypeDescription="Создание документа." ma:contentTypeScope="" ma:versionID="e61a322756d17f016bc5e027777cd43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d0abbd2f6377b54cad89b9356e71ae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C792A9-1B35-46CF-A77A-F46E9EC767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212C72-CA21-4123-A91F-7FEF3E2606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CDC246-1FFC-40F2-A088-56AFF3858E1B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Рамеев</dc:creator>
  <cp:lastModifiedBy>Тимур Рамеев</cp:lastModifiedBy>
  <dcterms:created xsi:type="dcterms:W3CDTF">2022-12-13T10:08:27Z</dcterms:created>
  <dcterms:modified xsi:type="dcterms:W3CDTF">2022-12-14T13:51:29Z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0x0101001C13342EDC9F3B4F969EBE543D9319A1</vt:lpwstr>
  </property>
</Properties>
</file>