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es\Documents\ENTREGA_GRADO\doc\"/>
    </mc:Choice>
  </mc:AlternateContent>
  <xr:revisionPtr revIDLastSave="0" documentId="13_ncr:1_{F4A04537-63D2-47D4-A1AB-C76A00068772}" xr6:coauthVersionLast="47" xr6:coauthVersionMax="47" xr10:uidLastSave="{00000000-0000-0000-0000-000000000000}"/>
  <bookViews>
    <workbookView xWindow="-120" yWindow="-120" windowWidth="29040" windowHeight="15840" xr2:uid="{3A6BC194-1BDC-4E6C-86F7-6F742FC7F6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T33" i="1"/>
  <c r="S33" i="1"/>
  <c r="Y9" i="1" s="1"/>
  <c r="O33" i="1"/>
  <c r="Y8" i="1" s="1"/>
  <c r="K33" i="1"/>
  <c r="Y7" i="1" s="1"/>
  <c r="G33" i="1"/>
  <c r="Y6" i="1" s="1"/>
  <c r="C33" i="1"/>
  <c r="C16" i="1"/>
  <c r="G16" i="1"/>
  <c r="AC6" i="1" s="1"/>
  <c r="K16" i="1"/>
  <c r="AC7" i="1" s="1"/>
  <c r="O16" i="1"/>
  <c r="AC8" i="1" s="1"/>
  <c r="S16" i="1"/>
  <c r="D16" i="1"/>
  <c r="H16" i="1"/>
  <c r="L16" i="1"/>
  <c r="P16" i="1"/>
  <c r="P7" i="1"/>
  <c r="P8" i="1"/>
  <c r="P9" i="1"/>
  <c r="P10" i="1"/>
  <c r="P11" i="1"/>
  <c r="P12" i="1"/>
  <c r="P13" i="1"/>
  <c r="P14" i="1"/>
  <c r="P15" i="1"/>
  <c r="T7" i="1"/>
  <c r="T8" i="1"/>
  <c r="T9" i="1"/>
  <c r="T10" i="1"/>
  <c r="T11" i="1"/>
  <c r="T12" i="1"/>
  <c r="T13" i="1"/>
  <c r="T14" i="1"/>
  <c r="T15" i="1"/>
  <c r="T6" i="1"/>
  <c r="T16" i="1" s="1"/>
  <c r="AD9" i="1" s="1"/>
  <c r="P6" i="1"/>
  <c r="AD8" i="1" s="1"/>
  <c r="L7" i="1"/>
  <c r="L8" i="1"/>
  <c r="L9" i="1"/>
  <c r="L10" i="1"/>
  <c r="L11" i="1"/>
  <c r="L12" i="1"/>
  <c r="L13" i="1"/>
  <c r="L14" i="1"/>
  <c r="L15" i="1"/>
  <c r="L6" i="1"/>
  <c r="AD7" i="1" s="1"/>
  <c r="H7" i="1"/>
  <c r="H8" i="1"/>
  <c r="H9" i="1"/>
  <c r="H10" i="1"/>
  <c r="H11" i="1"/>
  <c r="H12" i="1"/>
  <c r="H13" i="1"/>
  <c r="H14" i="1"/>
  <c r="H15" i="1"/>
  <c r="H6" i="1"/>
  <c r="D7" i="1"/>
  <c r="D6" i="1"/>
  <c r="AD5" i="1" s="1"/>
  <c r="T24" i="1"/>
  <c r="T25" i="1"/>
  <c r="T26" i="1"/>
  <c r="T27" i="1"/>
  <c r="T28" i="1"/>
  <c r="T29" i="1"/>
  <c r="T30" i="1"/>
  <c r="T31" i="1"/>
  <c r="T32" i="1"/>
  <c r="P24" i="1"/>
  <c r="P25" i="1"/>
  <c r="P26" i="1"/>
  <c r="P27" i="1"/>
  <c r="P28" i="1"/>
  <c r="P29" i="1"/>
  <c r="P30" i="1"/>
  <c r="P31" i="1"/>
  <c r="P32" i="1"/>
  <c r="P23" i="1"/>
  <c r="P33" i="1" s="1"/>
  <c r="Z8" i="1" s="1"/>
  <c r="L24" i="1"/>
  <c r="L25" i="1"/>
  <c r="L26" i="1"/>
  <c r="L27" i="1"/>
  <c r="L28" i="1"/>
  <c r="L29" i="1"/>
  <c r="L30" i="1"/>
  <c r="L31" i="1"/>
  <c r="L32" i="1"/>
  <c r="H24" i="1"/>
  <c r="H25" i="1"/>
  <c r="H26" i="1"/>
  <c r="H27" i="1"/>
  <c r="H28" i="1"/>
  <c r="H29" i="1"/>
  <c r="H30" i="1"/>
  <c r="H31" i="1"/>
  <c r="H32" i="1"/>
  <c r="H23" i="1"/>
  <c r="H33" i="1" s="1"/>
  <c r="Z6" i="1" s="1"/>
  <c r="D24" i="1"/>
  <c r="D25" i="1"/>
  <c r="D26" i="1"/>
  <c r="D27" i="1"/>
  <c r="D28" i="1"/>
  <c r="D29" i="1"/>
  <c r="D30" i="1"/>
  <c r="D31" i="1"/>
  <c r="D32" i="1"/>
  <c r="T23" i="1"/>
  <c r="L23" i="1"/>
  <c r="L33" i="1" s="1"/>
  <c r="Z7" i="1" s="1"/>
  <c r="D23" i="1"/>
  <c r="D9" i="1"/>
  <c r="D8" i="1"/>
  <c r="D10" i="1"/>
  <c r="D11" i="1"/>
  <c r="D12" i="1"/>
  <c r="D13" i="1"/>
  <c r="D14" i="1"/>
  <c r="D15" i="1"/>
  <c r="AC9" i="1"/>
  <c r="AC5" i="1"/>
  <c r="Z9" i="1" l="1"/>
  <c r="AD6" i="1"/>
  <c r="D33" i="1"/>
  <c r="Z5" i="1" s="1"/>
</calcChain>
</file>

<file path=xl/sharedStrings.xml><?xml version="1.0" encoding="utf-8"?>
<sst xmlns="http://schemas.openxmlformats.org/spreadsheetml/2006/main" count="160" uniqueCount="26">
  <si>
    <t>Sensor de 20 centímetros</t>
  </si>
  <si>
    <t>Tiempo 1</t>
  </si>
  <si>
    <t>Tiempo 2</t>
  </si>
  <si>
    <t>Tiempo 3</t>
  </si>
  <si>
    <t>Tiempo 4</t>
  </si>
  <si>
    <t>Tiempo 5</t>
  </si>
  <si>
    <t>Tiempo 6</t>
  </si>
  <si>
    <t>Tiempo 7</t>
  </si>
  <si>
    <t>Tiempo 8</t>
  </si>
  <si>
    <t>Tiempo 9</t>
  </si>
  <si>
    <t>Tiempo 10</t>
  </si>
  <si>
    <t>Sensor de 60 centímetros</t>
  </si>
  <si>
    <t>Sensor de 80 centímetros</t>
  </si>
  <si>
    <t>Prom</t>
  </si>
  <si>
    <t>MUESTRA</t>
  </si>
  <si>
    <t>TIEMPO (s)</t>
  </si>
  <si>
    <t>Sensor de 40 centímetros</t>
  </si>
  <si>
    <t>distancia (m)</t>
  </si>
  <si>
    <t>tiempo (s)</t>
  </si>
  <si>
    <t>Sensor de 100 centímetros</t>
  </si>
  <si>
    <t>Vel (m/s2)</t>
  </si>
  <si>
    <t>vel (m/s2)</t>
  </si>
  <si>
    <t>equipo</t>
  </si>
  <si>
    <t>manuales</t>
  </si>
  <si>
    <t>Promedio Dist vs Vel (EQUIPO)</t>
  </si>
  <si>
    <t>Promedio Dist vs Vel (manual)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</si>
</sst>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0" fillId="0" borderId="6" xfId="0" applyNumberFormat="1" applyBorder="1"/>
    <xf numFmtId="164" fontId="0" fillId="0" borderId="14" xfId="0" applyNumberFormat="1" applyBorder="1"/>
    <xf numFmtId="0" fontId="0" fillId="0" borderId="12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2" borderId="6" xfId="0" applyNumberFormat="1" applyFill="1" applyBorder="1"/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164" fontId="0" fillId="0" borderId="6" xfId="0" applyNumberFormat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tiempo</a:t>
            </a:r>
          </a:p>
        </c:rich>
      </c:tx>
      <c:layout>
        <c:manualLayout>
          <c:xMode val="edge"/>
          <c:yMode val="edge"/>
          <c:x val="0.40288188976377948"/>
          <c:y val="2.7483313702394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5520219866509619"/>
          <c:w val="0.89655796150481193"/>
          <c:h val="0.63200523079491389"/>
        </c:manualLayout>
      </c:layout>
      <c:lineChart>
        <c:grouping val="standard"/>
        <c:varyColors val="0"/>
        <c:ser>
          <c:idx val="0"/>
          <c:order val="0"/>
          <c:tx>
            <c:strRef>
              <c:f>Hoja1!$AC$4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Hoja1!$AB$5:$AB$9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Hoja1!$AC$5:$AC$9</c:f>
              <c:numCache>
                <c:formatCode>0.000</c:formatCode>
                <c:ptCount val="5"/>
                <c:pt idx="0" formatCode="General">
                  <c:v>0.21299999999999999</c:v>
                </c:pt>
                <c:pt idx="1">
                  <c:v>0.33699999999999997</c:v>
                </c:pt>
                <c:pt idx="2">
                  <c:v>0.433</c:v>
                </c:pt>
                <c:pt idx="3">
                  <c:v>0.51</c:v>
                </c:pt>
                <c:pt idx="4">
                  <c:v>0.57599999999999985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1-4E3E-B19F-DBA1E0F2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609280"/>
        <c:axId val="1219226000"/>
      </c:lineChart>
      <c:catAx>
        <c:axId val="13946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9226000"/>
        <c:crosses val="autoZero"/>
        <c:auto val="1"/>
        <c:lblAlgn val="ctr"/>
        <c:lblOffset val="100"/>
        <c:noMultiLvlLbl val="0"/>
      </c:catAx>
      <c:valAx>
        <c:axId val="12192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4609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5181539807523"/>
          <c:y val="0.12226596675415573"/>
          <c:w val="0.85478456676431924"/>
          <c:h val="0.63484152763841883"/>
        </c:manualLayout>
      </c:layout>
      <c:lineChart>
        <c:grouping val="standard"/>
        <c:varyColors val="0"/>
        <c:ser>
          <c:idx val="0"/>
          <c:order val="0"/>
          <c:tx>
            <c:strRef>
              <c:f>Hoja1!$Y$4</c:f>
              <c:strCache>
                <c:ptCount val="1"/>
                <c:pt idx="0">
                  <c:v>tiempo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Hoja1!$X$5:$X$9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Hoja1!$Y$5:$Y$9</c:f>
              <c:numCache>
                <c:formatCode>0.000</c:formatCode>
                <c:ptCount val="5"/>
                <c:pt idx="0" formatCode="General">
                  <c:v>0.21330000000000005</c:v>
                </c:pt>
                <c:pt idx="1">
                  <c:v>0.28720000000000001</c:v>
                </c:pt>
                <c:pt idx="2">
                  <c:v>0.35149999999999992</c:v>
                </c:pt>
                <c:pt idx="3">
                  <c:v>0.41489999999999999</c:v>
                </c:pt>
                <c:pt idx="4">
                  <c:v>0.46599999999999991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6-4020-8837-047E7F41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233280"/>
        <c:axId val="1575230400"/>
      </c:lineChart>
      <c:catAx>
        <c:axId val="15752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5230400"/>
        <c:crosses val="autoZero"/>
        <c:auto val="1"/>
        <c:lblAlgn val="ctr"/>
        <c:lblOffset val="100"/>
        <c:noMultiLvlLbl val="0"/>
      </c:catAx>
      <c:valAx>
        <c:axId val="1575230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52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670560</xdr:colOff>
      <xdr:row>10</xdr:row>
      <xdr:rowOff>110490</xdr:rowOff>
    </xdr:from>
    <xdr:to>
      <xdr:col>34</xdr:col>
      <xdr:colOff>487680</xdr:colOff>
      <xdr:row>27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37F21C-E027-8221-CBD3-2B19224F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7620</xdr:colOff>
      <xdr:row>12</xdr:row>
      <xdr:rowOff>7620</xdr:rowOff>
    </xdr:from>
    <xdr:to>
      <xdr:col>28</xdr:col>
      <xdr:colOff>7620</xdr:colOff>
      <xdr:row>31</xdr:row>
      <xdr:rowOff>22860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779828-1EAC-4B55-9B1B-EE39DF2F7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29</xdr:row>
      <xdr:rowOff>60960</xdr:rowOff>
    </xdr:from>
    <xdr:to>
      <xdr:col>24</xdr:col>
      <xdr:colOff>701040</xdr:colOff>
      <xdr:row>30</xdr:row>
      <xdr:rowOff>144780</xdr:rowOff>
    </xdr:to>
    <xdr:sp macro="" textlink="">
      <xdr:nvSpPr>
        <xdr:cNvPr id="7" name="CuadroTexto 1">
          <a:extLst>
            <a:ext uri="{FF2B5EF4-FFF2-40B4-BE49-F238E27FC236}">
              <a16:creationId xmlns:a16="http://schemas.microsoft.com/office/drawing/2014/main" id="{F28F86A1-DCC6-41D9-26B0-3D34E8BD311C}"/>
            </a:ext>
          </a:extLst>
        </xdr:cNvPr>
        <xdr:cNvSpPr txBox="1"/>
      </xdr:nvSpPr>
      <xdr:spPr>
        <a:xfrm>
          <a:off x="18044160" y="5722620"/>
          <a:ext cx="701040" cy="28194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CO" sz="1100" baseline="0"/>
            <a:t>h (m)</a:t>
          </a:r>
          <a:endParaRPr lang="es-CO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0.36167</cdr:x>
      <cdr:y>0.88221</cdr:y>
    </cdr:from>
    <cdr:to>
      <cdr:x>0.70833</cdr:x>
      <cdr:y>1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8E6F732-9431-64DB-DFCD-FBD3A801F1C3}"/>
            </a:ext>
          </a:extLst>
        </cdr:cNvPr>
        <cdr:cNvSpPr txBox="1"/>
      </cdr:nvSpPr>
      <cdr:spPr>
        <a:xfrm xmlns:a="http://schemas.openxmlformats.org/drawingml/2006/main">
          <a:off x="1653540" y="2853690"/>
          <a:ext cx="158496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CO" sz="1100"/>
        </a:p>
      </cdr:txBody>
    </cdr:sp>
  </cdr:relSizeAnchor>
  <cdr:relSizeAnchor xmlns:cdr="http://schemas.openxmlformats.org/drawingml/2006/chartDrawing">
    <cdr:from>
      <cdr:x>0.105</cdr:x>
      <cdr:y>0.86337</cdr:y>
    </cdr:from>
    <cdr:to>
      <cdr:x>0.285</cdr:x>
      <cdr:y>0.96938</cdr:y>
    </cdr:to>
    <cdr:sp macro="" textlink="">
      <cdr:nvSpPr>
        <cdr:cNvPr id="8" name="CuadroTexto 1">
          <a:extLst xmlns:a="http://schemas.openxmlformats.org/drawingml/2006/main">
            <a:ext uri="{FF2B5EF4-FFF2-40B4-BE49-F238E27FC236}">
              <a16:creationId xmlns:a16="http://schemas.microsoft.com/office/drawing/2014/main" id="{F28F86A1-DCC6-41D9-26B0-3D34E8BD311C}"/>
            </a:ext>
          </a:extLst>
        </cdr:cNvPr>
        <cdr:cNvSpPr txBox="1"/>
      </cdr:nvSpPr>
      <cdr:spPr>
        <a:xfrm xmlns:a="http://schemas.openxmlformats.org/drawingml/2006/main">
          <a:off x="480060" y="2792730"/>
          <a:ext cx="8229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aseline="0"/>
            <a:t>altura (m)</a:t>
          </a:r>
          <a:endParaRPr lang="es-CO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0.01043</cdr:x>
      <cdr:y>0.01361</cdr:y>
    </cdr:from>
    <cdr:to>
      <cdr:x>0.18414</cdr:x>
      <cdr:y>0.11361</cdr:y>
    </cdr:to>
    <cdr:sp macro="" textlink="">
      <cdr:nvSpPr>
        <cdr:cNvPr id="3" name="CuadroTexto 1">
          <a:extLst xmlns:a="http://schemas.openxmlformats.org/drawingml/2006/main">
            <a:ext uri="{FF2B5EF4-FFF2-40B4-BE49-F238E27FC236}">
              <a16:creationId xmlns:a16="http://schemas.microsoft.com/office/drawing/2014/main" id="{F28F86A1-DCC6-41D9-26B0-3D34E8BD311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845820" cy="3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CO" sz="1100" baseline="0"/>
            <a:t>t (sg)</a:t>
          </a:r>
          <a:endParaRPr lang="es-CO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D1AA-4F8C-4992-A992-CE1ECB20916D}">
  <dimension ref="A2:AD34"/>
  <sheetViews>
    <sheetView tabSelected="1" topLeftCell="L1" zoomScaleNormal="100" workbookViewId="0">
      <selection activeCell="AC12" sqref="AC12"/>
    </sheetView>
  </sheetViews>
  <sheetFormatPr baseColWidth="10" defaultRowHeight="15" x14ac:dyDescent="0.25"/>
  <cols>
    <col min="1" max="1" width="15.7109375" customWidth="1"/>
    <col min="3" max="3" width="14.7109375" customWidth="1"/>
    <col min="4" max="4" width="10.5703125" customWidth="1"/>
    <col min="5" max="5" width="7.7109375" customWidth="1"/>
    <col min="8" max="8" width="10.140625" customWidth="1"/>
    <col min="9" max="9" width="7.28515625" customWidth="1"/>
    <col min="12" max="12" width="9.28515625" customWidth="1"/>
    <col min="13" max="13" width="7.140625" customWidth="1"/>
    <col min="16" max="16" width="12.7109375" customWidth="1"/>
    <col min="17" max="17" width="7.7109375" customWidth="1"/>
    <col min="20" max="20" width="10" customWidth="1"/>
    <col min="26" max="26" width="13.28515625" customWidth="1"/>
  </cols>
  <sheetData>
    <row r="2" spans="1:30" ht="15.75" thickBot="1" x14ac:dyDescent="0.3"/>
    <row r="3" spans="1:30" ht="15.75" thickBot="1" x14ac:dyDescent="0.3">
      <c r="X3" s="43" t="s">
        <v>24</v>
      </c>
      <c r="Y3" s="44"/>
      <c r="Z3" s="45"/>
      <c r="AB3" s="40" t="s">
        <v>25</v>
      </c>
      <c r="AC3" s="41"/>
      <c r="AD3" s="42"/>
    </row>
    <row r="4" spans="1:30" ht="15" customHeight="1" thickTop="1" thickBot="1" x14ac:dyDescent="0.3">
      <c r="A4" s="49" t="s">
        <v>23</v>
      </c>
      <c r="B4" s="46" t="s">
        <v>0</v>
      </c>
      <c r="C4" s="47"/>
      <c r="D4" s="48"/>
      <c r="F4" s="46" t="s">
        <v>16</v>
      </c>
      <c r="G4" s="47"/>
      <c r="H4" s="48"/>
      <c r="J4" s="54" t="s">
        <v>11</v>
      </c>
      <c r="K4" s="47"/>
      <c r="L4" s="55"/>
      <c r="M4" s="14"/>
      <c r="N4" s="46" t="s">
        <v>12</v>
      </c>
      <c r="O4" s="47"/>
      <c r="P4" s="48"/>
      <c r="R4" s="46" t="s">
        <v>19</v>
      </c>
      <c r="S4" s="47"/>
      <c r="T4" s="48"/>
      <c r="X4" s="24" t="s">
        <v>17</v>
      </c>
      <c r="Y4" s="25" t="s">
        <v>18</v>
      </c>
      <c r="Z4" s="25" t="s">
        <v>21</v>
      </c>
      <c r="AB4" s="24" t="s">
        <v>17</v>
      </c>
      <c r="AC4" s="25" t="s">
        <v>18</v>
      </c>
      <c r="AD4" s="25" t="s">
        <v>21</v>
      </c>
    </row>
    <row r="5" spans="1:30" ht="16.5" thickTop="1" thickBot="1" x14ac:dyDescent="0.3">
      <c r="A5" s="49"/>
      <c r="B5" s="15" t="s">
        <v>14</v>
      </c>
      <c r="C5" s="15" t="s">
        <v>15</v>
      </c>
      <c r="D5" s="16" t="s">
        <v>20</v>
      </c>
      <c r="F5" s="17" t="s">
        <v>14</v>
      </c>
      <c r="G5" s="18" t="s">
        <v>15</v>
      </c>
      <c r="H5" s="16" t="s">
        <v>20</v>
      </c>
      <c r="J5" s="19" t="s">
        <v>14</v>
      </c>
      <c r="K5" s="20" t="s">
        <v>15</v>
      </c>
      <c r="L5" s="16" t="s">
        <v>20</v>
      </c>
      <c r="M5" s="14"/>
      <c r="N5" s="15" t="s">
        <v>14</v>
      </c>
      <c r="O5" s="15" t="s">
        <v>15</v>
      </c>
      <c r="P5" s="21" t="s">
        <v>20</v>
      </c>
      <c r="R5" s="22" t="s">
        <v>14</v>
      </c>
      <c r="S5" s="22" t="s">
        <v>15</v>
      </c>
      <c r="T5" s="23" t="s">
        <v>20</v>
      </c>
      <c r="X5" s="9">
        <v>0.2</v>
      </c>
      <c r="Y5" s="37">
        <f>C33</f>
        <v>0.21330000000000005</v>
      </c>
      <c r="Z5" s="10">
        <f>D33</f>
        <v>2.0903400000000003</v>
      </c>
      <c r="AB5" s="9">
        <v>0.2</v>
      </c>
      <c r="AC5" s="4">
        <f>C16</f>
        <v>0.21299999999999999</v>
      </c>
      <c r="AD5" s="10">
        <f>D16</f>
        <v>2.0874000000000001</v>
      </c>
    </row>
    <row r="6" spans="1:30" ht="16.5" thickTop="1" thickBot="1" x14ac:dyDescent="0.3">
      <c r="A6" s="49"/>
      <c r="B6" s="4" t="s">
        <v>1</v>
      </c>
      <c r="C6" s="4">
        <v>0.22</v>
      </c>
      <c r="D6" s="11">
        <f>(9.8*C6)</f>
        <v>2.1560000000000001</v>
      </c>
      <c r="F6" s="6" t="s">
        <v>1</v>
      </c>
      <c r="G6" s="4">
        <v>0.3</v>
      </c>
      <c r="H6" s="11">
        <f>(9.8*G6)</f>
        <v>2.94</v>
      </c>
      <c r="J6" s="9" t="s">
        <v>1</v>
      </c>
      <c r="K6" s="4">
        <v>0.42</v>
      </c>
      <c r="L6" s="11">
        <f>(9.8*K6)</f>
        <v>4.1160000000000005</v>
      </c>
      <c r="N6" s="9" t="s">
        <v>1</v>
      </c>
      <c r="O6" s="4">
        <v>0.48</v>
      </c>
      <c r="P6" s="11">
        <f>(9.8*O6)</f>
        <v>4.7039999999999997</v>
      </c>
      <c r="R6" s="9" t="s">
        <v>1</v>
      </c>
      <c r="S6" s="4">
        <v>0.59</v>
      </c>
      <c r="T6" s="11">
        <f>(9.8*S6)</f>
        <v>5.782</v>
      </c>
      <c r="X6" s="9">
        <v>0.4</v>
      </c>
      <c r="Y6" s="37">
        <f>G33</f>
        <v>0.28720000000000001</v>
      </c>
      <c r="Z6" s="10">
        <f>H33</f>
        <v>2.8145600000000002</v>
      </c>
      <c r="AB6" s="9">
        <v>0.4</v>
      </c>
      <c r="AC6" s="37">
        <f>G16</f>
        <v>0.33699999999999997</v>
      </c>
      <c r="AD6" s="10">
        <f>H16</f>
        <v>3.3025999999999995</v>
      </c>
    </row>
    <row r="7" spans="1:30" ht="16.5" thickTop="1" thickBot="1" x14ac:dyDescent="0.3">
      <c r="A7" s="49"/>
      <c r="B7" s="4" t="s">
        <v>2</v>
      </c>
      <c r="C7" s="4">
        <v>0.19</v>
      </c>
      <c r="D7" s="11">
        <f>(9.8*C7)</f>
        <v>1.8620000000000001</v>
      </c>
      <c r="F7" s="7" t="s">
        <v>2</v>
      </c>
      <c r="G7" s="3">
        <v>0.31</v>
      </c>
      <c r="H7" s="11">
        <f t="shared" ref="H7:H15" si="0">(9.8*G7)</f>
        <v>3.0380000000000003</v>
      </c>
      <c r="J7" s="2" t="s">
        <v>2</v>
      </c>
      <c r="K7" s="4">
        <v>0.42</v>
      </c>
      <c r="L7" s="11">
        <f t="shared" ref="L7:L15" si="1">(9.8*K7)</f>
        <v>4.1160000000000005</v>
      </c>
      <c r="N7" s="9" t="s">
        <v>2</v>
      </c>
      <c r="O7" s="4">
        <v>0.48</v>
      </c>
      <c r="P7" s="11">
        <f t="shared" ref="P7:P15" si="2">(9.8*O7)</f>
        <v>4.7039999999999997</v>
      </c>
      <c r="R7" s="9" t="s">
        <v>2</v>
      </c>
      <c r="S7" s="4">
        <v>0.56000000000000005</v>
      </c>
      <c r="T7" s="11">
        <f t="shared" ref="T7:T15" si="3">(9.8*S7)</f>
        <v>5.4880000000000013</v>
      </c>
      <c r="X7" s="9">
        <v>0.6</v>
      </c>
      <c r="Y7" s="37">
        <f>K33</f>
        <v>0.35149999999999992</v>
      </c>
      <c r="Z7" s="10">
        <f>L33</f>
        <v>3.4446999999999997</v>
      </c>
      <c r="AB7" s="9">
        <v>0.6</v>
      </c>
      <c r="AC7" s="37">
        <f>K16</f>
        <v>0.433</v>
      </c>
      <c r="AD7" s="10">
        <f>L16</f>
        <v>4.2434000000000012</v>
      </c>
    </row>
    <row r="8" spans="1:30" ht="16.5" thickTop="1" thickBot="1" x14ac:dyDescent="0.3">
      <c r="A8" s="49"/>
      <c r="B8" s="4" t="s">
        <v>3</v>
      </c>
      <c r="C8" s="4">
        <v>0.21</v>
      </c>
      <c r="D8" s="11">
        <f t="shared" ref="D8:D15" si="4">(9.8*C8)</f>
        <v>2.0580000000000003</v>
      </c>
      <c r="F8" s="8" t="s">
        <v>3</v>
      </c>
      <c r="G8" s="4">
        <v>0.37</v>
      </c>
      <c r="H8" s="11">
        <f t="shared" si="0"/>
        <v>3.6260000000000003</v>
      </c>
      <c r="J8" s="9" t="s">
        <v>3</v>
      </c>
      <c r="K8" s="4">
        <v>0.44</v>
      </c>
      <c r="L8" s="11">
        <f t="shared" si="1"/>
        <v>4.3120000000000003</v>
      </c>
      <c r="N8" s="9" t="s">
        <v>3</v>
      </c>
      <c r="O8" s="4">
        <v>0.53</v>
      </c>
      <c r="P8" s="11">
        <f t="shared" si="2"/>
        <v>5.1940000000000008</v>
      </c>
      <c r="R8" s="9" t="s">
        <v>3</v>
      </c>
      <c r="S8" s="4">
        <v>0.56999999999999995</v>
      </c>
      <c r="T8" s="11">
        <f t="shared" si="3"/>
        <v>5.5860000000000003</v>
      </c>
      <c r="X8" s="9">
        <v>0.8</v>
      </c>
      <c r="Y8" s="37">
        <f>O33</f>
        <v>0.41489999999999999</v>
      </c>
      <c r="Z8" s="10">
        <f>P33</f>
        <v>4.06602</v>
      </c>
      <c r="AB8" s="9">
        <v>0.8</v>
      </c>
      <c r="AC8" s="37">
        <f>O16</f>
        <v>0.51</v>
      </c>
      <c r="AD8" s="10">
        <f>P16</f>
        <v>4.9980000000000002</v>
      </c>
    </row>
    <row r="9" spans="1:30" ht="16.5" thickTop="1" thickBot="1" x14ac:dyDescent="0.3">
      <c r="A9" s="49"/>
      <c r="B9" s="4" t="s">
        <v>4</v>
      </c>
      <c r="C9" s="4">
        <v>0.23</v>
      </c>
      <c r="D9" s="11">
        <f>(9.8*C9)</f>
        <v>2.2540000000000004</v>
      </c>
      <c r="F9" s="8" t="s">
        <v>4</v>
      </c>
      <c r="G9" s="4">
        <v>0.31</v>
      </c>
      <c r="H9" s="11">
        <f t="shared" si="0"/>
        <v>3.0380000000000003</v>
      </c>
      <c r="J9" s="9" t="s">
        <v>4</v>
      </c>
      <c r="K9" s="4">
        <v>0.43</v>
      </c>
      <c r="L9" s="11">
        <f t="shared" si="1"/>
        <v>4.2140000000000004</v>
      </c>
      <c r="N9" s="9" t="s">
        <v>4</v>
      </c>
      <c r="O9" s="4">
        <v>0.53</v>
      </c>
      <c r="P9" s="11">
        <f t="shared" si="2"/>
        <v>5.1940000000000008</v>
      </c>
      <c r="R9" s="2" t="s">
        <v>4</v>
      </c>
      <c r="S9" s="3">
        <v>0.56000000000000005</v>
      </c>
      <c r="T9" s="11">
        <f t="shared" si="3"/>
        <v>5.4880000000000013</v>
      </c>
      <c r="X9" s="9">
        <v>1</v>
      </c>
      <c r="Y9" s="37">
        <f>S33</f>
        <v>0.46599999999999991</v>
      </c>
      <c r="Z9" s="10">
        <f>T33</f>
        <v>4.5667999999999997</v>
      </c>
      <c r="AB9" s="9">
        <v>1</v>
      </c>
      <c r="AC9" s="37">
        <f>S16</f>
        <v>0.57599999999999985</v>
      </c>
      <c r="AD9" s="10">
        <f>T16</f>
        <v>5.6448</v>
      </c>
    </row>
    <row r="10" spans="1:30" ht="16.5" thickTop="1" thickBot="1" x14ac:dyDescent="0.3">
      <c r="A10" s="49"/>
      <c r="B10" s="4" t="s">
        <v>5</v>
      </c>
      <c r="C10" s="4">
        <v>0.21</v>
      </c>
      <c r="D10" s="11">
        <f t="shared" si="4"/>
        <v>2.0580000000000003</v>
      </c>
      <c r="F10" s="9" t="s">
        <v>5</v>
      </c>
      <c r="G10" s="4">
        <v>0.35</v>
      </c>
      <c r="H10" s="11">
        <f t="shared" si="0"/>
        <v>3.43</v>
      </c>
      <c r="J10" s="12" t="s">
        <v>5</v>
      </c>
      <c r="K10" s="1">
        <v>0.4</v>
      </c>
      <c r="L10" s="11">
        <f t="shared" si="1"/>
        <v>3.9200000000000004</v>
      </c>
      <c r="N10" s="9" t="s">
        <v>5</v>
      </c>
      <c r="O10" s="4">
        <v>0.49</v>
      </c>
      <c r="P10" s="11">
        <f t="shared" si="2"/>
        <v>4.8020000000000005</v>
      </c>
      <c r="R10" s="9" t="s">
        <v>5</v>
      </c>
      <c r="S10" s="4">
        <v>0.56999999999999995</v>
      </c>
      <c r="T10" s="11">
        <f t="shared" si="3"/>
        <v>5.5860000000000003</v>
      </c>
    </row>
    <row r="11" spans="1:30" ht="16.5" thickTop="1" thickBot="1" x14ac:dyDescent="0.3">
      <c r="A11" s="49"/>
      <c r="B11" s="4" t="s">
        <v>6</v>
      </c>
      <c r="C11" s="4">
        <v>0.22</v>
      </c>
      <c r="D11" s="11">
        <f t="shared" si="4"/>
        <v>2.1560000000000001</v>
      </c>
      <c r="F11" s="9" t="s">
        <v>6</v>
      </c>
      <c r="G11" s="4">
        <v>0.39</v>
      </c>
      <c r="H11" s="11">
        <f t="shared" si="0"/>
        <v>3.8220000000000005</v>
      </c>
      <c r="J11" s="9" t="s">
        <v>6</v>
      </c>
      <c r="K11" s="4">
        <v>0.48</v>
      </c>
      <c r="L11" s="11">
        <f t="shared" si="1"/>
        <v>4.7039999999999997</v>
      </c>
      <c r="N11" s="9" t="s">
        <v>6</v>
      </c>
      <c r="O11" s="4">
        <v>0.53</v>
      </c>
      <c r="P11" s="11">
        <f t="shared" si="2"/>
        <v>5.1940000000000008</v>
      </c>
      <c r="R11" s="9" t="s">
        <v>6</v>
      </c>
      <c r="S11" s="4">
        <v>0.56999999999999995</v>
      </c>
      <c r="T11" s="11">
        <f t="shared" si="3"/>
        <v>5.5860000000000003</v>
      </c>
      <c r="AD11" s="39"/>
    </row>
    <row r="12" spans="1:30" ht="16.5" thickTop="1" thickBot="1" x14ac:dyDescent="0.3">
      <c r="A12" s="49"/>
      <c r="B12" s="4" t="s">
        <v>7</v>
      </c>
      <c r="C12" s="4">
        <v>0.25</v>
      </c>
      <c r="D12" s="11">
        <f t="shared" si="4"/>
        <v>2.4500000000000002</v>
      </c>
      <c r="F12" s="9" t="s">
        <v>7</v>
      </c>
      <c r="G12" s="4">
        <v>0.3</v>
      </c>
      <c r="H12" s="11">
        <f t="shared" si="0"/>
        <v>2.94</v>
      </c>
      <c r="J12" s="2" t="s">
        <v>7</v>
      </c>
      <c r="K12" s="4">
        <v>0.44</v>
      </c>
      <c r="L12" s="11">
        <f t="shared" si="1"/>
        <v>4.3120000000000003</v>
      </c>
      <c r="N12" s="12" t="s">
        <v>7</v>
      </c>
      <c r="O12" s="5">
        <v>0.55000000000000004</v>
      </c>
      <c r="P12" s="11">
        <f t="shared" si="2"/>
        <v>5.3900000000000006</v>
      </c>
      <c r="R12" s="9" t="s">
        <v>7</v>
      </c>
      <c r="S12" s="4">
        <v>0.53</v>
      </c>
      <c r="T12" s="11">
        <f t="shared" si="3"/>
        <v>5.1940000000000008</v>
      </c>
    </row>
    <row r="13" spans="1:30" ht="16.5" thickTop="1" thickBot="1" x14ac:dyDescent="0.3">
      <c r="A13" s="49"/>
      <c r="B13" s="4" t="s">
        <v>8</v>
      </c>
      <c r="C13" s="4">
        <v>0.19</v>
      </c>
      <c r="D13" s="11">
        <f t="shared" si="4"/>
        <v>1.8620000000000001</v>
      </c>
      <c r="F13" s="7" t="s">
        <v>8</v>
      </c>
      <c r="G13" s="5">
        <v>0.32</v>
      </c>
      <c r="H13" s="11">
        <f t="shared" si="0"/>
        <v>3.1360000000000001</v>
      </c>
      <c r="J13" s="9" t="s">
        <v>8</v>
      </c>
      <c r="K13" s="13">
        <v>0.44</v>
      </c>
      <c r="L13" s="11">
        <f t="shared" si="1"/>
        <v>4.3120000000000003</v>
      </c>
      <c r="N13" s="9" t="s">
        <v>8</v>
      </c>
      <c r="O13" s="4">
        <v>0.54</v>
      </c>
      <c r="P13" s="11">
        <f t="shared" si="2"/>
        <v>5.2920000000000007</v>
      </c>
      <c r="R13" s="9" t="s">
        <v>8</v>
      </c>
      <c r="S13" s="4">
        <v>0.63</v>
      </c>
      <c r="T13" s="11">
        <f t="shared" si="3"/>
        <v>6.1740000000000004</v>
      </c>
    </row>
    <row r="14" spans="1:30" ht="16.5" thickTop="1" thickBot="1" x14ac:dyDescent="0.3">
      <c r="A14" s="49"/>
      <c r="B14" s="4" t="s">
        <v>9</v>
      </c>
      <c r="C14" s="4">
        <v>0.19</v>
      </c>
      <c r="D14" s="11">
        <f t="shared" si="4"/>
        <v>1.8620000000000001</v>
      </c>
      <c r="F14" s="8" t="s">
        <v>9</v>
      </c>
      <c r="G14" s="3">
        <v>0.34</v>
      </c>
      <c r="H14" s="11">
        <f t="shared" si="0"/>
        <v>3.3320000000000003</v>
      </c>
      <c r="J14" s="9" t="s">
        <v>9</v>
      </c>
      <c r="K14" s="4">
        <v>0.41</v>
      </c>
      <c r="L14" s="11">
        <f t="shared" si="1"/>
        <v>4.0179999999999998</v>
      </c>
      <c r="N14" s="9" t="s">
        <v>9</v>
      </c>
      <c r="O14" s="4">
        <v>0.48</v>
      </c>
      <c r="P14" s="11">
        <f t="shared" si="2"/>
        <v>4.7039999999999997</v>
      </c>
      <c r="R14" s="9" t="s">
        <v>9</v>
      </c>
      <c r="S14" s="4">
        <v>0.6</v>
      </c>
      <c r="T14" s="11">
        <f t="shared" si="3"/>
        <v>5.88</v>
      </c>
    </row>
    <row r="15" spans="1:30" ht="16.5" thickTop="1" thickBot="1" x14ac:dyDescent="0.3">
      <c r="A15" s="49"/>
      <c r="B15" s="4" t="s">
        <v>10</v>
      </c>
      <c r="C15" s="4">
        <v>0.22</v>
      </c>
      <c r="D15" s="11">
        <f t="shared" si="4"/>
        <v>2.1560000000000001</v>
      </c>
      <c r="F15" s="8" t="s">
        <v>10</v>
      </c>
      <c r="G15" s="4">
        <v>0.38</v>
      </c>
      <c r="H15" s="11">
        <f t="shared" si="0"/>
        <v>3.7240000000000002</v>
      </c>
      <c r="J15" s="2" t="s">
        <v>10</v>
      </c>
      <c r="K15" s="1">
        <v>0.45</v>
      </c>
      <c r="L15" s="11">
        <f t="shared" si="1"/>
        <v>4.41</v>
      </c>
      <c r="N15" s="9" t="s">
        <v>10</v>
      </c>
      <c r="O15" s="4">
        <v>0.49</v>
      </c>
      <c r="P15" s="11">
        <f t="shared" si="2"/>
        <v>4.8020000000000005</v>
      </c>
      <c r="R15" s="9" t="s">
        <v>10</v>
      </c>
      <c r="S15" s="4">
        <v>0.57999999999999996</v>
      </c>
      <c r="T15" s="11">
        <f t="shared" si="3"/>
        <v>5.6840000000000002</v>
      </c>
    </row>
    <row r="16" spans="1:30" ht="16.5" thickTop="1" thickBot="1" x14ac:dyDescent="0.3">
      <c r="A16" s="49"/>
      <c r="B16" s="33" t="s">
        <v>13</v>
      </c>
      <c r="C16" s="34">
        <f>AVERAGE(C6:C15)</f>
        <v>0.21299999999999999</v>
      </c>
      <c r="D16" s="56">
        <f>AVERAGE(D6:D15)</f>
        <v>2.0874000000000001</v>
      </c>
      <c r="F16" s="35" t="s">
        <v>13</v>
      </c>
      <c r="G16" s="34">
        <f>AVERAGE(G6:G15)</f>
        <v>0.33699999999999997</v>
      </c>
      <c r="H16" s="56">
        <f>AVERAGE(H6:H15)</f>
        <v>3.3025999999999995</v>
      </c>
      <c r="J16" s="35" t="s">
        <v>13</v>
      </c>
      <c r="K16" s="36">
        <f>AVERAGE(K6:K15)</f>
        <v>0.433</v>
      </c>
      <c r="L16" s="56">
        <f>AVERAGE(L6:L15)</f>
        <v>4.2434000000000012</v>
      </c>
      <c r="N16" s="35" t="s">
        <v>13</v>
      </c>
      <c r="O16" s="36">
        <f>AVERAGE(O6:O15)</f>
        <v>0.51</v>
      </c>
      <c r="P16" s="56">
        <f>AVERAGE(P6:P15)</f>
        <v>4.9980000000000002</v>
      </c>
      <c r="R16" s="35" t="s">
        <v>13</v>
      </c>
      <c r="S16" s="36">
        <f>AVERAGE(S6:S15)</f>
        <v>0.57599999999999985</v>
      </c>
      <c r="T16" s="34">
        <f>AVERAGE(T6:T15)</f>
        <v>5.6448</v>
      </c>
    </row>
    <row r="17" spans="1:20" ht="15.75" thickTop="1" x14ac:dyDescent="0.25"/>
    <row r="20" spans="1:20" ht="15.75" thickBot="1" x14ac:dyDescent="0.3">
      <c r="J20" s="53"/>
      <c r="K20" s="53"/>
    </row>
    <row r="21" spans="1:20" ht="16.5" thickTop="1" thickBot="1" x14ac:dyDescent="0.3">
      <c r="A21" s="49" t="s">
        <v>22</v>
      </c>
      <c r="B21" s="46" t="s">
        <v>0</v>
      </c>
      <c r="C21" s="47"/>
      <c r="D21" s="48"/>
      <c r="F21" s="46" t="s">
        <v>16</v>
      </c>
      <c r="G21" s="47"/>
      <c r="H21" s="48"/>
      <c r="J21" s="50" t="s">
        <v>11</v>
      </c>
      <c r="K21" s="51"/>
      <c r="L21" s="52"/>
      <c r="N21" s="46" t="s">
        <v>12</v>
      </c>
      <c r="O21" s="47"/>
      <c r="P21" s="48"/>
      <c r="R21" s="46" t="s">
        <v>19</v>
      </c>
      <c r="S21" s="47"/>
      <c r="T21" s="48"/>
    </row>
    <row r="22" spans="1:20" ht="16.5" thickTop="1" thickBot="1" x14ac:dyDescent="0.3">
      <c r="A22" s="49"/>
      <c r="B22" s="15" t="s">
        <v>14</v>
      </c>
      <c r="C22" s="15" t="s">
        <v>15</v>
      </c>
      <c r="D22" s="16" t="s">
        <v>20</v>
      </c>
      <c r="F22" s="17" t="s">
        <v>14</v>
      </c>
      <c r="G22" s="18" t="s">
        <v>15</v>
      </c>
      <c r="H22" s="16" t="s">
        <v>20</v>
      </c>
      <c r="J22" s="26" t="s">
        <v>14</v>
      </c>
      <c r="K22" s="27" t="s">
        <v>15</v>
      </c>
      <c r="L22" s="25" t="s">
        <v>20</v>
      </c>
      <c r="N22" s="15" t="s">
        <v>14</v>
      </c>
      <c r="O22" s="15" t="s">
        <v>15</v>
      </c>
      <c r="P22" s="21" t="s">
        <v>20</v>
      </c>
      <c r="R22" s="22" t="s">
        <v>14</v>
      </c>
      <c r="S22" s="22" t="s">
        <v>15</v>
      </c>
      <c r="T22" s="23" t="s">
        <v>20</v>
      </c>
    </row>
    <row r="23" spans="1:20" ht="16.5" thickTop="1" thickBot="1" x14ac:dyDescent="0.3">
      <c r="A23" s="49"/>
      <c r="B23" s="4" t="s">
        <v>1</v>
      </c>
      <c r="C23" s="37">
        <v>0.21199999999999999</v>
      </c>
      <c r="D23" s="11">
        <f>(9.8*C23)</f>
        <v>2.0775999999999999</v>
      </c>
      <c r="F23" s="6" t="s">
        <v>1</v>
      </c>
      <c r="G23" s="4">
        <v>0.29799999999999999</v>
      </c>
      <c r="H23" s="11">
        <f>(9.8*G23)</f>
        <v>2.9203999999999999</v>
      </c>
      <c r="J23" s="9" t="s">
        <v>1</v>
      </c>
      <c r="K23" s="4">
        <v>0.35099999999999998</v>
      </c>
      <c r="L23" s="11">
        <f>(9.8*K23)</f>
        <v>3.4398</v>
      </c>
      <c r="N23" s="9" t="s">
        <v>1</v>
      </c>
      <c r="O23" s="37">
        <v>0.41</v>
      </c>
      <c r="P23" s="11">
        <f>(9.8*O23)</f>
        <v>4.0179999999999998</v>
      </c>
      <c r="R23" s="9" t="s">
        <v>1</v>
      </c>
      <c r="S23" s="37">
        <v>0.47</v>
      </c>
      <c r="T23" s="11">
        <f>(9.8*S23)</f>
        <v>4.6059999999999999</v>
      </c>
    </row>
    <row r="24" spans="1:20" ht="16.5" thickTop="1" thickBot="1" x14ac:dyDescent="0.3">
      <c r="A24" s="49"/>
      <c r="B24" s="4" t="s">
        <v>2</v>
      </c>
      <c r="C24" s="4">
        <v>0.2</v>
      </c>
      <c r="D24" s="11">
        <f t="shared" ref="D24:D32" si="5">(9.8*C24)</f>
        <v>1.9600000000000002</v>
      </c>
      <c r="F24" s="7" t="s">
        <v>2</v>
      </c>
      <c r="G24" s="3">
        <v>0.28599999999999998</v>
      </c>
      <c r="H24" s="11">
        <f t="shared" ref="H24:H32" si="6">(9.8*G24)</f>
        <v>2.8028</v>
      </c>
      <c r="J24" s="2" t="s">
        <v>2</v>
      </c>
      <c r="K24" s="4">
        <v>0.35099999999999998</v>
      </c>
      <c r="L24" s="11">
        <f t="shared" ref="L24:L32" si="7">(9.8*K24)</f>
        <v>3.4398</v>
      </c>
      <c r="N24" s="9" t="s">
        <v>2</v>
      </c>
      <c r="O24" s="37">
        <v>0.41499999999999998</v>
      </c>
      <c r="P24" s="11">
        <f t="shared" ref="P24:P32" si="8">(9.8*O24)</f>
        <v>4.0670000000000002</v>
      </c>
      <c r="R24" s="9" t="s">
        <v>2</v>
      </c>
      <c r="S24" s="37">
        <v>0.47199999999999998</v>
      </c>
      <c r="T24" s="11">
        <f t="shared" ref="T24:T32" si="9">(9.8*S24)</f>
        <v>4.6256000000000004</v>
      </c>
    </row>
    <row r="25" spans="1:20" ht="16.5" thickTop="1" thickBot="1" x14ac:dyDescent="0.3">
      <c r="A25" s="49"/>
      <c r="B25" s="4" t="s">
        <v>3</v>
      </c>
      <c r="C25" s="4">
        <v>0.21099999999999999</v>
      </c>
      <c r="D25" s="11">
        <f t="shared" si="5"/>
        <v>2.0678000000000001</v>
      </c>
      <c r="F25" s="8" t="s">
        <v>3</v>
      </c>
      <c r="G25" s="4">
        <v>0.27900000000000003</v>
      </c>
      <c r="H25" s="11">
        <f t="shared" si="6"/>
        <v>2.7342000000000004</v>
      </c>
      <c r="J25" s="9" t="s">
        <v>3</v>
      </c>
      <c r="K25" s="4">
        <v>0.35199999999999998</v>
      </c>
      <c r="L25" s="11">
        <f t="shared" si="7"/>
        <v>3.4496000000000002</v>
      </c>
      <c r="N25" s="9" t="s">
        <v>3</v>
      </c>
      <c r="O25" s="37">
        <v>0.42199999999999999</v>
      </c>
      <c r="P25" s="11">
        <f t="shared" si="8"/>
        <v>4.1356000000000002</v>
      </c>
      <c r="R25" s="9" t="s">
        <v>3</v>
      </c>
      <c r="S25" s="37">
        <v>0.46800000000000003</v>
      </c>
      <c r="T25" s="11">
        <f t="shared" si="9"/>
        <v>4.5864000000000003</v>
      </c>
    </row>
    <row r="26" spans="1:20" ht="16.5" thickTop="1" thickBot="1" x14ac:dyDescent="0.3">
      <c r="A26" s="49"/>
      <c r="B26" s="4" t="s">
        <v>4</v>
      </c>
      <c r="C26" s="4">
        <v>0.23499999999999999</v>
      </c>
      <c r="D26" s="11">
        <f t="shared" si="5"/>
        <v>2.3029999999999999</v>
      </c>
      <c r="F26" s="8" t="s">
        <v>4</v>
      </c>
      <c r="G26" s="3">
        <v>0.28599999999999998</v>
      </c>
      <c r="H26" s="11">
        <f t="shared" si="6"/>
        <v>2.8028</v>
      </c>
      <c r="J26" s="9" t="s">
        <v>4</v>
      </c>
      <c r="K26" s="4">
        <v>0.35</v>
      </c>
      <c r="L26" s="11">
        <f t="shared" si="7"/>
        <v>3.43</v>
      </c>
      <c r="N26" s="9" t="s">
        <v>4</v>
      </c>
      <c r="O26" s="37">
        <v>0.41899999999999998</v>
      </c>
      <c r="P26" s="11">
        <f t="shared" si="8"/>
        <v>4.1062000000000003</v>
      </c>
      <c r="R26" s="2" t="s">
        <v>4</v>
      </c>
      <c r="S26" s="37">
        <v>0.47099999999999997</v>
      </c>
      <c r="T26" s="11">
        <f t="shared" si="9"/>
        <v>4.6158000000000001</v>
      </c>
    </row>
    <row r="27" spans="1:20" ht="16.5" thickTop="1" thickBot="1" x14ac:dyDescent="0.3">
      <c r="A27" s="49"/>
      <c r="B27" s="4" t="s">
        <v>5</v>
      </c>
      <c r="C27" s="4">
        <v>0.218</v>
      </c>
      <c r="D27" s="11">
        <f t="shared" si="5"/>
        <v>2.1364000000000001</v>
      </c>
      <c r="F27" s="9" t="s">
        <v>5</v>
      </c>
      <c r="G27" s="4">
        <v>0.29799999999999999</v>
      </c>
      <c r="H27" s="11">
        <f t="shared" si="6"/>
        <v>2.9203999999999999</v>
      </c>
      <c r="J27" s="12" t="s">
        <v>5</v>
      </c>
      <c r="K27" s="4">
        <v>0.35099999999999998</v>
      </c>
      <c r="L27" s="11">
        <f t="shared" si="7"/>
        <v>3.4398</v>
      </c>
      <c r="N27" s="9" t="s">
        <v>5</v>
      </c>
      <c r="O27" s="37">
        <v>0.40600000000000003</v>
      </c>
      <c r="P27" s="11">
        <f t="shared" si="8"/>
        <v>3.9788000000000006</v>
      </c>
      <c r="R27" s="9" t="s">
        <v>5</v>
      </c>
      <c r="S27" s="37">
        <v>0.46500000000000002</v>
      </c>
      <c r="T27" s="11">
        <f t="shared" si="9"/>
        <v>4.5570000000000004</v>
      </c>
    </row>
    <row r="28" spans="1:20" ht="16.5" thickTop="1" thickBot="1" x14ac:dyDescent="0.3">
      <c r="A28" s="49"/>
      <c r="B28" s="4" t="s">
        <v>6</v>
      </c>
      <c r="C28" s="4">
        <v>0.221</v>
      </c>
      <c r="D28" s="11">
        <f t="shared" si="5"/>
        <v>2.1658000000000004</v>
      </c>
      <c r="F28" s="9" t="s">
        <v>6</v>
      </c>
      <c r="G28" s="4">
        <v>0.28100000000000003</v>
      </c>
      <c r="H28" s="11">
        <f t="shared" si="6"/>
        <v>2.7538000000000005</v>
      </c>
      <c r="J28" s="9" t="s">
        <v>6</v>
      </c>
      <c r="K28" s="4">
        <v>0.35199999999999998</v>
      </c>
      <c r="L28" s="11">
        <f t="shared" si="7"/>
        <v>3.4496000000000002</v>
      </c>
      <c r="N28" s="9" t="s">
        <v>6</v>
      </c>
      <c r="O28" s="37">
        <v>0.42099999999999999</v>
      </c>
      <c r="P28" s="11">
        <f t="shared" si="8"/>
        <v>4.1257999999999999</v>
      </c>
      <c r="R28" s="9" t="s">
        <v>6</v>
      </c>
      <c r="S28" s="37">
        <v>0.46899999999999997</v>
      </c>
      <c r="T28" s="11">
        <f t="shared" si="9"/>
        <v>4.5961999999999996</v>
      </c>
    </row>
    <row r="29" spans="1:20" ht="16.5" thickTop="1" thickBot="1" x14ac:dyDescent="0.3">
      <c r="A29" s="49"/>
      <c r="B29" s="4" t="s">
        <v>7</v>
      </c>
      <c r="C29" s="4">
        <v>0.21299999999999999</v>
      </c>
      <c r="D29" s="11">
        <f t="shared" si="5"/>
        <v>2.0874000000000001</v>
      </c>
      <c r="F29" s="9" t="s">
        <v>7</v>
      </c>
      <c r="G29" s="4">
        <v>0.28000000000000003</v>
      </c>
      <c r="H29" s="11">
        <f t="shared" si="6"/>
        <v>2.7440000000000007</v>
      </c>
      <c r="J29" s="2" t="s">
        <v>7</v>
      </c>
      <c r="K29" s="4">
        <v>0.35199999999999998</v>
      </c>
      <c r="L29" s="11">
        <f t="shared" si="7"/>
        <v>3.4496000000000002</v>
      </c>
      <c r="N29" s="12" t="s">
        <v>7</v>
      </c>
      <c r="O29" s="37">
        <v>0.41299999999999998</v>
      </c>
      <c r="P29" s="11">
        <f t="shared" si="8"/>
        <v>4.0473999999999997</v>
      </c>
      <c r="R29" s="9" t="s">
        <v>7</v>
      </c>
      <c r="S29" s="37">
        <v>0.45600000000000002</v>
      </c>
      <c r="T29" s="11">
        <f t="shared" si="9"/>
        <v>4.4688000000000008</v>
      </c>
    </row>
    <row r="30" spans="1:20" ht="16.5" thickTop="1" thickBot="1" x14ac:dyDescent="0.3">
      <c r="A30" s="49"/>
      <c r="B30" s="4" t="s">
        <v>8</v>
      </c>
      <c r="C30" s="4">
        <v>0.21099999999999999</v>
      </c>
      <c r="D30" s="11">
        <f t="shared" si="5"/>
        <v>2.0678000000000001</v>
      </c>
      <c r="F30" s="7" t="s">
        <v>8</v>
      </c>
      <c r="G30" s="5">
        <v>0.28899999999999998</v>
      </c>
      <c r="H30" s="11">
        <f t="shared" si="6"/>
        <v>2.8321999999999998</v>
      </c>
      <c r="J30" s="9" t="s">
        <v>8</v>
      </c>
      <c r="K30" s="4">
        <v>0.35299999999999998</v>
      </c>
      <c r="L30" s="11">
        <f t="shared" si="7"/>
        <v>3.4594</v>
      </c>
      <c r="N30" s="9" t="s">
        <v>8</v>
      </c>
      <c r="O30" s="37">
        <v>0.41</v>
      </c>
      <c r="P30" s="11">
        <f t="shared" si="8"/>
        <v>4.0179999999999998</v>
      </c>
      <c r="R30" s="9" t="s">
        <v>8</v>
      </c>
      <c r="S30" s="37">
        <v>0.45800000000000002</v>
      </c>
      <c r="T30" s="11">
        <f t="shared" si="9"/>
        <v>4.4884000000000004</v>
      </c>
    </row>
    <row r="31" spans="1:20" ht="16.5" thickTop="1" thickBot="1" x14ac:dyDescent="0.3">
      <c r="A31" s="49"/>
      <c r="B31" s="4" t="s">
        <v>9</v>
      </c>
      <c r="C31" s="4">
        <v>0.2</v>
      </c>
      <c r="D31" s="11">
        <f t="shared" si="5"/>
        <v>1.9600000000000002</v>
      </c>
      <c r="F31" s="8" t="s">
        <v>9</v>
      </c>
      <c r="G31" s="3">
        <v>0.29099999999999998</v>
      </c>
      <c r="H31" s="11">
        <f t="shared" si="6"/>
        <v>2.8517999999999999</v>
      </c>
      <c r="J31" s="9" t="s">
        <v>9</v>
      </c>
      <c r="K31" s="4">
        <v>0.35199999999999998</v>
      </c>
      <c r="L31" s="11">
        <f t="shared" si="7"/>
        <v>3.4496000000000002</v>
      </c>
      <c r="N31" s="9" t="s">
        <v>9</v>
      </c>
      <c r="O31" s="37">
        <v>0.41299999999999998</v>
      </c>
      <c r="P31" s="11">
        <f t="shared" si="8"/>
        <v>4.0473999999999997</v>
      </c>
      <c r="R31" s="9" t="s">
        <v>9</v>
      </c>
      <c r="S31" s="37">
        <v>0.46600000000000003</v>
      </c>
      <c r="T31" s="11">
        <f t="shared" si="9"/>
        <v>4.5668000000000006</v>
      </c>
    </row>
    <row r="32" spans="1:20" ht="16.5" thickTop="1" thickBot="1" x14ac:dyDescent="0.3">
      <c r="A32" s="49"/>
      <c r="B32" s="4" t="s">
        <v>10</v>
      </c>
      <c r="C32" s="4">
        <v>0.21199999999999999</v>
      </c>
      <c r="D32" s="11">
        <f t="shared" si="5"/>
        <v>2.0775999999999999</v>
      </c>
      <c r="F32" s="8" t="s">
        <v>10</v>
      </c>
      <c r="G32" s="4">
        <v>0.28399999999999997</v>
      </c>
      <c r="H32" s="11">
        <f t="shared" si="6"/>
        <v>2.7831999999999999</v>
      </c>
      <c r="J32" s="2" t="s">
        <v>10</v>
      </c>
      <c r="K32" s="4">
        <v>0.35099999999999998</v>
      </c>
      <c r="L32" s="11">
        <f t="shared" si="7"/>
        <v>3.4398</v>
      </c>
      <c r="N32" s="9" t="s">
        <v>10</v>
      </c>
      <c r="O32" s="37">
        <v>0.42</v>
      </c>
      <c r="P32" s="11">
        <f t="shared" si="8"/>
        <v>4.1160000000000005</v>
      </c>
      <c r="R32" s="9" t="s">
        <v>10</v>
      </c>
      <c r="S32" s="37">
        <v>0.46500000000000002</v>
      </c>
      <c r="T32" s="11">
        <f t="shared" si="9"/>
        <v>4.5570000000000004</v>
      </c>
    </row>
    <row r="33" spans="1:20" ht="16.5" thickTop="1" thickBot="1" x14ac:dyDescent="0.3">
      <c r="A33" s="49"/>
      <c r="B33" s="32" t="s">
        <v>13</v>
      </c>
      <c r="C33" s="57">
        <f>AVERAGE(C23:C32)</f>
        <v>0.21330000000000005</v>
      </c>
      <c r="D33" s="30">
        <f>AVERAGE(D23:D32)</f>
        <v>2.0903400000000003</v>
      </c>
      <c r="F33" s="28" t="s">
        <v>13</v>
      </c>
      <c r="G33" s="31">
        <f>AVERAGE(G23:G32)</f>
        <v>0.28720000000000001</v>
      </c>
      <c r="H33" s="30">
        <f>AVERAGE(H23:H32)</f>
        <v>2.8145600000000002</v>
      </c>
      <c r="J33" s="28" t="s">
        <v>13</v>
      </c>
      <c r="K33" s="29">
        <f>AVERAGE(K23:K32)</f>
        <v>0.35149999999999992</v>
      </c>
      <c r="L33" s="30">
        <f>AVERAGE(L23:L32)</f>
        <v>3.4446999999999997</v>
      </c>
      <c r="N33" s="28" t="s">
        <v>13</v>
      </c>
      <c r="O33" s="58">
        <f>AVERAGE(O23:O32)</f>
        <v>0.41489999999999999</v>
      </c>
      <c r="P33" s="30">
        <f>AVERAGE(P23:P32)</f>
        <v>4.06602</v>
      </c>
      <c r="R33" s="28" t="s">
        <v>13</v>
      </c>
      <c r="S33" s="38">
        <f>AVERAGE(S23:S32)</f>
        <v>0.46599999999999991</v>
      </c>
      <c r="T33" s="30">
        <f>AVERAGE(T23:T32)</f>
        <v>4.5667999999999997</v>
      </c>
    </row>
    <row r="34" spans="1:20" ht="15.75" thickTop="1" x14ac:dyDescent="0.25"/>
  </sheetData>
  <mergeCells count="15">
    <mergeCell ref="AB3:AD3"/>
    <mergeCell ref="X3:Z3"/>
    <mergeCell ref="B21:D21"/>
    <mergeCell ref="A4:A16"/>
    <mergeCell ref="A21:A33"/>
    <mergeCell ref="F21:H21"/>
    <mergeCell ref="J21:L21"/>
    <mergeCell ref="N21:P21"/>
    <mergeCell ref="R21:T21"/>
    <mergeCell ref="J20:K20"/>
    <mergeCell ref="B4:D4"/>
    <mergeCell ref="F4:H4"/>
    <mergeCell ref="J4:L4"/>
    <mergeCell ref="N4:P4"/>
    <mergeCell ref="R4:T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Andersson Otero</dc:creator>
  <cp:lastModifiedBy>fernando escobar hernandez</cp:lastModifiedBy>
  <dcterms:created xsi:type="dcterms:W3CDTF">2023-07-29T00:47:00Z</dcterms:created>
  <dcterms:modified xsi:type="dcterms:W3CDTF">2023-07-30T23:26:42Z</dcterms:modified>
</cp:coreProperties>
</file>