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Project\大物实验1\霍尔\"/>
    </mc:Choice>
  </mc:AlternateContent>
  <bookViews>
    <workbookView xWindow="0" yWindow="0" windowWidth="19905" windowHeight="682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F2" i="4" l="1"/>
  <c r="F3" i="4"/>
  <c r="F4" i="4"/>
  <c r="F5" i="4"/>
  <c r="F6" i="4"/>
  <c r="F7" i="4"/>
  <c r="F8" i="4"/>
  <c r="F3" i="3" l="1"/>
  <c r="F4" i="3"/>
  <c r="F5" i="3"/>
  <c r="F6" i="3"/>
  <c r="F7" i="3"/>
  <c r="F8" i="3"/>
  <c r="F9" i="3"/>
  <c r="F10" i="3"/>
  <c r="F11" i="3"/>
  <c r="F12" i="3"/>
  <c r="F13" i="3"/>
  <c r="F14" i="3"/>
  <c r="F2" i="3"/>
  <c r="F2" i="2"/>
  <c r="F3" i="2"/>
  <c r="F4" i="2"/>
  <c r="F5" i="2"/>
  <c r="F6" i="2"/>
  <c r="F7" i="2"/>
  <c r="F8" i="2"/>
  <c r="F9" i="2"/>
  <c r="F10" i="2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<sst xmlns="http://schemas.openxmlformats.org/spreadsheetml/2006/main" count="26" uniqueCount="18">
  <si>
    <t>VH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</si>
  <si>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</si>
  <si>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</si>
  <si>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</si>
  <si>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</si>
  <si>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VH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</si>
  <si>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</si>
  <si>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</si>
  <si>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</si>
  <si>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</si>
  <si>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r>
      <t>V</t>
    </r>
    <r>
      <rPr>
        <sz val="8"/>
        <color theme="1"/>
        <rFont val="宋体"/>
        <family val="3"/>
        <charset val="134"/>
        <scheme val="minor"/>
      </rPr>
      <t>H</t>
    </r>
    <phoneticPr fontId="1" type="noConversion"/>
  </si>
  <si>
    <t>B/T</t>
    <phoneticPr fontId="1" type="noConversion"/>
  </si>
  <si>
    <t>V1</t>
    <phoneticPr fontId="1" type="noConversion"/>
  </si>
  <si>
    <t>V4</t>
    <phoneticPr fontId="1" type="noConversion"/>
  </si>
  <si>
    <r>
      <t xml:space="preserve">    </t>
    </r>
    <r>
      <rPr>
        <sz val="11"/>
        <color theme="1"/>
        <rFont val="宋体"/>
        <family val="2"/>
        <charset val="134"/>
        <scheme val="minor"/>
      </rPr>
      <t>V/mV
Is/m</t>
    </r>
    <r>
      <rPr>
        <sz val="8"/>
        <color theme="1"/>
        <rFont val="宋体"/>
        <family val="2"/>
        <charset val="134"/>
        <scheme val="minor"/>
      </rPr>
      <t>A</t>
    </r>
    <phoneticPr fontId="1" type="noConversion"/>
  </si>
  <si>
    <r>
      <t xml:space="preserve">    </t>
    </r>
    <r>
      <rPr>
        <sz val="11"/>
        <color theme="1"/>
        <rFont val="宋体"/>
        <family val="2"/>
        <charset val="134"/>
        <scheme val="minor"/>
      </rPr>
      <t>V/mV
I</t>
    </r>
    <r>
      <rPr>
        <sz val="8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2"/>
        <charset val="134"/>
        <scheme val="minor"/>
      </rPr>
      <t>/m</t>
    </r>
    <r>
      <rPr>
        <sz val="8"/>
        <color theme="1"/>
        <rFont val="宋体"/>
        <family val="3"/>
        <charset val="134"/>
        <scheme val="minor"/>
      </rPr>
      <t>A</t>
    </r>
    <phoneticPr fontId="1" type="noConversion"/>
  </si>
  <si>
    <t xml:space="preserve">    V/mV
X/cm</t>
    <phoneticPr fontId="1" type="noConversion"/>
  </si>
  <si>
    <t xml:space="preserve">    V/mV
X/mm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</si>
</sst>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0.0_ "/>
    <numFmt numFmtId="178" formatCode="0.00;[Red]0.00"/>
    <numFmt numFmtId="179" formatCode="0.0000_ "/>
    <numFmt numFmtId="180" formatCode="0.00000_ "/>
    <numFmt numFmtId="181" formatCode="0.0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effectLst/>
              </a:rPr>
              <a:t>V</a:t>
            </a:r>
            <a:r>
              <a:rPr lang="en-US" altLang="zh-CN" sz="1200">
                <a:effectLst/>
              </a:rPr>
              <a:t>H</a:t>
            </a:r>
            <a:r>
              <a:rPr lang="zh-CN" altLang="zh-CN" sz="1800">
                <a:effectLst/>
              </a:rPr>
              <a:t>随</a:t>
            </a:r>
            <a:r>
              <a:rPr lang="en-US" altLang="zh-CN" sz="1800">
                <a:effectLst/>
              </a:rPr>
              <a:t>Is</a:t>
            </a:r>
            <a:r>
              <a:rPr lang="zh-CN" altLang="zh-CN" sz="1800">
                <a:effectLst/>
              </a:rPr>
              <a:t>变化曲线</a:t>
            </a:r>
            <a:endParaRPr lang="zh-CN" altLang="zh-C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2338145231846"/>
          <c:y val="0.21725366593856485"/>
          <c:w val="0.80634251968503934"/>
          <c:h val="0.736988140825804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Sheet1!$A$2:$A$11</c:f>
              <c:numCache>
                <c:formatCode>0.0_ 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Sheet1!$F$2:$F$11</c:f>
              <c:numCache>
                <c:formatCode>0.00;[Red]0.00</c:formatCode>
                <c:ptCount val="10"/>
                <c:pt idx="0">
                  <c:v>0.58499999999999996</c:v>
                </c:pt>
                <c:pt idx="1">
                  <c:v>1.1525000000000001</c:v>
                </c:pt>
                <c:pt idx="2">
                  <c:v>1.7324999999999999</c:v>
                </c:pt>
                <c:pt idx="3">
                  <c:v>2.3075000000000001</c:v>
                </c:pt>
                <c:pt idx="4">
                  <c:v>2.88</c:v>
                </c:pt>
                <c:pt idx="5">
                  <c:v>3.4624999999999999</c:v>
                </c:pt>
                <c:pt idx="6">
                  <c:v>4.0375000000000005</c:v>
                </c:pt>
                <c:pt idx="7">
                  <c:v>4.6174999999999997</c:v>
                </c:pt>
                <c:pt idx="8">
                  <c:v>5.1849999999999996</c:v>
                </c:pt>
                <c:pt idx="9">
                  <c:v>5.7675000000000001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41248"/>
        <c:axId val="1539436352"/>
      </c:scatterChart>
      <c:valAx>
        <c:axId val="15394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Is</a:t>
                </a:r>
                <a:r>
                  <a:rPr lang="en-US"/>
                  <a:t>/mA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436352"/>
        <c:crosses val="autoZero"/>
        <c:crossBetween val="midCat"/>
      </c:valAx>
      <c:valAx>
        <c:axId val="15394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V</a:t>
                </a:r>
                <a:r>
                  <a:rPr lang="en-US" sz="800" i="1"/>
                  <a:t>H</a:t>
                </a:r>
                <a:r>
                  <a:rPr lang="en-US"/>
                  <a:t>/mv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4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effectLst/>
              </a:rPr>
              <a:t>V</a:t>
            </a:r>
            <a:r>
              <a:rPr lang="en-US" altLang="zh-CN" sz="1200">
                <a:effectLst/>
              </a:rPr>
              <a:t>H</a:t>
            </a:r>
            <a:r>
              <a:rPr lang="zh-CN" altLang="zh-CN" sz="1800">
                <a:effectLst/>
              </a:rPr>
              <a:t>随</a:t>
            </a:r>
            <a:r>
              <a:rPr lang="en-US" altLang="zh-CN" sz="1800">
                <a:effectLst/>
              </a:rPr>
              <a:t>I</a:t>
            </a:r>
            <a:r>
              <a:rPr lang="en-US" altLang="zh-CN" sz="1200">
                <a:effectLst/>
              </a:rPr>
              <a:t>M</a:t>
            </a:r>
            <a:r>
              <a:rPr lang="zh-CN" altLang="zh-CN" sz="1800">
                <a:effectLst/>
              </a:rPr>
              <a:t>变化曲线</a:t>
            </a:r>
            <a:endParaRPr lang="zh-CN" altLang="zh-C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Sheet2!$F$2:$F$10</c:f>
              <c:numCache>
                <c:formatCode>0.00_ </c:formatCode>
                <c:ptCount val="9"/>
                <c:pt idx="0">
                  <c:v>5.0000000000000044E-3</c:v>
                </c:pt>
                <c:pt idx="1">
                  <c:v>0.9275000000000001</c:v>
                </c:pt>
                <c:pt idx="2">
                  <c:v>1.85</c:v>
                </c:pt>
                <c:pt idx="3">
                  <c:v>2.77</c:v>
                </c:pt>
                <c:pt idx="4">
                  <c:v>3.6924999999999999</c:v>
                </c:pt>
                <c:pt idx="5">
                  <c:v>4.6124999999999998</c:v>
                </c:pt>
                <c:pt idx="6">
                  <c:v>5.5375000000000005</c:v>
                </c:pt>
                <c:pt idx="7">
                  <c:v>6.4674999999999994</c:v>
                </c:pt>
                <c:pt idx="8">
                  <c:v>7.4225000000000003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43424"/>
        <c:axId val="1539440160"/>
      </c:scatterChart>
      <c:valAx>
        <c:axId val="15394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/>
                  <a:t>I</a:t>
                </a:r>
                <a:r>
                  <a:rPr lang="en-US" altLang="zh-CN" sz="800" i="1"/>
                  <a:t>M</a:t>
                </a:r>
                <a:r>
                  <a:rPr lang="en-US" altLang="zh-CN"/>
                  <a:t>/mA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440160"/>
        <c:crosses val="autoZero"/>
        <c:crossBetween val="midCat"/>
      </c:valAx>
      <c:valAx>
        <c:axId val="1539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/>
                  <a:t>V</a:t>
                </a:r>
                <a:r>
                  <a:rPr lang="en-US" altLang="zh-CN" sz="800" i="1"/>
                  <a:t>H</a:t>
                </a:r>
                <a:r>
                  <a:rPr lang="en-US" altLang="zh-CN"/>
                  <a:t>/mv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4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螺线管轴线上</a:t>
            </a:r>
            <a:r>
              <a:rPr lang="en-US" altLang="zh-CN" sz="1400" b="0" i="0" u="none" strike="noStrike" baseline="0">
                <a:effectLst/>
              </a:rPr>
              <a:t>B-X</a:t>
            </a:r>
            <a:r>
              <a:rPr lang="zh-CN" altLang="zh-CN" sz="1400" b="0" i="0" u="none" strike="noStrike" baseline="0">
                <a:effectLst/>
              </a:rPr>
              <a:t>曲线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Sheet3!$A$2:$A$14</c:f>
              <c:numCache>
                <c:formatCode>0.0_ 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numCache>
            </c:numRef>
          </c:xVal>
          <c:yVal>
            <c:numRef>
              <c:f>Sheet3!$G$2:$G$14</c:f>
              <c:numCache>
                <c:formatCode>0.00000_ </c:formatCode>
                <c:ptCount val="13"/>
                <c:pt idx="0">
                  <c:v>6.2703804347826091E-3</c:v>
                </c:pt>
                <c:pt idx="1">
                  <c:v>6.2703804347826091E-3</c:v>
                </c:pt>
                <c:pt idx="2">
                  <c:v>6.3009510869565209E-3</c:v>
                </c:pt>
                <c:pt idx="3">
                  <c:v>6.2092391304347828E-3</c:v>
                </c:pt>
                <c:pt idx="4">
                  <c:v>6.1650815217391295E-3</c:v>
                </c:pt>
                <c:pt idx="5">
                  <c:v>6.0903532608695653E-3</c:v>
                </c:pt>
                <c:pt idx="6">
                  <c:v>5.9850543478260874E-3</c:v>
                </c:pt>
                <c:pt idx="7">
                  <c:v>5.7812499999999999E-3</c:v>
                </c:pt>
                <c:pt idx="8">
                  <c:v>5.0917119565217399E-3</c:v>
                </c:pt>
                <c:pt idx="9">
                  <c:v>3.2472826086956522E-3</c:v>
                </c:pt>
                <c:pt idx="10">
                  <c:v>9.7486413043478264E-4</c:v>
                </c:pt>
                <c:pt idx="11">
                  <c:v>6.9293478260869571E-4</c:v>
                </c:pt>
                <c:pt idx="12">
                  <c:v>2.4796195652173914E-4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46688"/>
        <c:axId val="1539437984"/>
      </c:scatterChart>
      <c:valAx>
        <c:axId val="153944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距螺线管中心距离</a:t>
                </a:r>
                <a:r>
                  <a:rPr lang="en-US" altLang="zh-CN" i="1"/>
                  <a:t>X</a:t>
                </a:r>
                <a:r>
                  <a:rPr lang="en-US" altLang="zh-CN"/>
                  <a:t>/cm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437984"/>
        <c:crosses val="autoZero"/>
        <c:crossBetween val="midCat"/>
      </c:valAx>
      <c:valAx>
        <c:axId val="15394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i="1"/>
                  <a:t>B</a:t>
                </a:r>
                <a:r>
                  <a:rPr lang="en-US" altLang="zh-CN"/>
                  <a:t>/T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44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>
                <a:effectLst/>
              </a:rPr>
              <a:t>亥姆霍兹线圈径向</a:t>
            </a:r>
            <a:r>
              <a:rPr lang="en-US" altLang="zh-CN" sz="1800">
                <a:effectLst/>
              </a:rPr>
              <a:t>B-X</a:t>
            </a:r>
            <a:r>
              <a:rPr lang="zh-CN" altLang="zh-CN" sz="1800">
                <a:effectLst/>
              </a:rPr>
              <a:t>曲线</a:t>
            </a:r>
            <a:endParaRPr lang="zh-CN" altLang="zh-C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351335743282973E-2"/>
          <c:y val="0.13688310755134422"/>
          <c:w val="0.88670543812080804"/>
          <c:h val="0.74503681391847743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Sheet4!$A$2:$A$20</c:f>
              <c:numCache>
                <c:formatCode>0.0_ 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Sheet4!$G$2:$G$20</c:f>
              <c:numCache>
                <c:formatCode>0.0000_ </c:formatCode>
                <c:ptCount val="19"/>
                <c:pt idx="0">
                  <c:v>6.3315217391304354E-3</c:v>
                </c:pt>
                <c:pt idx="1">
                  <c:v>6.3145380434782598E-3</c:v>
                </c:pt>
                <c:pt idx="2">
                  <c:v>6.2092391304347828E-3</c:v>
                </c:pt>
                <c:pt idx="3">
                  <c:v>5.9782608695652167E-3</c:v>
                </c:pt>
                <c:pt idx="4">
                  <c:v>5.5434782608695639E-3</c:v>
                </c:pt>
                <c:pt idx="5">
                  <c:v>4.8471467391304349E-3</c:v>
                </c:pt>
                <c:pt idx="6">
                  <c:v>4.0115489130434778E-3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34720"/>
        <c:axId val="1539447232"/>
      </c:scatterChart>
      <c:valAx>
        <c:axId val="15394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i="1"/>
                  <a:t>r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447232"/>
        <c:crosses val="autoZero"/>
        <c:crossBetween val="midCat"/>
      </c:valAx>
      <c:valAx>
        <c:axId val="15394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i="1"/>
                  <a:t>B</a:t>
                </a:r>
                <a:r>
                  <a:rPr lang="en-US" altLang="zh-CN"/>
                  <a:t>/T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4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123825</xdr:rowOff>
    </xdr:from>
    <xdr:to>
      <xdr:col>6</xdr:col>
      <xdr:colOff>642938</xdr:colOff>
      <xdr:row>28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0.03438</cdr:x>
      <cdr:y>0.03829</cdr:y>
    </cdr:from>
    <cdr:to>
      <cdr:x>0.36771</cdr:x>
      <cdr:y>0.24655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57163" y="119064"/>
          <a:ext cx="1523999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I</a:t>
          </a:r>
          <a:r>
            <a:rPr lang="en-US" altLang="zh-CN" sz="800"/>
            <a:t>M</a:t>
          </a:r>
          <a:r>
            <a:rPr lang="en-US" altLang="zh-CN" sz="1100"/>
            <a:t>=500mA</a:t>
          </a:r>
        </a:p>
        <a:p xmlns:a="http://schemas.openxmlformats.org/drawingml/2006/main">
          <a:r>
            <a:rPr lang="en-US" altLang="zh-CN" sz="1100"/>
            <a:t>K</a:t>
          </a:r>
          <a:r>
            <a:rPr lang="en-US" altLang="zh-CN" sz="800"/>
            <a:t>H</a:t>
          </a:r>
          <a:r>
            <a:rPr lang="en-US" altLang="zh-CN" sz="1100"/>
            <a:t>=189mv/(mA·T)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0.70971</cdr:x>
      <cdr:y>0.57329</cdr:y>
    </cdr:from>
    <cdr:to>
      <cdr:x>1</cdr:x>
      <cdr:y>0.88599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376612" y="1676400"/>
          <a:ext cx="138112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altLang="zh-CN" sz="800"/>
        </a:p>
        <a:p xmlns:a="http://schemas.openxmlformats.org/drawingml/2006/main">
          <a:endParaRPr lang="en-US" altLang="zh-CN" sz="800"/>
        </a:p>
        <a:p xmlns:a="http://schemas.openxmlformats.org/drawingml/2006/main">
          <a:r>
            <a:rPr lang="zh-CN" altLang="en-US" sz="800"/>
            <a:t>实验名称：霍尔效应的研究</a:t>
          </a:r>
          <a:endParaRPr lang="en-US" altLang="zh-CN" sz="800"/>
        </a:p>
        <a:p xmlns:a="http://schemas.openxmlformats.org/drawingml/2006/main">
          <a:r>
            <a:rPr lang="zh-CN" altLang="en-US" sz="800"/>
            <a:t>图名：</a:t>
          </a:r>
          <a:r>
            <a:rPr lang="en-US" altLang="zh-CN" sz="800"/>
            <a:t>VH</a:t>
          </a:r>
          <a:r>
            <a:rPr lang="zh-CN" altLang="en-US" sz="800"/>
            <a:t>随</a:t>
          </a:r>
          <a:r>
            <a:rPr lang="en-US" altLang="zh-CN" sz="800"/>
            <a:t>Is</a:t>
          </a:r>
          <a:r>
            <a:rPr lang="zh-CN" altLang="en-US" sz="800"/>
            <a:t>变化曲线</a:t>
          </a:r>
          <a:endParaRPr lang="en-US" altLang="zh-CN" sz="800"/>
        </a:p>
        <a:p xmlns:a="http://schemas.openxmlformats.org/drawingml/2006/main">
          <a:r>
            <a:rPr lang="zh-CN" altLang="en-US" sz="800"/>
            <a:t>实验者：张爽</a:t>
          </a:r>
          <a:endParaRPr lang="en-US" altLang="zh-CN" sz="800"/>
        </a:p>
        <a:p xmlns:a="http://schemas.openxmlformats.org/drawingml/2006/main">
          <a:r>
            <a:rPr lang="zh-CN" altLang="en-US" sz="800"/>
            <a:t>实验日期：</a:t>
          </a:r>
          <a:r>
            <a:rPr lang="en-US" altLang="zh-CN" sz="800"/>
            <a:t>2017.11.15</a:t>
          </a:r>
          <a:endParaRPr lang="zh-CN" altLang="en-US" sz="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90487</xdr:rowOff>
    </xdr:from>
    <xdr:to>
      <xdr:col>6</xdr:col>
      <xdr:colOff>581025</xdr:colOff>
      <xdr:row>26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0.02396</cdr:x>
      <cdr:y>0.00868</cdr:y>
    </cdr:from>
    <cdr:to>
      <cdr:x>0.28646</cdr:x>
      <cdr:y>0.44965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09538" y="23813"/>
          <a:ext cx="1200150" cy="1209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Is=4.00mA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K</a:t>
          </a:r>
          <a:r>
            <a:rPr lang="en-US" altLang="zh-CN" sz="800">
              <a:effectLst/>
              <a:latin typeface="+mn-lt"/>
              <a:ea typeface="+mn-ea"/>
              <a:cs typeface="+mn-cs"/>
            </a:rPr>
            <a:t>H</a:t>
          </a:r>
          <a:r>
            <a:rPr lang="en-US" altLang="zh-CN" sz="1100">
              <a:effectLst/>
              <a:latin typeface="+mn-lt"/>
              <a:ea typeface="+mn-ea"/>
              <a:cs typeface="+mn-cs"/>
            </a:rPr>
            <a:t>=189mv/(mA·T)</a:t>
          </a:r>
          <a:endParaRPr lang="zh-CN" altLang="zh-CN">
            <a:effectLst/>
          </a:endParaRP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0.64896</cdr:x>
      <cdr:y>0.53993</cdr:y>
    </cdr:from>
    <cdr:to>
      <cdr:x>0.91563</cdr:x>
      <cdr:y>0.9184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967038" y="1481138"/>
          <a:ext cx="1219200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实验名称：霍尔效应的研究</a:t>
          </a:r>
          <a:endParaRPr lang="zh-CN" altLang="zh-CN" sz="900">
            <a:effectLst/>
          </a:endParaRPr>
        </a:p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图名：</a:t>
          </a:r>
          <a:r>
            <a:rPr lang="en-US" altLang="zh-CN" sz="900">
              <a:effectLst/>
              <a:latin typeface="+mn-lt"/>
              <a:ea typeface="+mn-ea"/>
              <a:cs typeface="+mn-cs"/>
            </a:rPr>
            <a:t>VH</a:t>
          </a:r>
          <a:r>
            <a:rPr lang="zh-CN" altLang="zh-CN" sz="900">
              <a:effectLst/>
              <a:latin typeface="+mn-lt"/>
              <a:ea typeface="+mn-ea"/>
              <a:cs typeface="+mn-cs"/>
            </a:rPr>
            <a:t>随</a:t>
          </a:r>
          <a:r>
            <a:rPr lang="en-US" altLang="zh-CN" sz="900">
              <a:effectLst/>
              <a:latin typeface="+mn-lt"/>
              <a:ea typeface="+mn-ea"/>
              <a:cs typeface="+mn-cs"/>
            </a:rPr>
            <a:t>I</a:t>
          </a:r>
          <a:r>
            <a:rPr lang="en-US" altLang="zh-CN" sz="800">
              <a:effectLst/>
              <a:latin typeface="+mn-lt"/>
              <a:ea typeface="+mn-ea"/>
              <a:cs typeface="+mn-cs"/>
            </a:rPr>
            <a:t>M</a:t>
          </a:r>
          <a:r>
            <a:rPr lang="zh-CN" altLang="zh-CN" sz="900">
              <a:effectLst/>
              <a:latin typeface="+mn-lt"/>
              <a:ea typeface="+mn-ea"/>
              <a:cs typeface="+mn-cs"/>
            </a:rPr>
            <a:t>变化曲线</a:t>
          </a:r>
          <a:endParaRPr lang="zh-CN" altLang="zh-CN" sz="900">
            <a:effectLst/>
          </a:endParaRPr>
        </a:p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实验者：张爽</a:t>
          </a:r>
          <a:endParaRPr lang="zh-CN" altLang="zh-CN" sz="900">
            <a:effectLst/>
          </a:endParaRPr>
        </a:p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实验日期：</a:t>
          </a:r>
          <a:r>
            <a:rPr lang="en-US" altLang="zh-CN" sz="900">
              <a:effectLst/>
              <a:latin typeface="+mn-lt"/>
              <a:ea typeface="+mn-ea"/>
              <a:cs typeface="+mn-cs"/>
            </a:rPr>
            <a:t>2017.11.15</a:t>
          </a:r>
          <a:endParaRPr lang="zh-CN" altLang="zh-CN" sz="900">
            <a:effectLst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15</xdr:row>
      <xdr:rowOff>12324</xdr:rowOff>
    </xdr:from>
    <xdr:to>
      <xdr:col>7</xdr:col>
      <xdr:colOff>403413</xdr:colOff>
      <xdr:row>35</xdr:row>
      <xdr:rowOff>156881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0.01075</cdr:x>
      <cdr:y>0</cdr:y>
    </cdr:from>
    <cdr:to>
      <cdr:x>0.21634</cdr:x>
      <cdr:y>0.34995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6030" y="0"/>
          <a:ext cx="1071282" cy="12270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effectLst/>
              <a:latin typeface="+mn-lt"/>
              <a:ea typeface="+mn-ea"/>
              <a:cs typeface="+mn-cs"/>
            </a:rPr>
            <a:t>IM=500mA</a:t>
          </a:r>
          <a:endParaRPr lang="zh-CN" altLang="zh-CN">
            <a:effectLst/>
          </a:endParaRPr>
        </a:p>
        <a:p xmlns:a="http://schemas.openxmlformats.org/drawingml/2006/main">
          <a:r>
            <a:rPr lang="en-US" altLang="zh-CN" sz="1100">
              <a:effectLst/>
              <a:latin typeface="+mn-lt"/>
              <a:ea typeface="+mn-ea"/>
              <a:cs typeface="+mn-cs"/>
            </a:rPr>
            <a:t>Is=4.00mA</a:t>
          </a:r>
          <a:endParaRPr lang="zh-CN" altLang="zh-CN">
            <a:effectLst/>
          </a:endParaRPr>
        </a:p>
        <a:p xmlns:a="http://schemas.openxmlformats.org/drawingml/2006/main">
          <a:pPr eaLnBrk="1" fontAlgn="auto" latinLnBrk="0" hangingPunct="1"/>
          <a:r>
            <a:rPr lang="en-US" altLang="zh-CN" sz="1100">
              <a:effectLst/>
              <a:latin typeface="+mn-lt"/>
              <a:ea typeface="+mn-ea"/>
              <a:cs typeface="+mn-cs"/>
            </a:rPr>
            <a:t>KH=189mv/(mA·T)</a:t>
          </a:r>
          <a:endParaRPr lang="zh-CN" altLang="zh-CN">
            <a:effectLst/>
          </a:endParaRP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0.53118</cdr:x>
      <cdr:y>0.6101</cdr:y>
    </cdr:from>
    <cdr:to>
      <cdr:x>0.78925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2767854" y="2139203"/>
          <a:ext cx="1344706" cy="1367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实验名称：霍尔效应的研究</a:t>
          </a:r>
          <a:endParaRPr lang="zh-CN" altLang="zh-CN" sz="900">
            <a:effectLst/>
          </a:endParaRPr>
        </a:p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图名：</a:t>
          </a:r>
          <a:r>
            <a:rPr lang="zh-CN" altLang="en-US" sz="900">
              <a:effectLst/>
              <a:latin typeface="+mn-lt"/>
              <a:ea typeface="+mn-ea"/>
              <a:cs typeface="+mn-cs"/>
            </a:rPr>
            <a:t>螺线管轴线上</a:t>
          </a:r>
          <a:r>
            <a:rPr lang="en-US" altLang="zh-CN" sz="900">
              <a:effectLst/>
              <a:latin typeface="+mn-lt"/>
              <a:ea typeface="+mn-ea"/>
              <a:cs typeface="+mn-cs"/>
            </a:rPr>
            <a:t>B-X</a:t>
          </a:r>
          <a:r>
            <a:rPr lang="zh-CN" altLang="en-US" sz="900">
              <a:effectLst/>
              <a:latin typeface="+mn-lt"/>
              <a:ea typeface="+mn-ea"/>
              <a:cs typeface="+mn-cs"/>
            </a:rPr>
            <a:t>曲线</a:t>
          </a:r>
          <a:endParaRPr lang="zh-CN" altLang="zh-CN" sz="900">
            <a:effectLst/>
          </a:endParaRPr>
        </a:p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实验者：张爽</a:t>
          </a:r>
          <a:endParaRPr lang="zh-CN" altLang="zh-CN" sz="900">
            <a:effectLst/>
          </a:endParaRPr>
        </a:p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实验日期：</a:t>
          </a:r>
          <a:r>
            <a:rPr lang="en-US" altLang="zh-CN" sz="900">
              <a:effectLst/>
              <a:latin typeface="+mn-lt"/>
              <a:ea typeface="+mn-ea"/>
              <a:cs typeface="+mn-cs"/>
            </a:rPr>
            <a:t>2017.11.15</a:t>
          </a:r>
          <a:endParaRPr lang="zh-CN" altLang="zh-CN" sz="900">
            <a:effectLst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33618</xdr:rowOff>
    </xdr:from>
    <xdr:to>
      <xdr:col>9</xdr:col>
      <xdr:colOff>392206</xdr:colOff>
      <xdr:row>46</xdr:row>
      <xdr:rowOff>123265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0.02725</cdr:x>
      <cdr:y>0.08217</cdr:y>
    </cdr:from>
    <cdr:to>
      <cdr:x>0.19832</cdr:x>
      <cdr:y>0.3737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45677" y="25773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eaLnBrk="1" fontAlgn="auto" latinLnBrk="0" hangingPunct="1"/>
          <a:r>
            <a:rPr lang="en-US" altLang="zh-CN" sz="1100">
              <a:effectLst/>
              <a:latin typeface="+mn-lt"/>
              <a:ea typeface="+mn-ea"/>
              <a:cs typeface="+mn-cs"/>
            </a:rPr>
            <a:t>IM=500mA</a:t>
          </a:r>
          <a:endParaRPr lang="zh-CN" altLang="zh-CN">
            <a:effectLst/>
          </a:endParaRPr>
        </a:p>
        <a:p xmlns:a="http://schemas.openxmlformats.org/drawingml/2006/main">
          <a:r>
            <a:rPr lang="en-US" altLang="zh-CN" sz="1100">
              <a:effectLst/>
              <a:latin typeface="+mn-lt"/>
              <a:ea typeface="+mn-ea"/>
              <a:cs typeface="+mn-cs"/>
            </a:rPr>
            <a:t>Is=3.00mA</a:t>
          </a:r>
          <a:endParaRPr lang="zh-CN" altLang="zh-CN">
            <a:effectLst/>
          </a:endParaRPr>
        </a:p>
        <a:p xmlns:a="http://schemas.openxmlformats.org/drawingml/2006/main">
          <a:pPr eaLnBrk="1" fontAlgn="auto" latinLnBrk="0" hangingPunct="1"/>
          <a:r>
            <a:rPr lang="en-US" altLang="zh-CN" sz="1100">
              <a:effectLst/>
              <a:latin typeface="+mn-lt"/>
              <a:ea typeface="+mn-ea"/>
              <a:cs typeface="+mn-cs"/>
            </a:rPr>
            <a:t>KH=189mv/(mA·T)</a:t>
          </a:r>
          <a:endParaRPr lang="zh-CN" altLang="zh-CN">
            <a:effectLst/>
          </a:endParaRP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0.72956</cdr:x>
      <cdr:y>0.43944</cdr:y>
    </cdr:from>
    <cdr:to>
      <cdr:x>0.93501</cdr:x>
      <cdr:y>0.77528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3899646" y="1378322"/>
          <a:ext cx="1098177" cy="1053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实验名称：霍尔效应的研究</a:t>
          </a:r>
          <a:endParaRPr lang="zh-CN" altLang="zh-CN" sz="900">
            <a:effectLst/>
          </a:endParaRPr>
        </a:p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图名</a:t>
          </a:r>
          <a:r>
            <a:rPr lang="zh-CN" altLang="en-US" sz="900">
              <a:effectLst/>
              <a:latin typeface="+mn-lt"/>
              <a:ea typeface="+mn-ea"/>
              <a:cs typeface="+mn-cs"/>
            </a:rPr>
            <a:t>：亥姆霍兹线圈径向</a:t>
          </a:r>
          <a:r>
            <a:rPr lang="en-US" altLang="zh-CN" sz="900">
              <a:effectLst/>
              <a:latin typeface="+mn-lt"/>
              <a:ea typeface="+mn-ea"/>
              <a:cs typeface="+mn-cs"/>
            </a:rPr>
            <a:t>B-X</a:t>
          </a:r>
          <a:r>
            <a:rPr lang="zh-CN" altLang="zh-CN" sz="900">
              <a:effectLst/>
              <a:latin typeface="+mn-lt"/>
              <a:ea typeface="+mn-ea"/>
              <a:cs typeface="+mn-cs"/>
            </a:rPr>
            <a:t>曲线</a:t>
          </a:r>
          <a:endParaRPr lang="zh-CN" altLang="zh-CN" sz="900">
            <a:effectLst/>
          </a:endParaRPr>
        </a:p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实验者：张爽</a:t>
          </a:r>
          <a:endParaRPr lang="zh-CN" altLang="zh-CN" sz="900">
            <a:effectLst/>
          </a:endParaRPr>
        </a:p>
        <a:p xmlns:a="http://schemas.openxmlformats.org/drawingml/2006/main">
          <a:r>
            <a:rPr lang="zh-CN" altLang="zh-CN" sz="900">
              <a:effectLst/>
              <a:latin typeface="+mn-lt"/>
              <a:ea typeface="+mn-ea"/>
              <a:cs typeface="+mn-cs"/>
            </a:rPr>
            <a:t>实验日期：</a:t>
          </a:r>
          <a:r>
            <a:rPr lang="en-US" altLang="zh-CN" sz="900">
              <a:effectLst/>
              <a:latin typeface="+mn-lt"/>
              <a:ea typeface="+mn-ea"/>
              <a:cs typeface="+mn-cs"/>
            </a:rPr>
            <a:t>2017.11.15</a:t>
          </a:r>
          <a:endParaRPr lang="zh-CN" altLang="zh-CN" sz="900">
            <a:effectLst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workbookViewId="0">
      <selection activeCell="H8" sqref="H8"/>
    </sheetView>
  </sheetViews>
  <sheetFormatPr defaultRowHeight="13.5"/>
  <sheetData>
    <row r="1" spans="1:8" ht="27">
      <c r="A1" s="4" t="s">
        <v>14</v>
      </c>
      <c r="B1" s="1" t="s">
        <v>12</v>
      </c>
      <c r="C1" s="1" t="s">
        <v>2</v>
      </c>
      <c r="D1" s="1" t="s">
        <v>3</v>
      </c>
      <c r="E1" s="1" t="s">
        <v>13</v>
      </c>
      <c r="F1" s="1" t="s">
        <v>0</v>
      </c>
    </row>
    <row r="2" spans="1:8">
      <c r="A2" s="2">
        <v>0.5</v>
      </c>
      <c r="B2" s="1">
        <v>0.5</v>
      </c>
      <c r="C2" s="1">
        <v>-0.5</v>
      </c>
      <c r="D2" s="1">
        <v>0.67</v>
      </c>
      <c r="E2" s="1">
        <v>-0.67</v>
      </c>
      <c r="F2" s="3">
        <f>(B2-C2+D2-E2)/4</f>
        <v>0.58499999999999996</v>
      </c>
      <c r="G2" s="1"/>
      <c r="H2" s="1"/>
    </row>
    <row r="3" spans="1:8">
      <c r="A3" s="2">
        <v>1</v>
      </c>
      <c r="B3" s="1">
        <v>0.98</v>
      </c>
      <c r="C3" s="1">
        <v>-0.99</v>
      </c>
      <c r="D3" s="1">
        <v>1.32</v>
      </c>
      <c r="E3" s="1">
        <v>-1.32</v>
      </c>
      <c r="F3" s="3">
        <f t="shared" ref="F3:F11" si="0">(B3-C3+D3-E3)/4</f>
        <v>1.1525000000000001</v>
      </c>
      <c r="G3" s="1"/>
      <c r="H3" s="1"/>
    </row>
    <row r="4" spans="1:8">
      <c r="A4" s="2">
        <v>1.5</v>
      </c>
      <c r="B4" s="1">
        <v>1.48</v>
      </c>
      <c r="C4" s="1">
        <v>-1.49</v>
      </c>
      <c r="D4" s="1">
        <v>1.98</v>
      </c>
      <c r="E4" s="1">
        <v>-1.98</v>
      </c>
      <c r="F4" s="3">
        <f t="shared" si="0"/>
        <v>1.7324999999999999</v>
      </c>
      <c r="G4" s="1"/>
      <c r="H4" s="1"/>
    </row>
    <row r="5" spans="1:8">
      <c r="A5" s="2">
        <v>2</v>
      </c>
      <c r="B5" s="1">
        <v>1.97</v>
      </c>
      <c r="C5" s="1">
        <v>-1.98</v>
      </c>
      <c r="D5" s="1">
        <v>2.64</v>
      </c>
      <c r="E5" s="1">
        <v>-2.64</v>
      </c>
      <c r="F5" s="3">
        <f t="shared" si="0"/>
        <v>2.3075000000000001</v>
      </c>
      <c r="G5" s="1"/>
      <c r="H5" s="1"/>
    </row>
    <row r="6" spans="1:8">
      <c r="A6" s="2">
        <v>2.5</v>
      </c>
      <c r="B6" s="1">
        <v>2.46</v>
      </c>
      <c r="C6" s="1">
        <v>-2.4700000000000002</v>
      </c>
      <c r="D6" s="1">
        <v>3.29</v>
      </c>
      <c r="E6" s="1">
        <v>-3.3</v>
      </c>
      <c r="F6" s="3">
        <f t="shared" si="0"/>
        <v>2.88</v>
      </c>
      <c r="G6" s="1"/>
      <c r="H6" s="1"/>
    </row>
    <row r="7" spans="1:8">
      <c r="A7" s="2">
        <v>3</v>
      </c>
      <c r="B7" s="1">
        <v>2.96</v>
      </c>
      <c r="C7" s="1">
        <v>-2.96</v>
      </c>
      <c r="D7" s="1">
        <v>3.96</v>
      </c>
      <c r="E7" s="1">
        <v>-3.97</v>
      </c>
      <c r="F7" s="3">
        <f t="shared" si="0"/>
        <v>3.4624999999999999</v>
      </c>
      <c r="G7" s="1"/>
      <c r="H7" s="1"/>
    </row>
    <row r="8" spans="1:8">
      <c r="A8" s="2">
        <v>3.5</v>
      </c>
      <c r="B8" s="1">
        <v>3.45</v>
      </c>
      <c r="C8" s="1">
        <v>-3.46</v>
      </c>
      <c r="D8" s="1">
        <v>4.62</v>
      </c>
      <c r="E8" s="1">
        <v>-4.62</v>
      </c>
      <c r="F8" s="3">
        <f t="shared" si="0"/>
        <v>4.0375000000000005</v>
      </c>
      <c r="G8" s="1"/>
      <c r="H8" s="1"/>
    </row>
    <row r="9" spans="1:8">
      <c r="A9" s="2">
        <v>4</v>
      </c>
      <c r="B9" s="1">
        <v>3.95</v>
      </c>
      <c r="C9" s="1">
        <v>-3.96</v>
      </c>
      <c r="D9" s="1">
        <v>5.27</v>
      </c>
      <c r="E9" s="1">
        <v>-5.29</v>
      </c>
      <c r="F9" s="3">
        <f t="shared" si="0"/>
        <v>4.6174999999999997</v>
      </c>
      <c r="G9" s="1"/>
      <c r="H9" s="1"/>
    </row>
    <row r="10" spans="1:8">
      <c r="A10" s="2">
        <v>4.5</v>
      </c>
      <c r="B10" s="1">
        <v>4.43</v>
      </c>
      <c r="C10" s="1">
        <v>-4.45</v>
      </c>
      <c r="D10" s="1">
        <v>5.92</v>
      </c>
      <c r="E10" s="1">
        <v>-5.94</v>
      </c>
      <c r="F10" s="3">
        <f t="shared" si="0"/>
        <v>5.1849999999999996</v>
      </c>
      <c r="G10" s="1"/>
      <c r="H10" s="1"/>
    </row>
    <row r="11" spans="1:8">
      <c r="A11" s="2">
        <v>5</v>
      </c>
      <c r="B11" s="1">
        <v>4.93</v>
      </c>
      <c r="C11" s="1">
        <v>-4.9400000000000004</v>
      </c>
      <c r="D11" s="1">
        <v>6.59</v>
      </c>
      <c r="E11" s="1">
        <v>-6.61</v>
      </c>
      <c r="F11" s="3">
        <f t="shared" si="0"/>
        <v>5.7675000000000001</v>
      </c>
      <c r="G11" s="1"/>
      <c r="H11" s="1"/>
    </row>
    <row r="12" spans="1:8">
      <c r="A12" s="1"/>
      <c r="B12" s="1"/>
      <c r="C12" s="1"/>
      <c r="D12" s="1"/>
      <c r="E12" s="1"/>
    </row>
    <row r="13" spans="1:8">
      <c r="A13" s="1"/>
      <c r="B13" s="1"/>
      <c r="C13" s="1"/>
      <c r="D13" s="1"/>
      <c r="E13" s="1"/>
    </row>
    <row r="14" spans="1:8">
      <c r="A14" s="1"/>
      <c r="B14" s="1"/>
      <c r="C14" s="1"/>
      <c r="D14" s="1"/>
      <c r="E14" s="1"/>
    </row>
    <row r="15" spans="1:8">
      <c r="A15" s="1"/>
      <c r="B15" s="1"/>
      <c r="C15" s="1"/>
      <c r="D15" s="1"/>
      <c r="E15" s="1"/>
    </row>
    <row r="16" spans="1:8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"/>
  <sheetViews>
    <sheetView workbookViewId="0">
      <selection activeCell="H4" sqref="H4"/>
    </sheetView>
  </sheetViews>
  <sheetFormatPr defaultRowHeight="13.5"/>
  <sheetData>
    <row r="1" spans="1:6" ht="27">
      <c r="A1" s="6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 s="1">
        <v>-0.66</v>
      </c>
      <c r="C2" s="1">
        <v>0.65</v>
      </c>
      <c r="D2" s="1">
        <v>0.66</v>
      </c>
      <c r="E2" s="1">
        <v>-0.67</v>
      </c>
      <c r="F2" s="1">
        <f>(B2-C2+D2-E2)/4</f>
        <v>5.0000000000000044E-3</v>
      </c>
    </row>
    <row r="3" spans="1:6">
      <c r="A3">
        <v>100</v>
      </c>
      <c r="B3" s="1">
        <v>0.26</v>
      </c>
      <c r="C3" s="1">
        <v>-0.27</v>
      </c>
      <c r="D3" s="1">
        <v>1.58</v>
      </c>
      <c r="E3" s="1">
        <v>-1.6</v>
      </c>
      <c r="F3" s="1">
        <f t="shared" ref="F3:F10" si="0">(B3-C3+D3-E3)/4</f>
        <v>0.9275000000000001</v>
      </c>
    </row>
    <row r="4" spans="1:6">
      <c r="A4">
        <v>200</v>
      </c>
      <c r="B4" s="1">
        <v>1.18</v>
      </c>
      <c r="C4" s="1">
        <v>-1.19</v>
      </c>
      <c r="D4" s="1">
        <v>2.5099999999999998</v>
      </c>
      <c r="E4" s="1">
        <v>-2.52</v>
      </c>
      <c r="F4" s="1">
        <f t="shared" si="0"/>
        <v>1.85</v>
      </c>
    </row>
    <row r="5" spans="1:6">
      <c r="A5">
        <v>300</v>
      </c>
      <c r="B5" s="1">
        <v>2.1</v>
      </c>
      <c r="C5" s="1">
        <v>-2.11</v>
      </c>
      <c r="D5" s="1">
        <v>3.43</v>
      </c>
      <c r="E5" s="1">
        <v>-3.44</v>
      </c>
      <c r="F5" s="1">
        <f t="shared" si="0"/>
        <v>2.77</v>
      </c>
    </row>
    <row r="6" spans="1:6">
      <c r="A6">
        <v>400</v>
      </c>
      <c r="B6" s="1">
        <v>3.02</v>
      </c>
      <c r="C6" s="1">
        <v>-3.03</v>
      </c>
      <c r="D6" s="1">
        <v>4.3499999999999996</v>
      </c>
      <c r="E6" s="1">
        <v>-4.37</v>
      </c>
      <c r="F6" s="1">
        <f t="shared" si="0"/>
        <v>3.6924999999999999</v>
      </c>
    </row>
    <row r="7" spans="1:6">
      <c r="A7">
        <v>500</v>
      </c>
      <c r="B7" s="1">
        <v>3.95</v>
      </c>
      <c r="C7" s="1">
        <v>-3.95</v>
      </c>
      <c r="D7" s="1">
        <v>5.27</v>
      </c>
      <c r="E7" s="1">
        <v>-5.28</v>
      </c>
      <c r="F7" s="1">
        <f t="shared" si="0"/>
        <v>4.6124999999999998</v>
      </c>
    </row>
    <row r="8" spans="1:6">
      <c r="A8">
        <v>600</v>
      </c>
      <c r="B8" s="1">
        <v>4.87</v>
      </c>
      <c r="C8" s="1">
        <v>-4.88</v>
      </c>
      <c r="D8" s="1">
        <v>6.19</v>
      </c>
      <c r="E8" s="1">
        <v>-6.21</v>
      </c>
      <c r="F8" s="1">
        <f t="shared" si="0"/>
        <v>5.5375000000000005</v>
      </c>
    </row>
    <row r="9" spans="1:6">
      <c r="A9">
        <v>700</v>
      </c>
      <c r="B9" s="1">
        <v>5.79</v>
      </c>
      <c r="C9" s="1">
        <v>-5.81</v>
      </c>
      <c r="D9" s="1">
        <v>7.12</v>
      </c>
      <c r="E9" s="1">
        <v>-7.15</v>
      </c>
      <c r="F9" s="1">
        <f t="shared" si="0"/>
        <v>6.4674999999999994</v>
      </c>
    </row>
    <row r="10" spans="1:6">
      <c r="A10">
        <v>800</v>
      </c>
      <c r="B10" s="1">
        <v>6.72</v>
      </c>
      <c r="C10" s="1">
        <v>-6.87</v>
      </c>
      <c r="D10" s="1">
        <v>8.0500000000000007</v>
      </c>
      <c r="E10" s="1">
        <v>-8.0500000000000007</v>
      </c>
      <c r="F10" s="1">
        <f t="shared" si="0"/>
        <v>7.4225000000000003</v>
      </c>
    </row>
    <row r="11" spans="1:6">
      <c r="B11" s="1"/>
      <c r="C11" s="1"/>
      <c r="D11" s="1"/>
      <c r="E11" s="1"/>
      <c r="F11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4"/>
  <sheetViews>
    <sheetView tabSelected="1" zoomScale="85" zoomScaleNormal="85" workbookViewId="0">
      <selection activeCell="G2" sqref="G2"/>
    </sheetView>
  </sheetViews>
  <sheetFormatPr defaultRowHeight="13.5"/>
  <cols>
    <col min="6" max="6" width="9" customWidth="1"/>
    <col min="7" max="7" width="9.5" bestFit="1" customWidth="1"/>
  </cols>
  <sheetData>
    <row r="1" spans="1:7" ht="27">
      <c r="A1" s="5" t="s">
        <v>16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s="2">
        <v>0</v>
      </c>
      <c r="B2" s="1">
        <v>3.94</v>
      </c>
      <c r="C2" s="1">
        <v>-3.95</v>
      </c>
      <c r="D2" s="1">
        <v>5.28</v>
      </c>
      <c r="E2" s="1">
        <v>-5.29</v>
      </c>
      <c r="F2" s="1">
        <f>(B2-C2+D2-E2)/4</f>
        <v>4.6150000000000002</v>
      </c>
      <c r="G2" s="8">
        <f t="shared" ref="G2:G13" si="0">F2/4/184</f>
        <v>6.2703804347826091E-3</v>
      </c>
    </row>
    <row r="3" spans="1:7">
      <c r="A3" s="2">
        <v>2</v>
      </c>
      <c r="B3" s="1">
        <v>3.95</v>
      </c>
      <c r="C3" s="1">
        <v>-3.95</v>
      </c>
      <c r="D3" s="1">
        <v>5.28</v>
      </c>
      <c r="E3" s="1">
        <v>-5.28</v>
      </c>
      <c r="F3" s="1">
        <f t="shared" ref="F3:F14" si="1">(B3-C3+D3-E3)/4</f>
        <v>4.6150000000000002</v>
      </c>
      <c r="G3" s="8">
        <f t="shared" si="0"/>
        <v>6.2703804347826091E-3</v>
      </c>
    </row>
    <row r="4" spans="1:7">
      <c r="A4" s="2">
        <v>4</v>
      </c>
      <c r="B4" s="1">
        <v>3.96</v>
      </c>
      <c r="C4" s="1">
        <v>-3.98</v>
      </c>
      <c r="D4" s="1">
        <v>5.3</v>
      </c>
      <c r="E4" s="1">
        <v>-5.31</v>
      </c>
      <c r="F4" s="1">
        <f t="shared" si="1"/>
        <v>4.6374999999999993</v>
      </c>
      <c r="G4" s="8">
        <f t="shared" si="0"/>
        <v>6.3009510869565209E-3</v>
      </c>
    </row>
    <row r="5" spans="1:7">
      <c r="A5" s="2">
        <v>6</v>
      </c>
      <c r="B5" s="1">
        <v>3.9</v>
      </c>
      <c r="C5" s="1">
        <v>-3.9</v>
      </c>
      <c r="D5" s="1">
        <v>5.24</v>
      </c>
      <c r="E5" s="1">
        <v>-5.24</v>
      </c>
      <c r="F5" s="1">
        <f t="shared" si="1"/>
        <v>4.57</v>
      </c>
      <c r="G5" s="8">
        <f t="shared" si="0"/>
        <v>6.2092391304347828E-3</v>
      </c>
    </row>
    <row r="6" spans="1:7">
      <c r="A6" s="2">
        <v>8</v>
      </c>
      <c r="B6" s="1">
        <v>3.86</v>
      </c>
      <c r="C6" s="1">
        <v>-3.87</v>
      </c>
      <c r="D6" s="1">
        <v>5.2</v>
      </c>
      <c r="E6" s="1">
        <v>-5.22</v>
      </c>
      <c r="F6" s="1">
        <f t="shared" si="1"/>
        <v>4.5374999999999996</v>
      </c>
      <c r="G6" s="8">
        <f t="shared" si="0"/>
        <v>6.1650815217391295E-3</v>
      </c>
    </row>
    <row r="7" spans="1:7">
      <c r="A7" s="2">
        <v>10</v>
      </c>
      <c r="B7" s="1">
        <v>3.8</v>
      </c>
      <c r="C7" s="1">
        <v>-3.81</v>
      </c>
      <c r="D7" s="1">
        <v>5.15</v>
      </c>
      <c r="E7" s="1">
        <v>-5.17</v>
      </c>
      <c r="F7" s="1">
        <f t="shared" si="1"/>
        <v>4.4824999999999999</v>
      </c>
      <c r="G7" s="8">
        <f t="shared" si="0"/>
        <v>6.0903532608695653E-3</v>
      </c>
    </row>
    <row r="8" spans="1:7">
      <c r="A8" s="2">
        <v>11</v>
      </c>
      <c r="B8" s="1">
        <v>3.72</v>
      </c>
      <c r="C8" s="1">
        <v>-3.73</v>
      </c>
      <c r="D8" s="1">
        <v>5.08</v>
      </c>
      <c r="E8" s="1">
        <v>-5.09</v>
      </c>
      <c r="F8" s="1">
        <f t="shared" si="1"/>
        <v>4.4050000000000002</v>
      </c>
      <c r="G8" s="8">
        <f t="shared" si="0"/>
        <v>5.9850543478260874E-3</v>
      </c>
    </row>
    <row r="9" spans="1:7">
      <c r="A9" s="2">
        <v>12</v>
      </c>
      <c r="B9" s="1">
        <v>3.57</v>
      </c>
      <c r="C9" s="1">
        <v>-3.58</v>
      </c>
      <c r="D9" s="1">
        <v>4.93</v>
      </c>
      <c r="E9" s="1">
        <v>-4.9400000000000004</v>
      </c>
      <c r="F9" s="1">
        <f t="shared" si="1"/>
        <v>4.2549999999999999</v>
      </c>
      <c r="G9" s="8">
        <f t="shared" si="0"/>
        <v>5.7812499999999999E-3</v>
      </c>
    </row>
    <row r="10" spans="1:7">
      <c r="A10" s="2">
        <v>13</v>
      </c>
      <c r="B10" s="1">
        <v>3.05</v>
      </c>
      <c r="C10" s="1">
        <v>-3.08</v>
      </c>
      <c r="D10" s="1">
        <v>4.42</v>
      </c>
      <c r="E10" s="1">
        <v>-4.4400000000000004</v>
      </c>
      <c r="F10" s="1">
        <f t="shared" si="1"/>
        <v>3.7475000000000005</v>
      </c>
      <c r="G10" s="8">
        <f t="shared" si="0"/>
        <v>5.0917119565217399E-3</v>
      </c>
    </row>
    <row r="11" spans="1:7">
      <c r="A11" s="2">
        <v>14</v>
      </c>
      <c r="B11" s="1">
        <v>1.68</v>
      </c>
      <c r="C11" s="1">
        <v>-1.72</v>
      </c>
      <c r="D11" s="1">
        <v>3.08</v>
      </c>
      <c r="E11" s="1">
        <v>-3.08</v>
      </c>
      <c r="F11" s="1">
        <f t="shared" si="1"/>
        <v>2.39</v>
      </c>
      <c r="G11" s="8">
        <f t="shared" si="0"/>
        <v>3.2472826086956522E-3</v>
      </c>
    </row>
    <row r="12" spans="1:7">
      <c r="A12" s="2">
        <v>15</v>
      </c>
      <c r="B12" s="1">
        <v>0.03</v>
      </c>
      <c r="C12" s="1">
        <v>-0.04</v>
      </c>
      <c r="D12" s="1">
        <v>1.4</v>
      </c>
      <c r="E12" s="1">
        <v>-1.4</v>
      </c>
      <c r="F12" s="1">
        <f t="shared" si="1"/>
        <v>0.71750000000000003</v>
      </c>
      <c r="G12" s="8">
        <f t="shared" si="0"/>
        <v>9.7486413043478264E-4</v>
      </c>
    </row>
    <row r="13" spans="1:7">
      <c r="A13" s="2">
        <v>16</v>
      </c>
      <c r="B13" s="1">
        <v>-0.33</v>
      </c>
      <c r="C13" s="1">
        <v>-0.32</v>
      </c>
      <c r="D13" s="1">
        <v>1.02</v>
      </c>
      <c r="E13" s="1">
        <v>-1.03</v>
      </c>
      <c r="F13" s="1">
        <f t="shared" si="1"/>
        <v>0.51</v>
      </c>
      <c r="G13" s="8">
        <f t="shared" si="0"/>
        <v>6.9293478260869571E-4</v>
      </c>
    </row>
    <row r="14" spans="1:7">
      <c r="A14" s="2">
        <v>17</v>
      </c>
      <c r="B14" s="1">
        <v>-0.5</v>
      </c>
      <c r="C14" s="1">
        <v>0.49</v>
      </c>
      <c r="D14" s="1">
        <v>0.85</v>
      </c>
      <c r="E14" s="1">
        <v>-0.87</v>
      </c>
      <c r="F14" s="1">
        <f t="shared" si="1"/>
        <v>0.1825</v>
      </c>
      <c r="G14" s="8">
        <f>F14/4/184</f>
        <v>2.4796195652173914E-4</v>
      </c>
    </row>
  </sheetData>
  <sortState ref="A2:G27">
    <sortCondition descending="1" ref="A1"/>
  </sortState>
  <phoneticPr fontId="1" type="noConversion"/>
  <pageMargins left="0.7" right="0.7" top="0.75" bottom="0.75" header="0.3" footer="0.3"/>
  <pageSetup paperSize="9" orientation="portrait" horizontalDpi="1200" verticalDpi="1200" r:id="rId1"/>
  <cellWatches>
    <cellWatch r="G2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zoomScaleNormal="100" workbookViewId="0">
      <selection activeCell="J15" sqref="J15"/>
    </sheetView>
  </sheetViews>
  <sheetFormatPr defaultRowHeight="13.5"/>
  <cols>
    <col min="7" max="7" width="10.5" bestFit="1" customWidth="1"/>
  </cols>
  <sheetData>
    <row r="1" spans="1:7" ht="27">
      <c r="A1" s="5" t="s">
        <v>17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s="2">
        <v>0</v>
      </c>
      <c r="B2" s="1">
        <v>9.33</v>
      </c>
      <c r="C2" s="1">
        <v>-9.32</v>
      </c>
      <c r="D2" s="1">
        <v>8.0500000000000007</v>
      </c>
      <c r="E2" s="1">
        <v>-8.06</v>
      </c>
      <c r="F2" s="1">
        <f>(B2-C2+D2+E2)/4</f>
        <v>4.66</v>
      </c>
      <c r="G2" s="7">
        <f>F2/4/184</f>
        <v>6.3315217391304354E-3</v>
      </c>
    </row>
    <row r="3" spans="1:7">
      <c r="A3" s="2">
        <v>5</v>
      </c>
      <c r="B3" s="1">
        <v>9.3000000000000007</v>
      </c>
      <c r="C3" s="1">
        <v>-9.2899999999999991</v>
      </c>
      <c r="D3" s="1">
        <v>8.0299999999999994</v>
      </c>
      <c r="E3" s="1">
        <v>-8.0299999999999994</v>
      </c>
      <c r="F3" s="1">
        <f t="shared" ref="F3:F8" si="0">(B3-C3+D3+E3)/4</f>
        <v>4.6474999999999991</v>
      </c>
      <c r="G3" s="7">
        <f t="shared" ref="G3:G8" si="1">F3/4/184</f>
        <v>6.3145380434782598E-3</v>
      </c>
    </row>
    <row r="4" spans="1:7">
      <c r="A4" s="2">
        <v>10</v>
      </c>
      <c r="B4" s="1">
        <v>9.14</v>
      </c>
      <c r="C4" s="1">
        <v>-9.14</v>
      </c>
      <c r="D4" s="1">
        <v>7.87</v>
      </c>
      <c r="E4" s="1">
        <v>-7.87</v>
      </c>
      <c r="F4" s="1">
        <f t="shared" si="0"/>
        <v>4.57</v>
      </c>
      <c r="G4" s="7">
        <f t="shared" si="1"/>
        <v>6.2092391304347828E-3</v>
      </c>
    </row>
    <row r="5" spans="1:7">
      <c r="A5" s="2">
        <v>15</v>
      </c>
      <c r="B5" s="1">
        <v>8.8000000000000007</v>
      </c>
      <c r="C5" s="1">
        <v>-8.81</v>
      </c>
      <c r="D5" s="1">
        <v>7.54</v>
      </c>
      <c r="E5" s="1">
        <v>-7.55</v>
      </c>
      <c r="F5" s="1">
        <f t="shared" si="0"/>
        <v>4.3999999999999995</v>
      </c>
      <c r="G5" s="7">
        <f t="shared" si="1"/>
        <v>5.9782608695652167E-3</v>
      </c>
    </row>
    <row r="6" spans="1:7">
      <c r="A6" s="2">
        <v>20</v>
      </c>
      <c r="B6" s="1">
        <v>8.16</v>
      </c>
      <c r="C6" s="1">
        <v>-8.17</v>
      </c>
      <c r="D6" s="1">
        <v>6.9</v>
      </c>
      <c r="E6" s="1">
        <v>-6.91</v>
      </c>
      <c r="F6" s="1">
        <f t="shared" si="0"/>
        <v>4.0799999999999992</v>
      </c>
      <c r="G6" s="7">
        <f t="shared" si="1"/>
        <v>5.5434782608695639E-3</v>
      </c>
    </row>
    <row r="7" spans="1:7">
      <c r="A7" s="2">
        <v>25</v>
      </c>
      <c r="B7" s="1">
        <v>7.14</v>
      </c>
      <c r="C7" s="1">
        <v>-7.14</v>
      </c>
      <c r="D7" s="1">
        <v>5.87</v>
      </c>
      <c r="E7" s="1">
        <v>-5.88</v>
      </c>
      <c r="F7" s="1">
        <f t="shared" si="0"/>
        <v>3.5674999999999999</v>
      </c>
      <c r="G7" s="7">
        <f t="shared" si="1"/>
        <v>4.8471467391304349E-3</v>
      </c>
    </row>
    <row r="8" spans="1:7">
      <c r="A8" s="2">
        <v>30</v>
      </c>
      <c r="B8" s="1">
        <v>5.91</v>
      </c>
      <c r="C8" s="1">
        <v>-5.91</v>
      </c>
      <c r="D8" s="1">
        <v>4.63</v>
      </c>
      <c r="E8" s="1">
        <v>-4.6399999999999997</v>
      </c>
      <c r="F8" s="1">
        <f t="shared" si="0"/>
        <v>2.9524999999999997</v>
      </c>
      <c r="G8" s="7">
        <f t="shared" si="1"/>
        <v>4.0115489130434778E-3</v>
      </c>
    </row>
    <row r="9" spans="1:7">
      <c r="A9" s="2"/>
      <c r="B9" s="1"/>
      <c r="C9" s="1"/>
      <c r="D9" s="1"/>
      <c r="E9" s="1"/>
      <c r="F9" s="1"/>
      <c r="G9" s="9"/>
    </row>
    <row r="10" spans="1:7">
      <c r="A10" s="2"/>
      <c r="B10" s="1"/>
      <c r="C10" s="1"/>
      <c r="D10" s="1"/>
      <c r="E10" s="1"/>
      <c r="F10" s="1"/>
      <c r="G10" s="9"/>
    </row>
    <row r="11" spans="1:7">
      <c r="A11" s="2"/>
      <c r="B11" s="1"/>
      <c r="C11" s="1"/>
      <c r="D11" s="1"/>
      <c r="E11" s="1"/>
      <c r="F11" s="1"/>
      <c r="G11" s="9"/>
    </row>
    <row r="12" spans="1:7">
      <c r="A12" s="2"/>
      <c r="B12" s="1"/>
      <c r="C12" s="1"/>
      <c r="D12" s="1"/>
      <c r="E12" s="1"/>
      <c r="F12" s="1"/>
      <c r="G12" s="7"/>
    </row>
    <row r="13" spans="1:7">
      <c r="A13" s="2"/>
      <c r="B13" s="1"/>
      <c r="C13" s="1"/>
      <c r="D13" s="1"/>
      <c r="E13" s="1"/>
      <c r="F13" s="1"/>
      <c r="G13" s="7"/>
    </row>
    <row r="14" spans="1:7">
      <c r="A14" s="2"/>
      <c r="B14" s="1"/>
      <c r="C14" s="1"/>
      <c r="D14" s="1"/>
      <c r="E14" s="1"/>
      <c r="F14" s="1"/>
      <c r="G14" s="7"/>
    </row>
    <row r="15" spans="1:7">
      <c r="A15" s="2"/>
      <c r="B15" s="1"/>
      <c r="C15" s="1"/>
      <c r="D15" s="1"/>
      <c r="E15" s="1"/>
      <c r="F15" s="1"/>
      <c r="G15" s="7"/>
    </row>
    <row r="16" spans="1:7">
      <c r="A16" s="2"/>
      <c r="B16" s="1"/>
      <c r="C16" s="1"/>
      <c r="D16" s="1"/>
      <c r="E16" s="1"/>
      <c r="F16" s="1"/>
      <c r="G16" s="7"/>
    </row>
    <row r="17" spans="1:7">
      <c r="A17" s="2"/>
      <c r="B17" s="1"/>
      <c r="C17" s="1"/>
      <c r="D17" s="1"/>
      <c r="E17" s="1"/>
      <c r="F17" s="1"/>
      <c r="G17" s="7"/>
    </row>
    <row r="18" spans="1:7">
      <c r="A18" s="2"/>
      <c r="B18" s="1"/>
      <c r="C18" s="1"/>
      <c r="D18" s="1"/>
      <c r="E18" s="1"/>
      <c r="F18" s="1"/>
      <c r="G18" s="8"/>
    </row>
    <row r="19" spans="1:7">
      <c r="A19" s="2"/>
      <c r="B19" s="1"/>
      <c r="C19" s="1"/>
      <c r="D19" s="1"/>
      <c r="E19" s="1"/>
      <c r="F19" s="1"/>
      <c r="G19" s="8"/>
    </row>
    <row r="20" spans="1:7">
      <c r="A20" s="2"/>
      <c r="B20" s="1"/>
      <c r="C20" s="1"/>
      <c r="D20" s="1"/>
      <c r="E20" s="1"/>
      <c r="F20" s="1"/>
      <c r="G20" s="8"/>
    </row>
  </sheetData>
  <sortState ref="A2:G26">
    <sortCondition descending="1" ref="A1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赵书彬</cp:lastModifiedBy>
  <dcterms:created xsi:type="dcterms:W3CDTF">2017-11-15T12:25:17Z</dcterms:created>
  <dcterms:modified xsi:type="dcterms:W3CDTF">2019-10-17T00:52:31Z</dcterms:modified>
</cp:coreProperties>
</file>