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S:\Estates-Department\Estates Information\Sustainability\Sustainability_Impact_Assessment\"/>
    </mc:Choice>
  </mc:AlternateContent>
  <xr:revisionPtr revIDLastSave="0" documentId="13_ncr:1_{D2B53173-BFA9-4419-A400-BB2AEAC4FE9C}" xr6:coauthVersionLast="45" xr6:coauthVersionMax="45" xr10:uidLastSave="{00000000-0000-0000-0000-000000000000}"/>
  <bookViews>
    <workbookView xWindow="11700" yWindow="-18120" windowWidth="29040" windowHeight="17640" activeTab="1" xr2:uid="{D049279C-D157-424B-97FC-8519E75FFD48}"/>
  </bookViews>
  <sheets>
    <sheet name="Instructions" sheetId="6" r:id="rId1"/>
    <sheet name="SIA_Summary" sheetId="4" r:id="rId2"/>
    <sheet name="SIA_Detail" sheetId="8" r:id="rId3"/>
    <sheet name="Sheet1" sheetId="9" state="hidden" r:id="rId4"/>
    <sheet name="Emmissions Factors" sheetId="7" r:id="rId5"/>
    <sheet name="CSH MAPPING" sheetId="5" state="hidden" r:id="rId6"/>
  </sheets>
  <definedNames>
    <definedName name="_xlnm._FilterDatabase" localSheetId="2" hidden="1">SIA_Detail!$A$17:$AD$125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31" i="8" l="1"/>
  <c r="H85" i="4" s="1"/>
  <c r="X129" i="8"/>
  <c r="F83" i="4" s="1"/>
  <c r="U133" i="8"/>
  <c r="J87" i="4" s="1"/>
  <c r="N68" i="8" l="1"/>
  <c r="O82" i="8" l="1"/>
  <c r="P105" i="8"/>
  <c r="P104" i="8"/>
  <c r="P103" i="8"/>
  <c r="O105" i="8"/>
  <c r="O104" i="8"/>
  <c r="O103" i="8"/>
  <c r="N105" i="8"/>
  <c r="N104" i="8"/>
  <c r="N103" i="8"/>
  <c r="P118" i="8"/>
  <c r="P115" i="8"/>
  <c r="P113" i="8"/>
  <c r="O115" i="8"/>
  <c r="O113" i="8"/>
  <c r="N115" i="8"/>
  <c r="N113" i="8"/>
  <c r="P88" i="8"/>
  <c r="O88" i="8"/>
  <c r="N88" i="8"/>
  <c r="P86" i="8"/>
  <c r="O86" i="8"/>
  <c r="N86" i="8"/>
  <c r="P99" i="8"/>
  <c r="O99" i="8"/>
  <c r="N99" i="8"/>
  <c r="P54" i="8"/>
  <c r="O54" i="8"/>
  <c r="N54" i="8"/>
  <c r="P27" i="8"/>
  <c r="O27" i="8"/>
  <c r="N27" i="8"/>
  <c r="P53" i="8" l="1"/>
  <c r="O53" i="8"/>
  <c r="N53" i="8"/>
  <c r="P122" i="8"/>
  <c r="P124" i="8"/>
  <c r="P90" i="8"/>
  <c r="P80" i="8"/>
  <c r="P82" i="8"/>
  <c r="P78" i="8"/>
  <c r="P73" i="8"/>
  <c r="P67" i="8"/>
  <c r="P119" i="8"/>
  <c r="P123" i="8"/>
  <c r="P100" i="8"/>
  <c r="P92" i="8"/>
  <c r="P81" i="8"/>
  <c r="P83" i="8"/>
  <c r="P79" i="8"/>
  <c r="P74" i="8"/>
  <c r="P68" i="8"/>
  <c r="P56" i="8"/>
  <c r="P47" i="8"/>
  <c r="P121" i="8"/>
  <c r="P120" i="8"/>
  <c r="P117" i="8"/>
  <c r="P116" i="8"/>
  <c r="P114" i="8"/>
  <c r="P112" i="8"/>
  <c r="P111" i="8"/>
  <c r="P110" i="8"/>
  <c r="P109" i="8"/>
  <c r="P108" i="8"/>
  <c r="P107" i="8"/>
  <c r="P106" i="8"/>
  <c r="P102" i="8"/>
  <c r="P101" i="8"/>
  <c r="P98" i="8"/>
  <c r="P97" i="8"/>
  <c r="P96" i="8"/>
  <c r="P95" i="8"/>
  <c r="P94" i="8"/>
  <c r="P93" i="8"/>
  <c r="P89" i="8"/>
  <c r="P87" i="8"/>
  <c r="P85" i="8"/>
  <c r="P84" i="8"/>
  <c r="P77" i="8"/>
  <c r="P76" i="8"/>
  <c r="P75" i="8"/>
  <c r="P72" i="8"/>
  <c r="P71" i="8"/>
  <c r="P70" i="8"/>
  <c r="P69" i="8"/>
  <c r="P66" i="8"/>
  <c r="P65" i="8"/>
  <c r="P64" i="8"/>
  <c r="P63" i="8"/>
  <c r="P62" i="8"/>
  <c r="P61" i="8"/>
  <c r="P60" i="8"/>
  <c r="P59" i="8"/>
  <c r="P58" i="8"/>
  <c r="P57" i="8"/>
  <c r="P125" i="8"/>
  <c r="S125" i="8" s="1"/>
  <c r="J81" i="4" s="1"/>
  <c r="P91" i="8"/>
  <c r="S91" i="8" s="1"/>
  <c r="J76" i="4" s="1"/>
  <c r="P52" i="8"/>
  <c r="P55" i="8"/>
  <c r="O91" i="8"/>
  <c r="R91" i="8" s="1"/>
  <c r="H76" i="4" s="1"/>
  <c r="O100" i="8"/>
  <c r="O123" i="8"/>
  <c r="O124" i="8"/>
  <c r="O118" i="8"/>
  <c r="O119" i="8"/>
  <c r="O92" i="8"/>
  <c r="O83" i="8"/>
  <c r="O79" i="8"/>
  <c r="O81" i="8"/>
  <c r="O68" i="8"/>
  <c r="O74" i="8"/>
  <c r="O56" i="8"/>
  <c r="O52" i="8"/>
  <c r="O122" i="8"/>
  <c r="O90" i="8"/>
  <c r="O80" i="8"/>
  <c r="O78" i="8"/>
  <c r="O67" i="8"/>
  <c r="O121" i="8"/>
  <c r="O120" i="8"/>
  <c r="O117" i="8"/>
  <c r="O116" i="8"/>
  <c r="O114" i="8"/>
  <c r="O112" i="8"/>
  <c r="O111" i="8"/>
  <c r="O110" i="8"/>
  <c r="O109" i="8"/>
  <c r="O108" i="8"/>
  <c r="O107" i="8"/>
  <c r="O106" i="8"/>
  <c r="O102" i="8"/>
  <c r="O101" i="8"/>
  <c r="O98" i="8"/>
  <c r="O97" i="8"/>
  <c r="O96" i="8"/>
  <c r="O95" i="8"/>
  <c r="O94" i="8"/>
  <c r="O93" i="8"/>
  <c r="O89" i="8"/>
  <c r="O87" i="8"/>
  <c r="O85" i="8"/>
  <c r="O84" i="8"/>
  <c r="O77" i="8"/>
  <c r="O76" i="8"/>
  <c r="O75" i="8"/>
  <c r="O73" i="8"/>
  <c r="O72" i="8"/>
  <c r="O71" i="8"/>
  <c r="O70" i="8"/>
  <c r="O69" i="8"/>
  <c r="O66" i="8"/>
  <c r="O65" i="8"/>
  <c r="O64" i="8"/>
  <c r="O63" i="8"/>
  <c r="O62" i="8"/>
  <c r="O61" i="8"/>
  <c r="O60" i="8"/>
  <c r="O59" i="8"/>
  <c r="O58" i="8"/>
  <c r="O57" i="8"/>
  <c r="O125" i="8"/>
  <c r="R125" i="8" s="1"/>
  <c r="H81" i="4" s="1"/>
  <c r="O55" i="8"/>
  <c r="R55" i="8" s="1"/>
  <c r="H68" i="4" s="1"/>
  <c r="P51" i="8"/>
  <c r="P50" i="8"/>
  <c r="P49" i="8"/>
  <c r="P48" i="8"/>
  <c r="O51" i="8"/>
  <c r="O49" i="8"/>
  <c r="O50" i="8"/>
  <c r="O47" i="8"/>
  <c r="O48" i="8"/>
  <c r="P46" i="8"/>
  <c r="O45" i="8"/>
  <c r="O46" i="8"/>
  <c r="O40" i="8"/>
  <c r="O41" i="8"/>
  <c r="O42" i="8"/>
  <c r="O43" i="8"/>
  <c r="O44" i="8"/>
  <c r="O33" i="8"/>
  <c r="O34" i="8"/>
  <c r="O35" i="8"/>
  <c r="O36" i="8"/>
  <c r="O37" i="8"/>
  <c r="O38" i="8"/>
  <c r="O39" i="8"/>
  <c r="O19" i="8"/>
  <c r="O20" i="8"/>
  <c r="O21" i="8"/>
  <c r="O22" i="8"/>
  <c r="O23" i="8"/>
  <c r="O24" i="8"/>
  <c r="O25" i="8"/>
  <c r="O26" i="8"/>
  <c r="O28" i="8"/>
  <c r="O29" i="8"/>
  <c r="O30" i="8"/>
  <c r="O31" i="8"/>
  <c r="O32" i="8"/>
  <c r="O18" i="8"/>
  <c r="P41" i="8"/>
  <c r="P42" i="8"/>
  <c r="P43" i="8"/>
  <c r="P44" i="8"/>
  <c r="P45" i="8"/>
  <c r="P29" i="8"/>
  <c r="P30" i="8"/>
  <c r="P31" i="8"/>
  <c r="P32" i="8"/>
  <c r="P33" i="8"/>
  <c r="P34" i="8"/>
  <c r="P35" i="8"/>
  <c r="P36" i="8"/>
  <c r="P37" i="8"/>
  <c r="P38" i="8"/>
  <c r="P39" i="8"/>
  <c r="P40" i="8"/>
  <c r="P21" i="8"/>
  <c r="P22" i="8"/>
  <c r="S22" i="8" s="1"/>
  <c r="J62" i="4" s="1"/>
  <c r="P23" i="8"/>
  <c r="P24" i="8"/>
  <c r="P25" i="8"/>
  <c r="P26" i="8"/>
  <c r="P28" i="8"/>
  <c r="P20" i="8"/>
  <c r="P18" i="8"/>
  <c r="S18" i="8" s="1"/>
  <c r="J60" i="4" s="1"/>
  <c r="P19" i="8"/>
  <c r="N94" i="8"/>
  <c r="N95" i="8"/>
  <c r="N96" i="8"/>
  <c r="N97" i="8"/>
  <c r="N98" i="8"/>
  <c r="N100" i="8"/>
  <c r="N101" i="8"/>
  <c r="N102" i="8"/>
  <c r="N106" i="8"/>
  <c r="N107" i="8"/>
  <c r="N108" i="8"/>
  <c r="N109" i="8"/>
  <c r="N110" i="8"/>
  <c r="N111" i="8"/>
  <c r="N112" i="8"/>
  <c r="N114" i="8"/>
  <c r="N116" i="8"/>
  <c r="N117" i="8"/>
  <c r="N118" i="8"/>
  <c r="N119" i="8"/>
  <c r="N120" i="8"/>
  <c r="N121" i="8"/>
  <c r="N122" i="8"/>
  <c r="N123" i="8"/>
  <c r="N124" i="8"/>
  <c r="N125" i="8"/>
  <c r="Q125" i="8" s="1"/>
  <c r="F81" i="4" s="1"/>
  <c r="N92" i="8"/>
  <c r="N93" i="8"/>
  <c r="N91" i="8"/>
  <c r="Q91" i="8" s="1"/>
  <c r="F76" i="4" s="1"/>
  <c r="N81" i="8"/>
  <c r="N82" i="8"/>
  <c r="N83" i="8"/>
  <c r="N84" i="8"/>
  <c r="N85" i="8"/>
  <c r="N87" i="8"/>
  <c r="N89" i="8"/>
  <c r="N90" i="8"/>
  <c r="N74" i="8"/>
  <c r="N75" i="8"/>
  <c r="N76" i="8"/>
  <c r="N77" i="8"/>
  <c r="N78" i="8"/>
  <c r="N79" i="8"/>
  <c r="N80" i="8"/>
  <c r="N69" i="8"/>
  <c r="N70" i="8"/>
  <c r="N71" i="8"/>
  <c r="N72" i="8"/>
  <c r="N73" i="8"/>
  <c r="N56" i="8"/>
  <c r="N57" i="8"/>
  <c r="N58" i="8"/>
  <c r="N59" i="8"/>
  <c r="N60" i="8"/>
  <c r="N61" i="8"/>
  <c r="N62" i="8"/>
  <c r="N63" i="8"/>
  <c r="N64" i="8"/>
  <c r="N65" i="8"/>
  <c r="N66" i="8"/>
  <c r="N67" i="8"/>
  <c r="N52" i="8"/>
  <c r="N55" i="8"/>
  <c r="Q55" i="8" s="1"/>
  <c r="F68" i="4" s="1"/>
  <c r="N42" i="8"/>
  <c r="N43" i="8"/>
  <c r="N44" i="8"/>
  <c r="N45" i="8"/>
  <c r="N46" i="8"/>
  <c r="N47" i="8"/>
  <c r="N48" i="8"/>
  <c r="N49" i="8"/>
  <c r="N50" i="8"/>
  <c r="N51" i="8"/>
  <c r="N30" i="8"/>
  <c r="N31" i="8"/>
  <c r="N32" i="8"/>
  <c r="N33" i="8"/>
  <c r="N34" i="8"/>
  <c r="N35" i="8"/>
  <c r="N36" i="8"/>
  <c r="N37" i="8"/>
  <c r="N38" i="8"/>
  <c r="N39" i="8"/>
  <c r="N40" i="8"/>
  <c r="N41" i="8"/>
  <c r="N26" i="8"/>
  <c r="N28" i="8"/>
  <c r="N29" i="8"/>
  <c r="N19" i="8"/>
  <c r="N20" i="8"/>
  <c r="N21" i="8"/>
  <c r="N22" i="8"/>
  <c r="Q22" i="8" s="1"/>
  <c r="F62" i="4" s="1"/>
  <c r="N23" i="8"/>
  <c r="N24" i="8"/>
  <c r="N25" i="8"/>
  <c r="N18" i="8"/>
  <c r="Q18" i="8" s="1"/>
  <c r="F60" i="4" s="1"/>
  <c r="S81" i="8" l="1"/>
  <c r="J74" i="4" s="1"/>
  <c r="R100" i="8"/>
  <c r="H78" i="4" s="1"/>
  <c r="S100" i="8"/>
  <c r="Q100" i="8"/>
  <c r="F78" i="4" s="1"/>
  <c r="Q81" i="8"/>
  <c r="F74" i="4" s="1"/>
  <c r="R83" i="8"/>
  <c r="H75" i="4" s="1"/>
  <c r="R92" i="8"/>
  <c r="H77" i="4" s="1"/>
  <c r="Q92" i="8"/>
  <c r="F77" i="4" s="1"/>
  <c r="S83" i="8"/>
  <c r="J75" i="4" s="1"/>
  <c r="S92" i="8"/>
  <c r="J77" i="4" s="1"/>
  <c r="Q83" i="8"/>
  <c r="F75" i="4" s="1"/>
  <c r="R81" i="8"/>
  <c r="H74" i="4" s="1"/>
  <c r="S47" i="8"/>
  <c r="J67" i="4" s="1"/>
  <c r="Q52" i="8"/>
  <c r="F70" i="4" s="1"/>
  <c r="S55" i="8"/>
  <c r="J68" i="4" s="1"/>
  <c r="S52" i="8"/>
  <c r="J70" i="4" s="1"/>
  <c r="R52" i="8"/>
  <c r="H70" i="4" s="1"/>
  <c r="Q19" i="8"/>
  <c r="F61" i="4" s="1"/>
  <c r="R23" i="8"/>
  <c r="H63" i="4" s="1"/>
  <c r="Q23" i="8"/>
  <c r="F63" i="4" s="1"/>
  <c r="S23" i="8"/>
  <c r="J63" i="4" s="1"/>
  <c r="Q41" i="8"/>
  <c r="F65" i="4" s="1"/>
  <c r="S19" i="8"/>
  <c r="J61" i="4" s="1"/>
  <c r="R41" i="8"/>
  <c r="H65" i="4" s="1"/>
  <c r="S41" i="8"/>
  <c r="J65" i="4" s="1"/>
  <c r="R28" i="8"/>
  <c r="H64" i="4" s="1"/>
  <c r="S28" i="8"/>
  <c r="J64" i="4" s="1"/>
  <c r="R19" i="8"/>
  <c r="H61" i="4" s="1"/>
  <c r="Q28" i="8"/>
  <c r="F64" i="4" s="1"/>
  <c r="Q47" i="8"/>
  <c r="F67" i="4" s="1"/>
  <c r="Q56" i="8"/>
  <c r="F69" i="4" s="1"/>
  <c r="Q123" i="8"/>
  <c r="F80" i="4" s="1"/>
  <c r="Q74" i="8"/>
  <c r="F72" i="4" s="1"/>
  <c r="Q68" i="8"/>
  <c r="F71" i="4" s="1"/>
  <c r="Q119" i="8"/>
  <c r="F79" i="4" s="1"/>
  <c r="Q44" i="8"/>
  <c r="F66" i="4" s="1"/>
  <c r="Q79" i="8"/>
  <c r="F73" i="4" s="1"/>
  <c r="R18" i="8"/>
  <c r="H60" i="4" s="1"/>
  <c r="R22" i="8"/>
  <c r="H62" i="4" s="1"/>
  <c r="S123" i="8"/>
  <c r="J80" i="4" s="1"/>
  <c r="S79" i="8"/>
  <c r="J73" i="4" s="1"/>
  <c r="S74" i="8"/>
  <c r="J72" i="4" s="1"/>
  <c r="S119" i="8"/>
  <c r="J79" i="4" s="1"/>
  <c r="S68" i="8"/>
  <c r="J71" i="4" s="1"/>
  <c r="S56" i="8"/>
  <c r="J69" i="4" s="1"/>
  <c r="J78" i="4"/>
  <c r="R123" i="8"/>
  <c r="H80" i="4" s="1"/>
  <c r="R79" i="8"/>
  <c r="H73" i="4" s="1"/>
  <c r="R68" i="8"/>
  <c r="H71" i="4" s="1"/>
  <c r="R119" i="8"/>
  <c r="H79" i="4" s="1"/>
  <c r="R74" i="8"/>
  <c r="H72" i="4" s="1"/>
  <c r="R56" i="8"/>
  <c r="H69" i="4" s="1"/>
  <c r="R47" i="8"/>
  <c r="H67" i="4" s="1"/>
  <c r="S44" i="8"/>
  <c r="J66" i="4" s="1"/>
  <c r="R44" i="8"/>
  <c r="H66" i="4" s="1"/>
</calcChain>
</file>

<file path=xl/sharedStrings.xml><?xml version="1.0" encoding="utf-8"?>
<sst xmlns="http://schemas.openxmlformats.org/spreadsheetml/2006/main" count="1888" uniqueCount="722">
  <si>
    <t>Asset Management and Utilities</t>
  </si>
  <si>
    <t>Travel and Transport</t>
  </si>
  <si>
    <t>Adaptation</t>
  </si>
  <si>
    <t>Greenspace and Biodiversity</t>
  </si>
  <si>
    <t>Food and Nutrician</t>
  </si>
  <si>
    <t>Medicines</t>
  </si>
  <si>
    <t>Supply Chain and Procurement</t>
  </si>
  <si>
    <t>Waste</t>
  </si>
  <si>
    <t>Medical Supplies</t>
  </si>
  <si>
    <t>Utillities</t>
  </si>
  <si>
    <t>Social Impacts</t>
  </si>
  <si>
    <t>Resources</t>
  </si>
  <si>
    <t>Gas</t>
  </si>
  <si>
    <t>Electricity</t>
  </si>
  <si>
    <t>Water</t>
  </si>
  <si>
    <t>Medications</t>
  </si>
  <si>
    <t>Propellant Inhalers</t>
  </si>
  <si>
    <t>Medical Surgical Instruments</t>
  </si>
  <si>
    <t>Diagnostic Imaging and Radiotherapy</t>
  </si>
  <si>
    <t>Other</t>
  </si>
  <si>
    <t>Travel</t>
  </si>
  <si>
    <t>Patient and Carer</t>
  </si>
  <si>
    <t>Inpatient Bed-Day</t>
  </si>
  <si>
    <t>Units of Heathcare</t>
  </si>
  <si>
    <t>Dressing</t>
  </si>
  <si>
    <t>Outpatient Appointment</t>
  </si>
  <si>
    <t>Surgical Proceedure</t>
  </si>
  <si>
    <t>Carbon &amp; GHGs</t>
  </si>
  <si>
    <t>Environmental</t>
  </si>
  <si>
    <t>Non Carbon</t>
  </si>
  <si>
    <t>Non-Medical Supplies</t>
  </si>
  <si>
    <t>IT electronic office equipment</t>
  </si>
  <si>
    <t>Furniture and Fittings</t>
  </si>
  <si>
    <t>Total</t>
  </si>
  <si>
    <t>Biodiversity</t>
  </si>
  <si>
    <t>Air Pollution / Impact</t>
  </si>
  <si>
    <t>Water Pollution / Impact</t>
  </si>
  <si>
    <t>Land Pollution / Impact</t>
  </si>
  <si>
    <t>Single Use Plastic</t>
  </si>
  <si>
    <t>Area of Impact Impact</t>
  </si>
  <si>
    <t>Use of IT and support services</t>
  </si>
  <si>
    <t>Amenity of Trust greenspace</t>
  </si>
  <si>
    <t>Waste (Clinical, Non Clinical, construction etc)</t>
  </si>
  <si>
    <t>Utility Consumption (Gas / Water/ Elec / Oil)</t>
  </si>
  <si>
    <t>Change to a service Contract</t>
  </si>
  <si>
    <t>Patient Travel Milleage</t>
  </si>
  <si>
    <t>Staff Travel Milleage</t>
  </si>
  <si>
    <t>Supplier / Service providor milleage</t>
  </si>
  <si>
    <t>Consumption or disposal of medicines</t>
  </si>
  <si>
    <t>Consumption or disposal of aneasthetic gases</t>
  </si>
  <si>
    <t>Digital Transformation / Sustainable Models of Care</t>
  </si>
  <si>
    <t>Social Value / Impacts /  Workforce and Leadership</t>
  </si>
  <si>
    <t>Single use and other medical items</t>
  </si>
  <si>
    <t>Single use other non medical items</t>
  </si>
  <si>
    <t>Quality Assesment</t>
  </si>
  <si>
    <t>N/A</t>
  </si>
  <si>
    <t xml:space="preserve">No impact on Trust water consumption however the embodied water of the product is significantly different </t>
  </si>
  <si>
    <t>Significant difference to the number of trees being felled.</t>
  </si>
  <si>
    <t>Deforestation is impacting on vulnerable populations in several countries as is the conversion of land for commercial timber.</t>
  </si>
  <si>
    <t>Sustainablity Impact Measurement</t>
  </si>
  <si>
    <t>Biodiversity of Trust estate and beyond</t>
  </si>
  <si>
    <t>Comment</t>
  </si>
  <si>
    <t>Activity Change (per annum)</t>
  </si>
  <si>
    <t>Workings / Notes / Assumptions for CO2 Calculations</t>
  </si>
  <si>
    <t xml:space="preserve">Business Case </t>
  </si>
  <si>
    <t>Ref. XYZ: Switch to 100% renewable paper</t>
  </si>
  <si>
    <t xml:space="preserve">New Build / Major Project </t>
  </si>
  <si>
    <t>Embedded</t>
  </si>
  <si>
    <t>Construction</t>
  </si>
  <si>
    <t>Operational</t>
  </si>
  <si>
    <t>Card</t>
  </si>
  <si>
    <t>WEEE</t>
  </si>
  <si>
    <t>Scrap</t>
  </si>
  <si>
    <t>Alternative Treatment (Tiger)</t>
  </si>
  <si>
    <t>Clinical Low Temp (Orange)</t>
  </si>
  <si>
    <t>Clinical High Temp Yellow &amp; Sharps</t>
  </si>
  <si>
    <t>Oil</t>
  </si>
  <si>
    <t>General - Energy from Waste</t>
  </si>
  <si>
    <t>Food (Anearobic Digestion)</t>
  </si>
  <si>
    <t xml:space="preserve">Paper - </t>
  </si>
  <si>
    <t>Recycling - Dry Mixed</t>
  </si>
  <si>
    <t>Batteries</t>
  </si>
  <si>
    <t>Medical Gases - Nitrous Oxide</t>
  </si>
  <si>
    <t>Medical Gases - Entonox</t>
  </si>
  <si>
    <t>Medical Gases - Desflurane</t>
  </si>
  <si>
    <t>Medical Gases - Sevoflurane</t>
  </si>
  <si>
    <t>Staff Commute</t>
  </si>
  <si>
    <t>Medical Gases - Isoflurane</t>
  </si>
  <si>
    <t>Source</t>
  </si>
  <si>
    <t>Carbon Total</t>
  </si>
  <si>
    <t>Fleet</t>
  </si>
  <si>
    <t>Business Travel</t>
  </si>
  <si>
    <t>Patient - change to record availability /consultations leading to impact on 
duplications/omissions</t>
  </si>
  <si>
    <t>Patient - ability to participate effectively in decisions about their care</t>
  </si>
  <si>
    <t>Patient / carer time</t>
  </si>
  <si>
    <t>Patient - delays to referals</t>
  </si>
  <si>
    <t>Patient - delays to treatment</t>
  </si>
  <si>
    <t>Patient and Staff - delays to discharge</t>
  </si>
  <si>
    <t>Staff and patient -availabilty / duplication of information or tests</t>
  </si>
  <si>
    <t>Wider Community - Impacts on Vulnerable Groups</t>
  </si>
  <si>
    <t>Wider Community - General</t>
  </si>
  <si>
    <t>Step Two</t>
  </si>
  <si>
    <t>Step One</t>
  </si>
  <si>
    <t>Step Three</t>
  </si>
  <si>
    <t>Step Four</t>
  </si>
  <si>
    <t>Step Five</t>
  </si>
  <si>
    <t>Approved by Sustainability Team</t>
  </si>
  <si>
    <t>Staff and Patient - Other impacts</t>
  </si>
  <si>
    <t>CO2 
Unit of measure</t>
  </si>
  <si>
    <t>CO2 impact (per annum)</t>
  </si>
  <si>
    <t>Some useful GHG emissions factors:</t>
  </si>
  <si>
    <t>GHG emissions factors for NHS financial spend on:</t>
  </si>
  <si>
    <t xml:space="preserve">Pharmaceuticals: </t>
  </si>
  <si>
    <t xml:space="preserve">Medical equipment: </t>
  </si>
  <si>
    <t xml:space="preserve">Medical equipment/instruments (NHS Trusts): </t>
  </si>
  <si>
    <t xml:space="preserve">Dressings: </t>
  </si>
  <si>
    <t xml:space="preserve">Diagnostic imaging &amp; radiotherapy equipment &amp; services:  </t>
  </si>
  <si>
    <t xml:space="preserve">Dental &amp; optical equipment: </t>
  </si>
  <si>
    <t xml:space="preserve">Laboratory equipment &amp; services:  </t>
  </si>
  <si>
    <t xml:space="preserve">Chemical &amp; Reagents:  </t>
  </si>
  <si>
    <t xml:space="preserve">Patients appliances: </t>
  </si>
  <si>
    <t xml:space="preserve">Staff clothing: </t>
  </si>
  <si>
    <t xml:space="preserve">Patients clothing &amp; footwear:  </t>
  </si>
  <si>
    <t xml:space="preserve">Bedding linen &amp; textiles:  </t>
  </si>
  <si>
    <t>Anaesthetic gases</t>
  </si>
  <si>
    <t>Source: Sustainability Reporting Template 2018/19 (Sustainable Development Unit) http://www.sduhealth.org.uk/delivery/measure/reporting.aspx</t>
  </si>
  <si>
    <t>Default Emmissions Factor (check before use)</t>
  </si>
  <si>
    <t>Emissions Factor Used for Assessment</t>
  </si>
  <si>
    <t>Mitigation Measures Proposed</t>
  </si>
  <si>
    <t>Supporting Evidence (where &lt;0&gt;)</t>
  </si>
  <si>
    <t>Qualitative Assesment</t>
  </si>
  <si>
    <t>Theme / s</t>
  </si>
  <si>
    <t>Support services - sterile services, laundry, portering, catering etc)</t>
  </si>
  <si>
    <t xml:space="preserve">Asset Management and Utilities </t>
  </si>
  <si>
    <t>Construction Waste</t>
  </si>
  <si>
    <t>New Build / Major Project</t>
  </si>
  <si>
    <t>Through-put of SSD</t>
  </si>
  <si>
    <t>Volume of Laundry</t>
  </si>
  <si>
    <t>Other Support Service</t>
  </si>
  <si>
    <t>Other Waste</t>
  </si>
  <si>
    <t xml:space="preserve">Business Continuity </t>
  </si>
  <si>
    <t>Impact on patient health outcomes / staff time</t>
  </si>
  <si>
    <t>Impact on patient health outcomes /staff time</t>
  </si>
  <si>
    <t>Volume of calls logged</t>
  </si>
  <si>
    <t>Sub - Area of Impact Impact</t>
  </si>
  <si>
    <t>Logistics Milleage</t>
  </si>
  <si>
    <t>Light Pollution</t>
  </si>
  <si>
    <t>Noise Pollution</t>
  </si>
  <si>
    <t>Consumption Food stuff and or change to food systems (food waste incl. with other Asset Management waste)</t>
  </si>
  <si>
    <t>Locally produced</t>
  </si>
  <si>
    <t>Organically grown</t>
  </si>
  <si>
    <t>Low carbon produce / production process</t>
  </si>
  <si>
    <t>Soil regeneration</t>
  </si>
  <si>
    <t>Supporting rare / heritage breeds</t>
  </si>
  <si>
    <t>Mental Health &amp; Wellbeing</t>
  </si>
  <si>
    <t>Physical Health &amp; Wellbeing</t>
  </si>
  <si>
    <t>GHG Emissions</t>
  </si>
  <si>
    <t>Promotion of Circular Economy</t>
  </si>
  <si>
    <t>Equal Opportunity</t>
  </si>
  <si>
    <t>Supports Equity</t>
  </si>
  <si>
    <t>Eliminates Modern Slavery</t>
  </si>
  <si>
    <t>Covid 19</t>
  </si>
  <si>
    <t>Supports recovery effort /  those effected by Covid 19</t>
  </si>
  <si>
    <t>Wellbeing and resilience</t>
  </si>
  <si>
    <t>Staff / Community Engagement</t>
  </si>
  <si>
    <t>Impacts on Vulnerable Groups</t>
  </si>
  <si>
    <t>No. of Inpatient Bed-Days</t>
  </si>
  <si>
    <t>No. of / Proportion of Remote Outpatient Appointments</t>
  </si>
  <si>
    <t>Supporting sustainability sourced fish / meat</t>
  </si>
  <si>
    <t>Tackling Economic Inequality</t>
  </si>
  <si>
    <t>https://www.susqi.org/_files/ugd/f57abc_5da876a6470d491a923a1af69f2c64a9.pdf</t>
  </si>
  <si>
    <t>Desflurane</t>
  </si>
  <si>
    <t>Isoflurane</t>
  </si>
  <si>
    <t>Sevoflurane</t>
  </si>
  <si>
    <t>Nitrous Oxide</t>
  </si>
  <si>
    <r>
      <t>kg CO</t>
    </r>
    <r>
      <rPr>
        <vertAlign val="subscript"/>
        <sz val="11"/>
        <color rgb="FF333333"/>
        <rFont val="Calibri"/>
        <family val="2"/>
        <scheme val="minor"/>
      </rPr>
      <t>2</t>
    </r>
    <r>
      <rPr>
        <sz val="11"/>
        <color rgb="FF333333"/>
        <rFont val="Calibri"/>
        <family val="2"/>
        <scheme val="minor"/>
      </rPr>
      <t>e / £</t>
    </r>
  </si>
  <si>
    <r>
      <t>kg CO</t>
    </r>
    <r>
      <rPr>
        <vertAlign val="subscript"/>
        <sz val="11"/>
        <color rgb="FF333333"/>
        <rFont val="Calibri"/>
        <family val="2"/>
        <scheme val="minor"/>
      </rPr>
      <t>2</t>
    </r>
    <r>
      <rPr>
        <sz val="11"/>
        <color rgb="FF333333"/>
        <rFont val="Calibri"/>
        <family val="2"/>
        <scheme val="minor"/>
      </rPr>
      <t>e / litre</t>
    </r>
  </si>
  <si>
    <t xml:space="preserve">Entronox </t>
  </si>
  <si>
    <t>Inhalers</t>
  </si>
  <si>
    <t>Large volume inhaler eg Ventolin</t>
  </si>
  <si>
    <r>
      <t>kg CO</t>
    </r>
    <r>
      <rPr>
        <vertAlign val="subscript"/>
        <sz val="11"/>
        <color rgb="FF333333"/>
        <rFont val="Calibri"/>
        <family val="2"/>
        <scheme val="minor"/>
      </rPr>
      <t>2</t>
    </r>
    <r>
      <rPr>
        <sz val="11"/>
        <color rgb="FF333333"/>
        <rFont val="Calibri"/>
        <family val="2"/>
        <scheme val="minor"/>
      </rPr>
      <t>e / inhaler</t>
    </r>
  </si>
  <si>
    <t>Small volume inhaler eg Salamol</t>
  </si>
  <si>
    <t>Non Medical Supplies</t>
  </si>
  <si>
    <t>Office Equipment, telecomunications, computers and sationery</t>
  </si>
  <si>
    <t>Furniture and fittings</t>
  </si>
  <si>
    <t>Provisions</t>
  </si>
  <si>
    <t>Hotel services, equipment, materials and services</t>
  </si>
  <si>
    <t>Building and engineering products and services</t>
  </si>
  <si>
    <t>Gardening and farming</t>
  </si>
  <si>
    <t>Hardware crockery</t>
  </si>
  <si>
    <t>Recreational equipment and souvenirs</t>
  </si>
  <si>
    <t>Staff and patient consulting services and expenses</t>
  </si>
  <si>
    <t>Food and catering</t>
  </si>
  <si>
    <t>Source: Wilkinson AJK et al. Costs of switching to low global warming potential inhalers. An economic and carbon footprint analysis of NHS prescription data in England. BMJ Open Access. Sep 2019. https://bmjopen.bmj.com/content/bmjopen/9/10/e028763.full.pdf</t>
  </si>
  <si>
    <t>Source Carbon Factors Greener NHS Team 2020-21</t>
  </si>
  <si>
    <t>PPE</t>
  </si>
  <si>
    <t>Source: Rizan C, Reed M, Bhutta M. Environmental impact of Personal Protective Equipment supplied to health and social care services in England in the first six months of the COVID-19 pandemic. Journal of the Royal Society of Medicine; 0(0) 1–14, DOI: 10.1177/01410768211001583, https://journals.sagepub.com/doi/full/10.1177/01410768211001583</t>
  </si>
  <si>
    <t>Single glove</t>
  </si>
  <si>
    <r>
      <t>kg CO</t>
    </r>
    <r>
      <rPr>
        <vertAlign val="subscript"/>
        <sz val="11"/>
        <color rgb="FF333333"/>
        <rFont val="Calibri"/>
        <family val="2"/>
        <scheme val="minor"/>
      </rPr>
      <t>2</t>
    </r>
    <r>
      <rPr>
        <sz val="11"/>
        <color rgb="FF333333"/>
        <rFont val="Calibri"/>
        <family val="2"/>
        <scheme val="minor"/>
      </rPr>
      <t>e / item</t>
    </r>
  </si>
  <si>
    <t>Cup Fit FFP respirator</t>
  </si>
  <si>
    <t>Duckbill respirator</t>
  </si>
  <si>
    <t>Type IIR surgical mask</t>
  </si>
  <si>
    <t>Type II surgical mask</t>
  </si>
  <si>
    <t>Face shield</t>
  </si>
  <si>
    <t>Apron</t>
  </si>
  <si>
    <t>Single Use Gown</t>
  </si>
  <si>
    <t>Source: Government emission conversion factors for greenhouse gas company reporting: full set 2021. Greenhouse gas reporting: conversion factors 2021 - GOV.UK (www.gov.uk) (accessed Aug 2021)</t>
  </si>
  <si>
    <t>Bus</t>
  </si>
  <si>
    <t>Car</t>
  </si>
  <si>
    <t>Train</t>
  </si>
  <si>
    <t>Taxi</t>
  </si>
  <si>
    <t>Black Cab</t>
  </si>
  <si>
    <r>
      <t>kg CO</t>
    </r>
    <r>
      <rPr>
        <vertAlign val="subscript"/>
        <sz val="11"/>
        <color rgb="FF333333"/>
        <rFont val="Calibri"/>
        <family val="2"/>
        <scheme val="minor"/>
      </rPr>
      <t>2</t>
    </r>
    <r>
      <rPr>
        <sz val="11"/>
        <color rgb="FF333333"/>
        <rFont val="Calibri"/>
        <family val="2"/>
        <scheme val="minor"/>
      </rPr>
      <t>e /passenger km</t>
    </r>
  </si>
  <si>
    <t>km</t>
  </si>
  <si>
    <t>Energy</t>
  </si>
  <si>
    <r>
      <t>kg CO</t>
    </r>
    <r>
      <rPr>
        <vertAlign val="subscript"/>
        <sz val="11"/>
        <color rgb="FF333333"/>
        <rFont val="Calibri"/>
        <family val="2"/>
        <scheme val="minor"/>
      </rPr>
      <t>2</t>
    </r>
    <r>
      <rPr>
        <sz val="11"/>
        <color rgb="FF333333"/>
        <rFont val="Calibri"/>
        <family val="2"/>
        <scheme val="minor"/>
      </rPr>
      <t>e / kWh</t>
    </r>
  </si>
  <si>
    <t>Grid electricity</t>
  </si>
  <si>
    <t>Natural Gas</t>
  </si>
  <si>
    <t>Source: Government emission conversion factors for greenhouse gas company reporting 2021. https://assets.publishing.service.gov.uk/government/uploads/system/uploads/attachment_data /file/1005677/conversion-factors-2021-full-set-advanced-users.xlsm (accessed Aug 2021)</t>
  </si>
  <si>
    <t>Water Use</t>
  </si>
  <si>
    <r>
      <t>kg CO</t>
    </r>
    <r>
      <rPr>
        <vertAlign val="subscript"/>
        <sz val="11"/>
        <color rgb="FF333333"/>
        <rFont val="Calibri"/>
        <family val="2"/>
        <scheme val="minor"/>
      </rPr>
      <t>2</t>
    </r>
    <r>
      <rPr>
        <sz val="11"/>
        <color rgb="FF333333"/>
        <rFont val="Calibri"/>
        <family val="2"/>
        <scheme val="minor"/>
      </rPr>
      <t>e / m3</t>
    </r>
  </si>
  <si>
    <t>Waste Disposal</t>
  </si>
  <si>
    <t>Source: Rizan C, Bhutta M, Reed M, Lillywhite R. The carbon footprint of waste streams in a UK hospital. Journal of Cleaner Production 286 (2021) 125446. https://www.sciencedirect.com/science/article/abs/pii/S0959652620354925</t>
  </si>
  <si>
    <t>Recycling reusable instruments</t>
  </si>
  <si>
    <r>
      <t>kg CO</t>
    </r>
    <r>
      <rPr>
        <vertAlign val="subscript"/>
        <sz val="11"/>
        <color rgb="FF333333"/>
        <rFont val="Calibri"/>
        <family val="2"/>
        <scheme val="minor"/>
      </rPr>
      <t>2</t>
    </r>
    <r>
      <rPr>
        <sz val="11"/>
        <color rgb="FF333333"/>
        <rFont val="Calibri"/>
        <family val="2"/>
        <scheme val="minor"/>
      </rPr>
      <t>e / tonne</t>
    </r>
  </si>
  <si>
    <t>Recycling reusable surgical linens</t>
  </si>
  <si>
    <t>Recycling batteries</t>
  </si>
  <si>
    <t>Low Temp Incineration (Wste to energy / DMR)</t>
  </si>
  <si>
    <t>Autoclave decontamination / Infectious Waste</t>
  </si>
  <si>
    <t>High Temp Incineration - Clinaical Waste</t>
  </si>
  <si>
    <t>Units of Healthcare</t>
  </si>
  <si>
    <r>
      <t>kg CO</t>
    </r>
    <r>
      <rPr>
        <vertAlign val="subscript"/>
        <sz val="11"/>
        <color rgb="FF333333"/>
        <rFont val="Calibri"/>
        <family val="2"/>
        <scheme val="minor"/>
      </rPr>
      <t>2</t>
    </r>
    <r>
      <rPr>
        <sz val="11"/>
        <color rgb="FF333333"/>
        <rFont val="Calibri"/>
        <family val="2"/>
        <scheme val="minor"/>
      </rPr>
      <t>e / appointment</t>
    </r>
  </si>
  <si>
    <t>GP appointment including pharmacueticals</t>
  </si>
  <si>
    <t>GP appointment only</t>
  </si>
  <si>
    <t>Source: Carbon Hotspots update for the health and care sector in England 2015 (Sustainable Development Unit, 2016) http://www.sduhealth.org.uk/documents/publications/2016/Carbon_Footprint_summary_HCS_hots pots_2015_final.pdf (see “Service Type Carbon Intensities” table p5) https://www.pssru.ac.uk/project-pages/unit-costs/unit-costs-2019/</t>
  </si>
  <si>
    <t>Acute sector outpatient appointment</t>
  </si>
  <si>
    <t>Inpatient bed day - low intensity ward</t>
  </si>
  <si>
    <t>Inpatient bed day - high intensity ward</t>
  </si>
  <si>
    <t>A&amp;E visit</t>
  </si>
  <si>
    <t>Surgical Proceedure (66 mins)</t>
  </si>
  <si>
    <r>
      <t>kg CO</t>
    </r>
    <r>
      <rPr>
        <vertAlign val="subscript"/>
        <sz val="11"/>
        <color rgb="FF333333"/>
        <rFont val="Calibri"/>
        <family val="2"/>
        <scheme val="minor"/>
      </rPr>
      <t>2</t>
    </r>
    <r>
      <rPr>
        <sz val="11"/>
        <color rgb="FF333333"/>
        <rFont val="Calibri"/>
        <family val="2"/>
        <scheme val="minor"/>
      </rPr>
      <t>e / bed day</t>
    </r>
  </si>
  <si>
    <r>
      <t>kg CO</t>
    </r>
    <r>
      <rPr>
        <vertAlign val="subscript"/>
        <sz val="11"/>
        <color rgb="FF333333"/>
        <rFont val="Calibri"/>
        <family val="2"/>
        <scheme val="minor"/>
      </rPr>
      <t>2</t>
    </r>
    <r>
      <rPr>
        <sz val="11"/>
        <color rgb="FF333333"/>
        <rFont val="Calibri"/>
        <family val="2"/>
        <scheme val="minor"/>
      </rPr>
      <t>e / visit</t>
    </r>
  </si>
  <si>
    <r>
      <t>kg CO</t>
    </r>
    <r>
      <rPr>
        <vertAlign val="subscript"/>
        <sz val="11"/>
        <color rgb="FF333333"/>
        <rFont val="Calibri"/>
        <family val="2"/>
        <scheme val="minor"/>
      </rPr>
      <t>2</t>
    </r>
    <r>
      <rPr>
        <sz val="11"/>
        <color rgb="FF333333"/>
        <rFont val="Calibri"/>
        <family val="2"/>
        <scheme val="minor"/>
      </rPr>
      <t>e / proceedure</t>
    </r>
  </si>
  <si>
    <t>Opportunity to save approx 17 trees per tonne of paper shifted to recycled stock. UHD consumes 82 tonnes non recycled. This equates to opportunity to save 1394 trees per annum.</t>
  </si>
  <si>
    <t>https://www.sciencedirect.com/topics/earth-and-planetary-sciences/recycled-paper</t>
  </si>
  <si>
    <t>https://www.gov.uk/government/publications/greenhouse-gas-reporting-conversion-factors-2020</t>
  </si>
  <si>
    <t>www.sciencedirect.com/topics/earth-and-planetary-sciences/recycled-paper</t>
  </si>
  <si>
    <t>Recycled paper generates about 95% less air pollution compared to standard paper</t>
  </si>
  <si>
    <t>Carbon Impact:
Virgin Paper production: 919.40 kg CO2e per tonne of paper
Recycled Paper : 739.4 kg CO2e per tonne of paper 
One box weighs approx. 12kg.
The Trust currently consumed 82 tonnes of non-recycled paper and 6 tonnes of recycled paper per annum. 
By shifting to recycled paper the Trust can save 14.7 tonnes of Carbon</t>
  </si>
  <si>
    <t>tonnes CO2e</t>
  </si>
  <si>
    <t xml:space="preserve">Water Impact:
Recycled paper saves water – approx. 30,000 litres per tonne of paper. 
The Trust has the opportunity therefore to reduce the embodied water from it’s paper consumption in the order of 2.5 million litres. 
Water is a resource which is increasingly under pressure and the projected lack of water is now seen as a fast approaching health threat in the UK.  </t>
  </si>
  <si>
    <t>https://assets.publishing.service.gov.uk/government/uploads/system/uploads/attachment_data/file/709924/State_of_the_environment_water_resources_report.pdf
https://www.gov.uk/government/speeches/escaping-the-jaws-of-death-ensuring-enough-water-in-2050</t>
  </si>
  <si>
    <t>Recycled paper generates about 20% less CO2e compared to standard paper</t>
  </si>
  <si>
    <t>Description: Trust Switch to 100% renewable paper</t>
  </si>
  <si>
    <t>Carbon Impact</t>
  </si>
  <si>
    <t>Avoided air pollution, water depletion and Carbon Emmissions</t>
  </si>
  <si>
    <t>Avoids risks to vulnerable communities</t>
  </si>
  <si>
    <t>Yes</t>
  </si>
  <si>
    <t>Date</t>
  </si>
  <si>
    <t>XX/YY/ZZZZ</t>
  </si>
  <si>
    <t>Sustainabilty Workstream</t>
  </si>
  <si>
    <t>Staff / Community - Knowledge &amp; Skills (including health education)</t>
  </si>
  <si>
    <t>Access to essential services (health, social services, transport, amenities)</t>
  </si>
  <si>
    <t>Involvement in community networks</t>
  </si>
  <si>
    <t>Housing</t>
  </si>
  <si>
    <t>Food Security</t>
  </si>
  <si>
    <t>Access to Trust or other Green and Blue spaces</t>
  </si>
  <si>
    <t>Poverty and Living Wages</t>
  </si>
  <si>
    <t>Employment Status / employment as an economic / health intervention</t>
  </si>
  <si>
    <t>Supports diversity (eg racial, including workforce)</t>
  </si>
  <si>
    <t>Satisfaction and quality of life</t>
  </si>
  <si>
    <t>Other Patient Impacts</t>
  </si>
  <si>
    <t>Staff time and other impacts</t>
  </si>
  <si>
    <t>Paper</t>
  </si>
  <si>
    <t>Community Resilience Other</t>
  </si>
  <si>
    <t>Impact on Business continuity / resilience</t>
  </si>
  <si>
    <t>Business continuity / resilience during extreme weather</t>
  </si>
  <si>
    <t>Business continuity / resilience due to resource availability</t>
  </si>
  <si>
    <t>Business continuity / resilience due to failed infrustructure</t>
  </si>
  <si>
    <t>Business continuity / resilience due to failed contracted services</t>
  </si>
  <si>
    <t>Business continuity / resilience due to lack of staff</t>
  </si>
  <si>
    <t xml:space="preserve">Break this down </t>
  </si>
  <si>
    <t>Patient</t>
  </si>
  <si>
    <t>Social</t>
  </si>
  <si>
    <t>Financial</t>
  </si>
  <si>
    <t>The recycled paper stock being proposed is less expensive than the standad paper stock that UHD is currenly using.</t>
  </si>
  <si>
    <t>Volunteer Hours protected</t>
  </si>
  <si>
    <t>Outcomes for Patients and Populations</t>
  </si>
  <si>
    <t>Triple Bottom Line Impacts</t>
  </si>
  <si>
    <t>If 'Yes':</t>
  </si>
  <si>
    <t xml:space="preserve">Overall assessment: </t>
  </si>
  <si>
    <t>Sustainability Impact Assessment - Summary Sheet</t>
  </si>
  <si>
    <t>1b) Does this proposal deliver the minimum standards of care and/or clinical effectiveness as set out by regulators?</t>
  </si>
  <si>
    <t xml:space="preserve">1c) Does this proposal deliver the same or improved standards of care than the existing service/product? </t>
  </si>
  <si>
    <t>Yes/No</t>
  </si>
  <si>
    <t>If "worse", what mitigation measures are proposed / put in place?</t>
  </si>
  <si>
    <t>If 'No'</t>
  </si>
  <si>
    <t>Does this proposal affect clinical care?</t>
  </si>
  <si>
    <t>Mitigation Measures - None required</t>
  </si>
  <si>
    <t>There is no impact on patient or population health and no approval is required</t>
  </si>
  <si>
    <t>Carbon and GHGs (tonnes CO2e)</t>
  </si>
  <si>
    <t xml:space="preserve">Significant Positive Impact </t>
  </si>
  <si>
    <t xml:space="preserve">Modest Positive Impact </t>
  </si>
  <si>
    <t>No Impact</t>
  </si>
  <si>
    <t>Modest Detrimental Impact</t>
  </si>
  <si>
    <t>Significant Detrimental Impact</t>
  </si>
  <si>
    <t>Social 
Total</t>
  </si>
  <si>
    <t>Environmental 
Total</t>
  </si>
  <si>
    <t>Financial 
Total</t>
  </si>
  <si>
    <t>Triple Bottom Line Outcomes and Impacts</t>
  </si>
  <si>
    <t>Supply Chain and Procurement, 
* Capture Social Value in Theme below</t>
  </si>
  <si>
    <t>no sub area</t>
  </si>
  <si>
    <r>
      <t xml:space="preserve">Social Value / Impacts /  Workforce and Leadership
</t>
    </r>
    <r>
      <rPr>
        <sz val="11"/>
        <color theme="1"/>
        <rFont val="Calibri"/>
        <family val="2"/>
        <scheme val="minor"/>
      </rPr>
      <t>Incorporates model in PTOM Guidance</t>
    </r>
  </si>
  <si>
    <t>Digital Transformation/ Sustainable Models of Care</t>
  </si>
  <si>
    <t>E1</t>
  </si>
  <si>
    <t>E2</t>
  </si>
  <si>
    <t>E3</t>
  </si>
  <si>
    <t xml:space="preserve">Fleet / Logistics </t>
  </si>
  <si>
    <t>E4</t>
  </si>
  <si>
    <t>E5</t>
  </si>
  <si>
    <t>F1</t>
  </si>
  <si>
    <t>F2</t>
  </si>
  <si>
    <t>F3</t>
  </si>
  <si>
    <t>F4</t>
  </si>
  <si>
    <t>F5</t>
  </si>
  <si>
    <t>E6</t>
  </si>
  <si>
    <t>E7</t>
  </si>
  <si>
    <t>E8</t>
  </si>
  <si>
    <t>E9</t>
  </si>
  <si>
    <t>F6</t>
  </si>
  <si>
    <t>F7</t>
  </si>
  <si>
    <t>F8</t>
  </si>
  <si>
    <t>F9</t>
  </si>
  <si>
    <t xml:space="preserve">Waste Disposal </t>
  </si>
  <si>
    <t>E10</t>
  </si>
  <si>
    <t>F10</t>
  </si>
  <si>
    <t>E25</t>
  </si>
  <si>
    <t>F25</t>
  </si>
  <si>
    <t>E24</t>
  </si>
  <si>
    <t>E26</t>
  </si>
  <si>
    <t>F26</t>
  </si>
  <si>
    <t>F24</t>
  </si>
  <si>
    <t>E27</t>
  </si>
  <si>
    <t>E28</t>
  </si>
  <si>
    <t>E29</t>
  </si>
  <si>
    <t>F27</t>
  </si>
  <si>
    <t>F28</t>
  </si>
  <si>
    <t>F29</t>
  </si>
  <si>
    <t>E30</t>
  </si>
  <si>
    <t>E31</t>
  </si>
  <si>
    <t>E32</t>
  </si>
  <si>
    <t>E33</t>
  </si>
  <si>
    <t>E34</t>
  </si>
  <si>
    <t>F30</t>
  </si>
  <si>
    <t>F32</t>
  </si>
  <si>
    <t>F33</t>
  </si>
  <si>
    <t>F34</t>
  </si>
  <si>
    <t>F31</t>
  </si>
  <si>
    <t>E11</t>
  </si>
  <si>
    <t>E12</t>
  </si>
  <si>
    <t>E13</t>
  </si>
  <si>
    <t>E14</t>
  </si>
  <si>
    <t>E15</t>
  </si>
  <si>
    <t>E16</t>
  </si>
  <si>
    <t>E17</t>
  </si>
  <si>
    <t>E18</t>
  </si>
  <si>
    <t>E19</t>
  </si>
  <si>
    <t>E20</t>
  </si>
  <si>
    <t>E21</t>
  </si>
  <si>
    <t>E22</t>
  </si>
  <si>
    <t>E23</t>
  </si>
  <si>
    <t>F11</t>
  </si>
  <si>
    <t>F12</t>
  </si>
  <si>
    <t>F13</t>
  </si>
  <si>
    <t>F14</t>
  </si>
  <si>
    <t>F15</t>
  </si>
  <si>
    <t>F16</t>
  </si>
  <si>
    <t>F17</t>
  </si>
  <si>
    <t>F18</t>
  </si>
  <si>
    <t>F19</t>
  </si>
  <si>
    <t>F20</t>
  </si>
  <si>
    <t>F21</t>
  </si>
  <si>
    <t>F22</t>
  </si>
  <si>
    <t>F23</t>
  </si>
  <si>
    <t>E35</t>
  </si>
  <si>
    <t>E36</t>
  </si>
  <si>
    <t>E37</t>
  </si>
  <si>
    <t>F35</t>
  </si>
  <si>
    <t>F36</t>
  </si>
  <si>
    <t>F37</t>
  </si>
  <si>
    <t>No. of Surgical Procedures</t>
  </si>
  <si>
    <t>E38</t>
  </si>
  <si>
    <t>E39</t>
  </si>
  <si>
    <t>E40</t>
  </si>
  <si>
    <t>E41</t>
  </si>
  <si>
    <t>E42</t>
  </si>
  <si>
    <t>E43</t>
  </si>
  <si>
    <t>E44</t>
  </si>
  <si>
    <t>E45</t>
  </si>
  <si>
    <t>E46</t>
  </si>
  <si>
    <t>E47</t>
  </si>
  <si>
    <t>E48</t>
  </si>
  <si>
    <t>E49</t>
  </si>
  <si>
    <t>E50</t>
  </si>
  <si>
    <t>F38</t>
  </si>
  <si>
    <t>F39</t>
  </si>
  <si>
    <t>F40</t>
  </si>
  <si>
    <t>F41</t>
  </si>
  <si>
    <t>F42</t>
  </si>
  <si>
    <t>F43</t>
  </si>
  <si>
    <t>F44</t>
  </si>
  <si>
    <t>F45</t>
  </si>
  <si>
    <t>F46</t>
  </si>
  <si>
    <t>F47</t>
  </si>
  <si>
    <t>F48</t>
  </si>
  <si>
    <t>F49</t>
  </si>
  <si>
    <t>F50</t>
  </si>
  <si>
    <t>E51</t>
  </si>
  <si>
    <t>E52</t>
  </si>
  <si>
    <t>E53</t>
  </si>
  <si>
    <t>E54</t>
  </si>
  <si>
    <t>E55</t>
  </si>
  <si>
    <t>E56</t>
  </si>
  <si>
    <t>F51</t>
  </si>
  <si>
    <t>F52</t>
  </si>
  <si>
    <t>F53</t>
  </si>
  <si>
    <t>F54</t>
  </si>
  <si>
    <t>F55</t>
  </si>
  <si>
    <t>F56</t>
  </si>
  <si>
    <t>E57</t>
  </si>
  <si>
    <t>E58</t>
  </si>
  <si>
    <t>E59</t>
  </si>
  <si>
    <t>E60</t>
  </si>
  <si>
    <t>E61</t>
  </si>
  <si>
    <t>F57</t>
  </si>
  <si>
    <t>F58</t>
  </si>
  <si>
    <t>F59</t>
  </si>
  <si>
    <t>F60</t>
  </si>
  <si>
    <t>F61</t>
  </si>
  <si>
    <t>Propellant Inhalers (MDI)</t>
  </si>
  <si>
    <t>E62</t>
  </si>
  <si>
    <t>E63</t>
  </si>
  <si>
    <t>F62</t>
  </si>
  <si>
    <t>F63</t>
  </si>
  <si>
    <t>Medical Surgical Equipment</t>
  </si>
  <si>
    <t>E64</t>
  </si>
  <si>
    <t>E65</t>
  </si>
  <si>
    <t>F64</t>
  </si>
  <si>
    <t>F65</t>
  </si>
  <si>
    <t>E66</t>
  </si>
  <si>
    <t>F66</t>
  </si>
  <si>
    <t>Medical  Supplies (inc dressing)</t>
  </si>
  <si>
    <t>E67</t>
  </si>
  <si>
    <t>E68</t>
  </si>
  <si>
    <t>E69</t>
  </si>
  <si>
    <t>E70</t>
  </si>
  <si>
    <t>E71</t>
  </si>
  <si>
    <t>F67</t>
  </si>
  <si>
    <t>F68</t>
  </si>
  <si>
    <t>F69</t>
  </si>
  <si>
    <t>F70</t>
  </si>
  <si>
    <t>F71</t>
  </si>
  <si>
    <t>E72</t>
  </si>
  <si>
    <t>F72</t>
  </si>
  <si>
    <t>Depletion of scarce resources</t>
  </si>
  <si>
    <t>Bio-accumulation and toxicity etc</t>
  </si>
  <si>
    <t>Telecoms</t>
  </si>
  <si>
    <t>Stationary</t>
  </si>
  <si>
    <t>Other Materials / Goods / non medical</t>
  </si>
  <si>
    <r>
      <t>Single use other</t>
    </r>
    <r>
      <rPr>
        <b/>
        <sz val="11"/>
        <color theme="1"/>
        <rFont val="Calibri"/>
        <family val="2"/>
        <scheme val="minor"/>
      </rPr>
      <t xml:space="preserve"> non</t>
    </r>
    <r>
      <rPr>
        <sz val="11"/>
        <color theme="1"/>
        <rFont val="Calibri"/>
        <family val="2"/>
        <scheme val="minor"/>
      </rPr>
      <t xml:space="preserve"> medical items</t>
    </r>
  </si>
  <si>
    <t>E73</t>
  </si>
  <si>
    <t>F74</t>
  </si>
  <si>
    <t>F73</t>
  </si>
  <si>
    <t>E74</t>
  </si>
  <si>
    <t>S1</t>
  </si>
  <si>
    <t>S2</t>
  </si>
  <si>
    <t>S3</t>
  </si>
  <si>
    <t>S4</t>
  </si>
  <si>
    <t>S5</t>
  </si>
  <si>
    <t>S6</t>
  </si>
  <si>
    <t>S7</t>
  </si>
  <si>
    <t>S8</t>
  </si>
  <si>
    <t>S9</t>
  </si>
  <si>
    <t>S10</t>
  </si>
  <si>
    <t>S11</t>
  </si>
  <si>
    <t>S12</t>
  </si>
  <si>
    <t>Risk of Patient/ Carer Harm</t>
  </si>
  <si>
    <t>Patient /  Carer Relationships</t>
  </si>
  <si>
    <t>Cost to Patient / Carer</t>
  </si>
  <si>
    <t>S13</t>
  </si>
  <si>
    <t>S14</t>
  </si>
  <si>
    <t>S15</t>
  </si>
  <si>
    <t>S16</t>
  </si>
  <si>
    <t>S17</t>
  </si>
  <si>
    <t>S18</t>
  </si>
  <si>
    <t>S19</t>
  </si>
  <si>
    <t>S20</t>
  </si>
  <si>
    <t>S21</t>
  </si>
  <si>
    <t>S22</t>
  </si>
  <si>
    <t>S23</t>
  </si>
  <si>
    <t>S24</t>
  </si>
  <si>
    <t>S25</t>
  </si>
  <si>
    <t>S26</t>
  </si>
  <si>
    <t>S27</t>
  </si>
  <si>
    <t>S28</t>
  </si>
  <si>
    <t>Community Impacts</t>
  </si>
  <si>
    <t>S29</t>
  </si>
  <si>
    <t>S30</t>
  </si>
  <si>
    <t>S31</t>
  </si>
  <si>
    <t>S32</t>
  </si>
  <si>
    <t>S33</t>
  </si>
  <si>
    <t>S34</t>
  </si>
  <si>
    <t>S35</t>
  </si>
  <si>
    <r>
      <rPr>
        <sz val="11"/>
        <rFont val="Calibri"/>
        <family val="2"/>
        <scheme val="minor"/>
      </rPr>
      <t>Fighting Climate, Ecological Harm &amp; Social Justice</t>
    </r>
    <r>
      <rPr>
        <sz val="11"/>
        <color theme="1"/>
        <rFont val="Calibri"/>
        <family val="2"/>
        <scheme val="minor"/>
      </rPr>
      <t xml:space="preserve">
Deviations from Social Value Model
* Ecological Harm not in Social Value Model or PTOM Guidance - this has been added to capture, Water, Soil, Noise and Light Pollution 
** Consumption / Waste is being recorded seperately</t>
    </r>
  </si>
  <si>
    <t>Fighting Climate, Ecological Harm and Social Justice</t>
  </si>
  <si>
    <r>
      <t>Consumption Food stuff and or change to food systems</t>
    </r>
    <r>
      <rPr>
        <i/>
        <sz val="16"/>
        <color theme="1"/>
        <rFont val="Calibri"/>
        <family val="2"/>
        <scheme val="minor"/>
      </rPr>
      <t xml:space="preserve"> (not Including waste)</t>
    </r>
  </si>
  <si>
    <t>*See SIA Detail Tab</t>
  </si>
  <si>
    <t>Summary &amp; Recommendations</t>
  </si>
  <si>
    <t>Current pricing for this recycled A4 paper is £10.20 per box. The non-recycled A4 paper the Trust is also using is priced at £10.70 per box (75g) and £10.90 per box (80g) PH and £11.50 per box (80g) RBH. Switching to 100% recycled (80g) A4 paper for PH and RBH and replacing all existing orders both of 75g and 80g will result in a saving of approx. £7k per annum</t>
  </si>
  <si>
    <t>The Sustainability Steering Group proposes that, with immediate effect, the Trust purchases only 100% recycled paper for the purpose of printing and copying (for all suitable equipment). We propose that this is a blanket policy with no exceptions for departments or user groups unless approved by the Sustainability Steering Group.</t>
  </si>
  <si>
    <t xml:space="preserve">Trails carried out in Pool Hospital over the past year have shown no quality issues or problems of compatibility with the printing equipment. </t>
  </si>
  <si>
    <t xml:space="preserve">Trails were based upon evercopy premium 100% recycled 80g paper which is FSC, EU Ecolabel and Blue Angel certified. The recycling process for this product does not involve de-inking or chemical products that are harmful to the environment. </t>
  </si>
  <si>
    <t>The paper brightness of the recycled paper is excellent. On close scrutiny sometimes tiny coloured spots could be found within the paper. This does not hinder the usability of the product and could be actively promoted as a conscious small sacrifice for the environmental and cost savings to be achieved.</t>
  </si>
  <si>
    <t>Savings of £7,000 per annum via switch</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</si>
  <si>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</si>
  <si>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</si>
  <si>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</si>
  <si>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</si>
  <si>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</si>
  <si>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</si>
  <si>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</si>
  <si>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</si>
  <si>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</si>
  <si>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</si>
  <si>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</si>
  <si>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</si>
  <si>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</si>
  <si>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</si>
  <si>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</si>
  <si>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</si>
  <si>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</si>
  <si>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</si>
  <si>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</si>
  <si>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</si>
  <si>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</si>
  <si>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</si>
  <si>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</si>
  <si>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</si>
  <si>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</si>
  <si>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</si>
  <si>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</si>
  <si>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</si>
  <si>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</si>
  <si>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</si>
  <si>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</si>
  <si>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</si>
  <si>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</si>
  <si>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</si>
  <si>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</si>
  <si>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</si>
  <si>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</si>
  <si>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</si>
  <si>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</si>
  <si>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</si>
  <si>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</si>
  <si>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</si>
  <si>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</si>
  <si>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</si>
  <si>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</si>
  <si>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</si>
  <si>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</si>
  <si>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</si>
  <si>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</si>
  <si>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</si>
  <si>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</si>
  <si>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</si>
  <si>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</si>
  <si>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</si>
  <si>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</si>
  <si>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</si>
  <si>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</si>
  <si>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</si>
  <si>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</si>
  <si>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</si>
  <si>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</si>
  <si>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</si>
  <si>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</si>
  <si>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</si>
  <si>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</si>
  <si>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E101</t>
  </si>
  <si>
    <t>E102</t>
  </si>
  <si>
    <t>E103</t>
  </si>
  <si>
    <t>E104</t>
  </si>
  <si>
    <t>E105</t>
  </si>
  <si>
    <t>E106</t>
  </si>
  <si>
    <t>E107</t>
  </si>
  <si>
    <t>E108</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</si>
  <si>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</si>
  <si>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</si>
  <si>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</si>
  <si>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</si>
  <si>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</si>
  <si>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</si>
  <si>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</si>
  <si>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</si>
  <si>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</si>
  <si>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</si>
  <si>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</si>
  <si>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</si>
  <si>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</si>
  <si>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</si>
  <si>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</si>
  <si>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</si>
  <si>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</si>
  <si>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</si>
  <si>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</si>
  <si>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</si>
  <si>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</si>
  <si>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</si>
  <si>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</si>
  <si>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</si>
  <si>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</si>
  <si>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</si>
  <si>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</si>
  <si>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</si>
  <si>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</si>
  <si>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</si>
  <si>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</si>
  <si>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</si>
  <si>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</si>
  <si>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</si>
  <si>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F75</t>
  </si>
  <si>
    <t>F76</t>
  </si>
  <si>
    <t>F77</t>
  </si>
  <si>
    <t>F78</t>
  </si>
  <si>
    <t>F79</t>
  </si>
  <si>
    <t>F80</t>
  </si>
  <si>
    <t>F81</t>
  </si>
  <si>
    <t>F82</t>
  </si>
  <si>
    <t>F83</t>
  </si>
  <si>
    <t>F84</t>
  </si>
  <si>
    <t>F85</t>
  </si>
  <si>
    <t>F86</t>
  </si>
  <si>
    <t>F87</t>
  </si>
  <si>
    <t>F88</t>
  </si>
  <si>
    <t>F89</t>
  </si>
  <si>
    <t>F90</t>
  </si>
  <si>
    <t>F91</t>
  </si>
  <si>
    <t>F92</t>
  </si>
  <si>
    <t>F93</t>
  </si>
  <si>
    <t>F94</t>
  </si>
  <si>
    <t>F95</t>
  </si>
  <si>
    <t>F96</t>
  </si>
  <si>
    <t>F97</t>
  </si>
  <si>
    <t>F98</t>
  </si>
  <si>
    <t>F99</t>
  </si>
  <si>
    <t>F100</t>
  </si>
  <si>
    <t>F101</t>
  </si>
  <si>
    <t>F102</t>
  </si>
  <si>
    <t>F103</t>
  </si>
  <si>
    <t>F104</t>
  </si>
  <si>
    <t>F105</t>
  </si>
  <si>
    <t>F106</t>
  </si>
  <si>
    <t>F107</t>
  </si>
  <si>
    <t>F108</t>
  </si>
  <si>
    <t>Process Map Ref
Social</t>
  </si>
  <si>
    <t>Process Map Ref
Finance</t>
  </si>
  <si>
    <r>
      <t xml:space="preserve">Process Map Ref
</t>
    </r>
    <r>
      <rPr>
        <b/>
        <sz val="11"/>
        <rFont val="Calibri"/>
        <family val="2"/>
        <scheme val="minor"/>
      </rPr>
      <t>E</t>
    </r>
    <r>
      <rPr>
        <b/>
        <sz val="11"/>
        <color theme="1"/>
        <rFont val="Calibri"/>
        <family val="2"/>
        <scheme val="minor"/>
      </rPr>
      <t>nviron.</t>
    </r>
  </si>
  <si>
    <t>Enhancement to quality of built environment for community benefits</t>
  </si>
  <si>
    <t xml:space="preserve">Emissions Factor </t>
  </si>
  <si>
    <t>Recycled: 739.4 kg CO2e / tonne
Virgin: 919.40 kg CO2e / tonne</t>
  </si>
  <si>
    <t>Financial Impact</t>
  </si>
  <si>
    <t>Totals</t>
  </si>
  <si>
    <t>Staff Time</t>
  </si>
  <si>
    <t>Cost Saving £ per annum / Cost Pressure -£ per annum</t>
  </si>
  <si>
    <t>Time Saving hrs per annum / Time Pressure -hrs per annum</t>
  </si>
  <si>
    <t>Staff Time Impact per annum  (+ or -)</t>
  </si>
  <si>
    <t xml:space="preserve">CO2 impact per annum (+ or -) </t>
  </si>
  <si>
    <t>£ Impact per annum (+ or -)</t>
  </si>
  <si>
    <t>Drop Down List</t>
  </si>
  <si>
    <t>No</t>
  </si>
  <si>
    <t>Scanning for Social Determinants</t>
  </si>
  <si>
    <t>Scanning for Environmental Impacts</t>
  </si>
  <si>
    <t>Scanning for Waste</t>
  </si>
  <si>
    <t xml:space="preserve">Understanding the aspects of the sustainable value equation </t>
  </si>
  <si>
    <t>This SIA is based upon the sustainable value equation.</t>
  </si>
  <si>
    <t xml:space="preserve">The sustainable value equation is used to direct healthcare service design and planning towards maximising sustainable value. </t>
  </si>
  <si>
    <t>The financial costs of a health service are usually considered to be the cost associated with purchasing, supplying and delivering healthcare. For example, the cost of buying a MRI machine, of heating a building for one year or employing 1000 clinical staff.</t>
  </si>
  <si>
    <t xml:space="preserve">Environmental impacts: </t>
  </si>
  <si>
    <t xml:space="preserve">Social impacts: </t>
  </si>
  <si>
    <t xml:space="preserve">Financial impacts:  </t>
  </si>
  <si>
    <t>Population outcomes:</t>
  </si>
  <si>
    <t>These are the outcomes related to patient care, and will depend on a specific patient pathway or service. These outcomes are often agreed upon standards of care, eg. national or hospital targets or protocols. An example of patient outcomes might include the symptoms and disability reported by patients 30 days after an operation.</t>
  </si>
  <si>
    <t xml:space="preserve">These are outcomes related to the wider population that the health service exists for. These outcomes will depend on how this wider population is defined. For example, a service which looks after patients with kidney disease, will have a defined population </t>
  </si>
  <si>
    <t xml:space="preserve"> of all those in the local population who have (or are at risk of) kidney disease. The population outcomes will therefore relate to the population overall, rather than individual patients. For example, number of patients seen in a specialist service within 3 months of referral.</t>
  </si>
  <si>
    <t>A health service can impact the lives of patients and their carers or families, staff, local and distant communities (eg. via the supply chain). Social impacts therefore refer to the ways in which care is designed or delivered which can positively or negatively impact the social circumstances of these groups.</t>
  </si>
  <si>
    <t>Will the patient and or population health outcomes be the 'same', 'improved' or 'worse'?</t>
  </si>
  <si>
    <t>eg introducing: recycled paper (No), a new glucometer (maybe), and a new clinical pathway (Yes)</t>
  </si>
  <si>
    <t>1a) Have the relevant clinical directorate/s been consulted and given their approval</t>
  </si>
  <si>
    <t>Has the clinical directorate/s approved this proposal</t>
  </si>
  <si>
    <t xml:space="preserve"> </t>
  </si>
  <si>
    <t>The environmental impact of a service, pathway or product in healthcare could be quite broad. For example, Greenhouse Gas Emissions, pollution, water use, or biodiversity loss.</t>
  </si>
  <si>
    <t xml:space="preserve"> For example, patients may have to travel a long way for appointments taking time off work or school, potentially impacting negatively on their financial security or education opportunities. A health service can also have positive social impacts eg. by using locally-sourced products and contributing to a local economy.</t>
  </si>
  <si>
    <r>
      <t>Patient outcomes:</t>
    </r>
    <r>
      <rPr>
        <b/>
        <sz val="11"/>
        <color theme="1"/>
        <rFont val="Calibri"/>
        <family val="2"/>
        <scheme val="minor"/>
      </rPr>
      <t xml:space="preserve"> </t>
    </r>
  </si>
  <si>
    <t>Make recommendations based on the findings. Some outcomes could invlove a mix of positive and negative impacts and require carfull consideration.</t>
  </si>
  <si>
    <t>What is the Sustainability Impact Assessment tool (SIA) and how to use it.</t>
  </si>
  <si>
    <t>This SIA tool is a methodology that can be used to assess a broad range of impacts anticipated from a project or measure. This could be a planned project / measure such as a subject of a buiness case or QI project proposal. Similarly, the SIA can be used the assess a project or measure that has already taken place.</t>
  </si>
  <si>
    <t>Using the SIA, the health outcomes for patients and population of a healthcare service, are measured against its environmental, social and financial impacts (the ‘triple bottom line’) to determine the overall sustainable value of that service.</t>
  </si>
  <si>
    <t>The sustainable value equation is not designed to be solved, or reduced to a single number. It should instead be used to prompt holsitic systems review and help frame the fundamental relationship between various potential impacts, so that all relevant factors are considered in the design and delivery of healthcare services.</t>
  </si>
  <si>
    <t xml:space="preserve">Tip, this can be done simply going from top to bottom of the spreadsheet or scanning for certain characterisctic eg scanning for waste - the spreadshet can be filtered for relevant </t>
  </si>
  <si>
    <t xml:space="preserve">Check that the SIA summary worksheet has given an appropriate average rag rating for each erea of impact.  The ratings for each area will show an average of the sub impacts. </t>
  </si>
  <si>
    <t>Given this, it is possible for positive and negative sub impacts to cancel out. If that happens, add appropriate notes in the comment box.</t>
  </si>
  <si>
    <t>Summarise information from the detail worksheet in the comments and check that any carbon and financial figures are totalled correcty.</t>
  </si>
  <si>
    <t>Use the SIA Detail worksheet, scanning through each of the sub-areas of impact to check if they are relevant to this assessment and where appropriate, choose the RAG rating in columns K,L and M. Additional columns provide space to for financial and CO2 impacts, any source documents and notes for calculations and assumptions.</t>
  </si>
  <si>
    <t xml:space="preserve">Complete the Patient and Populations section on the SIA Summary worksheet . </t>
  </si>
  <si>
    <t xml:space="preserve">Description: </t>
  </si>
  <si>
    <t>Trust Switch to 100% renewable paper</t>
  </si>
  <si>
    <t>Business Case / Project Ref:</t>
  </si>
  <si>
    <t>Sustainability Impact Assessment - Detail Sheet</t>
  </si>
  <si>
    <t>Workings / Notes / Assumptions for CO2 Calculations/ Mitigations for negative impacts</t>
  </si>
  <si>
    <t>See also https://www.gov.uk/guidance/air-quality-economic-analysis</t>
  </si>
  <si>
    <t xml:space="preserve">                                    Same   /   Improved   /   Worse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</si>
</sst>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64" formatCode="&quot;£&quot;#,##0"/>
  </numFmts>
  <fonts count="45" x14ac:knownFonts="1">
    <font>
      <sz val="11"/>
      <color theme="1"/>
      <name val="Calibri"/>
      <family val="2"/>
      <scheme val="minor"/>
    </font>
    <font>
      <b/>
      <sz val="11"/>
      <color theme="1"/>
      <name val="Calibri"/>
      <family val="2"/>
      <scheme val="minor"/>
    </font>
    <font>
      <sz val="14"/>
      <color theme="1"/>
      <name val="Calibri"/>
      <family val="2"/>
      <scheme val="minor"/>
    </font>
    <font>
      <sz val="28"/>
      <color theme="1"/>
      <name val="Calibri"/>
      <family val="2"/>
      <scheme val="minor"/>
    </font>
    <font>
      <b/>
      <sz val="18"/>
      <color theme="1"/>
      <name val="Calibri"/>
      <family val="2"/>
      <scheme val="minor"/>
    </font>
    <font>
      <sz val="16"/>
      <color theme="1"/>
      <name val="Calibri"/>
      <family val="2"/>
      <scheme val="minor"/>
    </font>
    <font>
      <u/>
      <sz val="11"/>
      <color theme="10"/>
      <name val="Calibri"/>
      <family val="2"/>
      <scheme val="minor"/>
    </font>
    <font>
      <vertAlign val="subscript"/>
      <sz val="11"/>
      <color rgb="FF333333"/>
      <name val="Calibri"/>
      <family val="2"/>
      <scheme val="minor"/>
    </font>
    <font>
      <sz val="11"/>
      <color rgb="FF333333"/>
      <name val="Calibri"/>
      <family val="2"/>
      <scheme val="minor"/>
    </font>
    <font>
      <b/>
      <sz val="18"/>
      <color theme="4" tint="-0.499984740745262"/>
      <name val="Calibri"/>
      <family val="2"/>
      <scheme val="minor"/>
    </font>
    <font>
      <b/>
      <sz val="18"/>
      <color rgb="FFC00000"/>
      <name val="Calibri"/>
      <family val="2"/>
      <scheme val="minor"/>
    </font>
    <font>
      <b/>
      <sz val="18"/>
      <color rgb="FF00B050"/>
      <name val="Calibri"/>
      <family val="2"/>
      <scheme val="minor"/>
    </font>
    <font>
      <b/>
      <sz val="18"/>
      <color rgb="FF7030A0"/>
      <name val="Calibri"/>
      <family val="2"/>
      <scheme val="minor"/>
    </font>
    <font>
      <i/>
      <sz val="16"/>
      <color theme="1"/>
      <name val="Calibri"/>
      <family val="2"/>
      <scheme val="minor"/>
    </font>
    <font>
      <sz val="11"/>
      <color theme="7" tint="-0.249977111117893"/>
      <name val="Calibri"/>
      <family val="2"/>
      <scheme val="minor"/>
    </font>
    <font>
      <b/>
      <sz val="18"/>
      <color theme="7" tint="-0.249977111117893"/>
      <name val="Calibri"/>
      <family val="2"/>
      <scheme val="minor"/>
    </font>
    <font>
      <b/>
      <sz val="20"/>
      <color theme="1"/>
      <name val="Calibri"/>
      <family val="2"/>
      <scheme val="minor"/>
    </font>
    <font>
      <b/>
      <sz val="28"/>
      <color theme="1"/>
      <name val="Calibri"/>
      <family val="2"/>
      <scheme val="minor"/>
    </font>
    <font>
      <b/>
      <sz val="16"/>
      <color theme="1"/>
      <name val="Calibri"/>
      <family val="2"/>
      <scheme val="minor"/>
    </font>
    <font>
      <sz val="16"/>
      <color rgb="FF002060"/>
      <name val="Calibri"/>
      <family val="2"/>
      <scheme val="minor"/>
    </font>
    <font>
      <sz val="11"/>
      <color theme="0"/>
      <name val="Calibri"/>
      <family val="2"/>
      <scheme val="minor"/>
    </font>
    <font>
      <sz val="9"/>
      <color rgb="FF002060"/>
      <name val="Calibri"/>
      <family val="2"/>
      <scheme val="minor"/>
    </font>
    <font>
      <sz val="9"/>
      <color theme="0"/>
      <name val="Calibri"/>
      <family val="2"/>
      <scheme val="minor"/>
    </font>
    <font>
      <sz val="11"/>
      <color rgb="FF002060"/>
      <name val="Calibri"/>
      <family val="2"/>
      <scheme val="minor"/>
    </font>
    <font>
      <b/>
      <sz val="11"/>
      <color rgb="FF00B050"/>
      <name val="Calibri"/>
      <family val="2"/>
      <scheme val="minor"/>
    </font>
    <font>
      <b/>
      <sz val="11"/>
      <color rgb="FF00B0F0"/>
      <name val="Calibri"/>
      <family val="2"/>
      <scheme val="minor"/>
    </font>
    <font>
      <b/>
      <sz val="11"/>
      <color rgb="FF7030A0"/>
      <name val="Calibri"/>
      <family val="2"/>
      <scheme val="minor"/>
    </font>
    <font>
      <sz val="16"/>
      <name val="Calibri"/>
      <family val="2"/>
      <scheme val="minor"/>
    </font>
    <font>
      <sz val="11"/>
      <name val="Calibri"/>
      <family val="2"/>
      <scheme val="minor"/>
    </font>
    <font>
      <b/>
      <sz val="11"/>
      <name val="Calibri"/>
      <family val="2"/>
      <scheme val="minor"/>
    </font>
    <font>
      <b/>
      <i/>
      <sz val="16"/>
      <color theme="1"/>
      <name val="Calibri"/>
      <family val="2"/>
      <scheme val="minor"/>
    </font>
    <font>
      <b/>
      <sz val="14"/>
      <color rgb="FF002060"/>
      <name val="Calibri"/>
      <family val="2"/>
      <scheme val="minor"/>
    </font>
    <font>
      <b/>
      <sz val="14"/>
      <color theme="1"/>
      <name val="Calibri"/>
      <family val="2"/>
      <scheme val="minor"/>
    </font>
    <font>
      <sz val="8"/>
      <name val="Calibri"/>
      <family val="2"/>
      <scheme val="minor"/>
    </font>
    <font>
      <sz val="16"/>
      <color theme="0"/>
      <name val="Calibri"/>
      <family val="2"/>
      <scheme val="minor"/>
    </font>
    <font>
      <b/>
      <sz val="16"/>
      <color theme="0"/>
      <name val="Calibri"/>
      <family val="2"/>
      <scheme val="minor"/>
    </font>
    <font>
      <b/>
      <u/>
      <sz val="11"/>
      <color theme="1"/>
      <name val="Calibri"/>
      <family val="2"/>
      <scheme val="minor"/>
    </font>
    <font>
      <i/>
      <sz val="11"/>
      <color theme="1"/>
      <name val="Calibri"/>
      <family val="2"/>
      <scheme val="minor"/>
    </font>
    <font>
      <sz val="9"/>
      <color theme="1"/>
      <name val="Calibri"/>
      <family val="2"/>
      <scheme val="minor"/>
    </font>
    <font>
      <sz val="10"/>
      <color theme="1"/>
      <name val="Calibri"/>
      <family val="2"/>
      <scheme val="minor"/>
    </font>
    <font>
      <b/>
      <i/>
      <sz val="11"/>
      <color theme="1"/>
      <name val="Calibri"/>
      <family val="2"/>
      <scheme val="minor"/>
    </font>
    <font>
      <b/>
      <sz val="9"/>
      <color theme="1"/>
      <name val="Calibri"/>
      <family val="2"/>
      <scheme val="minor"/>
    </font>
    <font>
      <b/>
      <i/>
      <sz val="11"/>
      <color theme="0"/>
      <name val="Calibri"/>
      <family val="2"/>
      <scheme val="minor"/>
    </font>
    <font>
      <sz val="12"/>
      <color theme="1"/>
      <name val="Calibri"/>
      <family val="2"/>
      <scheme val="minor"/>
    </font>
    <font>
      <sz val="18"/>
      <color theme="1"/>
      <name val="Calibri"/>
      <family val="2"/>
      <scheme val="minor"/>
    </font>
  </fonts>
  <fills count="15">
    <fill>
      <patternFill patternType="none"/>
    </fill>
    <fill>
      <patternFill patternType="gray125"/>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6"/>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theme="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
      <patternFill patternType="solid">
        <fgColor rgb="FF7030A0"/>
        <bgColor indexed="64"/>
      </patternFill>
    </fill>
  </fills>
  <borders count="41">
    <border>
      <left/>
      <right/>
      <top/>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diagonal/>
    </border>
    <border>
      <left style="medium">
        <color indexed="64"/>
      </left>
      <right style="medium">
        <color indexed="64"/>
      </right>
      <top style="hair">
        <color indexed="64"/>
      </top>
      <bottom/>
      <diagonal/>
    </border>
    <border>
      <left/>
      <right/>
      <top style="hair">
        <color indexed="64"/>
      </top>
      <bottom style="hair">
        <color indexed="64"/>
      </bottom>
      <diagonal/>
    </border>
    <border>
      <left/>
      <right/>
      <top/>
      <bottom style="hair">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top style="hair">
        <color indexed="64"/>
      </top>
      <bottom/>
      <diagonal/>
    </border>
    <border>
      <left/>
      <right style="medium">
        <color indexed="64"/>
      </right>
      <top/>
      <bottom style="hair">
        <color indexed="64"/>
      </bottom>
      <diagonal/>
    </border>
    <border>
      <left style="thin">
        <color indexed="64"/>
      </left>
      <right/>
      <top/>
      <bottom style="thin">
        <color indexed="64"/>
      </bottom>
      <diagonal/>
    </border>
    <border>
      <left style="hair">
        <color indexed="64"/>
      </left>
      <right style="hair">
        <color indexed="64"/>
      </right>
      <top/>
      <bottom/>
      <diagonal/>
    </border>
    <border>
      <left/>
      <right/>
      <top style="medium">
        <color indexed="64"/>
      </top>
      <bottom style="hair">
        <color indexed="64"/>
      </bottom>
      <diagonal/>
    </border>
    <border>
      <left/>
      <right/>
      <top style="hair">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335">
    <xf numFmtId="0" fontId="0" fillId="0" borderId="0" xfId="0"/>
    <xf numFmtId="0" fontId="0" fillId="0" borderId="0" xfId="0" applyAlignment="1">
      <alignment vertical="center" wrapText="1"/>
    </xf>
    <xf numFmtId="0" fontId="0" fillId="0" borderId="0" xfId="0" applyAlignment="1">
      <alignment vertical="center"/>
    </xf>
    <xf numFmtId="1" fontId="0" fillId="0" borderId="0" xfId="0" applyNumberFormat="1" applyAlignment="1">
      <alignment vertical="center"/>
    </xf>
    <xf numFmtId="1" fontId="0" fillId="0" borderId="0" xfId="0" applyNumberFormat="1" applyAlignment="1">
      <alignment vertical="center" wrapText="1"/>
    </xf>
    <xf numFmtId="1" fontId="0" fillId="0" borderId="1" xfId="0" applyNumberFormat="1" applyBorder="1" applyAlignment="1">
      <alignment vertical="center"/>
    </xf>
    <xf numFmtId="0" fontId="0" fillId="0" borderId="1" xfId="0" applyBorder="1" applyAlignment="1">
      <alignment vertical="center" wrapText="1"/>
    </xf>
    <xf numFmtId="0" fontId="0" fillId="0" borderId="0" xfId="0" applyBorder="1"/>
    <xf numFmtId="0" fontId="3" fillId="0" borderId="0" xfId="0" applyFont="1"/>
    <xf numFmtId="0" fontId="0" fillId="0" borderId="3" xfId="0" applyBorder="1"/>
    <xf numFmtId="0" fontId="0" fillId="0" borderId="6" xfId="0" applyBorder="1"/>
    <xf numFmtId="0" fontId="0" fillId="0" borderId="8" xfId="0" applyBorder="1"/>
    <xf numFmtId="0" fontId="0" fillId="0" borderId="9" xfId="0" applyBorder="1"/>
    <xf numFmtId="0" fontId="0" fillId="0" borderId="12" xfId="0" applyBorder="1"/>
    <xf numFmtId="0" fontId="0" fillId="0" borderId="13" xfId="0" applyBorder="1"/>
    <xf numFmtId="0" fontId="5" fillId="0" borderId="12" xfId="0" applyFont="1" applyBorder="1"/>
    <xf numFmtId="0" fontId="5" fillId="0" borderId="2" xfId="0" applyFont="1" applyBorder="1"/>
    <xf numFmtId="0" fontId="0" fillId="0" borderId="0" xfId="0" applyBorder="1" applyAlignment="1">
      <alignment vertical="center" wrapText="1"/>
    </xf>
    <xf numFmtId="0" fontId="0" fillId="0" borderId="0"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4" xfId="0" applyBorder="1" applyAlignment="1">
      <alignment vertical="center" wrapText="1"/>
    </xf>
    <xf numFmtId="1" fontId="0" fillId="0" borderId="0" xfId="0" applyNumberFormat="1" applyBorder="1" applyAlignment="1">
      <alignment vertical="center"/>
    </xf>
    <xf numFmtId="1" fontId="0" fillId="0" borderId="3" xfId="0" applyNumberFormat="1" applyBorder="1" applyAlignment="1">
      <alignment vertical="center"/>
    </xf>
    <xf numFmtId="0" fontId="0" fillId="0" borderId="0" xfId="0" applyBorder="1" applyAlignment="1">
      <alignment wrapText="1"/>
    </xf>
    <xf numFmtId="0" fontId="0" fillId="0" borderId="5" xfId="0" applyBorder="1" applyAlignment="1">
      <alignment vertical="center"/>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1" fontId="0" fillId="0" borderId="8" xfId="0" applyNumberFormat="1" applyBorder="1" applyAlignment="1">
      <alignment vertical="center"/>
    </xf>
    <xf numFmtId="0" fontId="0" fillId="0" borderId="8" xfId="0" applyBorder="1" applyAlignment="1">
      <alignment vertical="center"/>
    </xf>
    <xf numFmtId="1" fontId="0" fillId="0" borderId="9" xfId="0" applyNumberFormat="1" applyBorder="1" applyAlignment="1">
      <alignment vertical="center"/>
    </xf>
    <xf numFmtId="0" fontId="0" fillId="0" borderId="9" xfId="0" applyBorder="1" applyAlignment="1">
      <alignment vertical="center" wrapText="1"/>
    </xf>
    <xf numFmtId="0" fontId="0" fillId="0" borderId="14" xfId="0" applyBorder="1" applyAlignment="1">
      <alignment vertical="center" wrapText="1"/>
    </xf>
    <xf numFmtId="0" fontId="2" fillId="0" borderId="11" xfId="0" applyFont="1" applyBorder="1"/>
    <xf numFmtId="0" fontId="2" fillId="0" borderId="2" xfId="0" applyFont="1" applyBorder="1"/>
    <xf numFmtId="0" fontId="2" fillId="0" borderId="12" xfId="0" applyFont="1" applyBorder="1"/>
    <xf numFmtId="0" fontId="2" fillId="0" borderId="2" xfId="0" applyFont="1" applyBorder="1" applyAlignment="1">
      <alignment vertical="center"/>
    </xf>
    <xf numFmtId="0" fontId="2" fillId="0" borderId="13" xfId="0" applyFont="1" applyBorder="1" applyAlignment="1">
      <alignment vertical="center" wrapText="1"/>
    </xf>
    <xf numFmtId="0" fontId="2" fillId="0" borderId="12" xfId="0" applyFont="1" applyBorder="1" applyAlignment="1">
      <alignment vertical="center" wrapText="1"/>
    </xf>
    <xf numFmtId="0" fontId="2" fillId="0" borderId="2" xfId="0" applyFont="1" applyBorder="1" applyAlignment="1">
      <alignment vertical="center" wrapText="1"/>
    </xf>
    <xf numFmtId="0" fontId="0" fillId="0" borderId="8" xfId="0" applyBorder="1" applyAlignment="1">
      <alignment wrapText="1"/>
    </xf>
    <xf numFmtId="0" fontId="0" fillId="0" borderId="8" xfId="0" applyFont="1" applyBorder="1" applyAlignment="1">
      <alignment vertical="center" wrapText="1"/>
    </xf>
    <xf numFmtId="0" fontId="8" fillId="0" borderId="0" xfId="0" applyFont="1"/>
    <xf numFmtId="0" fontId="0" fillId="0" borderId="9" xfId="0" applyFont="1" applyBorder="1" applyAlignment="1">
      <alignment vertical="center" wrapText="1"/>
    </xf>
    <xf numFmtId="0" fontId="0" fillId="4" borderId="0" xfId="0" applyFill="1"/>
    <xf numFmtId="0" fontId="8" fillId="4" borderId="0" xfId="0" applyFont="1" applyFill="1"/>
    <xf numFmtId="0" fontId="14" fillId="0" borderId="0" xfId="0" applyFont="1"/>
    <xf numFmtId="0" fontId="5" fillId="0" borderId="0" xfId="0" applyFont="1" applyBorder="1"/>
    <xf numFmtId="0" fontId="16" fillId="0" borderId="0" xfId="0" applyFont="1"/>
    <xf numFmtId="0" fontId="16" fillId="0" borderId="0" xfId="0" applyFont="1" applyBorder="1"/>
    <xf numFmtId="0" fontId="17" fillId="0" borderId="0" xfId="0" applyFont="1"/>
    <xf numFmtId="0" fontId="0" fillId="0" borderId="0" xfId="0"/>
    <xf numFmtId="0" fontId="0" fillId="0" borderId="0" xfId="0" applyBorder="1"/>
    <xf numFmtId="0" fontId="5" fillId="0" borderId="12" xfId="0" applyFont="1" applyBorder="1"/>
    <xf numFmtId="0" fontId="5" fillId="0" borderId="2" xfId="0" applyFont="1" applyBorder="1"/>
    <xf numFmtId="0" fontId="13" fillId="0" borderId="0" xfId="0" applyFont="1"/>
    <xf numFmtId="0" fontId="5" fillId="0" borderId="0" xfId="0" applyFont="1"/>
    <xf numFmtId="0" fontId="5" fillId="0" borderId="2" xfId="0" applyFont="1" applyBorder="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18" fillId="0" borderId="11" xfId="0" applyFont="1" applyBorder="1"/>
    <xf numFmtId="0" fontId="5" fillId="0" borderId="13" xfId="0" applyFont="1" applyBorder="1"/>
    <xf numFmtId="0" fontId="18" fillId="0" borderId="16" xfId="0" applyFont="1" applyBorder="1"/>
    <xf numFmtId="0" fontId="5" fillId="0" borderId="18" xfId="0" applyFont="1" applyBorder="1"/>
    <xf numFmtId="0" fontId="5" fillId="0" borderId="17"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18" fillId="0" borderId="0" xfId="0" applyFont="1"/>
    <xf numFmtId="0" fontId="5" fillId="0" borderId="15" xfId="0" applyFont="1" applyBorder="1"/>
    <xf numFmtId="0" fontId="5" fillId="0" borderId="18" xfId="0" applyFont="1" applyBorder="1" applyAlignment="1">
      <alignment horizontal="center"/>
    </xf>
    <xf numFmtId="0" fontId="5" fillId="0" borderId="8" xfId="0" applyFont="1" applyBorder="1"/>
    <xf numFmtId="0" fontId="5" fillId="0" borderId="0" xfId="0" applyFont="1" applyBorder="1" applyAlignment="1">
      <alignment horizontal="center"/>
    </xf>
    <xf numFmtId="0" fontId="5" fillId="0" borderId="8" xfId="0" applyFont="1" applyBorder="1" applyAlignment="1">
      <alignment vertical="top" wrapText="1"/>
    </xf>
    <xf numFmtId="0" fontId="18" fillId="0" borderId="0" xfId="0" applyFont="1" applyBorder="1"/>
    <xf numFmtId="0" fontId="5" fillId="0" borderId="0" xfId="0" applyFont="1" applyBorder="1" applyAlignment="1">
      <alignment vertical="top" wrapText="1"/>
    </xf>
    <xf numFmtId="0" fontId="5" fillId="0" borderId="16" xfId="0" applyFont="1" applyBorder="1"/>
    <xf numFmtId="0" fontId="9" fillId="9" borderId="12" xfId="0" applyFont="1" applyFill="1" applyBorder="1" applyAlignment="1">
      <alignment horizontal="center"/>
    </xf>
    <xf numFmtId="0" fontId="5" fillId="6" borderId="0" xfId="0" applyFont="1" applyFill="1" applyBorder="1" applyAlignment="1">
      <alignment horizontal="center"/>
    </xf>
    <xf numFmtId="0" fontId="0" fillId="0" borderId="0" xfId="0" applyFont="1" applyBorder="1" applyAlignment="1">
      <alignment vertical="center" wrapText="1"/>
    </xf>
    <xf numFmtId="0" fontId="21" fillId="7" borderId="0" xfId="0" applyFont="1" applyFill="1" applyAlignment="1">
      <alignment vertical="center"/>
    </xf>
    <xf numFmtId="0" fontId="21" fillId="8" borderId="0" xfId="0" applyFont="1" applyFill="1" applyAlignment="1">
      <alignment vertical="center"/>
    </xf>
    <xf numFmtId="0" fontId="21" fillId="4" borderId="0" xfId="0" applyFont="1" applyFill="1" applyAlignment="1">
      <alignment vertical="center"/>
    </xf>
    <xf numFmtId="0" fontId="21" fillId="2" borderId="0" xfId="0" applyFont="1" applyFill="1" applyAlignment="1">
      <alignment vertical="center"/>
    </xf>
    <xf numFmtId="0" fontId="22" fillId="10" borderId="0" xfId="0" applyFont="1" applyFill="1" applyAlignment="1">
      <alignment vertical="center"/>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0" fillId="0" borderId="0" xfId="0" applyFont="1" applyAlignment="1">
      <alignment vertical="center" wrapText="1"/>
    </xf>
    <xf numFmtId="0" fontId="1" fillId="5" borderId="11" xfId="0" applyFont="1" applyFill="1" applyBorder="1" applyAlignment="1">
      <alignment horizontal="center" vertical="center" wrapText="1"/>
    </xf>
    <xf numFmtId="0" fontId="0" fillId="0" borderId="2" xfId="0" applyFont="1" applyBorder="1" applyAlignment="1">
      <alignment vertical="center" wrapText="1"/>
    </xf>
    <xf numFmtId="0" fontId="0" fillId="0" borderId="20" xfId="0" applyFont="1" applyBorder="1" applyAlignment="1">
      <alignment vertical="center" wrapText="1"/>
    </xf>
    <xf numFmtId="0" fontId="0" fillId="0" borderId="21" xfId="0" applyFont="1" applyBorder="1" applyAlignment="1">
      <alignment vertical="center" wrapText="1"/>
    </xf>
    <xf numFmtId="0" fontId="0" fillId="0" borderId="22" xfId="0" applyFont="1" applyBorder="1" applyAlignment="1">
      <alignment vertical="center" wrapText="1"/>
    </xf>
    <xf numFmtId="0" fontId="0" fillId="0" borderId="23" xfId="0" applyFont="1" applyBorder="1" applyAlignment="1">
      <alignment vertical="center" wrapText="1"/>
    </xf>
    <xf numFmtId="0" fontId="0" fillId="0" borderId="24" xfId="0" applyFont="1" applyBorder="1" applyAlignment="1">
      <alignment vertical="center" wrapText="1"/>
    </xf>
    <xf numFmtId="1" fontId="0" fillId="0" borderId="0" xfId="0" applyNumberFormat="1" applyFont="1" applyAlignment="1">
      <alignment vertical="center" wrapText="1"/>
    </xf>
    <xf numFmtId="1" fontId="0" fillId="0" borderId="0" xfId="0" applyNumberFormat="1" applyFont="1" applyBorder="1" applyAlignment="1">
      <alignment vertical="center" wrapText="1"/>
    </xf>
    <xf numFmtId="0" fontId="0" fillId="0" borderId="9" xfId="0" applyFont="1" applyBorder="1" applyAlignment="1">
      <alignment horizontal="center" vertical="center" wrapText="1"/>
    </xf>
    <xf numFmtId="0" fontId="0" fillId="0" borderId="2" xfId="0" applyFont="1" applyBorder="1" applyAlignment="1">
      <alignment horizontal="left" vertical="top" wrapText="1"/>
    </xf>
    <xf numFmtId="0" fontId="0" fillId="0" borderId="11" xfId="0" applyFont="1" applyBorder="1" applyAlignment="1">
      <alignment vertical="center" wrapText="1"/>
    </xf>
    <xf numFmtId="0" fontId="0" fillId="0" borderId="25" xfId="0" applyFont="1" applyBorder="1" applyAlignment="1">
      <alignment vertical="center" wrapText="1"/>
    </xf>
    <xf numFmtId="0" fontId="0" fillId="0" borderId="13" xfId="0" applyFont="1" applyBorder="1" applyAlignment="1">
      <alignment vertical="center" wrapText="1"/>
    </xf>
    <xf numFmtId="0" fontId="0" fillId="0" borderId="0" xfId="0" applyFont="1" applyBorder="1" applyAlignment="1">
      <alignment horizontal="right" vertical="center" wrapText="1"/>
    </xf>
    <xf numFmtId="0" fontId="0" fillId="0" borderId="0" xfId="0" applyFont="1" applyAlignment="1">
      <alignment horizontal="right" vertical="center" wrapText="1"/>
    </xf>
    <xf numFmtId="0" fontId="0" fillId="0" borderId="15" xfId="0" applyFont="1" applyBorder="1" applyAlignment="1">
      <alignment vertical="center" wrapText="1"/>
    </xf>
    <xf numFmtId="1" fontId="0" fillId="0" borderId="25" xfId="0" applyNumberFormat="1" applyFont="1" applyBorder="1" applyAlignment="1">
      <alignment vertical="center" wrapText="1"/>
    </xf>
    <xf numFmtId="1" fontId="0" fillId="0" borderId="23" xfId="0" applyNumberFormat="1" applyFont="1" applyBorder="1" applyAlignment="1">
      <alignment vertical="center" wrapText="1"/>
    </xf>
    <xf numFmtId="1" fontId="0" fillId="0" borderId="24" xfId="0" applyNumberFormat="1" applyFont="1" applyBorder="1" applyAlignment="1">
      <alignment vertical="center" wrapText="1"/>
    </xf>
    <xf numFmtId="0" fontId="0" fillId="0" borderId="27" xfId="0" applyFont="1" applyBorder="1" applyAlignment="1">
      <alignment vertical="center" wrapText="1"/>
    </xf>
    <xf numFmtId="0" fontId="0" fillId="0" borderId="2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 xfId="0" applyFont="1" applyBorder="1" applyAlignment="1">
      <alignment horizontal="center" vertical="center" wrapText="1"/>
    </xf>
    <xf numFmtId="0" fontId="0" fillId="6" borderId="21" xfId="0" applyFont="1" applyFill="1" applyBorder="1" applyAlignment="1">
      <alignment vertical="center" wrapText="1"/>
    </xf>
    <xf numFmtId="0" fontId="0" fillId="0" borderId="27"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33"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36" xfId="0" applyFont="1" applyBorder="1" applyAlignment="1">
      <alignment horizontal="center" vertical="center" wrapText="1"/>
    </xf>
    <xf numFmtId="0" fontId="0" fillId="0" borderId="5"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31" xfId="0" applyFont="1" applyBorder="1" applyAlignment="1">
      <alignment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30" xfId="0" applyFont="1" applyBorder="1" applyAlignment="1">
      <alignment vertical="center" wrapText="1"/>
    </xf>
    <xf numFmtId="0" fontId="0" fillId="0" borderId="35" xfId="0" applyFont="1" applyBorder="1" applyAlignment="1">
      <alignment vertical="center" wrapText="1"/>
    </xf>
    <xf numFmtId="0" fontId="0" fillId="0" borderId="5" xfId="0" applyFont="1" applyBorder="1" applyAlignment="1">
      <alignment horizontal="center" vertical="center" wrapText="1"/>
    </xf>
    <xf numFmtId="0" fontId="0" fillId="0" borderId="5" xfId="0" applyFont="1" applyBorder="1" applyAlignment="1">
      <alignment vertical="center" wrapText="1"/>
    </xf>
    <xf numFmtId="0" fontId="6" fillId="0" borderId="20" xfId="1" applyFont="1" applyBorder="1" applyAlignment="1">
      <alignment vertical="center" wrapText="1"/>
    </xf>
    <xf numFmtId="0" fontId="27" fillId="0" borderId="0" xfId="0" applyFont="1" applyBorder="1" applyAlignment="1">
      <alignment horizontal="center"/>
    </xf>
    <xf numFmtId="0" fontId="0" fillId="0" borderId="20" xfId="0" applyFont="1" applyBorder="1" applyAlignment="1">
      <alignment vertical="top" wrapText="1"/>
    </xf>
    <xf numFmtId="0" fontId="0" fillId="0" borderId="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1" fillId="5" borderId="2" xfId="0" applyFont="1" applyFill="1" applyBorder="1" applyAlignment="1">
      <alignment horizontal="center" vertical="center" wrapText="1"/>
    </xf>
    <xf numFmtId="0" fontId="0" fillId="5" borderId="2" xfId="0" applyFont="1" applyFill="1" applyBorder="1" applyAlignment="1">
      <alignment vertical="center" wrapText="1"/>
    </xf>
    <xf numFmtId="0" fontId="24" fillId="11" borderId="2" xfId="0" applyFont="1" applyFill="1" applyBorder="1" applyAlignment="1">
      <alignment horizontal="center" vertical="center" wrapText="1"/>
    </xf>
    <xf numFmtId="0" fontId="25" fillId="11" borderId="2" xfId="0" applyFont="1" applyFill="1" applyBorder="1" applyAlignment="1">
      <alignment horizontal="center" vertical="center" wrapText="1"/>
    </xf>
    <xf numFmtId="0" fontId="26" fillId="11" borderId="2" xfId="0" applyFont="1" applyFill="1" applyBorder="1" applyAlignment="1">
      <alignment horizontal="center" vertical="center" wrapText="1"/>
    </xf>
    <xf numFmtId="0" fontId="0" fillId="0" borderId="28" xfId="0" applyFont="1" applyBorder="1" applyAlignment="1">
      <alignment vertical="center" wrapText="1"/>
    </xf>
    <xf numFmtId="1" fontId="0" fillId="0" borderId="3" xfId="0" applyNumberFormat="1" applyFont="1" applyBorder="1" applyAlignment="1">
      <alignment vertical="center" wrapText="1"/>
    </xf>
    <xf numFmtId="1" fontId="0" fillId="0" borderId="21" xfId="0" applyNumberFormat="1" applyFont="1" applyBorder="1" applyAlignment="1">
      <alignment vertical="center" wrapText="1"/>
    </xf>
    <xf numFmtId="0" fontId="0" fillId="0" borderId="7" xfId="0" applyFont="1" applyBorder="1" applyAlignment="1">
      <alignment horizontal="center" vertical="center" wrapText="1"/>
    </xf>
    <xf numFmtId="0" fontId="0" fillId="0" borderId="29" xfId="0" applyFont="1" applyBorder="1" applyAlignment="1">
      <alignment vertical="center" wrapText="1"/>
    </xf>
    <xf numFmtId="0" fontId="0" fillId="0" borderId="30" xfId="0" applyFont="1" applyBorder="1" applyAlignment="1">
      <alignment horizontal="center" vertical="center" wrapText="1"/>
    </xf>
    <xf numFmtId="0" fontId="0" fillId="0" borderId="31" xfId="0" applyFont="1" applyBorder="1" applyAlignment="1">
      <alignment horizontal="center" vertical="center" wrapText="1"/>
    </xf>
    <xf numFmtId="0" fontId="28" fillId="0" borderId="38" xfId="0" applyFont="1" applyFill="1" applyBorder="1" applyAlignment="1">
      <alignment vertical="center"/>
    </xf>
    <xf numFmtId="0" fontId="6" fillId="0" borderId="22" xfId="1" applyFont="1" applyBorder="1" applyAlignment="1">
      <alignment vertical="center" wrapText="1"/>
    </xf>
    <xf numFmtId="0" fontId="0" fillId="0" borderId="21" xfId="0" applyFont="1" applyFill="1" applyBorder="1" applyAlignment="1">
      <alignment vertical="center" wrapText="1"/>
    </xf>
    <xf numFmtId="0" fontId="0" fillId="0" borderId="20" xfId="0" applyFont="1" applyFill="1" applyBorder="1" applyAlignment="1">
      <alignment vertical="center" wrapText="1"/>
    </xf>
    <xf numFmtId="0" fontId="0" fillId="0" borderId="22" xfId="0" applyFont="1" applyFill="1" applyBorder="1" applyAlignment="1">
      <alignment vertical="center" wrapText="1"/>
    </xf>
    <xf numFmtId="0" fontId="0" fillId="0" borderId="8" xfId="0" applyFont="1" applyBorder="1" applyAlignment="1">
      <alignment horizontal="center" vertical="top" wrapText="1"/>
    </xf>
    <xf numFmtId="0" fontId="0" fillId="0" borderId="33" xfId="0" applyFont="1" applyBorder="1" applyAlignment="1">
      <alignment vertical="center" wrapText="1"/>
    </xf>
    <xf numFmtId="0" fontId="0" fillId="0" borderId="34" xfId="0" applyFont="1" applyBorder="1" applyAlignment="1">
      <alignment vertical="center" wrapText="1"/>
    </xf>
    <xf numFmtId="0" fontId="0" fillId="0" borderId="39" xfId="0" applyFont="1" applyBorder="1" applyAlignment="1">
      <alignment vertical="center" wrapText="1"/>
    </xf>
    <xf numFmtId="0" fontId="0" fillId="0" borderId="40" xfId="0" applyFont="1" applyBorder="1" applyAlignment="1">
      <alignment vertical="center" wrapText="1"/>
    </xf>
    <xf numFmtId="0" fontId="0" fillId="0" borderId="32" xfId="0" applyFont="1" applyBorder="1" applyAlignment="1">
      <alignment vertical="center" wrapText="1"/>
    </xf>
    <xf numFmtId="0" fontId="0" fillId="0" borderId="39" xfId="0" applyFont="1" applyBorder="1" applyAlignment="1">
      <alignment horizontal="center" vertical="center" wrapText="1"/>
    </xf>
    <xf numFmtId="0" fontId="0" fillId="0" borderId="40" xfId="0" applyFont="1" applyBorder="1" applyAlignment="1">
      <alignment horizontal="center" vertical="center" wrapText="1"/>
    </xf>
    <xf numFmtId="0" fontId="5" fillId="0" borderId="9" xfId="0" applyFont="1" applyBorder="1"/>
    <xf numFmtId="0" fontId="0" fillId="0" borderId="0" xfId="0" applyFont="1" applyAlignment="1">
      <alignment horizontal="center" vertical="center" wrapText="1"/>
    </xf>
    <xf numFmtId="0" fontId="0" fillId="0" borderId="0" xfId="0" applyFont="1" applyBorder="1" applyAlignment="1">
      <alignment horizontal="center" vertical="center" wrapText="1"/>
    </xf>
    <xf numFmtId="0" fontId="24" fillId="12" borderId="2" xfId="0" applyFont="1" applyFill="1" applyBorder="1" applyAlignment="1">
      <alignment horizontal="center" vertical="center" wrapText="1"/>
    </xf>
    <xf numFmtId="1" fontId="0" fillId="0" borderId="0" xfId="0" applyNumberFormat="1" applyFont="1" applyAlignment="1">
      <alignment horizontal="center" vertical="center" wrapText="1"/>
    </xf>
    <xf numFmtId="0" fontId="25" fillId="12" borderId="2" xfId="0" applyFont="1" applyFill="1" applyBorder="1" applyAlignment="1">
      <alignment horizontal="center" vertical="center" wrapText="1"/>
    </xf>
    <xf numFmtId="0" fontId="26" fillId="12" borderId="2" xfId="0" applyFont="1" applyFill="1" applyBorder="1" applyAlignment="1">
      <alignment horizontal="center" vertical="center" wrapText="1"/>
    </xf>
    <xf numFmtId="1" fontId="0" fillId="0" borderId="0" xfId="0" applyNumberFormat="1" applyFont="1" applyBorder="1" applyAlignment="1">
      <alignment horizontal="center" vertical="center" wrapText="1"/>
    </xf>
    <xf numFmtId="1" fontId="0" fillId="0" borderId="24" xfId="0" applyNumberFormat="1" applyFont="1" applyBorder="1" applyAlignment="1">
      <alignment horizontal="center" vertical="center" wrapText="1"/>
    </xf>
    <xf numFmtId="1" fontId="0" fillId="0" borderId="21" xfId="0" applyNumberFormat="1" applyFont="1" applyBorder="1" applyAlignment="1">
      <alignment horizontal="center" vertical="center" wrapText="1"/>
    </xf>
    <xf numFmtId="1" fontId="0" fillId="0" borderId="3" xfId="0" applyNumberFormat="1" applyFont="1" applyBorder="1" applyAlignment="1">
      <alignment horizontal="center" vertical="center" wrapText="1"/>
    </xf>
    <xf numFmtId="1" fontId="0" fillId="0" borderId="23" xfId="0" applyNumberFormat="1" applyFont="1" applyBorder="1" applyAlignment="1">
      <alignment horizontal="center" vertical="center" wrapText="1"/>
    </xf>
    <xf numFmtId="1" fontId="0" fillId="0" borderId="25" xfId="0" applyNumberFormat="1" applyFont="1" applyBorder="1" applyAlignment="1">
      <alignment horizontal="center" vertical="center" wrapText="1"/>
    </xf>
    <xf numFmtId="0" fontId="0" fillId="0" borderId="20" xfId="0" applyFont="1" applyBorder="1" applyAlignment="1">
      <alignment horizontal="center" vertical="top" wrapText="1"/>
    </xf>
    <xf numFmtId="0" fontId="0" fillId="0" borderId="21" xfId="0" applyFont="1" applyBorder="1" applyAlignment="1">
      <alignment horizontal="center" vertical="top" wrapText="1"/>
    </xf>
    <xf numFmtId="0" fontId="0" fillId="0" borderId="13" xfId="0" applyFont="1" applyBorder="1" applyAlignment="1">
      <alignment horizontal="center" vertical="center" wrapText="1"/>
    </xf>
    <xf numFmtId="0" fontId="0" fillId="0" borderId="21" xfId="0" applyFont="1" applyFill="1" applyBorder="1" applyAlignment="1">
      <alignment horizontal="center" vertical="center" wrapText="1"/>
    </xf>
    <xf numFmtId="0" fontId="0" fillId="0" borderId="33"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36" xfId="0" applyFont="1" applyFill="1" applyBorder="1" applyAlignment="1">
      <alignment horizontal="center" vertical="center" wrapText="1"/>
    </xf>
    <xf numFmtId="0" fontId="0" fillId="0" borderId="34" xfId="0" applyFont="1" applyFill="1" applyBorder="1" applyAlignment="1">
      <alignment horizontal="center" vertical="center" wrapText="1"/>
    </xf>
    <xf numFmtId="0" fontId="18" fillId="3" borderId="12" xfId="0" applyFont="1" applyFill="1" applyBorder="1" applyAlignment="1">
      <alignment horizontal="center"/>
    </xf>
    <xf numFmtId="0" fontId="19" fillId="0" borderId="0" xfId="0" applyFont="1" applyFill="1" applyAlignment="1">
      <alignment horizontal="center" vertical="center"/>
    </xf>
    <xf numFmtId="0" fontId="0" fillId="0" borderId="15" xfId="0" applyFont="1" applyBorder="1" applyAlignment="1">
      <alignment horizontal="center" vertical="center" wrapText="1"/>
    </xf>
    <xf numFmtId="0" fontId="0" fillId="0" borderId="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9" xfId="0" applyFont="1" applyBorder="1" applyAlignment="1">
      <alignment horizontal="center" vertical="center" wrapText="1"/>
    </xf>
    <xf numFmtId="0" fontId="5" fillId="0" borderId="31" xfId="0" applyFont="1" applyBorder="1"/>
    <xf numFmtId="0" fontId="5" fillId="0" borderId="21" xfId="0" applyFont="1" applyBorder="1"/>
    <xf numFmtId="0" fontId="5" fillId="0" borderId="22" xfId="0" applyFont="1" applyBorder="1"/>
    <xf numFmtId="0" fontId="5" fillId="0" borderId="20" xfId="0" applyFont="1" applyBorder="1"/>
    <xf numFmtId="0" fontId="18" fillId="0" borderId="15" xfId="0" applyFont="1" applyBorder="1" applyAlignment="1">
      <alignment horizontal="left" vertical="top"/>
    </xf>
    <xf numFmtId="0" fontId="18" fillId="0" borderId="2" xfId="0" applyFont="1" applyBorder="1" applyAlignment="1">
      <alignment horizontal="left" vertical="top"/>
    </xf>
    <xf numFmtId="0" fontId="5" fillId="0" borderId="2" xfId="0" applyFont="1" applyBorder="1" applyAlignment="1">
      <alignment wrapText="1"/>
    </xf>
    <xf numFmtId="0" fontId="5" fillId="0" borderId="20" xfId="0" applyFont="1" applyBorder="1" applyAlignment="1">
      <alignment vertical="top" wrapText="1"/>
    </xf>
    <xf numFmtId="0" fontId="5" fillId="0" borderId="21" xfId="0" applyFont="1" applyBorder="1" applyAlignment="1">
      <alignment vertical="top" wrapText="1"/>
    </xf>
    <xf numFmtId="0" fontId="5" fillId="0" borderId="22" xfId="0" applyFont="1" applyBorder="1" applyAlignment="1">
      <alignment vertical="top" wrapText="1"/>
    </xf>
    <xf numFmtId="0" fontId="11" fillId="9" borderId="0" xfId="0" applyFont="1" applyFill="1" applyBorder="1" applyAlignment="1">
      <alignment horizontal="center"/>
    </xf>
    <xf numFmtId="0" fontId="15" fillId="9" borderId="0" xfId="0" applyFont="1" applyFill="1" applyBorder="1" applyAlignment="1">
      <alignment horizontal="center"/>
    </xf>
    <xf numFmtId="0" fontId="12" fillId="9" borderId="0" xfId="0" applyFont="1" applyFill="1" applyBorder="1" applyAlignment="1">
      <alignment horizontal="center"/>
    </xf>
    <xf numFmtId="0" fontId="18" fillId="0" borderId="12" xfId="0" applyFont="1" applyBorder="1"/>
    <xf numFmtId="0" fontId="10" fillId="9" borderId="0" xfId="0" applyFont="1" applyFill="1" applyBorder="1" applyAlignment="1">
      <alignment horizontal="center"/>
    </xf>
    <xf numFmtId="0" fontId="4" fillId="3" borderId="11" xfId="0" applyFont="1" applyFill="1" applyBorder="1" applyAlignment="1">
      <alignment horizontal="center"/>
    </xf>
    <xf numFmtId="0" fontId="5" fillId="0" borderId="8" xfId="0" applyFont="1" applyBorder="1" applyAlignment="1">
      <alignment vertical="center" wrapText="1"/>
    </xf>
    <xf numFmtId="0" fontId="30" fillId="0" borderId="0" xfId="0" applyFont="1" applyBorder="1"/>
    <xf numFmtId="6" fontId="0" fillId="0" borderId="21" xfId="0" applyNumberFormat="1" applyFont="1" applyBorder="1" applyAlignment="1">
      <alignment vertical="center" wrapText="1"/>
    </xf>
    <xf numFmtId="0" fontId="5" fillId="0" borderId="3" xfId="0" applyFont="1" applyBorder="1" applyAlignment="1">
      <alignment vertical="center"/>
    </xf>
    <xf numFmtId="0" fontId="5" fillId="0" borderId="5" xfId="0" applyFont="1" applyBorder="1" applyAlignment="1">
      <alignment vertical="center"/>
    </xf>
    <xf numFmtId="0" fontId="1" fillId="5" borderId="2" xfId="0" applyFont="1" applyFill="1" applyBorder="1" applyAlignment="1">
      <alignment vertical="center" wrapText="1"/>
    </xf>
    <xf numFmtId="1" fontId="18" fillId="6" borderId="0" xfId="0" applyNumberFormat="1" applyFont="1" applyFill="1" applyBorder="1"/>
    <xf numFmtId="0" fontId="18" fillId="0" borderId="2" xfId="0" applyFont="1" applyBorder="1"/>
    <xf numFmtId="1" fontId="18" fillId="0" borderId="0" xfId="0" applyNumberFormat="1" applyFont="1" applyAlignment="1">
      <alignment vertical="center" wrapText="1"/>
    </xf>
    <xf numFmtId="4" fontId="35" fillId="7" borderId="2" xfId="0" applyNumberFormat="1" applyFont="1" applyFill="1" applyBorder="1"/>
    <xf numFmtId="164" fontId="35" fillId="14" borderId="2" xfId="0" applyNumberFormat="1" applyFont="1" applyFill="1" applyBorder="1"/>
    <xf numFmtId="1" fontId="20" fillId="14" borderId="0" xfId="0" applyNumberFormat="1" applyFont="1" applyFill="1" applyAlignment="1">
      <alignment vertical="center" wrapText="1"/>
    </xf>
    <xf numFmtId="4" fontId="20" fillId="7" borderId="0" xfId="0" applyNumberFormat="1" applyFont="1" applyFill="1" applyAlignment="1">
      <alignment vertical="center" wrapText="1"/>
    </xf>
    <xf numFmtId="0" fontId="0" fillId="0" borderId="3" xfId="0" applyFont="1" applyBorder="1" applyAlignment="1">
      <alignment vertical="center" wrapText="1"/>
    </xf>
    <xf numFmtId="1" fontId="20" fillId="13" borderId="0" xfId="0" applyNumberFormat="1" applyFont="1" applyFill="1" applyAlignment="1">
      <alignment vertical="center" wrapText="1"/>
    </xf>
    <xf numFmtId="1" fontId="34" fillId="13" borderId="2" xfId="0" applyNumberFormat="1" applyFont="1" applyFill="1" applyBorder="1" applyAlignment="1">
      <alignment horizontal="center"/>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5" xfId="0" applyFont="1" applyBorder="1" applyAlignment="1">
      <alignment horizontal="center" vertical="center" wrapText="1"/>
    </xf>
    <xf numFmtId="0" fontId="36" fillId="0" borderId="0" xfId="0" applyFont="1" applyAlignment="1">
      <alignment vertical="center"/>
    </xf>
    <xf numFmtId="0" fontId="1" fillId="0" borderId="0" xfId="0" applyFont="1" applyAlignment="1">
      <alignment vertical="center"/>
    </xf>
    <xf numFmtId="0" fontId="37" fillId="0" borderId="0" xfId="0" applyFont="1" applyAlignment="1">
      <alignment vertical="center"/>
    </xf>
    <xf numFmtId="0" fontId="37" fillId="6" borderId="0" xfId="0" applyFont="1" applyFill="1" applyAlignment="1">
      <alignment vertical="center"/>
    </xf>
    <xf numFmtId="0" fontId="38" fillId="0" borderId="0" xfId="0" applyFont="1"/>
    <xf numFmtId="0" fontId="39" fillId="0" borderId="0" xfId="0" applyFont="1"/>
    <xf numFmtId="0" fontId="40" fillId="4" borderId="0" xfId="0" applyFont="1" applyFill="1" applyAlignment="1">
      <alignment vertical="center"/>
    </xf>
    <xf numFmtId="0" fontId="41" fillId="0" borderId="0" xfId="0" applyFont="1"/>
    <xf numFmtId="0" fontId="40" fillId="10" borderId="0" xfId="0" applyFont="1" applyFill="1" applyAlignment="1">
      <alignment vertical="center"/>
    </xf>
    <xf numFmtId="0" fontId="40" fillId="13" borderId="0" xfId="0" applyFont="1" applyFill="1" applyAlignment="1">
      <alignment vertical="center"/>
    </xf>
    <xf numFmtId="0" fontId="42" fillId="14" borderId="0" xfId="0" applyFont="1" applyFill="1" applyAlignment="1">
      <alignment vertical="center"/>
    </xf>
    <xf numFmtId="0" fontId="42" fillId="10" borderId="0" xfId="0" applyFont="1" applyFill="1" applyAlignment="1">
      <alignment vertical="center"/>
    </xf>
    <xf numFmtId="0" fontId="42" fillId="7" borderId="0" xfId="0" applyFont="1" applyFill="1" applyAlignment="1">
      <alignment vertical="center"/>
    </xf>
    <xf numFmtId="0" fontId="40" fillId="7" borderId="0" xfId="0" applyFont="1" applyFill="1" applyAlignment="1">
      <alignment vertical="center"/>
    </xf>
    <xf numFmtId="0" fontId="43" fillId="0" borderId="11" xfId="0" applyFont="1" applyBorder="1" applyAlignment="1">
      <alignment vertical="center" wrapText="1"/>
    </xf>
    <xf numFmtId="0" fontId="43" fillId="0" borderId="11" xfId="0" applyFont="1" applyBorder="1" applyAlignment="1">
      <alignment horizontal="center" vertical="center" wrapText="1"/>
    </xf>
    <xf numFmtId="0" fontId="44" fillId="0" borderId="11" xfId="0" applyFont="1" applyBorder="1" applyAlignment="1">
      <alignment vertical="center" wrapText="1"/>
    </xf>
    <xf numFmtId="0" fontId="44" fillId="0" borderId="13" xfId="0" applyFont="1" applyBorder="1" applyAlignment="1">
      <alignment vertical="center" wrapText="1"/>
    </xf>
    <xf numFmtId="0" fontId="44" fillId="0" borderId="11" xfId="0" applyFont="1" applyBorder="1" applyAlignment="1">
      <alignment horizontal="center" vertical="center" wrapText="1"/>
    </xf>
    <xf numFmtId="0" fontId="6" fillId="0" borderId="21" xfId="1" applyBorder="1" applyAlignment="1">
      <alignment vertical="center" wrapText="1"/>
    </xf>
    <xf numFmtId="0" fontId="38" fillId="0" borderId="0" xfId="0" applyFont="1" applyAlignment="1">
      <alignment horizontal="center" wrapText="1"/>
    </xf>
    <xf numFmtId="0" fontId="44" fillId="0" borderId="12" xfId="0" applyFont="1" applyBorder="1" applyAlignment="1">
      <alignment horizontal="left" vertical="center" wrapText="1"/>
    </xf>
    <xf numFmtId="0" fontId="44" fillId="0" borderId="13" xfId="0" applyFont="1" applyBorder="1" applyAlignment="1">
      <alignment horizontal="left" vertical="center" wrapText="1"/>
    </xf>
    <xf numFmtId="0" fontId="18" fillId="0" borderId="15" xfId="0" applyFont="1" applyBorder="1" applyAlignment="1">
      <alignment horizontal="left" vertical="top" wrapText="1"/>
    </xf>
    <xf numFmtId="0" fontId="18" fillId="0" borderId="8" xfId="0" applyFont="1" applyBorder="1" applyAlignment="1">
      <alignment horizontal="left" vertical="top" wrapText="1"/>
    </xf>
    <xf numFmtId="0" fontId="18" fillId="0" borderId="9" xfId="0" applyFont="1" applyBorder="1" applyAlignment="1">
      <alignment horizontal="left" vertical="top" wrapText="1"/>
    </xf>
    <xf numFmtId="0" fontId="19" fillId="0" borderId="0" xfId="0" applyFont="1" applyFill="1" applyAlignment="1">
      <alignment horizontal="center" vertical="center"/>
    </xf>
    <xf numFmtId="0" fontId="18" fillId="0" borderId="15" xfId="0" applyFont="1" applyBorder="1" applyAlignment="1">
      <alignment horizontal="left" vertical="center"/>
    </xf>
    <xf numFmtId="0" fontId="18" fillId="0" borderId="8" xfId="0" applyFont="1" applyBorder="1" applyAlignment="1">
      <alignment horizontal="left" vertical="center"/>
    </xf>
    <xf numFmtId="0" fontId="18" fillId="0" borderId="9" xfId="0" applyFont="1" applyBorder="1" applyAlignment="1">
      <alignment horizontal="left" vertical="center"/>
    </xf>
    <xf numFmtId="0" fontId="18" fillId="0" borderId="15" xfId="0" applyFont="1" applyBorder="1" applyAlignment="1">
      <alignment horizontal="left" vertical="top"/>
    </xf>
    <xf numFmtId="0" fontId="18" fillId="0" borderId="9" xfId="0" applyFont="1" applyBorder="1" applyAlignment="1">
      <alignment horizontal="left" vertical="top"/>
    </xf>
    <xf numFmtId="0" fontId="18" fillId="0" borderId="8" xfId="0" applyFont="1" applyBorder="1" applyAlignment="1">
      <alignment horizontal="left" vertical="top"/>
    </xf>
    <xf numFmtId="0" fontId="31" fillId="7" borderId="0" xfId="0" applyFont="1" applyFill="1" applyAlignment="1">
      <alignment horizontal="center" vertical="center"/>
    </xf>
    <xf numFmtId="0" fontId="31" fillId="8" borderId="0" xfId="0" applyFont="1" applyFill="1" applyAlignment="1">
      <alignment horizontal="center" vertical="center"/>
    </xf>
    <xf numFmtId="0" fontId="31" fillId="4" borderId="0" xfId="0" applyFont="1" applyFill="1" applyAlignment="1">
      <alignment horizontal="center" vertical="center"/>
    </xf>
    <xf numFmtId="0" fontId="31" fillId="2" borderId="0" xfId="0" applyFont="1" applyFill="1" applyAlignment="1">
      <alignment horizontal="center" vertical="center"/>
    </xf>
    <xf numFmtId="0" fontId="32" fillId="10" borderId="0" xfId="0" applyFont="1" applyFill="1" applyAlignment="1">
      <alignment horizontal="center" vertical="center"/>
    </xf>
    <xf numFmtId="0" fontId="4" fillId="3" borderId="17" xfId="0" applyFont="1" applyFill="1" applyBorder="1" applyAlignment="1">
      <alignment horizontal="center" wrapText="1"/>
    </xf>
    <xf numFmtId="0" fontId="4" fillId="3" borderId="7" xfId="0" applyFont="1" applyFill="1" applyBorder="1" applyAlignment="1">
      <alignment horizontal="center" wrapText="1"/>
    </xf>
    <xf numFmtId="0" fontId="4" fillId="3" borderId="15"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5"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18" fillId="3" borderId="12" xfId="0" applyFont="1" applyFill="1" applyBorder="1" applyAlignment="1">
      <alignment horizontal="center"/>
    </xf>
    <xf numFmtId="0" fontId="43" fillId="0" borderId="12" xfId="0" applyFont="1" applyBorder="1" applyAlignment="1">
      <alignment horizontal="left" vertical="center" wrapText="1"/>
    </xf>
    <xf numFmtId="0" fontId="43" fillId="0" borderId="13" xfId="0" applyFont="1" applyBorder="1" applyAlignment="1">
      <alignment horizontal="left" vertical="center" wrapText="1"/>
    </xf>
    <xf numFmtId="0" fontId="1" fillId="0" borderId="37" xfId="0" applyFont="1" applyBorder="1" applyAlignment="1">
      <alignment horizontal="left" vertical="center" wrapText="1"/>
    </xf>
    <xf numFmtId="0" fontId="1" fillId="0" borderId="19" xfId="0" applyFont="1" applyBorder="1" applyAlignment="1">
      <alignment horizontal="left" vertical="center" wrapText="1"/>
    </xf>
    <xf numFmtId="0" fontId="0" fillId="0" borderId="8" xfId="0" applyFont="1" applyBorder="1" applyAlignment="1">
      <alignment horizontal="left" vertical="top" wrapText="1"/>
    </xf>
    <xf numFmtId="0" fontId="1" fillId="0" borderId="10" xfId="0" applyFont="1" applyBorder="1" applyAlignment="1">
      <alignment horizontal="center" vertical="top" wrapText="1"/>
    </xf>
    <xf numFmtId="0" fontId="1" fillId="0" borderId="8" xfId="0" applyFont="1" applyBorder="1" applyAlignment="1">
      <alignment horizontal="center" vertical="top" wrapText="1"/>
    </xf>
    <xf numFmtId="0" fontId="0" fillId="0" borderId="15" xfId="0" applyFont="1" applyBorder="1" applyAlignment="1">
      <alignment horizontal="left" vertical="top" wrapText="1"/>
    </xf>
    <xf numFmtId="0" fontId="0" fillId="0" borderId="9" xfId="0" applyFont="1" applyBorder="1" applyAlignment="1">
      <alignment horizontal="left" vertical="top" wrapText="1"/>
    </xf>
    <xf numFmtId="0" fontId="0" fillId="0" borderId="20"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5" xfId="0" applyFont="1" applyFill="1" applyBorder="1" applyAlignment="1">
      <alignment horizontal="left" vertical="top" wrapText="1"/>
    </xf>
    <xf numFmtId="0" fontId="1" fillId="0" borderId="8" xfId="0" applyFont="1" applyFill="1" applyBorder="1" applyAlignment="1">
      <alignment horizontal="left" vertical="top" wrapText="1"/>
    </xf>
    <xf numFmtId="0" fontId="0" fillId="0" borderId="15"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16" xfId="0" applyFont="1" applyBorder="1" applyAlignment="1">
      <alignment horizontal="left" vertical="top" wrapText="1"/>
    </xf>
    <xf numFmtId="0" fontId="0" fillId="0" borderId="5" xfId="0" applyFont="1" applyBorder="1" applyAlignment="1">
      <alignment horizontal="left" vertical="top" wrapText="1"/>
    </xf>
    <xf numFmtId="0" fontId="0" fillId="0" borderId="16" xfId="0" applyFont="1" applyBorder="1" applyAlignment="1">
      <alignment horizontal="center" vertical="center" wrapText="1"/>
    </xf>
    <xf numFmtId="0" fontId="0" fillId="0" borderId="3" xfId="0" applyFont="1" applyBorder="1" applyAlignment="1">
      <alignment horizontal="center" vertical="center" wrapText="1"/>
    </xf>
    <xf numFmtId="0" fontId="23" fillId="7" borderId="0" xfId="0" applyFont="1" applyFill="1" applyAlignment="1">
      <alignment horizontal="center" vertical="center" wrapText="1"/>
    </xf>
    <xf numFmtId="0" fontId="23" fillId="8" borderId="0" xfId="0" applyFont="1" applyFill="1" applyAlignment="1">
      <alignment horizontal="center" vertical="center" wrapText="1"/>
    </xf>
    <xf numFmtId="0" fontId="23" fillId="4" borderId="0" xfId="0" applyFont="1" applyFill="1" applyAlignment="1">
      <alignment horizontal="center" vertical="center" wrapText="1"/>
    </xf>
    <xf numFmtId="0" fontId="23" fillId="2" borderId="0" xfId="0" applyFont="1" applyFill="1" applyAlignment="1">
      <alignment horizontal="center" vertical="center" wrapText="1"/>
    </xf>
    <xf numFmtId="0" fontId="20" fillId="10" borderId="0" xfId="0" applyFont="1" applyFill="1" applyAlignment="1">
      <alignment horizontal="center" vertical="center" wrapText="1"/>
    </xf>
    <xf numFmtId="0" fontId="0" fillId="0" borderId="17" xfId="0" applyFont="1" applyBorder="1" applyAlignment="1">
      <alignment horizontal="center" vertical="center" wrapText="1"/>
    </xf>
    <xf numFmtId="0" fontId="0" fillId="0" borderId="4" xfId="0" applyFont="1" applyBorder="1" applyAlignment="1">
      <alignment horizontal="center" vertical="center" wrapText="1"/>
    </xf>
    <xf numFmtId="0" fontId="0" fillId="0" borderId="7" xfId="0" applyFont="1" applyBorder="1" applyAlignment="1">
      <alignment horizontal="center" vertical="center" wrapText="1"/>
    </xf>
  </cellXfs>
  <cellStyles count="2">
    <cellStyle name="Hyperlink" xfId="1" builtinId="8"/>
    <cellStyle name="Normal" xfId="0" builtinId="0"/>
  </cellStyles>
  <dxfs count="50">
    <dxf>
      <font>
        <color theme="0"/>
      </font>
      <numFmt numFmtId="0" formatCode="General"/>
      <fill>
        <patternFill>
          <bgColor rgb="FFC00000"/>
        </patternFill>
      </fill>
    </dxf>
    <dxf>
      <fill>
        <patternFill>
          <bgColor theme="7"/>
        </patternFill>
      </fill>
    </dxf>
    <dxf>
      <fill>
        <patternFill>
          <bgColor rgb="FFFFFF00"/>
        </patternFill>
      </fill>
    </dxf>
    <dxf>
      <fill>
        <patternFill>
          <bgColor rgb="FF92D050"/>
        </patternFill>
      </fill>
    </dxf>
    <dxf>
      <fill>
        <patternFill>
          <bgColor rgb="FF00B050"/>
        </patternFill>
      </fill>
    </dxf>
    <dxf>
      <font>
        <color theme="0"/>
      </font>
      <numFmt numFmtId="0" formatCode="General"/>
      <fill>
        <patternFill>
          <bgColor rgb="FFC00000"/>
        </patternFill>
      </fill>
    </dxf>
    <dxf>
      <fill>
        <patternFill>
          <bgColor theme="7"/>
        </patternFill>
      </fill>
    </dxf>
    <dxf>
      <fill>
        <patternFill>
          <bgColor rgb="FFFFFF00"/>
        </patternFill>
      </fill>
    </dxf>
    <dxf>
      <fill>
        <patternFill>
          <bgColor rgb="FF92D050"/>
        </patternFill>
      </fill>
    </dxf>
    <dxf>
      <fill>
        <patternFill>
          <bgColor rgb="FF00B050"/>
        </patternFill>
      </fill>
    </dxf>
    <dxf>
      <font>
        <color theme="0"/>
      </font>
      <numFmt numFmtId="0" formatCode="General"/>
      <fill>
        <patternFill>
          <bgColor rgb="FFC00000"/>
        </patternFill>
      </fill>
    </dxf>
    <dxf>
      <fill>
        <patternFill>
          <bgColor theme="7"/>
        </patternFill>
      </fill>
    </dxf>
    <dxf>
      <fill>
        <patternFill>
          <bgColor rgb="FFFFFF00"/>
        </patternFill>
      </fill>
    </dxf>
    <dxf>
      <fill>
        <patternFill>
          <bgColor rgb="FF92D050"/>
        </patternFill>
      </fill>
    </dxf>
    <dxf>
      <fill>
        <patternFill>
          <bgColor rgb="FF00B050"/>
        </patternFill>
      </fill>
    </dxf>
    <dxf>
      <font>
        <color theme="0"/>
      </font>
      <numFmt numFmtId="0" formatCode="General"/>
      <fill>
        <patternFill>
          <bgColor rgb="FFC00000"/>
        </patternFill>
      </fill>
    </dxf>
    <dxf>
      <fill>
        <patternFill>
          <bgColor theme="7"/>
        </patternFill>
      </fill>
    </dxf>
    <dxf>
      <fill>
        <patternFill>
          <bgColor rgb="FFFFFF00"/>
        </patternFill>
      </fill>
    </dxf>
    <dxf>
      <fill>
        <patternFill>
          <bgColor rgb="FF92D050"/>
        </patternFill>
      </fill>
    </dxf>
    <dxf>
      <fill>
        <patternFill>
          <bgColor rgb="FF00B050"/>
        </patternFill>
      </fill>
    </dxf>
    <dxf>
      <font>
        <color theme="0"/>
      </font>
      <numFmt numFmtId="0" formatCode="General"/>
      <fill>
        <patternFill>
          <bgColor rgb="FFC00000"/>
        </patternFill>
      </fill>
    </dxf>
    <dxf>
      <fill>
        <patternFill>
          <bgColor theme="7"/>
        </patternFill>
      </fill>
    </dxf>
    <dxf>
      <fill>
        <patternFill>
          <bgColor rgb="FFFFFF00"/>
        </patternFill>
      </fill>
    </dxf>
    <dxf>
      <fill>
        <patternFill>
          <bgColor rgb="FF92D050"/>
        </patternFill>
      </fill>
    </dxf>
    <dxf>
      <fill>
        <patternFill>
          <bgColor rgb="FF00B050"/>
        </patternFill>
      </fill>
    </dxf>
    <dxf>
      <font>
        <color theme="0"/>
      </font>
      <numFmt numFmtId="0" formatCode="General"/>
      <fill>
        <patternFill>
          <bgColor rgb="FFC00000"/>
        </patternFill>
      </fill>
    </dxf>
    <dxf>
      <fill>
        <patternFill>
          <bgColor theme="7"/>
        </patternFill>
      </fill>
    </dxf>
    <dxf>
      <fill>
        <patternFill>
          <bgColor rgb="FFFFFF00"/>
        </patternFill>
      </fill>
    </dxf>
    <dxf>
      <fill>
        <patternFill>
          <bgColor rgb="FF92D050"/>
        </patternFill>
      </fill>
    </dxf>
    <dxf>
      <fill>
        <patternFill>
          <bgColor rgb="FF00B050"/>
        </patternFill>
      </fill>
    </dxf>
    <dxf>
      <font>
        <color rgb="FF92D050"/>
      </font>
      <fill>
        <patternFill>
          <bgColor rgb="FF92D050"/>
        </patternFill>
      </fill>
      <border>
        <left style="thin">
          <color auto="1"/>
        </left>
        <right style="thin">
          <color auto="1"/>
        </right>
        <top style="thin">
          <color auto="1"/>
        </top>
        <bottom style="thin">
          <color auto="1"/>
        </bottom>
      </border>
    </dxf>
    <dxf>
      <font>
        <color rgb="FF00B050"/>
      </font>
      <fill>
        <patternFill>
          <bgColor rgb="FF00B050"/>
        </patternFill>
      </fill>
      <border>
        <left style="thin">
          <color auto="1"/>
        </left>
        <right style="thin">
          <color auto="1"/>
        </right>
        <top style="thin">
          <color auto="1"/>
        </top>
        <bottom style="thin">
          <color auto="1"/>
        </bottom>
      </border>
    </dxf>
    <dxf>
      <font>
        <color theme="0"/>
      </font>
      <fill>
        <patternFill>
          <bgColor theme="0"/>
        </patternFill>
      </fill>
    </dxf>
    <dxf>
      <font>
        <color rgb="FFFFC000"/>
      </font>
      <fill>
        <patternFill>
          <bgColor rgb="FFFFC000"/>
        </patternFill>
      </fill>
      <border>
        <left style="thin">
          <color auto="1"/>
        </left>
        <right style="thin">
          <color auto="1"/>
        </right>
        <top style="thin">
          <color auto="1"/>
        </top>
        <bottom style="thin">
          <color auto="1"/>
        </bottom>
      </border>
    </dxf>
    <dxf>
      <font>
        <color rgb="FFFF0000"/>
      </font>
      <fill>
        <patternFill>
          <bgColor rgb="FFFF0000"/>
        </patternFill>
      </fill>
      <border>
        <left style="thin">
          <color auto="1"/>
        </left>
        <right style="thin">
          <color auto="1"/>
        </right>
        <top style="thin">
          <color auto="1"/>
        </top>
        <bottom style="thin">
          <color auto="1"/>
        </bottom>
      </border>
    </dxf>
    <dxf>
      <font>
        <color rgb="FF92D050"/>
      </font>
      <fill>
        <patternFill>
          <bgColor rgb="FF92D050"/>
        </patternFill>
      </fill>
      <border>
        <left style="thin">
          <color auto="1"/>
        </left>
        <right style="thin">
          <color auto="1"/>
        </right>
        <top style="thin">
          <color auto="1"/>
        </top>
        <bottom style="thin">
          <color auto="1"/>
        </bottom>
      </border>
    </dxf>
    <dxf>
      <font>
        <color rgb="FF00B050"/>
      </font>
      <fill>
        <patternFill>
          <bgColor rgb="FF00B050"/>
        </patternFill>
      </fill>
      <border>
        <left style="thin">
          <color auto="1"/>
        </left>
        <right style="thin">
          <color auto="1"/>
        </right>
        <top style="thin">
          <color auto="1"/>
        </top>
        <bottom style="thin">
          <color auto="1"/>
        </bottom>
      </border>
    </dxf>
    <dxf>
      <font>
        <color theme="0"/>
      </font>
      <fill>
        <patternFill>
          <bgColor theme="0"/>
        </patternFill>
      </fill>
    </dxf>
    <dxf>
      <font>
        <color rgb="FFFFC000"/>
      </font>
      <fill>
        <patternFill>
          <bgColor rgb="FFFFC000"/>
        </patternFill>
      </fill>
      <border>
        <left style="thin">
          <color auto="1"/>
        </left>
        <right style="thin">
          <color auto="1"/>
        </right>
        <top style="thin">
          <color auto="1"/>
        </top>
        <bottom style="thin">
          <color auto="1"/>
        </bottom>
      </border>
    </dxf>
    <dxf>
      <font>
        <color rgb="FFFF0000"/>
      </font>
      <fill>
        <patternFill>
          <bgColor rgb="FFFF0000"/>
        </patternFill>
      </fill>
      <border>
        <left style="thin">
          <color auto="1"/>
        </left>
        <right style="thin">
          <color auto="1"/>
        </right>
        <top style="thin">
          <color auto="1"/>
        </top>
        <bottom style="thin">
          <color auto="1"/>
        </bottom>
      </border>
    </dxf>
    <dxf>
      <font>
        <color rgb="FF92D050"/>
      </font>
      <fill>
        <patternFill>
          <bgColor rgb="FF92D050"/>
        </patternFill>
      </fill>
      <border>
        <left style="thin">
          <color auto="1"/>
        </left>
        <right style="thin">
          <color auto="1"/>
        </right>
        <top style="thin">
          <color auto="1"/>
        </top>
        <bottom style="thin">
          <color auto="1"/>
        </bottom>
      </border>
    </dxf>
    <dxf>
      <font>
        <color rgb="FF00B050"/>
      </font>
      <fill>
        <patternFill>
          <bgColor rgb="FF00B050"/>
        </patternFill>
      </fill>
      <border>
        <left style="thin">
          <color auto="1"/>
        </left>
        <right style="thin">
          <color auto="1"/>
        </right>
        <top style="thin">
          <color auto="1"/>
        </top>
        <bottom style="thin">
          <color auto="1"/>
        </bottom>
      </border>
    </dxf>
    <dxf>
      <font>
        <color theme="0"/>
      </font>
      <fill>
        <patternFill>
          <bgColor theme="0"/>
        </patternFill>
      </fill>
    </dxf>
    <dxf>
      <font>
        <color rgb="FFFFC000"/>
      </font>
      <fill>
        <patternFill>
          <bgColor rgb="FFFFC000"/>
        </patternFill>
      </fill>
      <border>
        <left style="thin">
          <color auto="1"/>
        </left>
        <right style="thin">
          <color auto="1"/>
        </right>
        <top style="thin">
          <color auto="1"/>
        </top>
        <bottom style="thin">
          <color auto="1"/>
        </bottom>
      </border>
    </dxf>
    <dxf>
      <font>
        <color rgb="FFFF0000"/>
      </font>
      <fill>
        <patternFill>
          <bgColor rgb="FFFF0000"/>
        </patternFill>
      </fill>
      <border>
        <left style="thin">
          <color auto="1"/>
        </left>
        <right style="thin">
          <color auto="1"/>
        </right>
        <top style="thin">
          <color auto="1"/>
        </top>
        <bottom style="thin">
          <color auto="1"/>
        </bottom>
      </border>
    </dxf>
    <dxf>
      <font>
        <color rgb="FF00B050"/>
      </font>
      <fill>
        <patternFill>
          <bgColor rgb="FF00B050"/>
        </patternFill>
      </fill>
      <border>
        <left style="thin">
          <color auto="1"/>
        </left>
        <right style="thin">
          <color auto="1"/>
        </right>
        <top style="thin">
          <color auto="1"/>
        </top>
        <bottom style="thin">
          <color auto="1"/>
        </bottom>
      </border>
    </dxf>
    <dxf>
      <font>
        <color theme="0"/>
      </font>
      <fill>
        <patternFill>
          <bgColor theme="0"/>
        </patternFill>
      </fill>
    </dxf>
    <dxf>
      <font>
        <color rgb="FFFFC000"/>
      </font>
      <fill>
        <patternFill>
          <bgColor rgb="FFFFC000"/>
        </patternFill>
      </fill>
      <border>
        <left style="thin">
          <color auto="1"/>
        </left>
        <right style="thin">
          <color auto="1"/>
        </right>
        <top style="thin">
          <color auto="1"/>
        </top>
        <bottom style="thin">
          <color auto="1"/>
        </bottom>
      </border>
    </dxf>
    <dxf>
      <font>
        <color rgb="FFFF0000"/>
      </font>
      <fill>
        <patternFill>
          <bgColor rgb="FFFF0000"/>
        </patternFill>
      </fill>
      <border>
        <left style="thin">
          <color auto="1"/>
        </left>
        <right style="thin">
          <color auto="1"/>
        </right>
        <top style="thin">
          <color auto="1"/>
        </top>
        <bottom style="thin">
          <color auto="1"/>
        </bottom>
      </border>
    </dxf>
    <dxf>
      <font>
        <color rgb="FF92D050"/>
      </font>
      <fill>
        <patternFill>
          <bgColor rgb="FF92D050"/>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xdr:row>
      <xdr:rowOff>9525</xdr:rowOff>
    </xdr:from>
    <xdr:to>
      <xdr:col>1</xdr:col>
      <xdr:colOff>219987</xdr:colOff>
      <xdr:row>9</xdr:row>
      <xdr:rowOff>38379</xdr:rowOff>
    </xdr:to>
    <xdr:pic>
      <xdr:nvPicPr>
        <xdr:cNvPr id="8" name="Picture 7">
          <a:extLst>
            <a:ext uri="{FF2B5EF4-FFF2-40B4-BE49-F238E27FC236}">
              <a16:creationId xmlns:a16="http://schemas.microsoft.com/office/drawing/2014/main" id="{DE9D2943-1905-40DD-A9DF-C12FE417BF00}"/>
            </a:ext>
          </a:extLst>
        </xdr:cNvPr>
        <xdr:cNvPicPr>
          <a:picLocks noChangeAspect="1"/>
        </xdr:cNvPicPr>
      </xdr:nvPicPr>
      <xdr:blipFill>
        <a:blip xmlns:r="http://schemas.openxmlformats.org/officeDocument/2006/relationships" r:embed="rId1"/>
        <a:stretch>
          <a:fillRect/>
        </a:stretch>
      </xdr:blipFill>
      <xdr:spPr>
        <a:xfrm>
          <a:off x="38100" y="190500"/>
          <a:ext cx="1724937" cy="1752879"/>
        </a:xfrm>
        <a:prstGeom prst="rect">
          <a:avLst/>
        </a:prstGeom>
      </xdr:spPr>
    </xdr:pic>
    <xdr:clientData/>
  </xdr:twoCellAnchor>
  <xdr:twoCellAnchor>
    <xdr:from>
      <xdr:col>3</xdr:col>
      <xdr:colOff>600074</xdr:colOff>
      <xdr:row>11</xdr:row>
      <xdr:rowOff>17283</xdr:rowOff>
    </xdr:from>
    <xdr:to>
      <xdr:col>13</xdr:col>
      <xdr:colOff>474735</xdr:colOff>
      <xdr:row>15</xdr:row>
      <xdr:rowOff>74269</xdr:rowOff>
    </xdr:to>
    <xdr:grpSp>
      <xdr:nvGrpSpPr>
        <xdr:cNvPr id="5" name="Group 4">
          <a:extLst>
            <a:ext uri="{FF2B5EF4-FFF2-40B4-BE49-F238E27FC236}">
              <a16:creationId xmlns:a16="http://schemas.microsoft.com/office/drawing/2014/main" id="{8BF14B80-C166-4AEA-AEEA-A4DC3E990E9B}"/>
            </a:ext>
          </a:extLst>
        </xdr:cNvPr>
        <xdr:cNvGrpSpPr/>
      </xdr:nvGrpSpPr>
      <xdr:grpSpPr>
        <a:xfrm>
          <a:off x="3897189" y="2537745"/>
          <a:ext cx="8198046" cy="1068101"/>
          <a:chOff x="800997" y="4042779"/>
          <a:chExt cx="8921679" cy="1129379"/>
        </a:xfrm>
      </xdr:grpSpPr>
      <xdr:sp macro="" textlink="">
        <xdr:nvSpPr>
          <xdr:cNvPr id="6" name="TextBox 4">
            <a:extLst>
              <a:ext uri="{FF2B5EF4-FFF2-40B4-BE49-F238E27FC236}">
                <a16:creationId xmlns:a16="http://schemas.microsoft.com/office/drawing/2014/main" id="{04DE298B-9226-4450-B37A-59359EAFE9B7}"/>
              </a:ext>
            </a:extLst>
          </xdr:cNvPr>
          <xdr:cNvSpPr txBox="1"/>
        </xdr:nvSpPr>
        <xdr:spPr>
          <a:xfrm>
            <a:off x="800997" y="4045938"/>
            <a:ext cx="2463135" cy="90956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a:buNone/>
            </a:pPr>
            <a:r>
              <a:rPr lang="en-GB" sz="2400" b="1"/>
              <a:t>Sustainable Value</a:t>
            </a:r>
          </a:p>
        </xdr:txBody>
      </xdr:sp>
      <xdr:cxnSp macro="">
        <xdr:nvCxnSpPr>
          <xdr:cNvPr id="7" name="Straight Connector 6">
            <a:extLst>
              <a:ext uri="{FF2B5EF4-FFF2-40B4-BE49-F238E27FC236}">
                <a16:creationId xmlns:a16="http://schemas.microsoft.com/office/drawing/2014/main" id="{2959DD40-7FF6-4B84-92DC-A5F9215D46FB}"/>
              </a:ext>
            </a:extLst>
          </xdr:cNvPr>
          <xdr:cNvCxnSpPr/>
        </xdr:nvCxnSpPr>
        <xdr:spPr>
          <a:xfrm>
            <a:off x="3472069" y="4578640"/>
            <a:ext cx="6215270" cy="0"/>
          </a:xfrm>
          <a:prstGeom prst="line">
            <a:avLst/>
          </a:prstGeom>
          <a:ln w="38100">
            <a:solidFill>
              <a:srgbClr val="70AD47"/>
            </a:solidFill>
          </a:ln>
        </xdr:spPr>
        <xdr:style>
          <a:lnRef idx="1">
            <a:schemeClr val="accent1"/>
          </a:lnRef>
          <a:fillRef idx="0">
            <a:schemeClr val="accent1"/>
          </a:fillRef>
          <a:effectRef idx="0">
            <a:schemeClr val="accent1"/>
          </a:effectRef>
          <a:fontRef idx="minor">
            <a:schemeClr val="tx1"/>
          </a:fontRef>
        </xdr:style>
      </xdr:cxnSp>
      <xdr:sp macro="" textlink="">
        <xdr:nvSpPr>
          <xdr:cNvPr id="9" name="TextBox 9">
            <a:extLst>
              <a:ext uri="{FF2B5EF4-FFF2-40B4-BE49-F238E27FC236}">
                <a16:creationId xmlns:a16="http://schemas.microsoft.com/office/drawing/2014/main" id="{36F1C68E-24B0-4DC5-8E05-EC50CD49488A}"/>
              </a:ext>
            </a:extLst>
          </xdr:cNvPr>
          <xdr:cNvSpPr txBox="1"/>
        </xdr:nvSpPr>
        <xdr:spPr>
          <a:xfrm>
            <a:off x="3808342" y="4042779"/>
            <a:ext cx="1656522"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t>Outcomes for</a:t>
            </a:r>
          </a:p>
        </xdr:txBody>
      </xdr:sp>
      <xdr:sp macro="" textlink="">
        <xdr:nvSpPr>
          <xdr:cNvPr id="10" name="TextBox 9">
            <a:extLst>
              <a:ext uri="{FF2B5EF4-FFF2-40B4-BE49-F238E27FC236}">
                <a16:creationId xmlns:a16="http://schemas.microsoft.com/office/drawing/2014/main" id="{6685F720-21A3-4D68-9F4F-64870D8D6EA9}"/>
              </a:ext>
            </a:extLst>
          </xdr:cNvPr>
          <xdr:cNvSpPr txBox="1"/>
        </xdr:nvSpPr>
        <xdr:spPr>
          <a:xfrm>
            <a:off x="7104821" y="4085758"/>
            <a:ext cx="1752600" cy="379941"/>
          </a:xfrm>
          <a:prstGeom prst="rect">
            <a:avLst/>
          </a:prstGeom>
          <a:solidFill>
            <a:srgbClr val="C00000"/>
          </a:solidFill>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bg1"/>
                </a:solidFill>
              </a:rPr>
              <a:t>POPULATIONS</a:t>
            </a:r>
          </a:p>
        </xdr:txBody>
      </xdr:sp>
      <xdr:sp macro="" textlink="">
        <xdr:nvSpPr>
          <xdr:cNvPr id="11" name="TextBox 10">
            <a:extLst>
              <a:ext uri="{FF2B5EF4-FFF2-40B4-BE49-F238E27FC236}">
                <a16:creationId xmlns:a16="http://schemas.microsoft.com/office/drawing/2014/main" id="{D24EF0B2-CFCC-43B7-8153-BF6198C9AF71}"/>
              </a:ext>
            </a:extLst>
          </xdr:cNvPr>
          <xdr:cNvSpPr txBox="1"/>
        </xdr:nvSpPr>
        <xdr:spPr>
          <a:xfrm>
            <a:off x="5464864" y="4085759"/>
            <a:ext cx="1192696" cy="379941"/>
          </a:xfrm>
          <a:prstGeom prst="rect">
            <a:avLst/>
          </a:prstGeom>
          <a:solidFill>
            <a:srgbClr val="FFFF00"/>
          </a:solidFill>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tx1"/>
                </a:solidFill>
              </a:rPr>
              <a:t>PATIENTS</a:t>
            </a:r>
          </a:p>
        </xdr:txBody>
      </xdr:sp>
      <xdr:sp macro="" textlink="">
        <xdr:nvSpPr>
          <xdr:cNvPr id="12" name="TextBox 11">
            <a:extLst>
              <a:ext uri="{FF2B5EF4-FFF2-40B4-BE49-F238E27FC236}">
                <a16:creationId xmlns:a16="http://schemas.microsoft.com/office/drawing/2014/main" id="{4A478521-6091-4D78-B832-5993AC6B1DA3}"/>
              </a:ext>
            </a:extLst>
          </xdr:cNvPr>
          <xdr:cNvSpPr txBox="1"/>
        </xdr:nvSpPr>
        <xdr:spPr>
          <a:xfrm>
            <a:off x="6657560" y="4042779"/>
            <a:ext cx="447261"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t>&amp;</a:t>
            </a:r>
          </a:p>
        </xdr:txBody>
      </xdr:sp>
      <xdr:grpSp>
        <xdr:nvGrpSpPr>
          <xdr:cNvPr id="13" name="Group 12">
            <a:extLst>
              <a:ext uri="{FF2B5EF4-FFF2-40B4-BE49-F238E27FC236}">
                <a16:creationId xmlns:a16="http://schemas.microsoft.com/office/drawing/2014/main" id="{5EA7E671-B5B9-46BE-B4E8-B983A1449F69}"/>
              </a:ext>
            </a:extLst>
          </xdr:cNvPr>
          <xdr:cNvGrpSpPr/>
        </xdr:nvGrpSpPr>
        <xdr:grpSpPr>
          <a:xfrm>
            <a:off x="3592444" y="4683388"/>
            <a:ext cx="6130232" cy="488770"/>
            <a:chOff x="3842028" y="5769951"/>
            <a:chExt cx="6130232" cy="488770"/>
          </a:xfrm>
        </xdr:grpSpPr>
        <xdr:sp macro="" textlink="">
          <xdr:nvSpPr>
            <xdr:cNvPr id="15" name="TextBox 11">
              <a:extLst>
                <a:ext uri="{FF2B5EF4-FFF2-40B4-BE49-F238E27FC236}">
                  <a16:creationId xmlns:a16="http://schemas.microsoft.com/office/drawing/2014/main" id="{64A09A7D-F1E7-47CC-981C-11917BA4FFEB}"/>
                </a:ext>
              </a:extLst>
            </xdr:cNvPr>
            <xdr:cNvSpPr txBox="1"/>
          </xdr:nvSpPr>
          <xdr:spPr>
            <a:xfrm>
              <a:off x="8991600" y="5808147"/>
              <a:ext cx="980660"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r>
                <a:rPr lang="en-GB"/>
                <a:t>impacts</a:t>
              </a:r>
            </a:p>
          </xdr:txBody>
        </xdr:sp>
        <xdr:sp macro="" textlink="">
          <xdr:nvSpPr>
            <xdr:cNvPr id="16" name="TextBox 12">
              <a:extLst>
                <a:ext uri="{FF2B5EF4-FFF2-40B4-BE49-F238E27FC236}">
                  <a16:creationId xmlns:a16="http://schemas.microsoft.com/office/drawing/2014/main" id="{E52071DA-7817-4DC8-9DEB-9D528B43CA93}"/>
                </a:ext>
              </a:extLst>
            </xdr:cNvPr>
            <xdr:cNvSpPr txBox="1"/>
          </xdr:nvSpPr>
          <xdr:spPr>
            <a:xfrm>
              <a:off x="3842028" y="5820994"/>
              <a:ext cx="1892852" cy="369332"/>
            </a:xfrm>
            <a:prstGeom prst="rect">
              <a:avLst/>
            </a:prstGeom>
            <a:solidFill>
              <a:srgbClr val="3FB35B"/>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bg1"/>
                  </a:solidFill>
                </a:rPr>
                <a:t>ENVIRONMENTAL</a:t>
              </a:r>
            </a:p>
          </xdr:txBody>
        </xdr:sp>
        <xdr:sp macro="" textlink="">
          <xdr:nvSpPr>
            <xdr:cNvPr id="17" name="TextBox 13">
              <a:extLst>
                <a:ext uri="{FF2B5EF4-FFF2-40B4-BE49-F238E27FC236}">
                  <a16:creationId xmlns:a16="http://schemas.microsoft.com/office/drawing/2014/main" id="{032B6C9F-051C-4370-B172-0E6209DF6B81}"/>
                </a:ext>
              </a:extLst>
            </xdr:cNvPr>
            <xdr:cNvSpPr txBox="1"/>
          </xdr:nvSpPr>
          <xdr:spPr>
            <a:xfrm>
              <a:off x="6292796" y="5820994"/>
              <a:ext cx="868018" cy="373425"/>
            </a:xfrm>
            <a:prstGeom prst="rect">
              <a:avLst/>
            </a:prstGeom>
            <a:solidFill>
              <a:srgbClr val="00B0F0"/>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tx1"/>
                  </a:solidFill>
                </a:rPr>
                <a:t>SOCIAL</a:t>
              </a:r>
            </a:p>
          </xdr:txBody>
        </xdr:sp>
        <xdr:sp macro="" textlink="">
          <xdr:nvSpPr>
            <xdr:cNvPr id="18" name="TextBox 14">
              <a:extLst>
                <a:ext uri="{FF2B5EF4-FFF2-40B4-BE49-F238E27FC236}">
                  <a16:creationId xmlns:a16="http://schemas.microsoft.com/office/drawing/2014/main" id="{13674452-906C-412A-8FB6-059A8E960065}"/>
                </a:ext>
              </a:extLst>
            </xdr:cNvPr>
            <xdr:cNvSpPr txBox="1"/>
          </xdr:nvSpPr>
          <xdr:spPr>
            <a:xfrm>
              <a:off x="7718730" y="5820994"/>
              <a:ext cx="1219200" cy="369332"/>
            </a:xfrm>
            <a:prstGeom prst="rect">
              <a:avLst/>
            </a:prstGeom>
            <a:solidFill>
              <a:srgbClr val="7030A0"/>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bg1"/>
                  </a:solidFill>
                </a:rPr>
                <a:t>FINANCIAL</a:t>
              </a:r>
            </a:p>
          </xdr:txBody>
        </xdr:sp>
        <xdr:sp macro="" textlink="">
          <xdr:nvSpPr>
            <xdr:cNvPr id="19" name="Plus Sign 18">
              <a:extLst>
                <a:ext uri="{FF2B5EF4-FFF2-40B4-BE49-F238E27FC236}">
                  <a16:creationId xmlns:a16="http://schemas.microsoft.com/office/drawing/2014/main" id="{4595506E-0990-46CF-B7CC-3D740076E320}"/>
                </a:ext>
              </a:extLst>
            </xdr:cNvPr>
            <xdr:cNvSpPr/>
          </xdr:nvSpPr>
          <xdr:spPr>
            <a:xfrm>
              <a:off x="5788551" y="5781643"/>
              <a:ext cx="450574" cy="477078"/>
            </a:xfrm>
            <a:prstGeom prst="mathPlu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0" name="Plus Sign 19">
              <a:extLst>
                <a:ext uri="{FF2B5EF4-FFF2-40B4-BE49-F238E27FC236}">
                  <a16:creationId xmlns:a16="http://schemas.microsoft.com/office/drawing/2014/main" id="{D70BA3C0-6BD0-4026-881C-5CAC8B7BE228}"/>
                </a:ext>
              </a:extLst>
            </xdr:cNvPr>
            <xdr:cNvSpPr/>
          </xdr:nvSpPr>
          <xdr:spPr>
            <a:xfrm>
              <a:off x="7214485" y="5769951"/>
              <a:ext cx="450574" cy="477078"/>
            </a:xfrm>
            <a:prstGeom prst="mathPlu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sp macro="" textlink="">
        <xdr:nvSpPr>
          <xdr:cNvPr id="14" name="Equals 13">
            <a:extLst>
              <a:ext uri="{FF2B5EF4-FFF2-40B4-BE49-F238E27FC236}">
                <a16:creationId xmlns:a16="http://schemas.microsoft.com/office/drawing/2014/main" id="{837158AE-BF69-4C14-B879-B12197A662BB}"/>
              </a:ext>
            </a:extLst>
          </xdr:cNvPr>
          <xdr:cNvSpPr/>
        </xdr:nvSpPr>
        <xdr:spPr>
          <a:xfrm>
            <a:off x="2823376" y="4333461"/>
            <a:ext cx="450574" cy="477078"/>
          </a:xfrm>
          <a:prstGeom prst="mathEqual">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240083</xdr:colOff>
      <xdr:row>0</xdr:row>
      <xdr:rowOff>156882</xdr:rowOff>
    </xdr:from>
    <xdr:to>
      <xdr:col>1</xdr:col>
      <xdr:colOff>1969782</xdr:colOff>
      <xdr:row>9</xdr:row>
      <xdr:rowOff>26841</xdr:rowOff>
    </xdr:to>
    <xdr:pic>
      <xdr:nvPicPr>
        <xdr:cNvPr id="2" name="Picture 1">
          <a:extLst>
            <a:ext uri="{FF2B5EF4-FFF2-40B4-BE49-F238E27FC236}">
              <a16:creationId xmlns:a16="http://schemas.microsoft.com/office/drawing/2014/main" id="{359BEEA0-6B2B-4308-BCFA-B3D8547234BA}"/>
            </a:ext>
          </a:extLst>
        </xdr:cNvPr>
        <xdr:cNvPicPr>
          <a:picLocks noChangeAspect="1"/>
        </xdr:cNvPicPr>
      </xdr:nvPicPr>
      <xdr:blipFill>
        <a:blip xmlns:r="http://schemas.openxmlformats.org/officeDocument/2006/relationships" r:embed="rId1"/>
        <a:stretch>
          <a:fillRect/>
        </a:stretch>
      </xdr:blipFill>
      <xdr:spPr>
        <a:xfrm>
          <a:off x="240083" y="156882"/>
          <a:ext cx="1724937" cy="1752879"/>
        </a:xfrm>
        <a:prstGeom prst="rect">
          <a:avLst/>
        </a:prstGeom>
      </xdr:spPr>
    </xdr:pic>
    <xdr:clientData/>
  </xdr:twoCellAnchor>
  <xdr:twoCellAnchor>
    <xdr:from>
      <xdr:col>0</xdr:col>
      <xdr:colOff>963755</xdr:colOff>
      <xdr:row>19</xdr:row>
      <xdr:rowOff>160625</xdr:rowOff>
    </xdr:from>
    <xdr:to>
      <xdr:col>13</xdr:col>
      <xdr:colOff>3706090</xdr:colOff>
      <xdr:row>47</xdr:row>
      <xdr:rowOff>30306</xdr:rowOff>
    </xdr:to>
    <xdr:sp macro="" textlink="">
      <xdr:nvSpPr>
        <xdr:cNvPr id="3" name="Rectangle: Rounded Corners 2">
          <a:extLst>
            <a:ext uri="{FF2B5EF4-FFF2-40B4-BE49-F238E27FC236}">
              <a16:creationId xmlns:a16="http://schemas.microsoft.com/office/drawing/2014/main" id="{32578DEA-44EF-40CD-BE89-70FA831298E9}"/>
            </a:ext>
          </a:extLst>
        </xdr:cNvPr>
        <xdr:cNvSpPr/>
      </xdr:nvSpPr>
      <xdr:spPr>
        <a:xfrm>
          <a:off x="963755" y="4507489"/>
          <a:ext cx="26416290" cy="3610408"/>
        </a:xfrm>
        <a:prstGeom prst="roundRect">
          <a:avLst/>
        </a:prstGeom>
        <a:noFill/>
        <a:ln w="381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1130444</xdr:colOff>
      <xdr:row>20</xdr:row>
      <xdr:rowOff>155864</xdr:rowOff>
    </xdr:from>
    <xdr:to>
      <xdr:col>13</xdr:col>
      <xdr:colOff>3589625</xdr:colOff>
      <xdr:row>46</xdr:row>
      <xdr:rowOff>120794</xdr:rowOff>
    </xdr:to>
    <xdr:sp macro="" textlink="">
      <xdr:nvSpPr>
        <xdr:cNvPr id="4" name="Rectangle: Rounded Corners 3">
          <a:extLst>
            <a:ext uri="{FF2B5EF4-FFF2-40B4-BE49-F238E27FC236}">
              <a16:creationId xmlns:a16="http://schemas.microsoft.com/office/drawing/2014/main" id="{1259B7B1-4E65-4DDA-8803-8EB4042630D0}"/>
            </a:ext>
          </a:extLst>
        </xdr:cNvPr>
        <xdr:cNvSpPr/>
      </xdr:nvSpPr>
      <xdr:spPr>
        <a:xfrm>
          <a:off x="1130444" y="4675909"/>
          <a:ext cx="28765499" cy="6684385"/>
        </a:xfrm>
        <a:prstGeom prst="roundRect">
          <a:avLst/>
        </a:prstGeom>
        <a:noFill/>
        <a:ln w="38100">
          <a:solidFill>
            <a:srgbClr val="B5093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304120</xdr:colOff>
      <xdr:row>58</xdr:row>
      <xdr:rowOff>50002</xdr:rowOff>
    </xdr:from>
    <xdr:to>
      <xdr:col>5</xdr:col>
      <xdr:colOff>1319894</xdr:colOff>
      <xdr:row>81</xdr:row>
      <xdr:rowOff>67071</xdr:rowOff>
    </xdr:to>
    <xdr:sp macro="" textlink="">
      <xdr:nvSpPr>
        <xdr:cNvPr id="6" name="Rectangle: Rounded Corners 5">
          <a:extLst>
            <a:ext uri="{FF2B5EF4-FFF2-40B4-BE49-F238E27FC236}">
              <a16:creationId xmlns:a16="http://schemas.microsoft.com/office/drawing/2014/main" id="{5F10F6F3-2FD9-492C-A64E-84C07ACF7B9A}"/>
            </a:ext>
          </a:extLst>
        </xdr:cNvPr>
        <xdr:cNvSpPr/>
      </xdr:nvSpPr>
      <xdr:spPr>
        <a:xfrm>
          <a:off x="11339513" y="14568823"/>
          <a:ext cx="1328738" cy="6072248"/>
        </a:xfrm>
        <a:prstGeom prst="roundRect">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0</xdr:colOff>
      <xdr:row>58</xdr:row>
      <xdr:rowOff>50001</xdr:rowOff>
    </xdr:from>
    <xdr:to>
      <xdr:col>8</xdr:col>
      <xdr:colOff>0</xdr:colOff>
      <xdr:row>81</xdr:row>
      <xdr:rowOff>66873</xdr:rowOff>
    </xdr:to>
    <xdr:sp macro="" textlink="">
      <xdr:nvSpPr>
        <xdr:cNvPr id="7" name="Rectangle: Rounded Corners 6">
          <a:extLst>
            <a:ext uri="{FF2B5EF4-FFF2-40B4-BE49-F238E27FC236}">
              <a16:creationId xmlns:a16="http://schemas.microsoft.com/office/drawing/2014/main" id="{00946B84-E2F5-4FED-AA73-45EC55AD55D2}"/>
            </a:ext>
          </a:extLst>
        </xdr:cNvPr>
        <xdr:cNvSpPr/>
      </xdr:nvSpPr>
      <xdr:spPr>
        <a:xfrm>
          <a:off x="12926786" y="14568822"/>
          <a:ext cx="1333500" cy="6072051"/>
        </a:xfrm>
        <a:prstGeom prst="round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27214</xdr:colOff>
      <xdr:row>58</xdr:row>
      <xdr:rowOff>48814</xdr:rowOff>
    </xdr:from>
    <xdr:to>
      <xdr:col>10</xdr:col>
      <xdr:colOff>13607</xdr:colOff>
      <xdr:row>81</xdr:row>
      <xdr:rowOff>55958</xdr:rowOff>
    </xdr:to>
    <xdr:sp macro="" textlink="">
      <xdr:nvSpPr>
        <xdr:cNvPr id="8" name="Rectangle: Rounded Corners 7">
          <a:extLst>
            <a:ext uri="{FF2B5EF4-FFF2-40B4-BE49-F238E27FC236}">
              <a16:creationId xmlns:a16="http://schemas.microsoft.com/office/drawing/2014/main" id="{3B6850BA-E8A5-4E36-A46C-F962BC9E8AB9}"/>
            </a:ext>
          </a:extLst>
        </xdr:cNvPr>
        <xdr:cNvSpPr/>
      </xdr:nvSpPr>
      <xdr:spPr>
        <a:xfrm>
          <a:off x="14682107" y="14567635"/>
          <a:ext cx="1319893" cy="6062323"/>
        </a:xfrm>
        <a:prstGeom prst="roundRect">
          <a:avLst/>
        </a:prstGeom>
        <a:noFill/>
        <a:ln w="3810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259556</xdr:colOff>
      <xdr:row>57</xdr:row>
      <xdr:rowOff>97631</xdr:rowOff>
    </xdr:from>
    <xdr:to>
      <xdr:col>5</xdr:col>
      <xdr:colOff>1211280</xdr:colOff>
      <xdr:row>57</xdr:row>
      <xdr:rowOff>402430</xdr:rowOff>
    </xdr:to>
    <xdr:sp macro="" textlink="">
      <xdr:nvSpPr>
        <xdr:cNvPr id="9" name="Rectangle: Rounded Corners 8">
          <a:extLst>
            <a:ext uri="{FF2B5EF4-FFF2-40B4-BE49-F238E27FC236}">
              <a16:creationId xmlns:a16="http://schemas.microsoft.com/office/drawing/2014/main" id="{1027BAF8-6585-40CD-AED6-71C73D29118B}"/>
            </a:ext>
          </a:extLst>
        </xdr:cNvPr>
        <xdr:cNvSpPr/>
      </xdr:nvSpPr>
      <xdr:spPr>
        <a:xfrm>
          <a:off x="11284744" y="14075569"/>
          <a:ext cx="951724" cy="304799"/>
        </a:xfrm>
        <a:prstGeom prst="roundRect">
          <a:avLst/>
        </a:prstGeom>
        <a:solidFill>
          <a:srgbClr val="00B05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Environmental</a:t>
          </a:r>
        </a:p>
      </xdr:txBody>
    </xdr:sp>
    <xdr:clientData/>
  </xdr:twoCellAnchor>
  <xdr:twoCellAnchor>
    <xdr:from>
      <xdr:col>7</xdr:col>
      <xdr:colOff>150017</xdr:colOff>
      <xdr:row>57</xdr:row>
      <xdr:rowOff>107156</xdr:rowOff>
    </xdr:from>
    <xdr:to>
      <xdr:col>7</xdr:col>
      <xdr:colOff>1110196</xdr:colOff>
      <xdr:row>57</xdr:row>
      <xdr:rowOff>402431</xdr:rowOff>
    </xdr:to>
    <xdr:sp macro="" textlink="">
      <xdr:nvSpPr>
        <xdr:cNvPr id="10" name="Rectangle: Rounded Corners 9">
          <a:extLst>
            <a:ext uri="{FF2B5EF4-FFF2-40B4-BE49-F238E27FC236}">
              <a16:creationId xmlns:a16="http://schemas.microsoft.com/office/drawing/2014/main" id="{2F81569E-FFE9-4D56-84D4-214C11F4FD5E}"/>
            </a:ext>
          </a:extLst>
        </xdr:cNvPr>
        <xdr:cNvSpPr/>
      </xdr:nvSpPr>
      <xdr:spPr>
        <a:xfrm>
          <a:off x="12651580" y="14085094"/>
          <a:ext cx="960179" cy="295275"/>
        </a:xfrm>
        <a:prstGeom prst="roundRect">
          <a:avLst/>
        </a:prstGeom>
        <a:solidFill>
          <a:srgbClr val="00B0F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chemeClr val="tx1"/>
              </a:solidFill>
            </a:rPr>
            <a:t>Social</a:t>
          </a:r>
        </a:p>
      </xdr:txBody>
    </xdr:sp>
    <xdr:clientData/>
  </xdr:twoCellAnchor>
  <xdr:twoCellAnchor>
    <xdr:from>
      <xdr:col>9</xdr:col>
      <xdr:colOff>195263</xdr:colOff>
      <xdr:row>57</xdr:row>
      <xdr:rowOff>95249</xdr:rowOff>
    </xdr:from>
    <xdr:to>
      <xdr:col>9</xdr:col>
      <xdr:colOff>1159669</xdr:colOff>
      <xdr:row>57</xdr:row>
      <xdr:rowOff>390524</xdr:rowOff>
    </xdr:to>
    <xdr:sp macro="" textlink="">
      <xdr:nvSpPr>
        <xdr:cNvPr id="11" name="Rectangle: Rounded Corners 10">
          <a:extLst>
            <a:ext uri="{FF2B5EF4-FFF2-40B4-BE49-F238E27FC236}">
              <a16:creationId xmlns:a16="http://schemas.microsoft.com/office/drawing/2014/main" id="{1A1AADF9-0EE2-4347-9363-BFBB2422A19E}"/>
            </a:ext>
          </a:extLst>
        </xdr:cNvPr>
        <xdr:cNvSpPr/>
      </xdr:nvSpPr>
      <xdr:spPr>
        <a:xfrm>
          <a:off x="13958888" y="14073187"/>
          <a:ext cx="964406" cy="295275"/>
        </a:xfrm>
        <a:prstGeom prst="roundRect">
          <a:avLst/>
        </a:prstGeom>
        <a:solidFill>
          <a:srgbClr val="7030A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Financial</a:t>
          </a:r>
        </a:p>
      </xdr:txBody>
    </xdr:sp>
    <xdr:clientData/>
  </xdr:twoCellAnchor>
  <xdr:twoCellAnchor>
    <xdr:from>
      <xdr:col>7</xdr:col>
      <xdr:colOff>250031</xdr:colOff>
      <xdr:row>14</xdr:row>
      <xdr:rowOff>0</xdr:rowOff>
    </xdr:from>
    <xdr:to>
      <xdr:col>11</xdr:col>
      <xdr:colOff>6981826</xdr:colOff>
      <xdr:row>16</xdr:row>
      <xdr:rowOff>248316</xdr:rowOff>
    </xdr:to>
    <xdr:grpSp>
      <xdr:nvGrpSpPr>
        <xdr:cNvPr id="12" name="Group 11">
          <a:extLst>
            <a:ext uri="{FF2B5EF4-FFF2-40B4-BE49-F238E27FC236}">
              <a16:creationId xmlns:a16="http://schemas.microsoft.com/office/drawing/2014/main" id="{A60E222C-8C58-404F-9781-4EF32C411A58}"/>
            </a:ext>
          </a:extLst>
        </xdr:cNvPr>
        <xdr:cNvGrpSpPr/>
      </xdr:nvGrpSpPr>
      <xdr:grpSpPr>
        <a:xfrm>
          <a:off x="12372758" y="3065318"/>
          <a:ext cx="9268043" cy="1131543"/>
          <a:chOff x="333405" y="4042779"/>
          <a:chExt cx="9389271" cy="1129379"/>
        </a:xfrm>
      </xdr:grpSpPr>
      <xdr:sp macro="" textlink="">
        <xdr:nvSpPr>
          <xdr:cNvPr id="13" name="TextBox 4">
            <a:extLst>
              <a:ext uri="{FF2B5EF4-FFF2-40B4-BE49-F238E27FC236}">
                <a16:creationId xmlns:a16="http://schemas.microsoft.com/office/drawing/2014/main" id="{A88E835D-FA33-493B-A7B3-5DFC8A723968}"/>
              </a:ext>
            </a:extLst>
          </xdr:cNvPr>
          <xdr:cNvSpPr txBox="1"/>
        </xdr:nvSpPr>
        <xdr:spPr>
          <a:xfrm>
            <a:off x="333405" y="4333461"/>
            <a:ext cx="2463135" cy="461665"/>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buNone/>
            </a:pPr>
            <a:r>
              <a:rPr lang="en-GB" sz="2400" b="1"/>
              <a:t>Sustainable Value</a:t>
            </a:r>
          </a:p>
        </xdr:txBody>
      </xdr:sp>
      <xdr:cxnSp macro="">
        <xdr:nvCxnSpPr>
          <xdr:cNvPr id="14" name="Straight Connector 13">
            <a:extLst>
              <a:ext uri="{FF2B5EF4-FFF2-40B4-BE49-F238E27FC236}">
                <a16:creationId xmlns:a16="http://schemas.microsoft.com/office/drawing/2014/main" id="{FD4115D9-7440-4E76-BCD2-9A12534440B9}"/>
              </a:ext>
            </a:extLst>
          </xdr:cNvPr>
          <xdr:cNvCxnSpPr/>
        </xdr:nvCxnSpPr>
        <xdr:spPr>
          <a:xfrm>
            <a:off x="3472069" y="4578640"/>
            <a:ext cx="6215270" cy="0"/>
          </a:xfrm>
          <a:prstGeom prst="line">
            <a:avLst/>
          </a:prstGeom>
          <a:ln w="38100">
            <a:solidFill>
              <a:srgbClr val="70AD47"/>
            </a:solidFill>
          </a:ln>
        </xdr:spPr>
        <xdr:style>
          <a:lnRef idx="1">
            <a:schemeClr val="accent1"/>
          </a:lnRef>
          <a:fillRef idx="0">
            <a:schemeClr val="accent1"/>
          </a:fillRef>
          <a:effectRef idx="0">
            <a:schemeClr val="accent1"/>
          </a:effectRef>
          <a:fontRef idx="minor">
            <a:schemeClr val="tx1"/>
          </a:fontRef>
        </xdr:style>
      </xdr:cxnSp>
      <xdr:sp macro="" textlink="">
        <xdr:nvSpPr>
          <xdr:cNvPr id="15" name="TextBox 9">
            <a:extLst>
              <a:ext uri="{FF2B5EF4-FFF2-40B4-BE49-F238E27FC236}">
                <a16:creationId xmlns:a16="http://schemas.microsoft.com/office/drawing/2014/main" id="{B785E7B5-092B-415E-B0A3-DC6F65C2DC41}"/>
              </a:ext>
            </a:extLst>
          </xdr:cNvPr>
          <xdr:cNvSpPr txBox="1"/>
        </xdr:nvSpPr>
        <xdr:spPr>
          <a:xfrm>
            <a:off x="3808342" y="4042779"/>
            <a:ext cx="1656522"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t>Outcomes for</a:t>
            </a:r>
          </a:p>
        </xdr:txBody>
      </xdr:sp>
      <xdr:sp macro="" textlink="">
        <xdr:nvSpPr>
          <xdr:cNvPr id="16" name="TextBox 15">
            <a:extLst>
              <a:ext uri="{FF2B5EF4-FFF2-40B4-BE49-F238E27FC236}">
                <a16:creationId xmlns:a16="http://schemas.microsoft.com/office/drawing/2014/main" id="{D39D5A61-BBC5-44C1-BA46-337466363FA0}"/>
              </a:ext>
            </a:extLst>
          </xdr:cNvPr>
          <xdr:cNvSpPr txBox="1"/>
        </xdr:nvSpPr>
        <xdr:spPr>
          <a:xfrm>
            <a:off x="7104821" y="4042779"/>
            <a:ext cx="1752600" cy="369332"/>
          </a:xfrm>
          <a:prstGeom prst="rect">
            <a:avLst/>
          </a:prstGeom>
          <a:solidFill>
            <a:srgbClr val="C00000"/>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bg1"/>
                </a:solidFill>
              </a:rPr>
              <a:t>POPULATIONS</a:t>
            </a:r>
          </a:p>
        </xdr:txBody>
      </xdr:sp>
      <xdr:sp macro="" textlink="">
        <xdr:nvSpPr>
          <xdr:cNvPr id="17" name="TextBox 16">
            <a:extLst>
              <a:ext uri="{FF2B5EF4-FFF2-40B4-BE49-F238E27FC236}">
                <a16:creationId xmlns:a16="http://schemas.microsoft.com/office/drawing/2014/main" id="{AF098DD0-F282-4603-89E5-4B171972F400}"/>
              </a:ext>
            </a:extLst>
          </xdr:cNvPr>
          <xdr:cNvSpPr txBox="1"/>
        </xdr:nvSpPr>
        <xdr:spPr>
          <a:xfrm>
            <a:off x="5464864" y="4042779"/>
            <a:ext cx="1192696" cy="373425"/>
          </a:xfrm>
          <a:prstGeom prst="rect">
            <a:avLst/>
          </a:prstGeom>
          <a:solidFill>
            <a:srgbClr val="FFFF00"/>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tx1"/>
                </a:solidFill>
              </a:rPr>
              <a:t>PATIENTS</a:t>
            </a:r>
          </a:p>
        </xdr:txBody>
      </xdr:sp>
      <xdr:sp macro="" textlink="">
        <xdr:nvSpPr>
          <xdr:cNvPr id="18" name="TextBox 17">
            <a:extLst>
              <a:ext uri="{FF2B5EF4-FFF2-40B4-BE49-F238E27FC236}">
                <a16:creationId xmlns:a16="http://schemas.microsoft.com/office/drawing/2014/main" id="{5003F852-72ED-4D7E-A9DC-28B0788C0312}"/>
              </a:ext>
            </a:extLst>
          </xdr:cNvPr>
          <xdr:cNvSpPr txBox="1"/>
        </xdr:nvSpPr>
        <xdr:spPr>
          <a:xfrm>
            <a:off x="6657560" y="4042779"/>
            <a:ext cx="447261"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t>&amp;</a:t>
            </a:r>
          </a:p>
        </xdr:txBody>
      </xdr:sp>
      <xdr:grpSp>
        <xdr:nvGrpSpPr>
          <xdr:cNvPr id="19" name="Group 18">
            <a:extLst>
              <a:ext uri="{FF2B5EF4-FFF2-40B4-BE49-F238E27FC236}">
                <a16:creationId xmlns:a16="http://schemas.microsoft.com/office/drawing/2014/main" id="{97E27EFF-364C-4BAB-AB70-C016D170DA4E}"/>
              </a:ext>
            </a:extLst>
          </xdr:cNvPr>
          <xdr:cNvGrpSpPr/>
        </xdr:nvGrpSpPr>
        <xdr:grpSpPr>
          <a:xfrm>
            <a:off x="3592444" y="4683388"/>
            <a:ext cx="6130232" cy="488770"/>
            <a:chOff x="3842028" y="5769951"/>
            <a:chExt cx="6130232" cy="488770"/>
          </a:xfrm>
        </xdr:grpSpPr>
        <xdr:sp macro="" textlink="">
          <xdr:nvSpPr>
            <xdr:cNvPr id="21" name="TextBox 11">
              <a:extLst>
                <a:ext uri="{FF2B5EF4-FFF2-40B4-BE49-F238E27FC236}">
                  <a16:creationId xmlns:a16="http://schemas.microsoft.com/office/drawing/2014/main" id="{76B36D5A-3ADE-4A77-B642-4043834ADB19}"/>
                </a:ext>
              </a:extLst>
            </xdr:cNvPr>
            <xdr:cNvSpPr txBox="1"/>
          </xdr:nvSpPr>
          <xdr:spPr>
            <a:xfrm>
              <a:off x="8991600" y="5808147"/>
              <a:ext cx="980660"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r>
                <a:rPr lang="en-GB"/>
                <a:t>impacts</a:t>
              </a:r>
            </a:p>
          </xdr:txBody>
        </xdr:sp>
        <xdr:sp macro="" textlink="">
          <xdr:nvSpPr>
            <xdr:cNvPr id="22" name="TextBox 12">
              <a:extLst>
                <a:ext uri="{FF2B5EF4-FFF2-40B4-BE49-F238E27FC236}">
                  <a16:creationId xmlns:a16="http://schemas.microsoft.com/office/drawing/2014/main" id="{4747E814-1B82-4E54-AF74-9CE35D1625EF}"/>
                </a:ext>
              </a:extLst>
            </xdr:cNvPr>
            <xdr:cNvSpPr txBox="1"/>
          </xdr:nvSpPr>
          <xdr:spPr>
            <a:xfrm>
              <a:off x="3842028" y="5820994"/>
              <a:ext cx="1892852" cy="369332"/>
            </a:xfrm>
            <a:prstGeom prst="rect">
              <a:avLst/>
            </a:prstGeom>
            <a:solidFill>
              <a:srgbClr val="3FB35B"/>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bg1"/>
                  </a:solidFill>
                </a:rPr>
                <a:t>ENVIRONMENTAL</a:t>
              </a:r>
            </a:p>
          </xdr:txBody>
        </xdr:sp>
        <xdr:sp macro="" textlink="">
          <xdr:nvSpPr>
            <xdr:cNvPr id="23" name="TextBox 13">
              <a:extLst>
                <a:ext uri="{FF2B5EF4-FFF2-40B4-BE49-F238E27FC236}">
                  <a16:creationId xmlns:a16="http://schemas.microsoft.com/office/drawing/2014/main" id="{EEF8BB1A-FA97-4C83-ADA4-DCF17AD97E21}"/>
                </a:ext>
              </a:extLst>
            </xdr:cNvPr>
            <xdr:cNvSpPr txBox="1"/>
          </xdr:nvSpPr>
          <xdr:spPr>
            <a:xfrm>
              <a:off x="6292796" y="5820994"/>
              <a:ext cx="868018" cy="373425"/>
            </a:xfrm>
            <a:prstGeom prst="rect">
              <a:avLst/>
            </a:prstGeom>
            <a:solidFill>
              <a:srgbClr val="00B0F0"/>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tx1"/>
                  </a:solidFill>
                </a:rPr>
                <a:t>SOCIAL</a:t>
              </a:r>
            </a:p>
          </xdr:txBody>
        </xdr:sp>
        <xdr:sp macro="" textlink="">
          <xdr:nvSpPr>
            <xdr:cNvPr id="24" name="TextBox 14">
              <a:extLst>
                <a:ext uri="{FF2B5EF4-FFF2-40B4-BE49-F238E27FC236}">
                  <a16:creationId xmlns:a16="http://schemas.microsoft.com/office/drawing/2014/main" id="{B1BCD645-DAD4-486E-9A97-C1D15A632FFC}"/>
                </a:ext>
              </a:extLst>
            </xdr:cNvPr>
            <xdr:cNvSpPr txBox="1"/>
          </xdr:nvSpPr>
          <xdr:spPr>
            <a:xfrm>
              <a:off x="7718730" y="5820994"/>
              <a:ext cx="1219200" cy="369332"/>
            </a:xfrm>
            <a:prstGeom prst="rect">
              <a:avLst/>
            </a:prstGeom>
            <a:solidFill>
              <a:srgbClr val="7030A0"/>
            </a:solid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lgn="ctr"/>
              <a:r>
                <a:rPr lang="en-GB">
                  <a:solidFill>
                    <a:schemeClr val="bg1"/>
                  </a:solidFill>
                </a:rPr>
                <a:t>FINANCIAL</a:t>
              </a:r>
            </a:p>
          </xdr:txBody>
        </xdr:sp>
        <xdr:sp macro="" textlink="">
          <xdr:nvSpPr>
            <xdr:cNvPr id="25" name="Plus Sign 24">
              <a:extLst>
                <a:ext uri="{FF2B5EF4-FFF2-40B4-BE49-F238E27FC236}">
                  <a16:creationId xmlns:a16="http://schemas.microsoft.com/office/drawing/2014/main" id="{BF47F44E-B08B-45CF-986B-2CD17537F560}"/>
                </a:ext>
              </a:extLst>
            </xdr:cNvPr>
            <xdr:cNvSpPr/>
          </xdr:nvSpPr>
          <xdr:spPr>
            <a:xfrm>
              <a:off x="5788551" y="5781643"/>
              <a:ext cx="450574" cy="477078"/>
            </a:xfrm>
            <a:prstGeom prst="mathPlu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26" name="Plus Sign 25">
              <a:extLst>
                <a:ext uri="{FF2B5EF4-FFF2-40B4-BE49-F238E27FC236}">
                  <a16:creationId xmlns:a16="http://schemas.microsoft.com/office/drawing/2014/main" id="{36217430-B7A8-4D84-85ED-025F8D49C301}"/>
                </a:ext>
              </a:extLst>
            </xdr:cNvPr>
            <xdr:cNvSpPr/>
          </xdr:nvSpPr>
          <xdr:spPr>
            <a:xfrm>
              <a:off x="7214485" y="5769951"/>
              <a:ext cx="450574" cy="477078"/>
            </a:xfrm>
            <a:prstGeom prst="mathPlus">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sp macro="" textlink="">
        <xdr:nvSpPr>
          <xdr:cNvPr id="20" name="Equals 19">
            <a:extLst>
              <a:ext uri="{FF2B5EF4-FFF2-40B4-BE49-F238E27FC236}">
                <a16:creationId xmlns:a16="http://schemas.microsoft.com/office/drawing/2014/main" id="{F2250D5D-70EC-43CC-B9A9-F4C689301369}"/>
              </a:ext>
            </a:extLst>
          </xdr:cNvPr>
          <xdr:cNvSpPr/>
        </xdr:nvSpPr>
        <xdr:spPr>
          <a:xfrm>
            <a:off x="2823376" y="4333461"/>
            <a:ext cx="450574" cy="477078"/>
          </a:xfrm>
          <a:prstGeom prst="mathEqual">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80283</xdr:rowOff>
    </xdr:from>
    <xdr:to>
      <xdr:col>0</xdr:col>
      <xdr:colOff>1143000</xdr:colOff>
      <xdr:row>5</xdr:row>
      <xdr:rowOff>74985</xdr:rowOff>
    </xdr:to>
    <xdr:pic>
      <xdr:nvPicPr>
        <xdr:cNvPr id="2" name="Picture 1">
          <a:extLst>
            <a:ext uri="{FF2B5EF4-FFF2-40B4-BE49-F238E27FC236}">
              <a16:creationId xmlns:a16="http://schemas.microsoft.com/office/drawing/2014/main" id="{DEF7846D-7955-48E2-B205-1FAD48543C31}"/>
            </a:ext>
          </a:extLst>
        </xdr:cNvPr>
        <xdr:cNvPicPr>
          <a:picLocks noChangeAspect="1"/>
        </xdr:cNvPicPr>
      </xdr:nvPicPr>
      <xdr:blipFill>
        <a:blip xmlns:r="http://schemas.openxmlformats.org/officeDocument/2006/relationships" r:embed="rId1"/>
        <a:stretch>
          <a:fillRect/>
        </a:stretch>
      </xdr:blipFill>
      <xdr:spPr>
        <a:xfrm>
          <a:off x="249012" y="80283"/>
          <a:ext cx="1143000" cy="1180566"/>
        </a:xfrm>
        <a:prstGeom prst="rect">
          <a:avLst/>
        </a:prstGeom>
      </xdr:spPr>
    </xdr:pic>
    <xdr:clientData/>
  </xdr:twoCellAnchor>
  <xdr:twoCellAnchor>
    <xdr:from>
      <xdr:col>10</xdr:col>
      <xdr:colOff>76201</xdr:colOff>
      <xdr:row>16</xdr:row>
      <xdr:rowOff>295275</xdr:rowOff>
    </xdr:from>
    <xdr:to>
      <xdr:col>10</xdr:col>
      <xdr:colOff>1143001</xdr:colOff>
      <xdr:row>16</xdr:row>
      <xdr:rowOff>590550</xdr:rowOff>
    </xdr:to>
    <xdr:sp macro="" textlink="">
      <xdr:nvSpPr>
        <xdr:cNvPr id="4" name="Rectangle: Rounded Corners 3">
          <a:extLst>
            <a:ext uri="{FF2B5EF4-FFF2-40B4-BE49-F238E27FC236}">
              <a16:creationId xmlns:a16="http://schemas.microsoft.com/office/drawing/2014/main" id="{108D3485-904C-4239-BE26-C9F9B1F4D4EA}"/>
            </a:ext>
          </a:extLst>
        </xdr:cNvPr>
        <xdr:cNvSpPr/>
      </xdr:nvSpPr>
      <xdr:spPr>
        <a:xfrm>
          <a:off x="13573126" y="3629025"/>
          <a:ext cx="1066800" cy="295275"/>
        </a:xfrm>
        <a:prstGeom prst="roundRect">
          <a:avLst/>
        </a:prstGeom>
        <a:solidFill>
          <a:srgbClr val="00B05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Environmental</a:t>
          </a:r>
        </a:p>
      </xdr:txBody>
    </xdr:sp>
    <xdr:clientData/>
  </xdr:twoCellAnchor>
  <xdr:twoCellAnchor>
    <xdr:from>
      <xdr:col>11</xdr:col>
      <xdr:colOff>95250</xdr:colOff>
      <xdr:row>16</xdr:row>
      <xdr:rowOff>285750</xdr:rowOff>
    </xdr:from>
    <xdr:to>
      <xdr:col>11</xdr:col>
      <xdr:colOff>1171575</xdr:colOff>
      <xdr:row>16</xdr:row>
      <xdr:rowOff>581025</xdr:rowOff>
    </xdr:to>
    <xdr:sp macro="" textlink="">
      <xdr:nvSpPr>
        <xdr:cNvPr id="5" name="Rectangle: Rounded Corners 4">
          <a:extLst>
            <a:ext uri="{FF2B5EF4-FFF2-40B4-BE49-F238E27FC236}">
              <a16:creationId xmlns:a16="http://schemas.microsoft.com/office/drawing/2014/main" id="{1EA41765-8B1D-4205-B509-24F4B0DEA1E6}"/>
            </a:ext>
          </a:extLst>
        </xdr:cNvPr>
        <xdr:cNvSpPr/>
      </xdr:nvSpPr>
      <xdr:spPr>
        <a:xfrm>
          <a:off x="14830425" y="3619500"/>
          <a:ext cx="1076325" cy="295275"/>
        </a:xfrm>
        <a:prstGeom prst="roundRect">
          <a:avLst/>
        </a:prstGeom>
        <a:solidFill>
          <a:srgbClr val="00B0F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solidFill>
                <a:schemeClr val="tx1"/>
              </a:solidFill>
            </a:rPr>
            <a:t>Social</a:t>
          </a:r>
        </a:p>
      </xdr:txBody>
    </xdr:sp>
    <xdr:clientData/>
  </xdr:twoCellAnchor>
  <xdr:twoCellAnchor>
    <xdr:from>
      <xdr:col>12</xdr:col>
      <xdr:colOff>85725</xdr:colOff>
      <xdr:row>16</xdr:row>
      <xdr:rowOff>285750</xdr:rowOff>
    </xdr:from>
    <xdr:to>
      <xdr:col>12</xdr:col>
      <xdr:colOff>1162050</xdr:colOff>
      <xdr:row>16</xdr:row>
      <xdr:rowOff>581025</xdr:rowOff>
    </xdr:to>
    <xdr:sp macro="" textlink="">
      <xdr:nvSpPr>
        <xdr:cNvPr id="6" name="Rectangle: Rounded Corners 5">
          <a:extLst>
            <a:ext uri="{FF2B5EF4-FFF2-40B4-BE49-F238E27FC236}">
              <a16:creationId xmlns:a16="http://schemas.microsoft.com/office/drawing/2014/main" id="{C0D3845E-A836-4C25-8CB4-3AF07A09EB74}"/>
            </a:ext>
          </a:extLst>
        </xdr:cNvPr>
        <xdr:cNvSpPr/>
      </xdr:nvSpPr>
      <xdr:spPr>
        <a:xfrm>
          <a:off x="16078200" y="3619500"/>
          <a:ext cx="1076325" cy="295275"/>
        </a:xfrm>
        <a:prstGeom prst="roundRect">
          <a:avLst/>
        </a:prstGeom>
        <a:solidFill>
          <a:srgbClr val="7030A0"/>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Financial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429537</xdr:colOff>
      <xdr:row>10</xdr:row>
      <xdr:rowOff>124104</xdr:rowOff>
    </xdr:to>
    <xdr:pic>
      <xdr:nvPicPr>
        <xdr:cNvPr id="2" name="Picture 1">
          <a:extLst>
            <a:ext uri="{FF2B5EF4-FFF2-40B4-BE49-F238E27FC236}">
              <a16:creationId xmlns:a16="http://schemas.microsoft.com/office/drawing/2014/main" id="{9A6337E2-B4D0-474B-8EDA-70D4ED908D8F}"/>
            </a:ext>
          </a:extLst>
        </xdr:cNvPr>
        <xdr:cNvPicPr>
          <a:picLocks noChangeAspect="1"/>
        </xdr:cNvPicPr>
      </xdr:nvPicPr>
      <xdr:blipFill>
        <a:blip xmlns:r="http://schemas.openxmlformats.org/officeDocument/2006/relationships" r:embed="rId1"/>
        <a:stretch>
          <a:fillRect/>
        </a:stretch>
      </xdr:blipFill>
      <xdr:spPr>
        <a:xfrm>
          <a:off x="0" y="180975"/>
          <a:ext cx="1724937" cy="17528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66675</xdr:rowOff>
    </xdr:from>
    <xdr:to>
      <xdr:col>1</xdr:col>
      <xdr:colOff>229512</xdr:colOff>
      <xdr:row>10</xdr:row>
      <xdr:rowOff>95529</xdr:rowOff>
    </xdr:to>
    <xdr:pic>
      <xdr:nvPicPr>
        <xdr:cNvPr id="2" name="Picture 1">
          <a:extLst>
            <a:ext uri="{FF2B5EF4-FFF2-40B4-BE49-F238E27FC236}">
              <a16:creationId xmlns:a16="http://schemas.microsoft.com/office/drawing/2014/main" id="{3FB4536D-6C75-4C8C-93F4-FEFE4AA519FF}"/>
            </a:ext>
          </a:extLst>
        </xdr:cNvPr>
        <xdr:cNvPicPr>
          <a:picLocks noChangeAspect="1"/>
        </xdr:cNvPicPr>
      </xdr:nvPicPr>
      <xdr:blipFill>
        <a:blip xmlns:r="http://schemas.openxmlformats.org/officeDocument/2006/relationships" r:embed="rId1"/>
        <a:stretch>
          <a:fillRect/>
        </a:stretch>
      </xdr:blipFill>
      <xdr:spPr>
        <a:xfrm>
          <a:off x="0" y="428625"/>
          <a:ext cx="1724937" cy="17528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sciencedirect.com/topics/earth-and-planetary-sciences/recycled-paper" TargetMode="External"/><Relationship Id="rId2" Type="http://schemas.openxmlformats.org/officeDocument/2006/relationships/hyperlink" Target="https://www.sciencedirect.com/topics/earth-and-planetary-sciences/recycled-paper" TargetMode="External"/><Relationship Id="rId1" Type="http://schemas.openxmlformats.org/officeDocument/2006/relationships/hyperlink" Target="https://www.gov.uk/government/publications/greenhouse-gas-reporting-conversion-factors-202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9E9A-C59F-4A3E-85A3-9B19D487FA94}">
  <sheetPr>
    <tabColor theme="4" tint="-0.249977111117893"/>
  </sheetPr>
  <dimension ref="A3:P53"/>
  <sheetViews>
    <sheetView showGridLines="0" topLeftCell="A2" zoomScale="65" zoomScaleNormal="65" workbookViewId="0">
      <selection activeCell="D28" sqref="D28"/>
    </sheetView>
  </sheetViews>
  <sheetFormatPr defaultRowHeight="15" x14ac:dyDescent="0.25"/>
  <cols>
    <col min="1" max="1" width="21.5703125" customWidth="1"/>
    <col min="2" max="2" width="18.85546875" style="52" customWidth="1"/>
    <col min="3" max="3" width="9" customWidth="1"/>
    <col min="9" max="9" width="15.85546875" customWidth="1"/>
    <col min="10" max="10" width="17.5703125" customWidth="1"/>
    <col min="11" max="11" width="16.85546875" customWidth="1"/>
    <col min="12" max="12" width="14.42578125" customWidth="1"/>
    <col min="13" max="13" width="13.85546875" customWidth="1"/>
  </cols>
  <sheetData>
    <row r="3" spans="1:9" ht="36" x14ac:dyDescent="0.55000000000000004">
      <c r="C3" s="8" t="s">
        <v>705</v>
      </c>
    </row>
    <row r="9" spans="1:9" x14ac:dyDescent="0.25">
      <c r="I9" s="52"/>
    </row>
    <row r="10" spans="1:9" ht="24" customHeight="1" x14ac:dyDescent="0.25">
      <c r="A10" t="s">
        <v>706</v>
      </c>
    </row>
    <row r="11" spans="1:9" s="52" customFormat="1" ht="18.75" customHeight="1" x14ac:dyDescent="0.25"/>
    <row r="12" spans="1:9" s="52" customFormat="1" ht="22.5" customHeight="1" x14ac:dyDescent="0.25">
      <c r="A12" s="52" t="s">
        <v>685</v>
      </c>
    </row>
    <row r="13" spans="1:9" s="52" customFormat="1" ht="15.75" customHeight="1" x14ac:dyDescent="0.25"/>
    <row r="14" spans="1:9" s="52" customFormat="1" ht="20.25" customHeight="1" x14ac:dyDescent="0.25"/>
    <row r="15" spans="1:9" s="52" customFormat="1" ht="19.5" customHeight="1" x14ac:dyDescent="0.25"/>
    <row r="16" spans="1:9" s="52" customFormat="1" x14ac:dyDescent="0.25"/>
    <row r="17" spans="1:15" s="52" customFormat="1" x14ac:dyDescent="0.25">
      <c r="A17" s="253" t="s">
        <v>684</v>
      </c>
      <c r="B17" s="253"/>
    </row>
    <row r="18" spans="1:15" s="52" customFormat="1" x14ac:dyDescent="0.25">
      <c r="A18" s="253"/>
      <c r="B18" s="253"/>
    </row>
    <row r="19" spans="1:15" s="52" customFormat="1" x14ac:dyDescent="0.25">
      <c r="A19" s="2" t="s">
        <v>686</v>
      </c>
      <c r="B19" s="2"/>
    </row>
    <row r="20" spans="1:15" s="52" customFormat="1" x14ac:dyDescent="0.25">
      <c r="A20" s="2" t="s">
        <v>707</v>
      </c>
      <c r="B20" s="2"/>
    </row>
    <row r="21" spans="1:15" s="52" customFormat="1" x14ac:dyDescent="0.25">
      <c r="A21" s="2" t="s">
        <v>708</v>
      </c>
      <c r="B21" s="2"/>
    </row>
    <row r="22" spans="1:15" s="52" customFormat="1" x14ac:dyDescent="0.25"/>
    <row r="23" spans="1:15" s="52" customFormat="1" x14ac:dyDescent="0.25">
      <c r="B23" s="253"/>
    </row>
    <row r="24" spans="1:15" s="52" customFormat="1" x14ac:dyDescent="0.25">
      <c r="A24" s="254"/>
      <c r="B24" s="254"/>
    </row>
    <row r="25" spans="1:15" s="52" customFormat="1" ht="23.25" customHeight="1" x14ac:dyDescent="0.25">
      <c r="A25" s="259" t="s">
        <v>703</v>
      </c>
      <c r="B25" s="273" t="s">
        <v>692</v>
      </c>
      <c r="C25" s="273"/>
      <c r="D25" s="273"/>
      <c r="E25" s="273"/>
      <c r="F25" s="273"/>
      <c r="G25" s="273"/>
      <c r="H25" s="273"/>
      <c r="I25" s="273"/>
      <c r="J25" s="273"/>
      <c r="K25" s="273"/>
      <c r="L25" s="273"/>
      <c r="M25" s="273"/>
      <c r="N25" s="273"/>
      <c r="O25" s="273"/>
    </row>
    <row r="26" spans="1:15" s="52" customFormat="1" x14ac:dyDescent="0.25">
      <c r="A26" s="260"/>
      <c r="B26" s="257"/>
      <c r="C26" s="255"/>
    </row>
    <row r="27" spans="1:15" s="52" customFormat="1" x14ac:dyDescent="0.25">
      <c r="A27" s="264" t="s">
        <v>691</v>
      </c>
      <c r="B27" s="257" t="s">
        <v>693</v>
      </c>
      <c r="C27" s="256"/>
    </row>
    <row r="28" spans="1:15" s="52" customFormat="1" x14ac:dyDescent="0.25">
      <c r="A28" s="261"/>
      <c r="B28" s="257" t="s">
        <v>694</v>
      </c>
      <c r="C28" s="256"/>
    </row>
    <row r="29" spans="1:15" s="52" customFormat="1" x14ac:dyDescent="0.25">
      <c r="A29" s="260"/>
      <c r="B29" s="257"/>
      <c r="C29" s="256"/>
    </row>
    <row r="30" spans="1:15" s="52" customFormat="1" x14ac:dyDescent="0.25">
      <c r="A30" s="265" t="s">
        <v>688</v>
      </c>
      <c r="B30" s="257" t="s">
        <v>701</v>
      </c>
      <c r="C30" s="255"/>
    </row>
    <row r="31" spans="1:15" s="52" customFormat="1" x14ac:dyDescent="0.25">
      <c r="A31" s="266"/>
      <c r="B31" s="257" t="s">
        <v>700</v>
      </c>
      <c r="C31" s="255"/>
    </row>
    <row r="32" spans="1:15" s="52" customFormat="1" x14ac:dyDescent="0.25">
      <c r="A32" s="260"/>
      <c r="B32" s="257"/>
      <c r="C32" s="255"/>
    </row>
    <row r="33" spans="1:16" s="52" customFormat="1" x14ac:dyDescent="0.25">
      <c r="A33" s="262" t="s">
        <v>689</v>
      </c>
      <c r="B33" s="257" t="s">
        <v>695</v>
      </c>
      <c r="C33" s="255"/>
    </row>
    <row r="34" spans="1:16" s="52" customFormat="1" x14ac:dyDescent="0.25">
      <c r="A34" s="262"/>
      <c r="B34" s="257" t="s">
        <v>702</v>
      </c>
      <c r="C34" s="255"/>
    </row>
    <row r="35" spans="1:16" s="52" customFormat="1" x14ac:dyDescent="0.25">
      <c r="A35" s="260"/>
      <c r="B35" s="257"/>
      <c r="C35" s="255"/>
    </row>
    <row r="36" spans="1:16" s="52" customFormat="1" x14ac:dyDescent="0.25">
      <c r="A36" s="263" t="s">
        <v>690</v>
      </c>
      <c r="B36" s="258" t="s">
        <v>687</v>
      </c>
      <c r="C36" s="255"/>
    </row>
    <row r="37" spans="1:16" s="52" customFormat="1" x14ac:dyDescent="0.25"/>
    <row r="38" spans="1:16" x14ac:dyDescent="0.25">
      <c r="A38" s="253" t="s">
        <v>684</v>
      </c>
    </row>
    <row r="39" spans="1:16" x14ac:dyDescent="0.25">
      <c r="B39"/>
    </row>
    <row r="40" spans="1:16" x14ac:dyDescent="0.25">
      <c r="B40"/>
    </row>
    <row r="41" spans="1:16" x14ac:dyDescent="0.25">
      <c r="A41" s="52" t="s">
        <v>102</v>
      </c>
      <c r="B41" t="s">
        <v>713</v>
      </c>
    </row>
    <row r="42" spans="1:16" s="52" customFormat="1" x14ac:dyDescent="0.25">
      <c r="B42" s="52" t="s">
        <v>709</v>
      </c>
    </row>
    <row r="43" spans="1:16" x14ac:dyDescent="0.25">
      <c r="A43" s="52" t="s">
        <v>101</v>
      </c>
      <c r="B43" s="255" t="s">
        <v>710</v>
      </c>
      <c r="D43" s="255"/>
      <c r="E43" s="255"/>
      <c r="F43" s="255"/>
      <c r="G43" s="255"/>
      <c r="H43" s="255"/>
      <c r="I43" s="255"/>
      <c r="J43" s="255"/>
      <c r="K43" s="255"/>
      <c r="L43" s="255"/>
      <c r="M43" s="255"/>
      <c r="N43" s="255"/>
      <c r="O43" s="255"/>
      <c r="P43" s="255"/>
    </row>
    <row r="44" spans="1:16" x14ac:dyDescent="0.25">
      <c r="B44" s="255" t="s">
        <v>711</v>
      </c>
      <c r="D44" s="255"/>
      <c r="E44" s="255"/>
      <c r="F44" s="255"/>
      <c r="G44" s="255"/>
      <c r="H44" s="255"/>
      <c r="I44" s="255"/>
      <c r="J44" s="255"/>
      <c r="K44" s="255"/>
      <c r="L44" s="255"/>
      <c r="M44" s="255"/>
      <c r="N44" s="255"/>
      <c r="O44" s="255"/>
      <c r="P44" s="255"/>
    </row>
    <row r="45" spans="1:16" s="52" customFormat="1" x14ac:dyDescent="0.25">
      <c r="A45" s="52" t="s">
        <v>103</v>
      </c>
      <c r="B45" s="52" t="s">
        <v>714</v>
      </c>
      <c r="D45" s="255"/>
      <c r="E45" s="255"/>
      <c r="F45" s="255"/>
      <c r="G45" s="255"/>
      <c r="H45" s="255"/>
      <c r="I45" s="255"/>
      <c r="J45" s="255"/>
      <c r="K45" s="255"/>
      <c r="L45" s="255"/>
      <c r="M45" s="255"/>
      <c r="N45" s="255"/>
      <c r="O45" s="255"/>
      <c r="P45" s="255"/>
    </row>
    <row r="46" spans="1:16" x14ac:dyDescent="0.25">
      <c r="A46" s="52" t="s">
        <v>104</v>
      </c>
      <c r="B46" s="255" t="s">
        <v>712</v>
      </c>
      <c r="D46" s="255"/>
      <c r="E46" s="255"/>
      <c r="F46" s="255"/>
      <c r="G46" s="255"/>
      <c r="H46" s="255"/>
      <c r="I46" s="255"/>
      <c r="J46" s="255"/>
      <c r="K46" s="255"/>
      <c r="L46" s="255"/>
      <c r="M46" s="255"/>
      <c r="N46" s="255"/>
      <c r="O46" s="255"/>
      <c r="P46" s="255"/>
    </row>
    <row r="47" spans="1:16" x14ac:dyDescent="0.25">
      <c r="A47" s="52" t="s">
        <v>105</v>
      </c>
      <c r="B47" s="255" t="s">
        <v>704</v>
      </c>
      <c r="D47" s="255"/>
      <c r="E47" s="255"/>
      <c r="F47" s="255"/>
      <c r="G47" s="255"/>
      <c r="H47" s="255"/>
      <c r="I47" s="255"/>
      <c r="J47" s="255"/>
      <c r="K47" s="255"/>
      <c r="L47" s="255"/>
      <c r="M47" s="255"/>
      <c r="N47" s="255"/>
      <c r="O47" s="255"/>
      <c r="P47" s="255"/>
    </row>
    <row r="48" spans="1:16" x14ac:dyDescent="0.25">
      <c r="A48" s="255"/>
      <c r="B48" s="255"/>
      <c r="C48" s="255"/>
      <c r="D48" s="255"/>
      <c r="E48" s="255"/>
      <c r="F48" s="255"/>
      <c r="G48" s="255"/>
      <c r="H48" s="255"/>
      <c r="I48" s="255"/>
      <c r="J48" s="255"/>
      <c r="K48" s="255"/>
      <c r="L48" s="255"/>
      <c r="M48" s="255"/>
      <c r="N48" s="255"/>
      <c r="O48" s="255"/>
    </row>
    <row r="49" spans="1:15" x14ac:dyDescent="0.25">
      <c r="A49" s="255"/>
      <c r="B49" s="255"/>
      <c r="C49" s="255"/>
      <c r="D49" s="255"/>
      <c r="E49" s="255"/>
      <c r="F49" s="255"/>
      <c r="G49" s="255"/>
      <c r="H49" s="255"/>
      <c r="I49" s="255"/>
      <c r="J49" s="255"/>
      <c r="K49" s="255"/>
      <c r="L49" s="255"/>
      <c r="M49" s="255"/>
      <c r="N49" s="255"/>
      <c r="O49" s="255"/>
    </row>
    <row r="50" spans="1:15" x14ac:dyDescent="0.25">
      <c r="A50" s="255"/>
      <c r="B50" s="255"/>
      <c r="C50" s="255"/>
      <c r="D50" s="255"/>
      <c r="E50" s="255"/>
      <c r="F50" s="255"/>
      <c r="G50" s="255"/>
      <c r="H50" s="255"/>
      <c r="I50" s="255"/>
      <c r="J50" s="255"/>
      <c r="K50" s="255"/>
      <c r="L50" s="255"/>
      <c r="M50" s="255"/>
      <c r="N50" s="255"/>
      <c r="O50" s="255"/>
    </row>
    <row r="51" spans="1:15" x14ac:dyDescent="0.25">
      <c r="A51" s="255"/>
      <c r="B51" s="255"/>
      <c r="C51" s="255"/>
      <c r="D51" s="255"/>
      <c r="E51" s="255"/>
      <c r="F51" s="255"/>
      <c r="G51" s="255"/>
      <c r="H51" s="255"/>
      <c r="I51" s="255"/>
      <c r="J51" s="255"/>
      <c r="K51" s="255"/>
      <c r="L51" s="255"/>
      <c r="M51" s="255"/>
      <c r="N51" s="255"/>
      <c r="O51" s="255"/>
    </row>
    <row r="52" spans="1:15" x14ac:dyDescent="0.25">
      <c r="A52" s="255"/>
      <c r="B52" s="255"/>
      <c r="C52" s="255"/>
      <c r="D52" s="255"/>
      <c r="E52" s="255"/>
      <c r="F52" s="255"/>
      <c r="G52" s="255"/>
      <c r="H52" s="255"/>
      <c r="I52" s="255"/>
      <c r="J52" s="255"/>
      <c r="K52" s="255"/>
      <c r="L52" s="255"/>
      <c r="M52" s="255"/>
      <c r="N52" s="255"/>
      <c r="O52" s="255"/>
    </row>
    <row r="53" spans="1:15" x14ac:dyDescent="0.25">
      <c r="A53" s="255"/>
      <c r="B53" s="255"/>
      <c r="C53" s="255"/>
      <c r="D53" s="255"/>
      <c r="E53" s="255"/>
      <c r="F53" s="255"/>
      <c r="G53" s="255"/>
      <c r="H53" s="255"/>
      <c r="I53" s="255"/>
      <c r="J53" s="255"/>
      <c r="K53" s="255"/>
      <c r="L53" s="255"/>
      <c r="M53" s="255"/>
      <c r="N53" s="255"/>
      <c r="O53" s="255"/>
    </row>
  </sheetData>
  <mergeCells count="1">
    <mergeCell ref="B25:O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4565D-8390-453B-8084-ECA4D958805E}">
  <sheetPr>
    <tabColor theme="9" tint="-0.249977111117893"/>
  </sheetPr>
  <dimension ref="B4:N106"/>
  <sheetViews>
    <sheetView showGridLines="0" tabSelected="1" topLeftCell="A47" zoomScale="55" zoomScaleNormal="55" workbookViewId="0">
      <selection activeCell="H68" sqref="H68"/>
    </sheetView>
  </sheetViews>
  <sheetFormatPr defaultRowHeight="15" x14ac:dyDescent="0.25"/>
  <cols>
    <col min="1" max="1" width="16.140625" customWidth="1"/>
    <col min="2" max="2" width="47" customWidth="1"/>
    <col min="3" max="3" width="92.140625" customWidth="1"/>
    <col min="4" max="4" width="13.7109375" hidden="1" customWidth="1"/>
    <col min="5" max="5" width="4.28515625" customWidth="1"/>
    <col min="6" max="6" width="18.5703125" customWidth="1"/>
    <col min="7" max="7" width="3.42578125" style="52" customWidth="1"/>
    <col min="8" max="8" width="18.5703125" customWidth="1"/>
    <col min="9" max="9" width="3.140625" style="52" customWidth="1"/>
    <col min="10" max="10" width="18.5703125" customWidth="1"/>
    <col min="11" max="11" width="3.42578125" style="52" customWidth="1"/>
    <col min="12" max="12" width="98.85546875" customWidth="1"/>
    <col min="13" max="13" width="31.28515625" customWidth="1"/>
    <col min="14" max="14" width="54.140625" customWidth="1"/>
    <col min="15" max="15" width="24.5703125" customWidth="1"/>
    <col min="17" max="18" width="13.42578125" customWidth="1"/>
  </cols>
  <sheetData>
    <row r="4" spans="2:12" x14ac:dyDescent="0.25">
      <c r="B4" s="47"/>
    </row>
    <row r="8" spans="2:12" ht="36" x14ac:dyDescent="0.55000000000000004">
      <c r="C8" s="51" t="s">
        <v>291</v>
      </c>
    </row>
    <row r="10" spans="2:12" ht="15.75" thickBot="1" x14ac:dyDescent="0.3">
      <c r="C10" s="52"/>
      <c r="D10" s="52"/>
      <c r="E10" s="52"/>
      <c r="F10" s="52"/>
      <c r="H10" s="52"/>
      <c r="J10" s="52"/>
    </row>
    <row r="11" spans="2:12" ht="24" thickBot="1" x14ac:dyDescent="0.3">
      <c r="C11" s="269" t="s">
        <v>717</v>
      </c>
      <c r="D11" s="270"/>
      <c r="E11" s="271"/>
      <c r="F11" s="274" t="s">
        <v>253</v>
      </c>
      <c r="G11" s="274"/>
      <c r="H11" s="274"/>
      <c r="I11" s="274"/>
      <c r="J11" s="274"/>
      <c r="K11" s="275"/>
    </row>
    <row r="16" spans="2:12" ht="54.4" customHeight="1" x14ac:dyDescent="0.25">
      <c r="B16" s="52"/>
      <c r="C16" s="52"/>
      <c r="D16" s="52"/>
      <c r="E16" s="52"/>
      <c r="F16" s="52"/>
      <c r="G16" s="53"/>
      <c r="H16" s="53"/>
      <c r="I16" s="53"/>
      <c r="J16" s="53"/>
      <c r="K16" s="53"/>
      <c r="L16" s="53"/>
    </row>
    <row r="17" spans="2:13" ht="22.9" customHeight="1" x14ac:dyDescent="0.35">
      <c r="B17" s="48"/>
      <c r="C17" s="48"/>
      <c r="D17" s="7"/>
      <c r="E17" s="7"/>
      <c r="F17" s="7"/>
      <c r="G17" s="53"/>
      <c r="H17" s="7"/>
      <c r="I17" s="53"/>
      <c r="J17" s="7"/>
      <c r="K17" s="53"/>
      <c r="L17" s="7"/>
    </row>
    <row r="18" spans="2:13" ht="16.899999999999999" customHeight="1" x14ac:dyDescent="0.35">
      <c r="B18" s="48"/>
      <c r="C18" s="48"/>
      <c r="D18" s="7"/>
      <c r="E18" s="7"/>
      <c r="F18" s="7"/>
      <c r="G18" s="53"/>
      <c r="H18" s="7"/>
      <c r="I18" s="53"/>
      <c r="J18" s="7"/>
      <c r="K18" s="53"/>
      <c r="L18" s="7"/>
    </row>
    <row r="19" spans="2:13" ht="19.149999999999999" customHeight="1" x14ac:dyDescent="0.4">
      <c r="B19" s="50" t="s">
        <v>287</v>
      </c>
      <c r="C19" s="48"/>
      <c r="D19" s="7"/>
      <c r="E19" s="7"/>
      <c r="F19" s="7"/>
      <c r="G19" s="53"/>
      <c r="H19" s="7"/>
      <c r="I19" s="53"/>
      <c r="J19" s="7"/>
      <c r="K19" s="53"/>
      <c r="L19" s="7"/>
    </row>
    <row r="24" spans="2:13" ht="21" x14ac:dyDescent="0.35">
      <c r="B24" s="56"/>
      <c r="C24" s="57"/>
      <c r="D24" s="57"/>
      <c r="E24" s="57"/>
      <c r="F24" s="57"/>
      <c r="G24" s="57"/>
      <c r="H24" s="57"/>
      <c r="I24" s="57"/>
      <c r="J24" s="57"/>
      <c r="K24" s="57"/>
      <c r="L24" s="57"/>
      <c r="M24" s="57"/>
    </row>
    <row r="25" spans="2:13" ht="21.75" thickBot="1" x14ac:dyDescent="0.4">
      <c r="B25" s="71" t="s">
        <v>297</v>
      </c>
      <c r="C25" s="57" t="s">
        <v>697</v>
      </c>
      <c r="D25" s="57"/>
      <c r="E25" s="57"/>
      <c r="F25" s="57"/>
      <c r="G25" s="57"/>
      <c r="H25" s="57"/>
      <c r="I25" s="57"/>
      <c r="J25" s="57"/>
      <c r="K25" s="57"/>
      <c r="L25" s="57"/>
      <c r="M25" s="57"/>
    </row>
    <row r="26" spans="2:13" ht="21.75" thickBot="1" x14ac:dyDescent="0.4">
      <c r="B26" s="58"/>
      <c r="C26" s="57"/>
      <c r="D26" s="57"/>
      <c r="E26" s="57"/>
      <c r="F26" s="57"/>
      <c r="G26" s="57"/>
      <c r="H26" s="57"/>
      <c r="I26" s="57"/>
      <c r="J26" s="57"/>
      <c r="K26" s="57"/>
      <c r="L26" s="57"/>
      <c r="M26" s="57"/>
    </row>
    <row r="27" spans="2:13" ht="21.75" thickBot="1" x14ac:dyDescent="0.4">
      <c r="B27" s="59" t="s">
        <v>289</v>
      </c>
      <c r="C27" s="57" t="s">
        <v>698</v>
      </c>
      <c r="D27" s="57"/>
      <c r="E27" s="57"/>
      <c r="F27" s="57"/>
      <c r="G27" s="57"/>
      <c r="H27" s="57"/>
      <c r="I27" s="57"/>
      <c r="L27" s="58" t="s">
        <v>294</v>
      </c>
      <c r="M27" s="57"/>
    </row>
    <row r="28" spans="2:13" ht="21.75" thickBot="1" x14ac:dyDescent="0.4">
      <c r="B28" s="57"/>
      <c r="C28" s="57" t="s">
        <v>292</v>
      </c>
      <c r="D28" s="57"/>
      <c r="E28" s="57"/>
      <c r="F28" s="57"/>
      <c r="G28" s="57"/>
      <c r="H28" s="57"/>
      <c r="I28" s="57"/>
      <c r="L28" s="58" t="s">
        <v>294</v>
      </c>
      <c r="M28" s="57"/>
    </row>
    <row r="29" spans="2:13" s="52" customFormat="1" ht="21.75" thickBot="1" x14ac:dyDescent="0.4">
      <c r="B29" s="57"/>
      <c r="C29" s="57" t="s">
        <v>293</v>
      </c>
      <c r="D29" s="57"/>
      <c r="E29" s="57"/>
      <c r="F29" s="57"/>
      <c r="G29" s="57"/>
      <c r="H29" s="57"/>
      <c r="I29" s="57"/>
      <c r="L29" s="58" t="s">
        <v>294</v>
      </c>
      <c r="M29" s="57"/>
    </row>
    <row r="30" spans="2:13" s="52" customFormat="1" ht="21" x14ac:dyDescent="0.35">
      <c r="B30" s="57"/>
      <c r="C30" s="57"/>
      <c r="D30" s="57"/>
      <c r="E30" s="57"/>
      <c r="F30" s="57"/>
      <c r="G30" s="57"/>
      <c r="H30" s="57"/>
      <c r="I30" s="57"/>
      <c r="J30" s="57"/>
      <c r="K30" s="57"/>
      <c r="L30" s="57"/>
      <c r="M30" s="57"/>
    </row>
    <row r="31" spans="2:13" ht="21" x14ac:dyDescent="0.35">
      <c r="B31" s="57"/>
      <c r="C31" s="57"/>
      <c r="D31" s="57"/>
      <c r="E31" s="57"/>
      <c r="F31" s="57"/>
      <c r="G31" s="57"/>
      <c r="H31" s="57"/>
      <c r="I31" s="57"/>
      <c r="J31" s="57"/>
      <c r="K31" s="57"/>
      <c r="L31" s="57"/>
      <c r="M31" s="57"/>
    </row>
    <row r="32" spans="2:13" ht="21.75" thickBot="1" x14ac:dyDescent="0.4">
      <c r="B32" s="57"/>
      <c r="C32" s="57"/>
      <c r="D32" s="57"/>
      <c r="E32" s="57"/>
      <c r="F32" s="57"/>
      <c r="G32" s="57"/>
      <c r="H32" s="57"/>
      <c r="I32" s="57"/>
      <c r="J32" s="57"/>
      <c r="K32" s="57"/>
      <c r="L32" s="57"/>
      <c r="M32" s="57"/>
    </row>
    <row r="33" spans="2:13" s="52" customFormat="1" ht="21.75" thickBot="1" x14ac:dyDescent="0.4">
      <c r="B33" s="60" t="s">
        <v>296</v>
      </c>
      <c r="C33" s="57" t="s">
        <v>696</v>
      </c>
      <c r="D33" s="57"/>
      <c r="E33" s="57"/>
      <c r="F33" s="57"/>
      <c r="G33" s="57"/>
      <c r="H33" s="57"/>
      <c r="I33" s="57"/>
      <c r="J33" s="61" t="s">
        <v>721</v>
      </c>
      <c r="K33" s="230"/>
      <c r="L33" s="62"/>
      <c r="M33" s="48"/>
    </row>
    <row r="34" spans="2:13" s="52" customFormat="1" ht="21.75" thickBot="1" x14ac:dyDescent="0.4">
      <c r="B34" s="57"/>
      <c r="C34" s="57"/>
      <c r="D34" s="57"/>
      <c r="E34" s="57"/>
      <c r="F34" s="57"/>
      <c r="G34" s="57"/>
      <c r="H34" s="57"/>
      <c r="I34" s="57"/>
      <c r="J34" s="57"/>
      <c r="K34" s="57"/>
      <c r="L34" s="57"/>
      <c r="M34" s="57"/>
    </row>
    <row r="35" spans="2:13" s="52" customFormat="1" ht="21" x14ac:dyDescent="0.35">
      <c r="B35" s="57"/>
      <c r="C35" s="57" t="s">
        <v>295</v>
      </c>
      <c r="D35" s="57"/>
      <c r="E35" s="57"/>
      <c r="F35" s="57"/>
      <c r="G35" s="57"/>
      <c r="H35" s="57"/>
      <c r="I35" s="57"/>
      <c r="J35" s="79" t="s">
        <v>298</v>
      </c>
      <c r="K35" s="64"/>
      <c r="L35" s="64"/>
      <c r="M35" s="65"/>
    </row>
    <row r="36" spans="2:13" s="52" customFormat="1" ht="21" x14ac:dyDescent="0.35">
      <c r="B36" s="57"/>
      <c r="C36" s="57"/>
      <c r="D36" s="57"/>
      <c r="E36" s="57"/>
      <c r="F36" s="57"/>
      <c r="G36" s="57"/>
      <c r="H36" s="57"/>
      <c r="I36" s="57"/>
      <c r="J36" s="66"/>
      <c r="K36" s="48"/>
      <c r="L36" s="48"/>
      <c r="M36" s="67"/>
    </row>
    <row r="37" spans="2:13" ht="21.75" thickBot="1" x14ac:dyDescent="0.4">
      <c r="B37" s="57"/>
      <c r="C37" s="57"/>
      <c r="D37" s="57"/>
      <c r="E37" s="57"/>
      <c r="F37" s="57"/>
      <c r="G37" s="57"/>
      <c r="H37" s="57"/>
      <c r="I37" s="57"/>
      <c r="J37" s="68"/>
      <c r="K37" s="69"/>
      <c r="L37" s="69"/>
      <c r="M37" s="70"/>
    </row>
    <row r="38" spans="2:13" s="52" customFormat="1" ht="21.75" thickBot="1" x14ac:dyDescent="0.4">
      <c r="B38" s="57"/>
      <c r="D38" s="57"/>
      <c r="E38" s="57"/>
      <c r="F38" s="57"/>
      <c r="G38" s="57"/>
      <c r="H38" s="57"/>
      <c r="I38" s="57"/>
      <c r="J38" s="48"/>
      <c r="K38" s="48"/>
      <c r="L38" s="48"/>
      <c r="M38" s="48"/>
    </row>
    <row r="39" spans="2:13" s="52" customFormat="1" ht="21.75" thickBot="1" x14ac:dyDescent="0.4">
      <c r="B39" s="57"/>
      <c r="C39" s="57" t="s">
        <v>699</v>
      </c>
      <c r="D39" s="57"/>
      <c r="E39" s="57"/>
      <c r="F39" s="57"/>
      <c r="G39" s="57"/>
      <c r="H39" s="57"/>
      <c r="I39" s="57"/>
      <c r="J39" s="58" t="s">
        <v>294</v>
      </c>
      <c r="K39" s="75"/>
      <c r="L39" s="48"/>
      <c r="M39" s="48"/>
    </row>
    <row r="40" spans="2:13" ht="21.75" thickBot="1" x14ac:dyDescent="0.4">
      <c r="B40" s="57"/>
      <c r="C40" s="57"/>
      <c r="D40" s="57"/>
      <c r="E40" s="57"/>
      <c r="F40" s="57"/>
      <c r="G40" s="57"/>
      <c r="H40" s="57"/>
      <c r="I40" s="57"/>
      <c r="J40" s="57"/>
      <c r="K40" s="57"/>
      <c r="L40" s="57"/>
      <c r="M40" s="57"/>
    </row>
    <row r="41" spans="2:13" ht="21" x14ac:dyDescent="0.35">
      <c r="B41" s="71" t="s">
        <v>290</v>
      </c>
      <c r="C41" s="79"/>
      <c r="D41" s="64"/>
      <c r="E41" s="64"/>
      <c r="F41" s="64"/>
      <c r="G41" s="64"/>
      <c r="H41" s="64"/>
      <c r="I41" s="64"/>
      <c r="J41" s="64"/>
      <c r="K41" s="64"/>
      <c r="L41" s="64"/>
      <c r="M41" s="65"/>
    </row>
    <row r="42" spans="2:13" s="52" customFormat="1" ht="21" x14ac:dyDescent="0.35">
      <c r="B42" s="71"/>
      <c r="C42" s="66" t="s">
        <v>299</v>
      </c>
      <c r="D42" s="48"/>
      <c r="E42" s="48"/>
      <c r="F42" s="48"/>
      <c r="G42" s="48"/>
      <c r="H42" s="48"/>
      <c r="I42" s="48"/>
      <c r="J42" s="48"/>
      <c r="K42" s="48"/>
      <c r="L42" s="48"/>
      <c r="M42" s="67"/>
    </row>
    <row r="43" spans="2:13" s="52" customFormat="1" ht="21" x14ac:dyDescent="0.35">
      <c r="B43" s="71"/>
      <c r="C43" s="66"/>
      <c r="D43" s="48"/>
      <c r="E43" s="48"/>
      <c r="F43" s="48"/>
      <c r="G43" s="48"/>
      <c r="H43" s="48"/>
      <c r="I43" s="48"/>
      <c r="J43" s="48"/>
      <c r="K43" s="48"/>
      <c r="L43" s="48"/>
      <c r="M43" s="67"/>
    </row>
    <row r="44" spans="2:13" ht="21" x14ac:dyDescent="0.35">
      <c r="B44" s="57"/>
      <c r="C44" s="66"/>
      <c r="D44" s="48"/>
      <c r="E44" s="48"/>
      <c r="F44" s="48"/>
      <c r="G44" s="48"/>
      <c r="H44" s="48"/>
      <c r="I44" s="48"/>
      <c r="J44" s="48"/>
      <c r="K44" s="48"/>
      <c r="L44" s="48"/>
      <c r="M44" s="67"/>
    </row>
    <row r="45" spans="2:13" ht="21.75" thickBot="1" x14ac:dyDescent="0.4">
      <c r="B45" s="57"/>
      <c r="C45" s="68"/>
      <c r="D45" s="69"/>
      <c r="E45" s="69"/>
      <c r="F45" s="69"/>
      <c r="G45" s="69"/>
      <c r="H45" s="69"/>
      <c r="I45" s="69"/>
      <c r="J45" s="69"/>
      <c r="K45" s="69"/>
      <c r="L45" s="69"/>
      <c r="M45" s="70"/>
    </row>
    <row r="46" spans="2:13" ht="21" x14ac:dyDescent="0.35">
      <c r="B46" s="57"/>
      <c r="C46" s="57"/>
      <c r="D46" s="57"/>
      <c r="E46" s="57"/>
      <c r="F46" s="57"/>
      <c r="G46" s="57"/>
      <c r="H46" s="57"/>
      <c r="I46" s="57"/>
      <c r="J46" s="57"/>
      <c r="K46" s="57"/>
      <c r="L46" s="57"/>
      <c r="M46" s="57"/>
    </row>
    <row r="47" spans="2:13" ht="21" x14ac:dyDescent="0.35">
      <c r="B47" s="57"/>
      <c r="C47" s="57"/>
      <c r="D47" s="57"/>
      <c r="E47" s="57"/>
      <c r="F47" s="57"/>
      <c r="G47" s="57"/>
      <c r="H47" s="57"/>
      <c r="I47" s="57"/>
      <c r="J47" s="57"/>
      <c r="K47" s="57"/>
      <c r="L47" s="57"/>
      <c r="M47" s="57"/>
    </row>
    <row r="49" spans="2:14" ht="25.15" customHeight="1" x14ac:dyDescent="0.25">
      <c r="F49" s="279"/>
      <c r="G49" s="279"/>
      <c r="H49" s="279"/>
      <c r="I49" s="279"/>
      <c r="J49" s="279"/>
      <c r="K49" s="200"/>
    </row>
    <row r="50" spans="2:14" ht="19.149999999999999" customHeight="1" x14ac:dyDescent="0.4">
      <c r="B50" s="49" t="s">
        <v>288</v>
      </c>
      <c r="E50" s="52"/>
      <c r="F50" s="286" t="s">
        <v>301</v>
      </c>
      <c r="G50" s="286"/>
      <c r="H50" s="286"/>
      <c r="I50" s="286"/>
      <c r="J50" s="286"/>
      <c r="K50" s="200"/>
    </row>
    <row r="51" spans="2:14" ht="16.5" customHeight="1" x14ac:dyDescent="0.25">
      <c r="C51" s="52"/>
      <c r="E51" s="52"/>
      <c r="F51" s="287" t="s">
        <v>302</v>
      </c>
      <c r="G51" s="287"/>
      <c r="H51" s="287"/>
      <c r="I51" s="287"/>
      <c r="J51" s="287"/>
      <c r="K51" s="200"/>
    </row>
    <row r="52" spans="2:14" ht="17.25" customHeight="1" x14ac:dyDescent="0.25">
      <c r="E52" s="52"/>
      <c r="F52" s="288" t="s">
        <v>303</v>
      </c>
      <c r="G52" s="288"/>
      <c r="H52" s="288"/>
      <c r="I52" s="288"/>
      <c r="J52" s="288"/>
      <c r="K52" s="200"/>
    </row>
    <row r="53" spans="2:14" ht="17.649999999999999" customHeight="1" x14ac:dyDescent="0.35">
      <c r="C53" s="52"/>
      <c r="E53" s="59"/>
      <c r="F53" s="289" t="s">
        <v>304</v>
      </c>
      <c r="G53" s="289"/>
      <c r="H53" s="289"/>
      <c r="I53" s="289"/>
      <c r="J53" s="289"/>
      <c r="K53" s="59"/>
    </row>
    <row r="54" spans="2:14" ht="16.899999999999999" customHeight="1" x14ac:dyDescent="0.25">
      <c r="E54" s="52"/>
      <c r="F54" s="290" t="s">
        <v>305</v>
      </c>
      <c r="G54" s="290"/>
      <c r="H54" s="290"/>
      <c r="I54" s="290"/>
      <c r="J54" s="290"/>
    </row>
    <row r="55" spans="2:14" s="52" customFormat="1" ht="6.4" customHeight="1" x14ac:dyDescent="0.25"/>
    <row r="56" spans="2:14" ht="1.1499999999999999" customHeight="1" thickBot="1" x14ac:dyDescent="0.3">
      <c r="F56" s="52"/>
      <c r="H56" s="52"/>
      <c r="J56" s="52"/>
    </row>
    <row r="57" spans="2:14" ht="24" thickBot="1" x14ac:dyDescent="0.4">
      <c r="B57" s="293" t="s">
        <v>260</v>
      </c>
      <c r="C57" s="293" t="s">
        <v>39</v>
      </c>
      <c r="E57" s="232"/>
      <c r="F57" s="297" t="s">
        <v>309</v>
      </c>
      <c r="G57" s="297"/>
      <c r="H57" s="297"/>
      <c r="I57" s="297"/>
      <c r="J57" s="297"/>
      <c r="K57" s="199"/>
      <c r="L57" s="295" t="s">
        <v>61</v>
      </c>
      <c r="M57" s="291" t="s">
        <v>129</v>
      </c>
      <c r="N57" s="293" t="s">
        <v>128</v>
      </c>
    </row>
    <row r="58" spans="2:14" ht="34.9" customHeight="1" thickBot="1" x14ac:dyDescent="0.4">
      <c r="B58" s="294"/>
      <c r="C58" s="294"/>
      <c r="D58" s="80" t="s">
        <v>282</v>
      </c>
      <c r="E58" s="231"/>
      <c r="F58" s="227"/>
      <c r="G58" s="227"/>
      <c r="H58" s="228"/>
      <c r="I58" s="228"/>
      <c r="J58" s="229"/>
      <c r="K58" s="229"/>
      <c r="L58" s="296"/>
      <c r="M58" s="292"/>
      <c r="N58" s="294"/>
    </row>
    <row r="59" spans="2:14" ht="4.5" customHeight="1" x14ac:dyDescent="0.35">
      <c r="B59" s="280" t="s">
        <v>1</v>
      </c>
      <c r="C59" s="72"/>
      <c r="D59" s="73"/>
      <c r="E59" s="75"/>
      <c r="F59" s="75"/>
      <c r="G59" s="75"/>
      <c r="H59" s="75"/>
      <c r="I59" s="75"/>
      <c r="J59" s="75"/>
      <c r="K59" s="75"/>
      <c r="L59" s="72"/>
      <c r="M59" s="65"/>
      <c r="N59" s="72"/>
    </row>
    <row r="60" spans="2:14" ht="21" x14ac:dyDescent="0.35">
      <c r="B60" s="281"/>
      <c r="C60" s="217" t="s">
        <v>45</v>
      </c>
      <c r="D60" s="75"/>
      <c r="E60" s="75"/>
      <c r="F60" s="143">
        <f>SUM(SIA_Detail!Q18)</f>
        <v>0</v>
      </c>
      <c r="G60" s="143"/>
      <c r="H60" s="143">
        <f>SUM(SIA_Detail!R18)</f>
        <v>0</v>
      </c>
      <c r="I60" s="143"/>
      <c r="J60" s="143">
        <f>SUM(SIA_Detail!S18)</f>
        <v>0</v>
      </c>
      <c r="K60" s="143"/>
      <c r="L60" s="74"/>
      <c r="M60" s="67"/>
      <c r="N60" s="74"/>
    </row>
    <row r="61" spans="2:14" ht="21" x14ac:dyDescent="0.35">
      <c r="B61" s="281"/>
      <c r="C61" s="218" t="s">
        <v>46</v>
      </c>
      <c r="D61" s="75"/>
      <c r="E61" s="75"/>
      <c r="F61" s="143">
        <f>SUM(SIA_Detail!Q19)</f>
        <v>0</v>
      </c>
      <c r="G61" s="143"/>
      <c r="H61" s="143">
        <f>SUM(SIA_Detail!R19)</f>
        <v>0</v>
      </c>
      <c r="I61" s="143"/>
      <c r="J61" s="143">
        <f>SUM(SIA_Detail!S19)</f>
        <v>0</v>
      </c>
      <c r="K61" s="143"/>
      <c r="L61" s="74"/>
      <c r="M61" s="67"/>
      <c r="N61" s="74"/>
    </row>
    <row r="62" spans="2:14" ht="21.75" thickBot="1" x14ac:dyDescent="0.4">
      <c r="B62" s="282"/>
      <c r="C62" s="219" t="s">
        <v>47</v>
      </c>
      <c r="D62" s="75"/>
      <c r="E62" s="75"/>
      <c r="F62" s="143">
        <f>SUM(SIA_Detail!Q22)</f>
        <v>0</v>
      </c>
      <c r="G62" s="143"/>
      <c r="H62" s="143">
        <f>SUM(SIA_Detail!R22)</f>
        <v>0</v>
      </c>
      <c r="I62" s="143"/>
      <c r="J62" s="143">
        <f>SUM(SIA_Detail!S22)</f>
        <v>0</v>
      </c>
      <c r="K62" s="143"/>
      <c r="L62" s="74"/>
      <c r="M62" s="67"/>
      <c r="N62" s="74"/>
    </row>
    <row r="63" spans="2:14" ht="21" x14ac:dyDescent="0.35">
      <c r="B63" s="277" t="s">
        <v>0</v>
      </c>
      <c r="C63" s="220" t="s">
        <v>43</v>
      </c>
      <c r="D63" s="75"/>
      <c r="E63" s="75"/>
      <c r="F63" s="143">
        <f>SUM(SIA_Detail!Q23)</f>
        <v>0</v>
      </c>
      <c r="G63" s="143"/>
      <c r="H63" s="143">
        <f>SUM(SIA_Detail!R23)</f>
        <v>0</v>
      </c>
      <c r="I63" s="143"/>
      <c r="J63" s="143">
        <f>SUM(SIA_Detail!S23)</f>
        <v>0</v>
      </c>
      <c r="K63" s="143"/>
      <c r="L63" s="74"/>
      <c r="M63" s="67"/>
      <c r="N63" s="74"/>
    </row>
    <row r="64" spans="2:14" ht="21" x14ac:dyDescent="0.35">
      <c r="B64" s="277"/>
      <c r="C64" s="218" t="s">
        <v>42</v>
      </c>
      <c r="D64" s="75"/>
      <c r="E64" s="75"/>
      <c r="F64" s="143">
        <f>SUM(SIA_Detail!Q28)</f>
        <v>0</v>
      </c>
      <c r="G64" s="143"/>
      <c r="H64" s="143">
        <f>SUM(SIA_Detail!R28)</f>
        <v>0</v>
      </c>
      <c r="I64" s="143"/>
      <c r="J64" s="143">
        <f>SUM(SIA_Detail!S28)</f>
        <v>0</v>
      </c>
      <c r="K64" s="143"/>
      <c r="L64" s="74"/>
      <c r="M64" s="67"/>
      <c r="N64" s="74"/>
    </row>
    <row r="65" spans="2:14" ht="21" x14ac:dyDescent="0.35">
      <c r="B65" s="277"/>
      <c r="C65" s="218" t="s">
        <v>132</v>
      </c>
      <c r="D65" s="75"/>
      <c r="E65" s="75"/>
      <c r="F65" s="143">
        <f>SUM(SIA_Detail!Q41)</f>
        <v>0</v>
      </c>
      <c r="G65" s="143"/>
      <c r="H65" s="143">
        <f>SUM(SIA_Detail!R41)</f>
        <v>0</v>
      </c>
      <c r="I65" s="143"/>
      <c r="J65" s="143">
        <f>SUM(SIA_Detail!S41)</f>
        <v>0</v>
      </c>
      <c r="K65" s="143"/>
      <c r="L65" s="74"/>
      <c r="M65" s="67"/>
      <c r="N65" s="74"/>
    </row>
    <row r="66" spans="2:14" ht="21.75" thickBot="1" x14ac:dyDescent="0.4">
      <c r="B66" s="277"/>
      <c r="C66" s="219" t="s">
        <v>135</v>
      </c>
      <c r="D66" s="75"/>
      <c r="E66" s="75"/>
      <c r="F66" s="143">
        <f>SUM(SIA_Detail!Q44)</f>
        <v>0</v>
      </c>
      <c r="G66" s="143"/>
      <c r="H66" s="143">
        <f>SUM(SIA_Detail!R44)</f>
        <v>0</v>
      </c>
      <c r="I66" s="143"/>
      <c r="J66" s="143">
        <f>SUM(SIA_Detail!S44)</f>
        <v>0</v>
      </c>
      <c r="K66" s="143"/>
      <c r="L66" s="74"/>
      <c r="M66" s="67"/>
      <c r="N66" s="74"/>
    </row>
    <row r="67" spans="2:14" ht="21.75" thickBot="1" x14ac:dyDescent="0.4">
      <c r="B67" s="221" t="s">
        <v>2</v>
      </c>
      <c r="C67" s="220" t="s">
        <v>140</v>
      </c>
      <c r="D67" s="75"/>
      <c r="E67" s="75"/>
      <c r="F67" s="143">
        <f>SUM(SIA_Detail!Q47)</f>
        <v>0</v>
      </c>
      <c r="G67" s="143"/>
      <c r="H67" s="143">
        <f>SUM(SIA_Detail!R47)</f>
        <v>0</v>
      </c>
      <c r="I67" s="143"/>
      <c r="J67" s="143">
        <f>SUM(SIA_Detail!S47)</f>
        <v>0</v>
      </c>
      <c r="K67" s="143"/>
      <c r="L67" s="74"/>
      <c r="M67" s="67"/>
      <c r="N67" s="74"/>
    </row>
    <row r="68" spans="2:14" ht="21" x14ac:dyDescent="0.35">
      <c r="B68" s="276" t="s">
        <v>313</v>
      </c>
      <c r="C68" s="220" t="s">
        <v>40</v>
      </c>
      <c r="D68" s="75"/>
      <c r="E68" s="75"/>
      <c r="F68" s="143">
        <f>SUM(SIA_Detail!Q55)</f>
        <v>0</v>
      </c>
      <c r="G68" s="143"/>
      <c r="H68" s="143">
        <f>SUM(SIA_Detail!R55)</f>
        <v>0</v>
      </c>
      <c r="I68" s="143"/>
      <c r="J68" s="143">
        <f>SUM(SIA_Detail!S55)</f>
        <v>0</v>
      </c>
      <c r="K68" s="143"/>
      <c r="L68" s="74"/>
      <c r="M68" s="67"/>
      <c r="N68" s="74"/>
    </row>
    <row r="69" spans="2:14" s="52" customFormat="1" ht="21.75" thickBot="1" x14ac:dyDescent="0.4">
      <c r="B69" s="278"/>
      <c r="C69" s="219" t="s">
        <v>142</v>
      </c>
      <c r="D69" s="75"/>
      <c r="E69" s="75"/>
      <c r="F69" s="143">
        <f>SUM(SIA_Detail!Q56)</f>
        <v>0</v>
      </c>
      <c r="G69" s="143"/>
      <c r="H69" s="143">
        <f>SUM(SIA_Detail!R56)</f>
        <v>0</v>
      </c>
      <c r="I69" s="143"/>
      <c r="J69" s="143">
        <f>SUM(SIA_Detail!S56)</f>
        <v>0</v>
      </c>
      <c r="K69" s="143"/>
      <c r="L69" s="74"/>
      <c r="M69" s="67"/>
      <c r="N69" s="74"/>
    </row>
    <row r="70" spans="2:14" ht="63.75" thickBot="1" x14ac:dyDescent="0.4">
      <c r="B70" s="221" t="s">
        <v>3</v>
      </c>
      <c r="C70" s="55" t="s">
        <v>60</v>
      </c>
      <c r="D70" s="75"/>
      <c r="E70" s="75"/>
      <c r="F70" s="143">
        <f>SUM(SIA_Detail!Q52)</f>
        <v>1</v>
      </c>
      <c r="G70" s="143"/>
      <c r="H70" s="143">
        <f>SUM(SIA_Detail!R52)</f>
        <v>0</v>
      </c>
      <c r="I70" s="143"/>
      <c r="J70" s="143">
        <f>SUM(SIA_Detail!S52)</f>
        <v>0</v>
      </c>
      <c r="K70" s="143"/>
      <c r="L70" s="233" t="s">
        <v>243</v>
      </c>
      <c r="M70" s="67" t="s">
        <v>516</v>
      </c>
      <c r="N70" s="74" t="s">
        <v>55</v>
      </c>
    </row>
    <row r="71" spans="2:14" ht="22.9" customHeight="1" thickBot="1" x14ac:dyDescent="0.4">
      <c r="B71" s="222" t="s">
        <v>4</v>
      </c>
      <c r="C71" s="223" t="s">
        <v>515</v>
      </c>
      <c r="D71" s="75"/>
      <c r="E71" s="75"/>
      <c r="F71" s="143">
        <f>SUM(SIA_Detail!Q68)</f>
        <v>0</v>
      </c>
      <c r="G71" s="143"/>
      <c r="H71" s="143">
        <f>SUM(SIA_Detail!R68)</f>
        <v>0</v>
      </c>
      <c r="I71" s="143"/>
      <c r="J71" s="143">
        <f>SUM(SIA_Detail!S68)</f>
        <v>0</v>
      </c>
      <c r="K71" s="143"/>
      <c r="L71" s="74"/>
      <c r="M71" s="67"/>
      <c r="N71" s="74"/>
    </row>
    <row r="72" spans="2:14" ht="21" x14ac:dyDescent="0.35">
      <c r="B72" s="283" t="s">
        <v>5</v>
      </c>
      <c r="C72" s="220" t="s">
        <v>49</v>
      </c>
      <c r="D72" s="75"/>
      <c r="E72" s="75"/>
      <c r="F72" s="143">
        <f>SUM(SIA_Detail!Q74)</f>
        <v>0</v>
      </c>
      <c r="G72" s="143"/>
      <c r="H72" s="143">
        <f>SUM(SIA_Detail!R74)</f>
        <v>0</v>
      </c>
      <c r="I72" s="143"/>
      <c r="J72" s="143">
        <f>SUM(SIA_Detail!S74)</f>
        <v>0</v>
      </c>
      <c r="K72" s="143"/>
      <c r="L72" s="74"/>
      <c r="M72" s="67"/>
      <c r="N72" s="74"/>
    </row>
    <row r="73" spans="2:14" ht="21.75" thickBot="1" x14ac:dyDescent="0.4">
      <c r="B73" s="284"/>
      <c r="C73" s="219" t="s">
        <v>48</v>
      </c>
      <c r="D73" s="75"/>
      <c r="E73" s="75"/>
      <c r="F73" s="143">
        <f>SUM(SIA_Detail!Q79)</f>
        <v>0</v>
      </c>
      <c r="G73" s="143"/>
      <c r="H73" s="143">
        <f>SUM(SIA_Detail!R79)</f>
        <v>0</v>
      </c>
      <c r="I73" s="143"/>
      <c r="J73" s="143">
        <f>SUM(SIA_Detail!S79)</f>
        <v>0</v>
      </c>
      <c r="K73" s="143"/>
      <c r="L73" s="74"/>
      <c r="M73" s="67"/>
      <c r="N73" s="74"/>
    </row>
    <row r="74" spans="2:14" ht="21" x14ac:dyDescent="0.35">
      <c r="B74" s="285" t="s">
        <v>6</v>
      </c>
      <c r="C74" s="217" t="s">
        <v>52</v>
      </c>
      <c r="D74" s="75"/>
      <c r="E74" s="75"/>
      <c r="F74" s="143">
        <f>SUM(SIA_Detail!Q81)</f>
        <v>0</v>
      </c>
      <c r="G74" s="143"/>
      <c r="H74" s="143">
        <f>SUM(SIA_Detail!R81)</f>
        <v>0</v>
      </c>
      <c r="I74" s="143"/>
      <c r="J74" s="143">
        <f>SUM(SIA_Detail!S81)</f>
        <v>0</v>
      </c>
      <c r="K74" s="143"/>
      <c r="L74" s="74"/>
      <c r="M74" s="67"/>
      <c r="N74" s="74"/>
    </row>
    <row r="75" spans="2:14" ht="21" x14ac:dyDescent="0.35">
      <c r="B75" s="285"/>
      <c r="C75" s="218" t="s">
        <v>53</v>
      </c>
      <c r="D75" s="75"/>
      <c r="E75" s="75"/>
      <c r="F75" s="143">
        <f>SUM(SIA_Detail!Q83)</f>
        <v>0</v>
      </c>
      <c r="G75" s="143"/>
      <c r="H75" s="143">
        <f>SUM(SIA_Detail!R83)</f>
        <v>0</v>
      </c>
      <c r="I75" s="143"/>
      <c r="J75" s="143">
        <f>SUM(SIA_Detail!S83)</f>
        <v>1</v>
      </c>
      <c r="K75" s="143"/>
      <c r="L75" s="233" t="s">
        <v>523</v>
      </c>
      <c r="M75" s="67" t="s">
        <v>516</v>
      </c>
      <c r="N75" s="74" t="s">
        <v>55</v>
      </c>
    </row>
    <row r="76" spans="2:14" ht="21.75" thickBot="1" x14ac:dyDescent="0.4">
      <c r="B76" s="285"/>
      <c r="C76" s="219" t="s">
        <v>44</v>
      </c>
      <c r="D76" s="75"/>
      <c r="E76" s="75"/>
      <c r="F76" s="143">
        <f>SUM(SIA_Detail!Q91)</f>
        <v>0</v>
      </c>
      <c r="G76" s="143"/>
      <c r="H76" s="143">
        <f>SUM(SIA_Detail!R91)</f>
        <v>0</v>
      </c>
      <c r="I76" s="143"/>
      <c r="J76" s="143">
        <f>SUM(SIA_Detail!S91)</f>
        <v>0</v>
      </c>
      <c r="K76" s="143"/>
      <c r="L76" s="74"/>
      <c r="M76" s="67"/>
      <c r="N76" s="74"/>
    </row>
    <row r="77" spans="2:14" ht="20.25" customHeight="1" x14ac:dyDescent="0.35">
      <c r="B77" s="276" t="s">
        <v>51</v>
      </c>
      <c r="C77" s="224" t="s">
        <v>514</v>
      </c>
      <c r="D77" s="75"/>
      <c r="E77" s="75"/>
      <c r="F77" s="143">
        <f>SUM(SIA_Detail!Q92)</f>
        <v>4</v>
      </c>
      <c r="G77" s="143"/>
      <c r="H77" s="143">
        <f>SUM(SIA_Detail!R92)</f>
        <v>0</v>
      </c>
      <c r="I77" s="143"/>
      <c r="J77" s="143">
        <f>SUM(SIA_Detail!S92)</f>
        <v>0</v>
      </c>
      <c r="K77" s="143"/>
      <c r="L77" s="76" t="s">
        <v>255</v>
      </c>
      <c r="M77" s="67" t="s">
        <v>516</v>
      </c>
      <c r="N77" s="74" t="s">
        <v>55</v>
      </c>
    </row>
    <row r="78" spans="2:14" ht="21" x14ac:dyDescent="0.35">
      <c r="B78" s="277"/>
      <c r="C78" s="225" t="s">
        <v>163</v>
      </c>
      <c r="D78" s="75"/>
      <c r="E78" s="75"/>
      <c r="F78" s="143">
        <f>SUM(SIA_Detail!Q100)</f>
        <v>1</v>
      </c>
      <c r="G78" s="143"/>
      <c r="H78" s="143">
        <f>SUM(SIA_Detail!R100)</f>
        <v>0</v>
      </c>
      <c r="I78" s="143"/>
      <c r="J78" s="143">
        <f>SUM(SIA_Detail!S100)</f>
        <v>0</v>
      </c>
      <c r="K78" s="143"/>
      <c r="L78" s="74" t="s">
        <v>256</v>
      </c>
      <c r="M78" s="67" t="s">
        <v>516</v>
      </c>
      <c r="N78" s="74" t="s">
        <v>55</v>
      </c>
    </row>
    <row r="79" spans="2:14" ht="21" x14ac:dyDescent="0.35">
      <c r="B79" s="277"/>
      <c r="C79" s="225" t="s">
        <v>158</v>
      </c>
      <c r="D79" s="75"/>
      <c r="E79" s="75"/>
      <c r="F79" s="143">
        <f>SUM(SIA_Detail!Q119)</f>
        <v>0</v>
      </c>
      <c r="G79" s="143"/>
      <c r="H79" s="143">
        <f>SUM(SIA_Detail!R119)</f>
        <v>0</v>
      </c>
      <c r="I79" s="143"/>
      <c r="J79" s="143">
        <f>SUM(SIA_Detail!S119)</f>
        <v>0</v>
      </c>
      <c r="K79" s="143"/>
      <c r="L79" s="74"/>
      <c r="M79" s="67"/>
      <c r="N79" s="74"/>
    </row>
    <row r="80" spans="2:14" ht="21" x14ac:dyDescent="0.35">
      <c r="B80" s="277"/>
      <c r="C80" s="225" t="s">
        <v>169</v>
      </c>
      <c r="D80" s="75"/>
      <c r="E80" s="75"/>
      <c r="F80" s="143">
        <f>SUM(SIA_Detail!Q123)</f>
        <v>0</v>
      </c>
      <c r="G80" s="143"/>
      <c r="H80" s="143">
        <f>SUM(SIA_Detail!R123)</f>
        <v>0</v>
      </c>
      <c r="I80" s="143"/>
      <c r="J80" s="143">
        <f>SUM(SIA_Detail!S123)</f>
        <v>0</v>
      </c>
      <c r="K80" s="143"/>
      <c r="L80" s="74"/>
      <c r="M80" s="67"/>
      <c r="N80" s="74"/>
    </row>
    <row r="81" spans="2:14" s="52" customFormat="1" ht="21.75" thickBot="1" x14ac:dyDescent="0.4">
      <c r="B81" s="278"/>
      <c r="C81" s="226" t="s">
        <v>161</v>
      </c>
      <c r="D81" s="75"/>
      <c r="E81" s="75"/>
      <c r="F81" s="143">
        <f>SUM(SIA_Detail!Q125)</f>
        <v>0</v>
      </c>
      <c r="G81" s="143"/>
      <c r="H81" s="143">
        <f>SUM(SIA_Detail!R125)</f>
        <v>0</v>
      </c>
      <c r="I81" s="143"/>
      <c r="J81" s="143">
        <f>SUM(SIA_Detail!S125)</f>
        <v>0</v>
      </c>
      <c r="K81" s="143"/>
      <c r="L81" s="177"/>
      <c r="M81" s="70"/>
      <c r="N81" s="177"/>
    </row>
    <row r="82" spans="2:14" s="52" customFormat="1" ht="26.65" customHeight="1" thickBot="1" x14ac:dyDescent="0.4">
      <c r="C82" s="78"/>
      <c r="D82" s="75"/>
      <c r="E82" s="75"/>
      <c r="F82" s="81"/>
      <c r="G82" s="81"/>
      <c r="H82" s="81"/>
      <c r="I82" s="81"/>
      <c r="J82" s="81"/>
      <c r="K82" s="81"/>
      <c r="L82" s="48"/>
      <c r="M82" s="48"/>
      <c r="N82" s="48"/>
    </row>
    <row r="83" spans="2:14" s="52" customFormat="1" ht="21" customHeight="1" thickBot="1" x14ac:dyDescent="0.4">
      <c r="B83" s="61" t="s">
        <v>254</v>
      </c>
      <c r="C83" s="240" t="s">
        <v>300</v>
      </c>
      <c r="D83" s="75"/>
      <c r="E83" s="75"/>
      <c r="F83" s="242">
        <f>SIA_Detail!X129</f>
        <v>14.7</v>
      </c>
      <c r="G83" s="81"/>
      <c r="H83" s="81"/>
      <c r="I83" s="81"/>
      <c r="J83" s="81"/>
      <c r="K83" s="81"/>
      <c r="L83" s="48"/>
      <c r="M83" s="48"/>
      <c r="N83" s="48"/>
    </row>
    <row r="84" spans="2:14" s="52" customFormat="1" ht="26.65" customHeight="1" thickBot="1" x14ac:dyDescent="0.4">
      <c r="C84" s="78"/>
      <c r="D84" s="75"/>
      <c r="E84" s="75"/>
      <c r="F84" s="81"/>
      <c r="G84" s="81"/>
      <c r="H84" s="81"/>
      <c r="I84" s="81"/>
      <c r="J84" s="81"/>
      <c r="K84" s="81"/>
      <c r="L84" s="48"/>
      <c r="M84" s="48"/>
      <c r="N84" s="48"/>
    </row>
    <row r="85" spans="2:14" s="52" customFormat="1" ht="21" customHeight="1" thickBot="1" x14ac:dyDescent="0.4">
      <c r="B85" s="61" t="s">
        <v>673</v>
      </c>
      <c r="C85" s="240" t="s">
        <v>675</v>
      </c>
      <c r="D85" s="75"/>
      <c r="E85" s="75"/>
      <c r="G85" s="81"/>
      <c r="H85" s="248">
        <f>SIA_Detail!V131</f>
        <v>0</v>
      </c>
      <c r="I85" s="81"/>
      <c r="J85" s="81"/>
      <c r="K85" s="81"/>
      <c r="L85" s="48"/>
      <c r="M85" s="48"/>
      <c r="N85" s="48"/>
    </row>
    <row r="86" spans="2:14" s="52" customFormat="1" ht="26.65" customHeight="1" thickBot="1" x14ac:dyDescent="0.4">
      <c r="C86" s="78"/>
      <c r="D86" s="75"/>
      <c r="E86" s="75"/>
      <c r="F86" s="81"/>
      <c r="G86" s="81"/>
      <c r="H86" s="81"/>
      <c r="I86" s="81"/>
      <c r="J86" s="81"/>
      <c r="K86" s="81"/>
      <c r="L86" s="48"/>
      <c r="M86" s="48"/>
      <c r="N86" s="48"/>
    </row>
    <row r="87" spans="2:14" s="52" customFormat="1" ht="21" customHeight="1" thickBot="1" x14ac:dyDescent="0.4">
      <c r="B87" s="61" t="s">
        <v>671</v>
      </c>
      <c r="C87" s="240" t="s">
        <v>674</v>
      </c>
      <c r="D87" s="75"/>
      <c r="E87" s="75"/>
      <c r="G87" s="81"/>
      <c r="H87" s="81"/>
      <c r="I87" s="81"/>
      <c r="J87" s="243">
        <f>SIA_Detail!U133</f>
        <v>7000</v>
      </c>
      <c r="K87" s="81"/>
      <c r="L87" s="48"/>
      <c r="M87" s="48"/>
      <c r="N87" s="48"/>
    </row>
    <row r="88" spans="2:14" s="52" customFormat="1" ht="21" customHeight="1" x14ac:dyDescent="0.35">
      <c r="B88" s="77"/>
      <c r="C88" s="77"/>
      <c r="D88" s="75"/>
      <c r="E88" s="75"/>
      <c r="G88" s="81"/>
      <c r="H88" s="81"/>
      <c r="I88" s="81"/>
      <c r="J88" s="81"/>
      <c r="K88" s="81"/>
      <c r="L88" s="48"/>
      <c r="M88" s="48"/>
      <c r="N88" s="48"/>
    </row>
    <row r="89" spans="2:14" s="52" customFormat="1" ht="21" x14ac:dyDescent="0.35">
      <c r="B89" s="77"/>
      <c r="C89" s="239"/>
      <c r="D89" s="48"/>
      <c r="E89" s="48"/>
      <c r="F89" s="48"/>
      <c r="G89" s="48"/>
      <c r="H89" s="57"/>
      <c r="I89" s="57"/>
      <c r="J89" s="57"/>
      <c r="K89" s="57"/>
      <c r="L89" s="57"/>
      <c r="M89" s="57"/>
      <c r="N89" s="57"/>
    </row>
    <row r="90" spans="2:14" ht="21" x14ac:dyDescent="0.35">
      <c r="B90" s="71"/>
      <c r="C90" s="57"/>
      <c r="D90" s="57"/>
      <c r="E90" s="57"/>
      <c r="F90" s="57"/>
      <c r="G90" s="57"/>
      <c r="H90" s="57"/>
      <c r="I90" s="57"/>
      <c r="J90" s="57"/>
      <c r="K90" s="57"/>
      <c r="L90" s="57"/>
      <c r="M90" s="57"/>
      <c r="N90" s="57"/>
    </row>
    <row r="91" spans="2:14" s="52" customFormat="1" ht="21" x14ac:dyDescent="0.35">
      <c r="B91" s="71" t="s">
        <v>517</v>
      </c>
      <c r="C91" s="57"/>
      <c r="D91" s="57"/>
      <c r="E91" s="57"/>
      <c r="F91" s="57"/>
      <c r="G91" s="57"/>
      <c r="H91" s="57"/>
      <c r="I91" s="57"/>
      <c r="J91" s="57"/>
      <c r="K91" s="57"/>
      <c r="L91" s="57"/>
      <c r="M91" s="57"/>
      <c r="N91" s="57"/>
    </row>
    <row r="92" spans="2:14" s="52" customFormat="1" ht="21" x14ac:dyDescent="0.35">
      <c r="B92" s="71"/>
      <c r="C92" s="57"/>
      <c r="D92" s="57"/>
      <c r="E92" s="57"/>
      <c r="F92" s="57"/>
      <c r="G92" s="57"/>
      <c r="H92" s="57"/>
      <c r="I92" s="57"/>
      <c r="J92" s="57"/>
      <c r="K92" s="57"/>
      <c r="L92" s="57"/>
      <c r="M92" s="57"/>
      <c r="N92" s="57"/>
    </row>
    <row r="93" spans="2:14" s="52" customFormat="1" ht="21.75" thickBot="1" x14ac:dyDescent="0.4">
      <c r="B93" s="71"/>
      <c r="C93" s="57"/>
      <c r="D93" s="57"/>
      <c r="E93" s="57"/>
      <c r="F93" s="57"/>
      <c r="G93" s="57"/>
      <c r="H93" s="57"/>
      <c r="I93" s="57"/>
      <c r="J93" s="57"/>
      <c r="K93" s="57"/>
      <c r="L93" s="57"/>
      <c r="M93" s="57"/>
      <c r="N93" s="57"/>
    </row>
    <row r="94" spans="2:14" s="52" customFormat="1" ht="21" x14ac:dyDescent="0.35">
      <c r="B94" s="63"/>
      <c r="C94" s="64"/>
      <c r="D94" s="64"/>
      <c r="E94" s="64"/>
      <c r="F94" s="64"/>
      <c r="G94" s="64"/>
      <c r="H94" s="64"/>
      <c r="I94" s="64"/>
      <c r="J94" s="64"/>
      <c r="K94" s="64"/>
      <c r="L94" s="64"/>
      <c r="M94" s="64"/>
      <c r="N94" s="65"/>
    </row>
    <row r="95" spans="2:14" s="52" customFormat="1" ht="21" x14ac:dyDescent="0.35">
      <c r="B95" s="236" t="s">
        <v>519</v>
      </c>
      <c r="C95" s="48"/>
      <c r="D95" s="48"/>
      <c r="E95" s="48"/>
      <c r="F95" s="48"/>
      <c r="G95" s="48"/>
      <c r="H95" s="48"/>
      <c r="I95" s="48"/>
      <c r="J95" s="48"/>
      <c r="K95" s="48"/>
      <c r="L95" s="48"/>
      <c r="M95" s="48"/>
      <c r="N95" s="67"/>
    </row>
    <row r="96" spans="2:14" s="52" customFormat="1" ht="21" x14ac:dyDescent="0.35">
      <c r="B96" s="236"/>
      <c r="C96" s="48"/>
      <c r="D96" s="48"/>
      <c r="E96" s="48"/>
      <c r="F96" s="48"/>
      <c r="G96" s="48"/>
      <c r="H96" s="48"/>
      <c r="I96" s="48"/>
      <c r="J96" s="48"/>
      <c r="K96" s="48"/>
      <c r="L96" s="48"/>
      <c r="M96" s="48"/>
      <c r="N96" s="67"/>
    </row>
    <row r="97" spans="2:14" s="52" customFormat="1" ht="21" x14ac:dyDescent="0.35">
      <c r="B97" s="236" t="s">
        <v>520</v>
      </c>
      <c r="C97" s="48"/>
      <c r="D97" s="48"/>
      <c r="E97" s="48"/>
      <c r="F97" s="48"/>
      <c r="G97" s="48"/>
      <c r="H97" s="48"/>
      <c r="I97" s="48"/>
      <c r="J97" s="48"/>
      <c r="K97" s="48"/>
      <c r="L97" s="48"/>
      <c r="M97" s="48"/>
      <c r="N97" s="67"/>
    </row>
    <row r="98" spans="2:14" s="52" customFormat="1" ht="21" x14ac:dyDescent="0.35">
      <c r="B98" s="236"/>
      <c r="C98" s="48"/>
      <c r="D98" s="48"/>
      <c r="E98" s="48"/>
      <c r="F98" s="48"/>
      <c r="G98" s="48"/>
      <c r="H98" s="48"/>
      <c r="I98" s="48"/>
      <c r="J98" s="48"/>
      <c r="K98" s="48"/>
      <c r="L98" s="48"/>
      <c r="M98" s="48"/>
      <c r="N98" s="67"/>
    </row>
    <row r="99" spans="2:14" s="52" customFormat="1" ht="21" x14ac:dyDescent="0.35">
      <c r="B99" s="236" t="s">
        <v>521</v>
      </c>
      <c r="C99" s="48"/>
      <c r="D99" s="48"/>
      <c r="E99" s="48"/>
      <c r="F99" s="48"/>
      <c r="G99" s="48"/>
      <c r="H99" s="48"/>
      <c r="I99" s="48"/>
      <c r="J99" s="48"/>
      <c r="K99" s="48"/>
      <c r="L99" s="48"/>
      <c r="M99" s="48"/>
      <c r="N99" s="67"/>
    </row>
    <row r="100" spans="2:14" s="52" customFormat="1" ht="21" x14ac:dyDescent="0.35">
      <c r="B100" s="236"/>
      <c r="C100" s="234"/>
      <c r="D100" s="48"/>
      <c r="E100" s="48"/>
      <c r="F100" s="48"/>
      <c r="G100" s="48"/>
      <c r="H100" s="48"/>
      <c r="I100" s="48"/>
      <c r="J100" s="48"/>
      <c r="K100" s="48"/>
      <c r="L100" s="48"/>
      <c r="M100" s="48"/>
      <c r="N100" s="67"/>
    </row>
    <row r="101" spans="2:14" s="52" customFormat="1" ht="21.75" thickBot="1" x14ac:dyDescent="0.4">
      <c r="B101" s="237" t="s">
        <v>522</v>
      </c>
      <c r="C101" s="69"/>
      <c r="D101" s="69"/>
      <c r="E101" s="69"/>
      <c r="F101" s="69"/>
      <c r="G101" s="69"/>
      <c r="H101" s="69"/>
      <c r="I101" s="69"/>
      <c r="J101" s="69"/>
      <c r="K101" s="69"/>
      <c r="L101" s="69"/>
      <c r="M101" s="69"/>
      <c r="N101" s="70"/>
    </row>
    <row r="102" spans="2:14" s="52" customFormat="1" ht="21" x14ac:dyDescent="0.35">
      <c r="B102" s="77"/>
      <c r="C102" s="48"/>
      <c r="D102" s="48"/>
      <c r="E102" s="48"/>
      <c r="F102" s="48"/>
      <c r="G102" s="48"/>
      <c r="H102" s="48"/>
      <c r="I102" s="48"/>
      <c r="J102" s="48"/>
      <c r="K102" s="48"/>
      <c r="L102" s="48"/>
      <c r="M102" s="48"/>
      <c r="N102" s="48"/>
    </row>
    <row r="103" spans="2:14" s="52" customFormat="1" ht="21" x14ac:dyDescent="0.35">
      <c r="B103" s="77"/>
      <c r="C103" s="48"/>
      <c r="D103" s="48"/>
      <c r="E103" s="48"/>
      <c r="F103" s="48"/>
      <c r="G103" s="48"/>
      <c r="H103" s="48"/>
      <c r="I103" s="48"/>
      <c r="J103" s="48"/>
      <c r="K103" s="48"/>
      <c r="L103" s="48"/>
      <c r="M103" s="48"/>
      <c r="N103" s="48"/>
    </row>
    <row r="104" spans="2:14" s="52" customFormat="1" ht="21" x14ac:dyDescent="0.35">
      <c r="B104" s="77"/>
      <c r="C104" s="48"/>
      <c r="D104" s="48"/>
      <c r="E104" s="48"/>
      <c r="F104" s="48"/>
      <c r="G104" s="48"/>
      <c r="H104" s="48"/>
      <c r="I104" s="48"/>
      <c r="J104" s="48"/>
      <c r="K104" s="48"/>
      <c r="L104" s="48"/>
      <c r="M104" s="48"/>
      <c r="N104" s="48"/>
    </row>
    <row r="105" spans="2:14" s="52" customFormat="1" ht="21.75" thickBot="1" x14ac:dyDescent="0.4">
      <c r="B105" s="71"/>
      <c r="C105" s="57"/>
      <c r="D105" s="57"/>
      <c r="E105" s="57"/>
      <c r="F105" s="57"/>
      <c r="G105" s="57"/>
      <c r="H105" s="57"/>
      <c r="I105" s="57"/>
      <c r="J105" s="57"/>
      <c r="K105" s="57"/>
      <c r="L105" s="57"/>
      <c r="M105" s="57"/>
      <c r="N105" s="57"/>
    </row>
    <row r="106" spans="2:14" ht="28.35" customHeight="1" thickBot="1" x14ac:dyDescent="0.4">
      <c r="B106" s="61" t="s">
        <v>106</v>
      </c>
      <c r="C106" s="55"/>
      <c r="D106" s="54"/>
      <c r="E106" s="54"/>
      <c r="F106" s="54" t="s">
        <v>257</v>
      </c>
      <c r="G106" s="54"/>
      <c r="H106" s="54"/>
      <c r="I106" s="54"/>
      <c r="J106" s="54"/>
      <c r="K106" s="54"/>
      <c r="L106" s="54"/>
      <c r="M106" s="55" t="s">
        <v>258</v>
      </c>
      <c r="N106" s="62" t="s">
        <v>259</v>
      </c>
    </row>
  </sheetData>
  <sheetProtection selectLockedCells="1" selectUnlockedCells="1"/>
  <protectedRanges>
    <protectedRange algorithmName="SHA-512" hashValue="Me01IpGFdVB3FqvfVixgnrD4+lET6LiZdDgsOMmAEB1RMe6zJJYHThFV41d5NjrgqDW8kkL+hajKHNAVPh/zAw==" saltValue="HhDppiHNN6mMtv4zdzySxw==" spinCount="100000" sqref="B57:K81" name="Protected Range"/>
  </protectedRanges>
  <mergeCells count="19">
    <mergeCell ref="M57:M58"/>
    <mergeCell ref="N57:N58"/>
    <mergeCell ref="L57:L58"/>
    <mergeCell ref="C57:C58"/>
    <mergeCell ref="B57:B58"/>
    <mergeCell ref="F57:J57"/>
    <mergeCell ref="F11:K11"/>
    <mergeCell ref="B77:B81"/>
    <mergeCell ref="B68:B69"/>
    <mergeCell ref="F49:J49"/>
    <mergeCell ref="B59:B62"/>
    <mergeCell ref="B63:B66"/>
    <mergeCell ref="B72:B73"/>
    <mergeCell ref="B74:B76"/>
    <mergeCell ref="F50:J50"/>
    <mergeCell ref="F51:J51"/>
    <mergeCell ref="F52:J52"/>
    <mergeCell ref="F53:J53"/>
    <mergeCell ref="F54:J54"/>
  </mergeCells>
  <conditionalFormatting sqref="F63:G63">
    <cfRule type="cellIs" dxfId="49" priority="40" operator="between">
      <formula>1</formula>
      <formula>1</formula>
    </cfRule>
  </conditionalFormatting>
  <conditionalFormatting sqref="F63:G63">
    <cfRule type="cellIs" dxfId="48" priority="36" operator="between">
      <formula>-2</formula>
      <formula>-1000</formula>
    </cfRule>
    <cfRule type="cellIs" dxfId="47" priority="37" operator="between">
      <formula>-1</formula>
      <formula>-1</formula>
    </cfRule>
    <cfRule type="cellIs" dxfId="46" priority="38" operator="between">
      <formula>0</formula>
      <formula>0</formula>
    </cfRule>
    <cfRule type="cellIs" dxfId="45" priority="39" operator="between">
      <formula>2</formula>
      <formula>1000</formula>
    </cfRule>
  </conditionalFormatting>
  <conditionalFormatting sqref="F60:K62">
    <cfRule type="cellIs" dxfId="44" priority="1" operator="between">
      <formula>-2</formula>
      <formula>-1000</formula>
    </cfRule>
    <cfRule type="cellIs" dxfId="43" priority="2" operator="between">
      <formula>-1</formula>
      <formula>-1</formula>
    </cfRule>
    <cfRule type="cellIs" dxfId="42" priority="3" operator="between">
      <formula>0</formula>
      <formula>0</formula>
    </cfRule>
    <cfRule type="cellIs" dxfId="41" priority="4" operator="between">
      <formula>2</formula>
      <formula>1000</formula>
    </cfRule>
  </conditionalFormatting>
  <conditionalFormatting sqref="F64:K81">
    <cfRule type="cellIs" dxfId="40" priority="15" operator="between">
      <formula>1</formula>
      <formula>1</formula>
    </cfRule>
  </conditionalFormatting>
  <conditionalFormatting sqref="F64:K81">
    <cfRule type="cellIs" dxfId="39" priority="11" operator="between">
      <formula>-2</formula>
      <formula>-1000</formula>
    </cfRule>
    <cfRule type="cellIs" dxfId="38" priority="12" operator="between">
      <formula>-1</formula>
      <formula>-1</formula>
    </cfRule>
    <cfRule type="cellIs" dxfId="37" priority="13" operator="between">
      <formula>0</formula>
      <formula>0</formula>
    </cfRule>
    <cfRule type="cellIs" dxfId="36" priority="14" operator="between">
      <formula>2</formula>
      <formula>1000</formula>
    </cfRule>
  </conditionalFormatting>
  <conditionalFormatting sqref="H63:K63">
    <cfRule type="cellIs" dxfId="35" priority="10" operator="between">
      <formula>1</formula>
      <formula>1</formula>
    </cfRule>
  </conditionalFormatting>
  <conditionalFormatting sqref="H63:K63">
    <cfRule type="cellIs" dxfId="34" priority="6" operator="between">
      <formula>-2</formula>
      <formula>-1000</formula>
    </cfRule>
    <cfRule type="cellIs" dxfId="33" priority="7" operator="between">
      <formula>-1</formula>
      <formula>-1</formula>
    </cfRule>
    <cfRule type="cellIs" dxfId="32" priority="8" operator="between">
      <formula>0</formula>
      <formula>0</formula>
    </cfRule>
    <cfRule type="cellIs" dxfId="31" priority="9" operator="between">
      <formula>2</formula>
      <formula>1000</formula>
    </cfRule>
  </conditionalFormatting>
  <conditionalFormatting sqref="F60:K62">
    <cfRule type="cellIs" dxfId="30" priority="5" operator="between">
      <formula>1</formula>
      <formula>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21E51-07D0-4A63-850D-E0CCD0C1EFFA}">
  <sheetPr>
    <tabColor theme="7" tint="0.59999389629810485"/>
  </sheetPr>
  <dimension ref="A4:AD175"/>
  <sheetViews>
    <sheetView showGridLines="0" zoomScale="70" zoomScaleNormal="70" workbookViewId="0">
      <selection activeCell="Y57" sqref="Y57"/>
    </sheetView>
  </sheetViews>
  <sheetFormatPr defaultColWidth="9" defaultRowHeight="15" x14ac:dyDescent="0.25"/>
  <cols>
    <col min="1" max="1" width="19.7109375" style="91" customWidth="1"/>
    <col min="2" max="2" width="25" style="91" customWidth="1"/>
    <col min="3" max="3" width="39.42578125" style="91" customWidth="1"/>
    <col min="4" max="4" width="12.85546875" style="178" hidden="1" customWidth="1"/>
    <col min="5" max="5" width="14.28515625" style="178" hidden="1" customWidth="1"/>
    <col min="6" max="6" width="12.28515625" style="178" hidden="1" customWidth="1"/>
    <col min="7" max="7" width="12.85546875" style="178" hidden="1" customWidth="1"/>
    <col min="8" max="8" width="13.5703125" style="178" hidden="1" customWidth="1"/>
    <col min="9" max="9" width="12.85546875" style="178" hidden="1" customWidth="1"/>
    <col min="10" max="10" width="19.28515625" style="91" hidden="1" customWidth="1"/>
    <col min="11" max="11" width="17.28515625" style="178" customWidth="1"/>
    <col min="12" max="13" width="17.5703125" style="178" customWidth="1"/>
    <col min="14" max="14" width="21.5703125" style="91" hidden="1" customWidth="1"/>
    <col min="15" max="15" width="19" style="91" hidden="1" customWidth="1"/>
    <col min="16" max="19" width="20.28515625" style="91" hidden="1" customWidth="1"/>
    <col min="20" max="20" width="18" style="91" customWidth="1"/>
    <col min="21" max="22" width="14.42578125" style="91" customWidth="1"/>
    <col min="23" max="23" width="10.28515625" style="91" customWidth="1"/>
    <col min="24" max="24" width="9.85546875" style="91" customWidth="1"/>
    <col min="25" max="25" width="9.28515625" style="91" customWidth="1"/>
    <col min="26" max="26" width="32" style="91" customWidth="1"/>
    <col min="27" max="27" width="88.7109375" style="91" customWidth="1"/>
    <col min="28" max="28" width="14.140625" style="91" customWidth="1"/>
    <col min="29" max="29" width="18.28515625" style="91" customWidth="1"/>
    <col min="30" max="30" width="13.5703125" style="91" customWidth="1"/>
    <col min="31" max="31" width="11.5703125" style="91" customWidth="1"/>
    <col min="32" max="16384" width="9" style="91"/>
  </cols>
  <sheetData>
    <row r="4" spans="1:27" ht="36" x14ac:dyDescent="0.55000000000000004">
      <c r="B4" s="51" t="s">
        <v>718</v>
      </c>
    </row>
    <row r="5" spans="1:27" ht="15.75" thickBot="1" x14ac:dyDescent="0.3"/>
    <row r="6" spans="1:27" ht="31.9" customHeight="1" thickBot="1" x14ac:dyDescent="0.3">
      <c r="B6" s="267" t="s">
        <v>717</v>
      </c>
      <c r="C6" s="105"/>
      <c r="D6" s="268" t="s">
        <v>715</v>
      </c>
      <c r="E6" s="298" t="s">
        <v>716</v>
      </c>
      <c r="F6" s="298"/>
      <c r="G6" s="298"/>
      <c r="H6" s="298"/>
      <c r="I6" s="298"/>
      <c r="J6" s="299"/>
    </row>
    <row r="8" spans="1:27" ht="12.4" customHeight="1" x14ac:dyDescent="0.25"/>
    <row r="9" spans="1:27" ht="32.25" customHeight="1" x14ac:dyDescent="0.25">
      <c r="A9" s="178"/>
      <c r="N9" s="178"/>
      <c r="O9" s="178"/>
      <c r="P9" s="178"/>
      <c r="Q9" s="178"/>
      <c r="R9" s="178"/>
      <c r="S9" s="178"/>
      <c r="T9" s="178"/>
      <c r="U9" s="178"/>
      <c r="V9" s="178"/>
      <c r="W9" s="178"/>
      <c r="X9" s="178"/>
      <c r="Y9" s="178"/>
      <c r="Z9" s="178"/>
      <c r="AA9" s="178"/>
    </row>
    <row r="10" spans="1:27" x14ac:dyDescent="0.25">
      <c r="A10" s="82"/>
      <c r="B10" s="82"/>
      <c r="C10" s="82"/>
      <c r="D10" s="179"/>
      <c r="E10" s="179"/>
      <c r="F10" s="179"/>
      <c r="G10" s="179"/>
      <c r="H10" s="179"/>
      <c r="I10" s="179"/>
      <c r="J10" s="82"/>
      <c r="K10" s="179"/>
      <c r="L10" s="179"/>
      <c r="M10" s="179"/>
      <c r="N10" s="82"/>
      <c r="O10" s="82"/>
      <c r="P10" s="82"/>
      <c r="Q10" s="82"/>
      <c r="R10" s="82"/>
      <c r="S10" s="82"/>
      <c r="T10" s="82"/>
      <c r="U10" s="82"/>
      <c r="V10" s="82"/>
      <c r="W10" s="82"/>
      <c r="X10" s="82"/>
    </row>
    <row r="11" spans="1:27" ht="21" x14ac:dyDescent="0.35">
      <c r="A11" s="82"/>
      <c r="B11" s="82"/>
      <c r="C11" s="48"/>
      <c r="D11" s="75"/>
      <c r="E11" s="75"/>
      <c r="F11" s="75"/>
      <c r="G11" s="75"/>
      <c r="H11" s="75"/>
      <c r="I11" s="75"/>
      <c r="J11" s="82"/>
      <c r="K11" s="327" t="s">
        <v>301</v>
      </c>
      <c r="L11" s="327"/>
      <c r="M11" s="179"/>
      <c r="N11" s="82"/>
      <c r="O11" s="82"/>
      <c r="P11" s="82"/>
      <c r="Q11" s="82"/>
      <c r="R11" s="82"/>
      <c r="S11" s="82"/>
      <c r="U11" s="82"/>
      <c r="V11" s="82"/>
      <c r="W11" s="82"/>
      <c r="X11" s="82"/>
    </row>
    <row r="12" spans="1:27" ht="21" customHeight="1" x14ac:dyDescent="0.35">
      <c r="A12" s="82"/>
      <c r="B12" s="82"/>
      <c r="C12" s="48"/>
      <c r="D12" s="75"/>
      <c r="E12" s="75"/>
      <c r="F12" s="75"/>
      <c r="G12" s="75"/>
      <c r="H12" s="75"/>
      <c r="I12" s="75"/>
      <c r="J12" s="82"/>
      <c r="K12" s="328" t="s">
        <v>302</v>
      </c>
      <c r="L12" s="328"/>
      <c r="N12" s="82"/>
      <c r="O12" s="82"/>
      <c r="P12" s="82"/>
      <c r="Q12" s="82"/>
      <c r="R12" s="82"/>
      <c r="S12" s="82"/>
      <c r="U12" s="82"/>
      <c r="V12" s="82"/>
      <c r="W12" s="82"/>
      <c r="X12" s="82"/>
    </row>
    <row r="13" spans="1:27" ht="19.5" customHeight="1" x14ac:dyDescent="0.25">
      <c r="A13" s="82"/>
      <c r="B13" s="82"/>
      <c r="C13" s="82"/>
      <c r="D13" s="179"/>
      <c r="E13" s="179"/>
      <c r="F13" s="179"/>
      <c r="G13" s="179"/>
      <c r="H13" s="179"/>
      <c r="I13" s="179"/>
      <c r="J13" s="82"/>
      <c r="K13" s="329" t="s">
        <v>303</v>
      </c>
      <c r="L13" s="329"/>
      <c r="N13" s="82"/>
      <c r="O13" s="82"/>
      <c r="P13" s="82"/>
      <c r="Q13" s="82"/>
      <c r="R13" s="82"/>
      <c r="S13" s="82"/>
      <c r="U13" s="82"/>
      <c r="V13" s="82"/>
      <c r="W13" s="82"/>
      <c r="X13" s="82"/>
    </row>
    <row r="14" spans="1:27" ht="22.5" customHeight="1" x14ac:dyDescent="0.25">
      <c r="A14" s="82"/>
      <c r="B14" s="82"/>
      <c r="C14" s="82"/>
      <c r="D14" s="179"/>
      <c r="E14" s="179"/>
      <c r="F14" s="179"/>
      <c r="G14" s="179"/>
      <c r="H14" s="179"/>
      <c r="I14" s="179"/>
      <c r="J14" s="82"/>
      <c r="K14" s="330" t="s">
        <v>304</v>
      </c>
      <c r="L14" s="330"/>
      <c r="N14" s="82"/>
      <c r="O14" s="82"/>
      <c r="P14" s="106"/>
      <c r="Q14" s="106"/>
      <c r="R14" s="106"/>
      <c r="S14" s="106"/>
      <c r="T14" s="82"/>
      <c r="U14" s="82"/>
      <c r="V14" s="82"/>
      <c r="W14" s="82"/>
    </row>
    <row r="15" spans="1:27" ht="21" customHeight="1" x14ac:dyDescent="0.25">
      <c r="A15" s="82"/>
      <c r="B15" s="82"/>
      <c r="C15" s="82"/>
      <c r="D15" s="179"/>
      <c r="E15" s="179"/>
      <c r="F15" s="179"/>
      <c r="G15" s="179"/>
      <c r="H15" s="179"/>
      <c r="I15" s="179"/>
      <c r="J15" s="82"/>
      <c r="K15" s="331" t="s">
        <v>305</v>
      </c>
      <c r="L15" s="331"/>
      <c r="M15" s="179"/>
      <c r="N15" s="82"/>
      <c r="O15" s="82"/>
      <c r="P15" s="107"/>
      <c r="Q15" s="107"/>
      <c r="R15" s="107"/>
      <c r="S15" s="107"/>
      <c r="U15" s="82"/>
      <c r="V15" s="82"/>
      <c r="W15" s="82"/>
      <c r="X15" s="82"/>
    </row>
    <row r="16" spans="1:27" ht="4.9000000000000004" customHeight="1" thickBot="1" x14ac:dyDescent="0.3"/>
    <row r="17" spans="1:27" ht="69.400000000000006" customHeight="1" thickBot="1" x14ac:dyDescent="0.3">
      <c r="A17" s="92" t="s">
        <v>260</v>
      </c>
      <c r="B17" s="152" t="s">
        <v>39</v>
      </c>
      <c r="C17" s="92" t="s">
        <v>144</v>
      </c>
      <c r="D17" s="92" t="s">
        <v>667</v>
      </c>
      <c r="E17" s="92" t="s">
        <v>665</v>
      </c>
      <c r="F17" s="92" t="s">
        <v>666</v>
      </c>
      <c r="G17" s="92" t="s">
        <v>681</v>
      </c>
      <c r="H17" s="92" t="s">
        <v>682</v>
      </c>
      <c r="I17" s="92" t="s">
        <v>683</v>
      </c>
      <c r="J17" s="238" t="s">
        <v>130</v>
      </c>
      <c r="K17" s="180" t="s">
        <v>28</v>
      </c>
      <c r="L17" s="182" t="s">
        <v>283</v>
      </c>
      <c r="M17" s="183" t="s">
        <v>284</v>
      </c>
      <c r="N17" s="154" t="s">
        <v>307</v>
      </c>
      <c r="O17" s="155" t="s">
        <v>306</v>
      </c>
      <c r="P17" s="156" t="s">
        <v>308</v>
      </c>
      <c r="Q17" s="154" t="s">
        <v>307</v>
      </c>
      <c r="R17" s="155" t="s">
        <v>306</v>
      </c>
      <c r="S17" s="156" t="s">
        <v>308</v>
      </c>
      <c r="T17" s="153" t="s">
        <v>62</v>
      </c>
      <c r="U17" s="153" t="s">
        <v>678</v>
      </c>
      <c r="V17" s="153" t="s">
        <v>676</v>
      </c>
      <c r="W17" s="153" t="s">
        <v>669</v>
      </c>
      <c r="X17" s="153" t="s">
        <v>677</v>
      </c>
      <c r="Y17" s="153" t="s">
        <v>108</v>
      </c>
      <c r="Z17" s="153" t="s">
        <v>88</v>
      </c>
      <c r="AA17" s="153" t="s">
        <v>719</v>
      </c>
    </row>
    <row r="18" spans="1:27" ht="25.15" customHeight="1" thickBot="1" x14ac:dyDescent="0.3">
      <c r="A18" s="300" t="s">
        <v>1</v>
      </c>
      <c r="B18" s="44" t="s">
        <v>45</v>
      </c>
      <c r="C18" s="141" t="s">
        <v>21</v>
      </c>
      <c r="D18" s="140" t="s">
        <v>314</v>
      </c>
      <c r="E18" s="140" t="s">
        <v>474</v>
      </c>
      <c r="F18" s="140" t="s">
        <v>320</v>
      </c>
      <c r="G18" s="140" t="s">
        <v>680</v>
      </c>
      <c r="H18" s="140" t="s">
        <v>257</v>
      </c>
      <c r="I18" s="140" t="s">
        <v>680</v>
      </c>
      <c r="J18" s="44" t="s">
        <v>55</v>
      </c>
      <c r="K18" s="140" t="s">
        <v>303</v>
      </c>
      <c r="L18" s="145" t="s">
        <v>303</v>
      </c>
      <c r="M18" s="145" t="s">
        <v>303</v>
      </c>
      <c r="N18" s="101">
        <f>VLOOKUP(K18,Sheet1!$A$1:$B$5,2,FALSE)</f>
        <v>0</v>
      </c>
      <c r="O18" s="101">
        <f>VLOOKUP(L18,Sheet1!$A$1:$B$5,2,FALSE)</f>
        <v>0</v>
      </c>
      <c r="P18" s="101">
        <f>VLOOKUP(M18,Sheet1!$A$1:$B$5,2,FALSE)</f>
        <v>0</v>
      </c>
      <c r="Q18" s="101">
        <f>SUM(N18)</f>
        <v>0</v>
      </c>
      <c r="R18" s="101">
        <f>SUM(O18)</f>
        <v>0</v>
      </c>
      <c r="S18" s="140">
        <f>SUM(P18)</f>
        <v>0</v>
      </c>
      <c r="T18" s="44" t="s">
        <v>55</v>
      </c>
      <c r="U18" s="44"/>
      <c r="V18" s="44"/>
      <c r="W18" s="44"/>
      <c r="X18" s="44"/>
      <c r="Y18" s="44"/>
      <c r="Z18" s="141"/>
      <c r="AA18" s="44"/>
    </row>
    <row r="19" spans="1:27" ht="25.15" customHeight="1" x14ac:dyDescent="0.25">
      <c r="A19" s="301"/>
      <c r="B19" s="302" t="s">
        <v>46</v>
      </c>
      <c r="C19" s="97" t="s">
        <v>86</v>
      </c>
      <c r="D19" s="206" t="s">
        <v>315</v>
      </c>
      <c r="E19" s="206" t="s">
        <v>475</v>
      </c>
      <c r="F19" s="206" t="s">
        <v>321</v>
      </c>
      <c r="G19" s="212" t="s">
        <v>680</v>
      </c>
      <c r="H19" s="212" t="s">
        <v>257</v>
      </c>
      <c r="I19" s="212" t="s">
        <v>680</v>
      </c>
      <c r="J19" s="97" t="s">
        <v>55</v>
      </c>
      <c r="K19" s="146" t="s">
        <v>303</v>
      </c>
      <c r="L19" s="146" t="s">
        <v>303</v>
      </c>
      <c r="M19" s="146" t="s">
        <v>303</v>
      </c>
      <c r="N19" s="113">
        <f>VLOOKUP(K19,Sheet1!$A$1:$B$5,2,FALSE)</f>
        <v>0</v>
      </c>
      <c r="O19" s="113">
        <f>VLOOKUP(L19,Sheet1!$A$1:$B$5,2,FALSE)</f>
        <v>0</v>
      </c>
      <c r="P19" s="113">
        <f>VLOOKUP(M19,Sheet1!$A$1:$B$5,2,FALSE)</f>
        <v>0</v>
      </c>
      <c r="Q19" s="307">
        <f>SUM(N19:N21)</f>
        <v>0</v>
      </c>
      <c r="R19" s="307">
        <f>SUM(O19:O21)</f>
        <v>0</v>
      </c>
      <c r="S19" s="310">
        <f>SUM(P19:P21)</f>
        <v>0</v>
      </c>
      <c r="T19" s="94" t="s">
        <v>55</v>
      </c>
      <c r="U19" s="94"/>
      <c r="V19" s="94"/>
      <c r="W19" s="94"/>
      <c r="X19" s="94"/>
      <c r="Y19" s="94"/>
      <c r="Z19" s="97"/>
      <c r="AA19" s="94"/>
    </row>
    <row r="20" spans="1:27" ht="25.15" customHeight="1" x14ac:dyDescent="0.25">
      <c r="A20" s="301"/>
      <c r="B20" s="302"/>
      <c r="C20" s="98" t="s">
        <v>91</v>
      </c>
      <c r="D20" s="207" t="s">
        <v>316</v>
      </c>
      <c r="E20" s="207" t="s">
        <v>476</v>
      </c>
      <c r="F20" s="207" t="s">
        <v>322</v>
      </c>
      <c r="G20" s="213" t="s">
        <v>680</v>
      </c>
      <c r="H20" s="213" t="s">
        <v>257</v>
      </c>
      <c r="I20" s="213" t="s">
        <v>680</v>
      </c>
      <c r="J20" s="98" t="s">
        <v>55</v>
      </c>
      <c r="K20" s="147" t="s">
        <v>303</v>
      </c>
      <c r="L20" s="147" t="s">
        <v>303</v>
      </c>
      <c r="M20" s="147" t="s">
        <v>303</v>
      </c>
      <c r="N20" s="115">
        <f>VLOOKUP(K20,Sheet1!$A$1:$B$5,2,FALSE)</f>
        <v>0</v>
      </c>
      <c r="O20" s="115">
        <f>VLOOKUP(L20,Sheet1!$A$1:$B$5,2,FALSE)</f>
        <v>0</v>
      </c>
      <c r="P20" s="115">
        <f>VLOOKUP(M20,Sheet1!$A$1:$B$5,2,FALSE)</f>
        <v>0</v>
      </c>
      <c r="Q20" s="308"/>
      <c r="R20" s="308"/>
      <c r="S20" s="311"/>
      <c r="T20" s="95" t="s">
        <v>55</v>
      </c>
      <c r="U20" s="95"/>
      <c r="V20" s="95"/>
      <c r="W20" s="95"/>
      <c r="X20" s="95"/>
      <c r="Y20" s="95"/>
      <c r="Z20" s="98"/>
      <c r="AA20" s="95"/>
    </row>
    <row r="21" spans="1:27" ht="30" customHeight="1" thickBot="1" x14ac:dyDescent="0.3">
      <c r="A21" s="301"/>
      <c r="B21" s="302"/>
      <c r="C21" s="104" t="s">
        <v>317</v>
      </c>
      <c r="D21" s="208" t="s">
        <v>318</v>
      </c>
      <c r="E21" s="208" t="s">
        <v>477</v>
      </c>
      <c r="F21" s="208" t="s">
        <v>323</v>
      </c>
      <c r="G21" s="214" t="s">
        <v>680</v>
      </c>
      <c r="H21" s="214" t="s">
        <v>257</v>
      </c>
      <c r="I21" s="214" t="s">
        <v>680</v>
      </c>
      <c r="J21" s="104" t="s">
        <v>55</v>
      </c>
      <c r="K21" s="148" t="s">
        <v>303</v>
      </c>
      <c r="L21" s="118" t="s">
        <v>303</v>
      </c>
      <c r="M21" s="118" t="s">
        <v>303</v>
      </c>
      <c r="N21" s="118">
        <f>VLOOKUP(K21,Sheet1!$A$1:$B$5,2,FALSE)</f>
        <v>0</v>
      </c>
      <c r="O21" s="118">
        <f>VLOOKUP(L21,Sheet1!$A$1:$B$5,2,FALSE)</f>
        <v>0</v>
      </c>
      <c r="P21" s="118">
        <f>VLOOKUP(M21,Sheet1!$A$1:$B$5,2,FALSE)</f>
        <v>0</v>
      </c>
      <c r="Q21" s="309"/>
      <c r="R21" s="309"/>
      <c r="S21" s="312"/>
      <c r="T21" s="112" t="s">
        <v>55</v>
      </c>
      <c r="U21" s="112"/>
      <c r="V21" s="112"/>
      <c r="W21" s="112"/>
      <c r="X21" s="112"/>
      <c r="Y21" s="112"/>
      <c r="Z21" s="112"/>
      <c r="AA21" s="44"/>
    </row>
    <row r="22" spans="1:27" ht="30" customHeight="1" thickBot="1" x14ac:dyDescent="0.3">
      <c r="A22" s="301"/>
      <c r="B22" s="93" t="s">
        <v>47</v>
      </c>
      <c r="C22" s="103" t="s">
        <v>145</v>
      </c>
      <c r="D22" s="127" t="s">
        <v>319</v>
      </c>
      <c r="E22" s="127" t="s">
        <v>478</v>
      </c>
      <c r="F22" s="127" t="s">
        <v>324</v>
      </c>
      <c r="G22" s="127" t="s">
        <v>680</v>
      </c>
      <c r="H22" s="127" t="s">
        <v>257</v>
      </c>
      <c r="I22" s="127" t="s">
        <v>680</v>
      </c>
      <c r="J22" s="93" t="s">
        <v>55</v>
      </c>
      <c r="K22" s="140" t="s">
        <v>303</v>
      </c>
      <c r="L22" s="116" t="s">
        <v>303</v>
      </c>
      <c r="M22" s="116" t="s">
        <v>303</v>
      </c>
      <c r="N22" s="116">
        <f>VLOOKUP(K22,Sheet1!$A$1:$B$5,2,FALSE)</f>
        <v>0</v>
      </c>
      <c r="O22" s="116">
        <f>VLOOKUP(L22,Sheet1!$A$1:$B$5,2,FALSE)</f>
        <v>0</v>
      </c>
      <c r="P22" s="116">
        <f>VLOOKUP(M22,Sheet1!$A$1:$B$5,2,FALSE)</f>
        <v>0</v>
      </c>
      <c r="Q22" s="116">
        <f>SUM(N22)</f>
        <v>0</v>
      </c>
      <c r="R22" s="116">
        <f>SUM(O22)</f>
        <v>0</v>
      </c>
      <c r="S22" s="127">
        <f>SUM(P22)</f>
        <v>0</v>
      </c>
      <c r="T22" s="93" t="s">
        <v>55</v>
      </c>
      <c r="U22" s="93"/>
      <c r="V22" s="93"/>
      <c r="W22" s="93"/>
      <c r="X22" s="93"/>
      <c r="Y22" s="93"/>
      <c r="Z22" s="103"/>
      <c r="AA22" s="93"/>
    </row>
    <row r="23" spans="1:27" ht="30" customHeight="1" x14ac:dyDescent="0.25">
      <c r="A23" s="303" t="s">
        <v>0</v>
      </c>
      <c r="B23" s="305" t="s">
        <v>43</v>
      </c>
      <c r="C23" s="97" t="s">
        <v>13</v>
      </c>
      <c r="D23" s="206" t="s">
        <v>325</v>
      </c>
      <c r="E23" s="206" t="s">
        <v>479</v>
      </c>
      <c r="F23" s="206" t="s">
        <v>329</v>
      </c>
      <c r="G23" s="212" t="s">
        <v>680</v>
      </c>
      <c r="H23" s="212" t="s">
        <v>257</v>
      </c>
      <c r="I23" s="212" t="s">
        <v>257</v>
      </c>
      <c r="J23" s="94" t="s">
        <v>55</v>
      </c>
      <c r="K23" s="149" t="s">
        <v>303</v>
      </c>
      <c r="L23" s="146" t="s">
        <v>303</v>
      </c>
      <c r="M23" s="146" t="s">
        <v>303</v>
      </c>
      <c r="N23" s="121">
        <f>VLOOKUP(K23,Sheet1!$A$1:$B$5,2,FALSE)</f>
        <v>0</v>
      </c>
      <c r="O23" s="121">
        <f>VLOOKUP(L23,Sheet1!$A$1:$B$5,2,FALSE)</f>
        <v>0</v>
      </c>
      <c r="P23" s="123">
        <f>VLOOKUP(M23,Sheet1!$A$1:$B$5,2,FALSE)</f>
        <v>0</v>
      </c>
      <c r="Q23" s="313">
        <f>SUM(N23:N27)</f>
        <v>0</v>
      </c>
      <c r="R23" s="313">
        <f>SUM(O23:O27)</f>
        <v>0</v>
      </c>
      <c r="S23" s="313">
        <f>SUM(P23:P27)</f>
        <v>0</v>
      </c>
      <c r="T23" s="94" t="s">
        <v>55</v>
      </c>
      <c r="U23" s="94"/>
      <c r="V23" s="94"/>
      <c r="W23" s="94"/>
      <c r="X23" s="94"/>
      <c r="Y23" s="94"/>
      <c r="Z23" s="97"/>
      <c r="AA23" s="94"/>
    </row>
    <row r="24" spans="1:27" ht="30" customHeight="1" x14ac:dyDescent="0.25">
      <c r="A24" s="304"/>
      <c r="B24" s="302"/>
      <c r="C24" s="98" t="s">
        <v>12</v>
      </c>
      <c r="D24" s="207" t="s">
        <v>326</v>
      </c>
      <c r="E24" s="207" t="s">
        <v>480</v>
      </c>
      <c r="F24" s="207" t="s">
        <v>330</v>
      </c>
      <c r="G24" s="213" t="s">
        <v>680</v>
      </c>
      <c r="H24" s="213" t="s">
        <v>257</v>
      </c>
      <c r="I24" s="213" t="s">
        <v>257</v>
      </c>
      <c r="J24" s="95" t="s">
        <v>55</v>
      </c>
      <c r="K24" s="150" t="s">
        <v>303</v>
      </c>
      <c r="L24" s="147" t="s">
        <v>303</v>
      </c>
      <c r="M24" s="147" t="s">
        <v>303</v>
      </c>
      <c r="N24" s="122">
        <f>VLOOKUP(K24,Sheet1!$A$1:$B$5,2,FALSE)</f>
        <v>0</v>
      </c>
      <c r="O24" s="122">
        <f>VLOOKUP(L24,Sheet1!$A$1:$B$5,2,FALSE)</f>
        <v>0</v>
      </c>
      <c r="P24" s="124">
        <f>VLOOKUP(M24,Sheet1!$A$1:$B$5,2,FALSE)</f>
        <v>0</v>
      </c>
      <c r="Q24" s="314"/>
      <c r="R24" s="314"/>
      <c r="S24" s="314"/>
      <c r="T24" s="95" t="s">
        <v>55</v>
      </c>
      <c r="U24" s="95"/>
      <c r="V24" s="95"/>
      <c r="W24" s="95"/>
      <c r="X24" s="95"/>
      <c r="Y24" s="95"/>
      <c r="Z24" s="98"/>
      <c r="AA24" s="95"/>
    </row>
    <row r="25" spans="1:27" ht="30" customHeight="1" x14ac:dyDescent="0.25">
      <c r="A25" s="304"/>
      <c r="B25" s="302"/>
      <c r="C25" s="98" t="s">
        <v>76</v>
      </c>
      <c r="D25" s="207" t="s">
        <v>327</v>
      </c>
      <c r="E25" s="207" t="s">
        <v>481</v>
      </c>
      <c r="F25" s="207" t="s">
        <v>331</v>
      </c>
      <c r="G25" s="213" t="s">
        <v>680</v>
      </c>
      <c r="H25" s="213" t="s">
        <v>257</v>
      </c>
      <c r="I25" s="213" t="s">
        <v>257</v>
      </c>
      <c r="J25" s="95" t="s">
        <v>55</v>
      </c>
      <c r="K25" s="150" t="s">
        <v>303</v>
      </c>
      <c r="L25" s="147" t="s">
        <v>303</v>
      </c>
      <c r="M25" s="147" t="s">
        <v>303</v>
      </c>
      <c r="N25" s="122">
        <f>VLOOKUP(K25,Sheet1!$A$1:$B$5,2,FALSE)</f>
        <v>0</v>
      </c>
      <c r="O25" s="122">
        <f>VLOOKUP(L25,Sheet1!$A$1:$B$5,2,FALSE)</f>
        <v>0</v>
      </c>
      <c r="P25" s="124">
        <f>VLOOKUP(M25,Sheet1!$A$1:$B$5,2,FALSE)</f>
        <v>0</v>
      </c>
      <c r="Q25" s="314"/>
      <c r="R25" s="314"/>
      <c r="S25" s="314"/>
      <c r="T25" s="95" t="s">
        <v>55</v>
      </c>
      <c r="U25" s="95"/>
      <c r="V25" s="95"/>
      <c r="W25" s="95"/>
      <c r="X25" s="95"/>
      <c r="Y25" s="95"/>
      <c r="Z25" s="98"/>
      <c r="AA25" s="95"/>
    </row>
    <row r="26" spans="1:27" ht="30" customHeight="1" thickBot="1" x14ac:dyDescent="0.3">
      <c r="A26" s="304"/>
      <c r="B26" s="302"/>
      <c r="C26" s="159" t="s">
        <v>333</v>
      </c>
      <c r="D26" s="186" t="s">
        <v>328</v>
      </c>
      <c r="E26" s="186" t="s">
        <v>482</v>
      </c>
      <c r="F26" s="186" t="s">
        <v>332</v>
      </c>
      <c r="G26" s="186" t="s">
        <v>680</v>
      </c>
      <c r="H26" s="186" t="s">
        <v>257</v>
      </c>
      <c r="I26" s="186" t="s">
        <v>257</v>
      </c>
      <c r="J26" s="96" t="s">
        <v>55</v>
      </c>
      <c r="K26" s="150" t="s">
        <v>303</v>
      </c>
      <c r="L26" s="147" t="s">
        <v>303</v>
      </c>
      <c r="M26" s="147" t="s">
        <v>303</v>
      </c>
      <c r="N26" s="122">
        <f>VLOOKUP(K26,Sheet1!$A$1:$B$5,2,FALSE)</f>
        <v>0</v>
      </c>
      <c r="O26" s="122">
        <f>VLOOKUP(L26,Sheet1!$A$1:$B$5,2,FALSE)</f>
        <v>0</v>
      </c>
      <c r="P26" s="124">
        <f>VLOOKUP(M26,Sheet1!$A$1:$B$5,2,FALSE)</f>
        <v>0</v>
      </c>
      <c r="Q26" s="314"/>
      <c r="R26" s="314"/>
      <c r="S26" s="314"/>
      <c r="T26" s="95" t="s">
        <v>55</v>
      </c>
      <c r="U26" s="95"/>
      <c r="V26" s="95"/>
      <c r="W26" s="95"/>
      <c r="X26" s="95"/>
      <c r="Y26" s="95"/>
      <c r="Z26" s="98"/>
      <c r="AA26" s="95"/>
    </row>
    <row r="27" spans="1:27" ht="30" customHeight="1" thickBot="1" x14ac:dyDescent="0.3">
      <c r="A27" s="304"/>
      <c r="B27" s="306"/>
      <c r="C27" s="158" t="s">
        <v>219</v>
      </c>
      <c r="D27" s="187" t="s">
        <v>334</v>
      </c>
      <c r="E27" s="187" t="s">
        <v>483</v>
      </c>
      <c r="F27" s="187" t="s">
        <v>335</v>
      </c>
      <c r="G27" s="187" t="s">
        <v>680</v>
      </c>
      <c r="H27" s="187" t="s">
        <v>257</v>
      </c>
      <c r="I27" s="187" t="s">
        <v>257</v>
      </c>
      <c r="J27" s="96" t="s">
        <v>55</v>
      </c>
      <c r="K27" s="150" t="s">
        <v>303</v>
      </c>
      <c r="L27" s="147" t="s">
        <v>303</v>
      </c>
      <c r="M27" s="147" t="s">
        <v>303</v>
      </c>
      <c r="N27" s="101">
        <f>VLOOKUP(K27,Sheet1!$A$1:$B$5,2,FALSE)</f>
        <v>0</v>
      </c>
      <c r="O27" s="101">
        <f>VLOOKUP(L27,Sheet1!$A$1:$B$5,2,FALSE)</f>
        <v>0</v>
      </c>
      <c r="P27" s="160">
        <f>VLOOKUP(M27,Sheet1!$A$1:$B$5,2,FALSE)</f>
        <v>0</v>
      </c>
      <c r="Q27" s="315"/>
      <c r="R27" s="315"/>
      <c r="S27" s="315"/>
      <c r="T27" s="95" t="s">
        <v>55</v>
      </c>
      <c r="U27" s="96"/>
      <c r="V27" s="96"/>
      <c r="W27" s="96"/>
      <c r="X27" s="96"/>
      <c r="Y27" s="96"/>
      <c r="Z27" s="96"/>
      <c r="AA27" s="42"/>
    </row>
    <row r="28" spans="1:27" ht="30" customHeight="1" x14ac:dyDescent="0.25">
      <c r="A28" s="304"/>
      <c r="B28" s="305" t="s">
        <v>42</v>
      </c>
      <c r="C28" s="110" t="s">
        <v>77</v>
      </c>
      <c r="D28" s="188" t="s">
        <v>358</v>
      </c>
      <c r="E28" s="188" t="s">
        <v>484</v>
      </c>
      <c r="F28" s="188" t="s">
        <v>371</v>
      </c>
      <c r="G28" s="188" t="s">
        <v>680</v>
      </c>
      <c r="H28" s="188" t="s">
        <v>257</v>
      </c>
      <c r="I28" s="188" t="s">
        <v>257</v>
      </c>
      <c r="J28" s="94" t="s">
        <v>55</v>
      </c>
      <c r="K28" s="149" t="s">
        <v>303</v>
      </c>
      <c r="L28" s="146" t="s">
        <v>303</v>
      </c>
      <c r="M28" s="146" t="s">
        <v>303</v>
      </c>
      <c r="N28" s="113">
        <f>VLOOKUP(K28,Sheet1!$A$1:$B$5,2,FALSE)</f>
        <v>0</v>
      </c>
      <c r="O28" s="113">
        <f>VLOOKUP(L28,Sheet1!$A$1:$B$5,2,FALSE)</f>
        <v>0</v>
      </c>
      <c r="P28" s="113">
        <f>VLOOKUP(M28,Sheet1!$A$1:$B$5,2,FALSE)</f>
        <v>0</v>
      </c>
      <c r="Q28" s="313">
        <f>SUM(N28:N40)</f>
        <v>0</v>
      </c>
      <c r="R28" s="313">
        <f>SUM(O28:O40)</f>
        <v>0</v>
      </c>
      <c r="S28" s="313">
        <f>SUM(P28:P40)</f>
        <v>0</v>
      </c>
      <c r="T28" s="134" t="s">
        <v>55</v>
      </c>
      <c r="U28" s="134"/>
      <c r="V28" s="134"/>
      <c r="W28" s="134"/>
      <c r="X28" s="134"/>
      <c r="Y28" s="134"/>
      <c r="Z28" s="138"/>
      <c r="AA28" s="94"/>
    </row>
    <row r="29" spans="1:27" ht="30" customHeight="1" x14ac:dyDescent="0.25">
      <c r="A29" s="304"/>
      <c r="B29" s="302"/>
      <c r="C29" s="111" t="s">
        <v>80</v>
      </c>
      <c r="D29" s="185" t="s">
        <v>359</v>
      </c>
      <c r="E29" s="185" t="s">
        <v>485</v>
      </c>
      <c r="F29" s="185" t="s">
        <v>372</v>
      </c>
      <c r="G29" s="185" t="s">
        <v>680</v>
      </c>
      <c r="H29" s="185" t="s">
        <v>257</v>
      </c>
      <c r="I29" s="185" t="s">
        <v>257</v>
      </c>
      <c r="J29" s="95" t="s">
        <v>55</v>
      </c>
      <c r="K29" s="150" t="s">
        <v>303</v>
      </c>
      <c r="L29" s="147" t="s">
        <v>303</v>
      </c>
      <c r="M29" s="147" t="s">
        <v>303</v>
      </c>
      <c r="N29" s="115">
        <f>VLOOKUP(K29,Sheet1!$A$1:$B$5,2,FALSE)</f>
        <v>0</v>
      </c>
      <c r="O29" s="115">
        <f>VLOOKUP(L29,Sheet1!$A$1:$B$5,2,FALSE)</f>
        <v>0</v>
      </c>
      <c r="P29" s="115">
        <f>VLOOKUP(M29,Sheet1!$A$1:$B$5,2,FALSE)</f>
        <v>0</v>
      </c>
      <c r="Q29" s="314"/>
      <c r="R29" s="314"/>
      <c r="S29" s="314"/>
      <c r="T29" s="95" t="s">
        <v>55</v>
      </c>
      <c r="U29" s="95"/>
      <c r="V29" s="95"/>
      <c r="W29" s="95"/>
      <c r="X29" s="95"/>
      <c r="Y29" s="95"/>
      <c r="Z29" s="98"/>
      <c r="AA29" s="95"/>
    </row>
    <row r="30" spans="1:27" ht="30" customHeight="1" x14ac:dyDescent="0.25">
      <c r="A30" s="304"/>
      <c r="B30" s="302"/>
      <c r="C30" s="111" t="s">
        <v>70</v>
      </c>
      <c r="D30" s="185" t="s">
        <v>360</v>
      </c>
      <c r="E30" s="185" t="s">
        <v>489</v>
      </c>
      <c r="F30" s="185" t="s">
        <v>373</v>
      </c>
      <c r="G30" s="185" t="s">
        <v>680</v>
      </c>
      <c r="H30" s="185" t="s">
        <v>257</v>
      </c>
      <c r="I30" s="185" t="s">
        <v>257</v>
      </c>
      <c r="J30" s="95" t="s">
        <v>55</v>
      </c>
      <c r="K30" s="150" t="s">
        <v>303</v>
      </c>
      <c r="L30" s="147" t="s">
        <v>303</v>
      </c>
      <c r="M30" s="147" t="s">
        <v>303</v>
      </c>
      <c r="N30" s="115">
        <f>VLOOKUP(K30,Sheet1!$A$1:$B$5,2,FALSE)</f>
        <v>0</v>
      </c>
      <c r="O30" s="115">
        <f>VLOOKUP(L30,Sheet1!$A$1:$B$5,2,FALSE)</f>
        <v>0</v>
      </c>
      <c r="P30" s="115">
        <f>VLOOKUP(M30,Sheet1!$A$1:$B$5,2,FALSE)</f>
        <v>0</v>
      </c>
      <c r="Q30" s="314"/>
      <c r="R30" s="314"/>
      <c r="S30" s="314"/>
      <c r="T30" s="95" t="s">
        <v>55</v>
      </c>
      <c r="U30" s="95"/>
      <c r="V30" s="95"/>
      <c r="W30" s="95"/>
      <c r="X30" s="95"/>
      <c r="Y30" s="95"/>
      <c r="Z30" s="98"/>
      <c r="AA30" s="95"/>
    </row>
    <row r="31" spans="1:27" ht="30" customHeight="1" x14ac:dyDescent="0.25">
      <c r="A31" s="304"/>
      <c r="B31" s="302"/>
      <c r="C31" s="111" t="s">
        <v>79</v>
      </c>
      <c r="D31" s="185" t="s">
        <v>361</v>
      </c>
      <c r="E31" s="185" t="s">
        <v>490</v>
      </c>
      <c r="F31" s="185" t="s">
        <v>374</v>
      </c>
      <c r="G31" s="185" t="s">
        <v>680</v>
      </c>
      <c r="H31" s="185" t="s">
        <v>257</v>
      </c>
      <c r="I31" s="185" t="s">
        <v>257</v>
      </c>
      <c r="J31" s="95" t="s">
        <v>55</v>
      </c>
      <c r="K31" s="150" t="s">
        <v>303</v>
      </c>
      <c r="L31" s="147" t="s">
        <v>303</v>
      </c>
      <c r="M31" s="147" t="s">
        <v>303</v>
      </c>
      <c r="N31" s="115">
        <f>VLOOKUP(K31,Sheet1!$A$1:$B$5,2,FALSE)</f>
        <v>0</v>
      </c>
      <c r="O31" s="115">
        <f>VLOOKUP(L31,Sheet1!$A$1:$B$5,2,FALSE)</f>
        <v>0</v>
      </c>
      <c r="P31" s="115">
        <f>VLOOKUP(M31,Sheet1!$A$1:$B$5,2,FALSE)</f>
        <v>0</v>
      </c>
      <c r="Q31" s="314"/>
      <c r="R31" s="314"/>
      <c r="S31" s="314"/>
      <c r="T31" s="95" t="s">
        <v>55</v>
      </c>
      <c r="U31" s="95"/>
      <c r="V31" s="95"/>
      <c r="W31" s="95"/>
      <c r="X31" s="95"/>
      <c r="Y31" s="95"/>
      <c r="Z31" s="98"/>
      <c r="AA31" s="95"/>
    </row>
    <row r="32" spans="1:27" ht="30" customHeight="1" x14ac:dyDescent="0.25">
      <c r="A32" s="304"/>
      <c r="B32" s="302"/>
      <c r="C32" s="111" t="s">
        <v>71</v>
      </c>
      <c r="D32" s="185" t="s">
        <v>362</v>
      </c>
      <c r="E32" s="185" t="s">
        <v>491</v>
      </c>
      <c r="F32" s="185" t="s">
        <v>375</v>
      </c>
      <c r="G32" s="185" t="s">
        <v>680</v>
      </c>
      <c r="H32" s="185" t="s">
        <v>257</v>
      </c>
      <c r="I32" s="185" t="s">
        <v>257</v>
      </c>
      <c r="J32" s="95" t="s">
        <v>55</v>
      </c>
      <c r="K32" s="150" t="s">
        <v>303</v>
      </c>
      <c r="L32" s="147" t="s">
        <v>303</v>
      </c>
      <c r="M32" s="147" t="s">
        <v>303</v>
      </c>
      <c r="N32" s="115">
        <f>VLOOKUP(K32,Sheet1!$A$1:$B$5,2,FALSE)</f>
        <v>0</v>
      </c>
      <c r="O32" s="115">
        <f>VLOOKUP(L32,Sheet1!$A$1:$B$5,2,FALSE)</f>
        <v>0</v>
      </c>
      <c r="P32" s="115">
        <f>VLOOKUP(M32,Sheet1!$A$1:$B$5,2,FALSE)</f>
        <v>0</v>
      </c>
      <c r="Q32" s="314"/>
      <c r="R32" s="314"/>
      <c r="S32" s="314"/>
      <c r="T32" s="95" t="s">
        <v>55</v>
      </c>
      <c r="U32" s="95"/>
      <c r="V32" s="95"/>
      <c r="W32" s="95"/>
      <c r="X32" s="95"/>
      <c r="Y32" s="95"/>
      <c r="Z32" s="98"/>
      <c r="AA32" s="95"/>
    </row>
    <row r="33" spans="1:27" ht="30" customHeight="1" x14ac:dyDescent="0.25">
      <c r="A33" s="304"/>
      <c r="B33" s="302"/>
      <c r="C33" s="111" t="s">
        <v>81</v>
      </c>
      <c r="D33" s="185" t="s">
        <v>363</v>
      </c>
      <c r="E33" s="185" t="s">
        <v>492</v>
      </c>
      <c r="F33" s="185" t="s">
        <v>376</v>
      </c>
      <c r="G33" s="185" t="s">
        <v>680</v>
      </c>
      <c r="H33" s="185" t="s">
        <v>257</v>
      </c>
      <c r="I33" s="185" t="s">
        <v>257</v>
      </c>
      <c r="J33" s="95" t="s">
        <v>55</v>
      </c>
      <c r="K33" s="150" t="s">
        <v>303</v>
      </c>
      <c r="L33" s="147" t="s">
        <v>303</v>
      </c>
      <c r="M33" s="147" t="s">
        <v>303</v>
      </c>
      <c r="N33" s="115">
        <f>VLOOKUP(K33,Sheet1!$A$1:$B$5,2,FALSE)</f>
        <v>0</v>
      </c>
      <c r="O33" s="115">
        <f>VLOOKUP(L33,Sheet1!$A$1:$B$5,2,FALSE)</f>
        <v>0</v>
      </c>
      <c r="P33" s="115">
        <f>VLOOKUP(M33,Sheet1!$A$1:$B$5,2,FALSE)</f>
        <v>0</v>
      </c>
      <c r="Q33" s="314"/>
      <c r="R33" s="314"/>
      <c r="S33" s="314"/>
      <c r="T33" s="95" t="s">
        <v>55</v>
      </c>
      <c r="U33" s="95"/>
      <c r="V33" s="95"/>
      <c r="W33" s="95"/>
      <c r="X33" s="95"/>
      <c r="Y33" s="95"/>
      <c r="Z33" s="98"/>
      <c r="AA33" s="95"/>
    </row>
    <row r="34" spans="1:27" ht="30" customHeight="1" x14ac:dyDescent="0.25">
      <c r="A34" s="304"/>
      <c r="B34" s="302"/>
      <c r="C34" s="111" t="s">
        <v>72</v>
      </c>
      <c r="D34" s="185" t="s">
        <v>364</v>
      </c>
      <c r="E34" s="185" t="s">
        <v>493</v>
      </c>
      <c r="F34" s="185" t="s">
        <v>377</v>
      </c>
      <c r="G34" s="185" t="s">
        <v>680</v>
      </c>
      <c r="H34" s="185" t="s">
        <v>257</v>
      </c>
      <c r="I34" s="185" t="s">
        <v>257</v>
      </c>
      <c r="J34" s="95" t="s">
        <v>55</v>
      </c>
      <c r="K34" s="150" t="s">
        <v>303</v>
      </c>
      <c r="L34" s="147" t="s">
        <v>303</v>
      </c>
      <c r="M34" s="147" t="s">
        <v>303</v>
      </c>
      <c r="N34" s="115">
        <f>VLOOKUP(K34,Sheet1!$A$1:$B$5,2,FALSE)</f>
        <v>0</v>
      </c>
      <c r="O34" s="115">
        <f>VLOOKUP(L34,Sheet1!$A$1:$B$5,2,FALSE)</f>
        <v>0</v>
      </c>
      <c r="P34" s="115">
        <f>VLOOKUP(M34,Sheet1!$A$1:$B$5,2,FALSE)</f>
        <v>0</v>
      </c>
      <c r="Q34" s="314"/>
      <c r="R34" s="314"/>
      <c r="S34" s="314"/>
      <c r="T34" s="95" t="s">
        <v>55</v>
      </c>
      <c r="U34" s="95"/>
      <c r="V34" s="95"/>
      <c r="W34" s="95"/>
      <c r="X34" s="95"/>
      <c r="Y34" s="95"/>
      <c r="Z34" s="98"/>
      <c r="AA34" s="95"/>
    </row>
    <row r="35" spans="1:27" ht="30" customHeight="1" x14ac:dyDescent="0.25">
      <c r="A35" s="304"/>
      <c r="B35" s="302"/>
      <c r="C35" s="111" t="s">
        <v>78</v>
      </c>
      <c r="D35" s="185" t="s">
        <v>365</v>
      </c>
      <c r="E35" s="185" t="s">
        <v>494</v>
      </c>
      <c r="F35" s="185" t="s">
        <v>378</v>
      </c>
      <c r="G35" s="185" t="s">
        <v>680</v>
      </c>
      <c r="H35" s="185" t="s">
        <v>257</v>
      </c>
      <c r="I35" s="185" t="s">
        <v>257</v>
      </c>
      <c r="J35" s="95" t="s">
        <v>55</v>
      </c>
      <c r="K35" s="150" t="s">
        <v>303</v>
      </c>
      <c r="L35" s="147" t="s">
        <v>303</v>
      </c>
      <c r="M35" s="147" t="s">
        <v>303</v>
      </c>
      <c r="N35" s="115">
        <f>VLOOKUP(K35,Sheet1!$A$1:$B$5,2,FALSE)</f>
        <v>0</v>
      </c>
      <c r="O35" s="115">
        <f>VLOOKUP(L35,Sheet1!$A$1:$B$5,2,FALSE)</f>
        <v>0</v>
      </c>
      <c r="P35" s="115">
        <f>VLOOKUP(M35,Sheet1!$A$1:$B$5,2,FALSE)</f>
        <v>0</v>
      </c>
      <c r="Q35" s="314"/>
      <c r="R35" s="314"/>
      <c r="S35" s="314"/>
      <c r="T35" s="95" t="s">
        <v>55</v>
      </c>
      <c r="U35" s="95"/>
      <c r="V35" s="95"/>
      <c r="W35" s="95"/>
      <c r="X35" s="95"/>
      <c r="Y35" s="95"/>
      <c r="Z35" s="98"/>
      <c r="AA35" s="95"/>
    </row>
    <row r="36" spans="1:27" ht="30" customHeight="1" x14ac:dyDescent="0.25">
      <c r="A36" s="304"/>
      <c r="B36" s="302"/>
      <c r="C36" s="111" t="s">
        <v>73</v>
      </c>
      <c r="D36" s="185" t="s">
        <v>366</v>
      </c>
      <c r="E36" s="185" t="s">
        <v>495</v>
      </c>
      <c r="F36" s="185" t="s">
        <v>379</v>
      </c>
      <c r="G36" s="185" t="s">
        <v>680</v>
      </c>
      <c r="H36" s="185" t="s">
        <v>257</v>
      </c>
      <c r="I36" s="185" t="s">
        <v>257</v>
      </c>
      <c r="J36" s="95" t="s">
        <v>55</v>
      </c>
      <c r="K36" s="150" t="s">
        <v>303</v>
      </c>
      <c r="L36" s="147" t="s">
        <v>303</v>
      </c>
      <c r="M36" s="147" t="s">
        <v>303</v>
      </c>
      <c r="N36" s="115">
        <f>VLOOKUP(K36,Sheet1!$A$1:$B$5,2,FALSE)</f>
        <v>0</v>
      </c>
      <c r="O36" s="115">
        <f>VLOOKUP(L36,Sheet1!$A$1:$B$5,2,FALSE)</f>
        <v>0</v>
      </c>
      <c r="P36" s="115">
        <f>VLOOKUP(M36,Sheet1!$A$1:$B$5,2,FALSE)</f>
        <v>0</v>
      </c>
      <c r="Q36" s="314"/>
      <c r="R36" s="314"/>
      <c r="S36" s="314"/>
      <c r="T36" s="95" t="s">
        <v>55</v>
      </c>
      <c r="U36" s="95"/>
      <c r="V36" s="95"/>
      <c r="W36" s="95"/>
      <c r="X36" s="95"/>
      <c r="Y36" s="95"/>
      <c r="Z36" s="98"/>
      <c r="AA36" s="95"/>
    </row>
    <row r="37" spans="1:27" ht="30" customHeight="1" x14ac:dyDescent="0.25">
      <c r="A37" s="304"/>
      <c r="B37" s="302"/>
      <c r="C37" s="111" t="s">
        <v>74</v>
      </c>
      <c r="D37" s="185" t="s">
        <v>367</v>
      </c>
      <c r="E37" s="185" t="s">
        <v>496</v>
      </c>
      <c r="F37" s="185" t="s">
        <v>380</v>
      </c>
      <c r="G37" s="185" t="s">
        <v>680</v>
      </c>
      <c r="H37" s="185" t="s">
        <v>257</v>
      </c>
      <c r="I37" s="185" t="s">
        <v>257</v>
      </c>
      <c r="J37" s="95" t="s">
        <v>55</v>
      </c>
      <c r="K37" s="150" t="s">
        <v>303</v>
      </c>
      <c r="L37" s="147" t="s">
        <v>303</v>
      </c>
      <c r="M37" s="147" t="s">
        <v>303</v>
      </c>
      <c r="N37" s="115">
        <f>VLOOKUP(K37,Sheet1!$A$1:$B$5,2,FALSE)</f>
        <v>0</v>
      </c>
      <c r="O37" s="115">
        <f>VLOOKUP(L37,Sheet1!$A$1:$B$5,2,FALSE)</f>
        <v>0</v>
      </c>
      <c r="P37" s="115">
        <f>VLOOKUP(M37,Sheet1!$A$1:$B$5,2,FALSE)</f>
        <v>0</v>
      </c>
      <c r="Q37" s="314"/>
      <c r="R37" s="314"/>
      <c r="S37" s="314"/>
      <c r="T37" s="95" t="s">
        <v>55</v>
      </c>
      <c r="U37" s="95"/>
      <c r="V37" s="95"/>
      <c r="W37" s="95"/>
      <c r="X37" s="95"/>
      <c r="Y37" s="95"/>
      <c r="Z37" s="98"/>
      <c r="AA37" s="95"/>
    </row>
    <row r="38" spans="1:27" ht="30" customHeight="1" x14ac:dyDescent="0.25">
      <c r="A38" s="304"/>
      <c r="B38" s="302"/>
      <c r="C38" s="111" t="s">
        <v>75</v>
      </c>
      <c r="D38" s="185" t="s">
        <v>368</v>
      </c>
      <c r="E38" s="185" t="s">
        <v>497</v>
      </c>
      <c r="F38" s="185" t="s">
        <v>381</v>
      </c>
      <c r="G38" s="185" t="s">
        <v>680</v>
      </c>
      <c r="H38" s="185" t="s">
        <v>257</v>
      </c>
      <c r="I38" s="185" t="s">
        <v>257</v>
      </c>
      <c r="J38" s="95" t="s">
        <v>55</v>
      </c>
      <c r="K38" s="150" t="s">
        <v>303</v>
      </c>
      <c r="L38" s="147" t="s">
        <v>303</v>
      </c>
      <c r="M38" s="147" t="s">
        <v>303</v>
      </c>
      <c r="N38" s="115">
        <f>VLOOKUP(K38,Sheet1!$A$1:$B$5,2,FALSE)</f>
        <v>0</v>
      </c>
      <c r="O38" s="115">
        <f>VLOOKUP(L38,Sheet1!$A$1:$B$5,2,FALSE)</f>
        <v>0</v>
      </c>
      <c r="P38" s="115">
        <f>VLOOKUP(M38,Sheet1!$A$1:$B$5,2,FALSE)</f>
        <v>0</v>
      </c>
      <c r="Q38" s="314"/>
      <c r="R38" s="314"/>
      <c r="S38" s="314"/>
      <c r="T38" s="95" t="s">
        <v>55</v>
      </c>
      <c r="U38" s="95"/>
      <c r="V38" s="95"/>
      <c r="W38" s="95"/>
      <c r="X38" s="95"/>
      <c r="Y38" s="95"/>
      <c r="Z38" s="98"/>
      <c r="AA38" s="95"/>
    </row>
    <row r="39" spans="1:27" ht="30" customHeight="1" x14ac:dyDescent="0.25">
      <c r="A39" s="304"/>
      <c r="B39" s="302"/>
      <c r="C39" s="111" t="s">
        <v>134</v>
      </c>
      <c r="D39" s="185" t="s">
        <v>369</v>
      </c>
      <c r="E39" s="185" t="s">
        <v>498</v>
      </c>
      <c r="F39" s="185" t="s">
        <v>382</v>
      </c>
      <c r="G39" s="185" t="s">
        <v>680</v>
      </c>
      <c r="H39" s="185" t="s">
        <v>257</v>
      </c>
      <c r="I39" s="185" t="s">
        <v>257</v>
      </c>
      <c r="J39" s="95" t="s">
        <v>55</v>
      </c>
      <c r="K39" s="150" t="s">
        <v>303</v>
      </c>
      <c r="L39" s="147" t="s">
        <v>303</v>
      </c>
      <c r="M39" s="147" t="s">
        <v>303</v>
      </c>
      <c r="N39" s="115">
        <f>VLOOKUP(K39,Sheet1!$A$1:$B$5,2,FALSE)</f>
        <v>0</v>
      </c>
      <c r="O39" s="115">
        <f>VLOOKUP(L39,Sheet1!$A$1:$B$5,2,FALSE)</f>
        <v>0</v>
      </c>
      <c r="P39" s="115">
        <f>VLOOKUP(M39,Sheet1!$A$1:$B$5,2,FALSE)</f>
        <v>0</v>
      </c>
      <c r="Q39" s="314"/>
      <c r="R39" s="314"/>
      <c r="S39" s="314"/>
      <c r="T39" s="95" t="s">
        <v>55</v>
      </c>
      <c r="U39" s="95"/>
      <c r="V39" s="95"/>
      <c r="W39" s="95"/>
      <c r="X39" s="95"/>
      <c r="Y39" s="95"/>
      <c r="Z39" s="98"/>
      <c r="AA39" s="95"/>
    </row>
    <row r="40" spans="1:27" ht="30" customHeight="1" thickBot="1" x14ac:dyDescent="0.3">
      <c r="A40" s="304"/>
      <c r="B40" s="306"/>
      <c r="C40" s="104" t="s">
        <v>139</v>
      </c>
      <c r="D40" s="208" t="s">
        <v>370</v>
      </c>
      <c r="E40" s="208" t="s">
        <v>499</v>
      </c>
      <c r="F40" s="208" t="s">
        <v>383</v>
      </c>
      <c r="G40" s="214" t="s">
        <v>680</v>
      </c>
      <c r="H40" s="252" t="s">
        <v>257</v>
      </c>
      <c r="I40" s="214" t="s">
        <v>257</v>
      </c>
      <c r="J40" s="96" t="s">
        <v>55</v>
      </c>
      <c r="K40" s="151" t="s">
        <v>303</v>
      </c>
      <c r="L40" s="148" t="s">
        <v>303</v>
      </c>
      <c r="M40" s="148" t="s">
        <v>303</v>
      </c>
      <c r="N40" s="114">
        <f>VLOOKUP(K40,Sheet1!$A$1:$B$5,2,FALSE)</f>
        <v>0</v>
      </c>
      <c r="O40" s="114">
        <f>VLOOKUP(L40,Sheet1!$A$1:$B$5,2,FALSE)</f>
        <v>0</v>
      </c>
      <c r="P40" s="114">
        <f>VLOOKUP(M40,Sheet1!$A$1:$B$5,2,FALSE)</f>
        <v>0</v>
      </c>
      <c r="Q40" s="315"/>
      <c r="R40" s="315"/>
      <c r="S40" s="315"/>
      <c r="T40" s="112" t="s">
        <v>55</v>
      </c>
      <c r="U40" s="112"/>
      <c r="V40" s="112"/>
      <c r="W40" s="112"/>
      <c r="X40" s="112"/>
      <c r="Y40" s="112"/>
      <c r="Z40" s="139"/>
      <c r="AA40" s="96"/>
    </row>
    <row r="41" spans="1:27" ht="30" customHeight="1" x14ac:dyDescent="0.25">
      <c r="A41" s="304"/>
      <c r="B41" s="305" t="s">
        <v>132</v>
      </c>
      <c r="C41" s="110" t="s">
        <v>136</v>
      </c>
      <c r="D41" s="188" t="s">
        <v>338</v>
      </c>
      <c r="E41" s="188" t="s">
        <v>500</v>
      </c>
      <c r="F41" s="188" t="s">
        <v>341</v>
      </c>
      <c r="G41" s="188" t="s">
        <v>680</v>
      </c>
      <c r="H41" s="188" t="s">
        <v>257</v>
      </c>
      <c r="I41" s="188" t="s">
        <v>680</v>
      </c>
      <c r="J41" s="94" t="s">
        <v>55</v>
      </c>
      <c r="K41" s="146" t="s">
        <v>303</v>
      </c>
      <c r="L41" s="120" t="s">
        <v>303</v>
      </c>
      <c r="M41" s="146" t="s">
        <v>303</v>
      </c>
      <c r="N41" s="120">
        <f>VLOOKUP(K41,Sheet1!$A$1:$B$5,2,FALSE)</f>
        <v>0</v>
      </c>
      <c r="O41" s="113">
        <f>VLOOKUP(L41,Sheet1!$A$1:$B$5,2,FALSE)</f>
        <v>0</v>
      </c>
      <c r="P41" s="128">
        <f>VLOOKUP(M41,Sheet1!$A$1:$B$5,2,FALSE)</f>
        <v>0</v>
      </c>
      <c r="Q41" s="313">
        <f>SUM(N41:N43)</f>
        <v>0</v>
      </c>
      <c r="R41" s="313">
        <f>SUM(O41:O43)</f>
        <v>0</v>
      </c>
      <c r="S41" s="313">
        <f>SUM(P41:P43)</f>
        <v>0</v>
      </c>
      <c r="T41" s="94" t="s">
        <v>55</v>
      </c>
      <c r="U41" s="94"/>
      <c r="V41" s="94"/>
      <c r="W41" s="94"/>
      <c r="X41" s="94"/>
      <c r="Y41" s="94"/>
      <c r="Z41" s="94"/>
      <c r="AA41" s="94"/>
    </row>
    <row r="42" spans="1:27" ht="30" customHeight="1" x14ac:dyDescent="0.25">
      <c r="A42" s="304"/>
      <c r="B42" s="302"/>
      <c r="C42" s="98" t="s">
        <v>137</v>
      </c>
      <c r="D42" s="207" t="s">
        <v>336</v>
      </c>
      <c r="E42" s="207" t="s">
        <v>501</v>
      </c>
      <c r="F42" s="207" t="s">
        <v>337</v>
      </c>
      <c r="G42" s="213" t="s">
        <v>680</v>
      </c>
      <c r="H42" s="213" t="s">
        <v>257</v>
      </c>
      <c r="I42" s="213" t="s">
        <v>680</v>
      </c>
      <c r="J42" s="95" t="s">
        <v>55</v>
      </c>
      <c r="K42" s="147" t="s">
        <v>303</v>
      </c>
      <c r="L42" s="119" t="s">
        <v>303</v>
      </c>
      <c r="M42" s="147" t="s">
        <v>303</v>
      </c>
      <c r="N42" s="119">
        <f>VLOOKUP(K42,Sheet1!$A$1:$B$5,2,FALSE)</f>
        <v>0</v>
      </c>
      <c r="O42" s="115">
        <f>VLOOKUP(L42,Sheet1!$A$1:$B$5,2,FALSE)</f>
        <v>0</v>
      </c>
      <c r="P42" s="129">
        <f>VLOOKUP(M42,Sheet1!$A$1:$B$5,2,FALSE)</f>
        <v>0</v>
      </c>
      <c r="Q42" s="314"/>
      <c r="R42" s="314"/>
      <c r="S42" s="314"/>
      <c r="T42" s="134" t="s">
        <v>55</v>
      </c>
      <c r="U42" s="134"/>
      <c r="V42" s="134"/>
      <c r="W42" s="134"/>
      <c r="X42" s="134"/>
      <c r="Y42" s="134"/>
      <c r="Z42" s="134"/>
      <c r="AA42" s="95"/>
    </row>
    <row r="43" spans="1:27" ht="30" customHeight="1" thickBot="1" x14ac:dyDescent="0.3">
      <c r="A43" s="304"/>
      <c r="B43" s="306"/>
      <c r="C43" s="104" t="s">
        <v>138</v>
      </c>
      <c r="D43" s="208" t="s">
        <v>339</v>
      </c>
      <c r="E43" s="208" t="s">
        <v>502</v>
      </c>
      <c r="F43" s="208" t="s">
        <v>340</v>
      </c>
      <c r="G43" s="214" t="s">
        <v>680</v>
      </c>
      <c r="H43" s="214" t="s">
        <v>257</v>
      </c>
      <c r="I43" s="214" t="s">
        <v>680</v>
      </c>
      <c r="J43" s="96" t="s">
        <v>55</v>
      </c>
      <c r="K43" s="148" t="s">
        <v>303</v>
      </c>
      <c r="L43" s="126" t="s">
        <v>303</v>
      </c>
      <c r="M43" s="148" t="s">
        <v>303</v>
      </c>
      <c r="N43" s="126">
        <f>VLOOKUP(K43,Sheet1!$A$1:$B$5,2,FALSE)</f>
        <v>0</v>
      </c>
      <c r="O43" s="114">
        <f>VLOOKUP(L43,Sheet1!$A$1:$B$5,2,FALSE)</f>
        <v>0</v>
      </c>
      <c r="P43" s="130">
        <f>VLOOKUP(M43,Sheet1!$A$1:$B$5,2,FALSE)</f>
        <v>0</v>
      </c>
      <c r="Q43" s="315"/>
      <c r="R43" s="315"/>
      <c r="S43" s="315"/>
      <c r="T43" s="96" t="s">
        <v>55</v>
      </c>
      <c r="U43" s="96"/>
      <c r="V43" s="96"/>
      <c r="W43" s="96"/>
      <c r="X43" s="96"/>
      <c r="Y43" s="96"/>
      <c r="Z43" s="96"/>
      <c r="AA43" s="96"/>
    </row>
    <row r="44" spans="1:27" ht="30" customHeight="1" x14ac:dyDescent="0.25">
      <c r="A44" s="304"/>
      <c r="B44" s="305" t="s">
        <v>135</v>
      </c>
      <c r="C44" s="110" t="s">
        <v>67</v>
      </c>
      <c r="D44" s="188" t="s">
        <v>342</v>
      </c>
      <c r="E44" s="188" t="s">
        <v>503</v>
      </c>
      <c r="F44" s="188" t="s">
        <v>345</v>
      </c>
      <c r="G44" s="188" t="s">
        <v>680</v>
      </c>
      <c r="H44" s="188" t="s">
        <v>257</v>
      </c>
      <c r="I44" s="188" t="s">
        <v>680</v>
      </c>
      <c r="J44" s="94" t="s">
        <v>55</v>
      </c>
      <c r="K44" s="146" t="s">
        <v>303</v>
      </c>
      <c r="L44" s="146" t="s">
        <v>303</v>
      </c>
      <c r="M44" s="149" t="s">
        <v>303</v>
      </c>
      <c r="N44" s="113">
        <f>VLOOKUP(K44,Sheet1!$A$1:$B$5,2,FALSE)</f>
        <v>0</v>
      </c>
      <c r="O44" s="113">
        <f>VLOOKUP(L44,Sheet1!$A$1:$B$5,2,FALSE)</f>
        <v>0</v>
      </c>
      <c r="P44" s="128">
        <f>VLOOKUP(M44,Sheet1!$A$1:$B$5,2,FALSE)</f>
        <v>0</v>
      </c>
      <c r="Q44" s="313">
        <f>SUM(N44:N46)</f>
        <v>0</v>
      </c>
      <c r="R44" s="313">
        <f>SUM(O44:O46)</f>
        <v>0</v>
      </c>
      <c r="S44" s="313">
        <f>SUM(P44:P46)</f>
        <v>0</v>
      </c>
      <c r="T44" s="94" t="s">
        <v>55</v>
      </c>
      <c r="U44" s="94"/>
      <c r="V44" s="94"/>
      <c r="W44" s="94"/>
      <c r="X44" s="94"/>
      <c r="Y44" s="94"/>
      <c r="Z44" s="94"/>
      <c r="AA44" s="94"/>
    </row>
    <row r="45" spans="1:27" ht="30" customHeight="1" x14ac:dyDescent="0.25">
      <c r="A45" s="304"/>
      <c r="B45" s="302"/>
      <c r="C45" s="111" t="s">
        <v>68</v>
      </c>
      <c r="D45" s="185" t="s">
        <v>343</v>
      </c>
      <c r="E45" s="185" t="s">
        <v>504</v>
      </c>
      <c r="F45" s="185" t="s">
        <v>346</v>
      </c>
      <c r="G45" s="185" t="s">
        <v>680</v>
      </c>
      <c r="H45" s="185" t="s">
        <v>257</v>
      </c>
      <c r="I45" s="185" t="s">
        <v>680</v>
      </c>
      <c r="J45" s="95" t="s">
        <v>55</v>
      </c>
      <c r="K45" s="147" t="s">
        <v>303</v>
      </c>
      <c r="L45" s="147" t="s">
        <v>303</v>
      </c>
      <c r="M45" s="150" t="s">
        <v>303</v>
      </c>
      <c r="N45" s="115">
        <f>VLOOKUP(K45,Sheet1!$A$1:$B$5,2,FALSE)</f>
        <v>0</v>
      </c>
      <c r="O45" s="115">
        <f>VLOOKUP(L45,Sheet1!$A$1:$B$5,2,FALSE)</f>
        <v>0</v>
      </c>
      <c r="P45" s="129">
        <f>VLOOKUP(M45,Sheet1!$A$1:$B$5,2,FALSE)</f>
        <v>0</v>
      </c>
      <c r="Q45" s="314"/>
      <c r="R45" s="314"/>
      <c r="S45" s="314"/>
      <c r="T45" s="95" t="s">
        <v>55</v>
      </c>
      <c r="U45" s="95"/>
      <c r="V45" s="95"/>
      <c r="W45" s="95"/>
      <c r="X45" s="95"/>
      <c r="Y45" s="95"/>
      <c r="Z45" s="95"/>
      <c r="AA45" s="95"/>
    </row>
    <row r="46" spans="1:27" ht="30" customHeight="1" thickBot="1" x14ac:dyDescent="0.3">
      <c r="A46" s="304"/>
      <c r="B46" s="306"/>
      <c r="C46" s="109" t="s">
        <v>69</v>
      </c>
      <c r="D46" s="189" t="s">
        <v>344</v>
      </c>
      <c r="E46" s="189" t="s">
        <v>506</v>
      </c>
      <c r="F46" s="189" t="s">
        <v>347</v>
      </c>
      <c r="G46" s="189" t="s">
        <v>680</v>
      </c>
      <c r="H46" s="189" t="s">
        <v>257</v>
      </c>
      <c r="I46" s="189" t="s">
        <v>680</v>
      </c>
      <c r="J46" s="96" t="s">
        <v>55</v>
      </c>
      <c r="K46" s="148" t="s">
        <v>303</v>
      </c>
      <c r="L46" s="118" t="s">
        <v>303</v>
      </c>
      <c r="M46" s="133" t="s">
        <v>303</v>
      </c>
      <c r="N46" s="114">
        <f>VLOOKUP(K46,Sheet1!$A$1:$B$5,2,FALSE)</f>
        <v>0</v>
      </c>
      <c r="O46" s="114">
        <f>VLOOKUP(L46,Sheet1!$A$1:$B$5,2,FALSE)</f>
        <v>0</v>
      </c>
      <c r="P46" s="129">
        <f>VLOOKUP(M46,Sheet1!$A$1:$B$5,2,FALSE)</f>
        <v>0</v>
      </c>
      <c r="Q46" s="315"/>
      <c r="R46" s="315"/>
      <c r="S46" s="315"/>
      <c r="T46" s="96" t="s">
        <v>55</v>
      </c>
      <c r="U46" s="96"/>
      <c r="V46" s="96"/>
      <c r="W46" s="96"/>
      <c r="X46" s="96"/>
      <c r="Y46" s="96"/>
      <c r="Z46" s="96"/>
      <c r="AA46" s="96"/>
    </row>
    <row r="47" spans="1:27" ht="30" customHeight="1" x14ac:dyDescent="0.25">
      <c r="A47" s="316" t="s">
        <v>2</v>
      </c>
      <c r="B47" s="305" t="s">
        <v>275</v>
      </c>
      <c r="C47" s="94" t="s">
        <v>276</v>
      </c>
      <c r="D47" s="163" t="s">
        <v>348</v>
      </c>
      <c r="E47" s="163" t="s">
        <v>507</v>
      </c>
      <c r="F47" s="163" t="s">
        <v>353</v>
      </c>
      <c r="G47" s="163" t="s">
        <v>680</v>
      </c>
      <c r="H47" s="163" t="s">
        <v>680</v>
      </c>
      <c r="I47" s="163" t="s">
        <v>680</v>
      </c>
      <c r="J47" s="95" t="s">
        <v>55</v>
      </c>
      <c r="K47" s="149" t="s">
        <v>303</v>
      </c>
      <c r="L47" s="146" t="s">
        <v>303</v>
      </c>
      <c r="M47" s="149" t="s">
        <v>303</v>
      </c>
      <c r="N47" s="113">
        <f>VLOOKUP(K47,Sheet1!$A$1:$B$5,2,FALSE)</f>
        <v>0</v>
      </c>
      <c r="O47" s="113">
        <f>VLOOKUP(L47,Sheet1!$A$1:$B$5,2,FALSE)</f>
        <v>0</v>
      </c>
      <c r="P47" s="128">
        <f>VLOOKUP(M47,Sheet1!$A$1:$B$5,2,FALSE)</f>
        <v>0</v>
      </c>
      <c r="Q47" s="313">
        <f>SUM(N47:N51)</f>
        <v>0</v>
      </c>
      <c r="R47" s="313">
        <f>SUM(O47:O51)</f>
        <v>0</v>
      </c>
      <c r="S47" s="313">
        <f>SUM(P47:P51)</f>
        <v>0</v>
      </c>
      <c r="T47" s="94" t="s">
        <v>55</v>
      </c>
      <c r="U47" s="94"/>
      <c r="V47" s="94"/>
      <c r="W47" s="94"/>
      <c r="X47" s="94"/>
      <c r="Y47" s="94"/>
      <c r="Z47" s="94"/>
      <c r="AA47" s="94"/>
    </row>
    <row r="48" spans="1:27" ht="30" customHeight="1" x14ac:dyDescent="0.25">
      <c r="A48" s="317"/>
      <c r="B48" s="302"/>
      <c r="C48" s="95" t="s">
        <v>277</v>
      </c>
      <c r="D48" s="204" t="s">
        <v>349</v>
      </c>
      <c r="E48" s="204" t="s">
        <v>508</v>
      </c>
      <c r="F48" s="204" t="s">
        <v>357</v>
      </c>
      <c r="G48" s="210" t="s">
        <v>680</v>
      </c>
      <c r="H48" s="210" t="s">
        <v>680</v>
      </c>
      <c r="I48" s="210" t="s">
        <v>680</v>
      </c>
      <c r="J48" s="95" t="s">
        <v>55</v>
      </c>
      <c r="K48" s="150" t="s">
        <v>303</v>
      </c>
      <c r="L48" s="147" t="s">
        <v>303</v>
      </c>
      <c r="M48" s="150" t="s">
        <v>303</v>
      </c>
      <c r="N48" s="115">
        <f>VLOOKUP(K48,Sheet1!$A$1:$B$5,2,FALSE)</f>
        <v>0</v>
      </c>
      <c r="O48" s="115">
        <f>VLOOKUP(L48,Sheet1!$A$1:$B$5,2,FALSE)</f>
        <v>0</v>
      </c>
      <c r="P48" s="129">
        <f>VLOOKUP(M48,Sheet1!$A$1:$B$5,2,FALSE)</f>
        <v>0</v>
      </c>
      <c r="Q48" s="314"/>
      <c r="R48" s="314"/>
      <c r="S48" s="314"/>
      <c r="T48" s="95" t="s">
        <v>55</v>
      </c>
      <c r="U48" s="95"/>
      <c r="V48" s="95"/>
      <c r="W48" s="95"/>
      <c r="X48" s="95"/>
      <c r="Y48" s="95"/>
      <c r="Z48" s="95"/>
      <c r="AA48" s="95"/>
    </row>
    <row r="49" spans="1:27" ht="30" customHeight="1" x14ac:dyDescent="0.25">
      <c r="A49" s="317"/>
      <c r="B49" s="302"/>
      <c r="C49" s="95" t="s">
        <v>278</v>
      </c>
      <c r="D49" s="204" t="s">
        <v>350</v>
      </c>
      <c r="E49" s="204" t="s">
        <v>509</v>
      </c>
      <c r="F49" s="204" t="s">
        <v>354</v>
      </c>
      <c r="G49" s="210" t="s">
        <v>680</v>
      </c>
      <c r="H49" s="210" t="s">
        <v>680</v>
      </c>
      <c r="I49" s="210" t="s">
        <v>680</v>
      </c>
      <c r="J49" s="95" t="s">
        <v>55</v>
      </c>
      <c r="K49" s="150" t="s">
        <v>303</v>
      </c>
      <c r="L49" s="147" t="s">
        <v>303</v>
      </c>
      <c r="M49" s="150" t="s">
        <v>303</v>
      </c>
      <c r="N49" s="115">
        <f>VLOOKUP(K49,Sheet1!$A$1:$B$5,2,FALSE)</f>
        <v>0</v>
      </c>
      <c r="O49" s="115">
        <f>VLOOKUP(L49,Sheet1!$A$1:$B$5,2,FALSE)</f>
        <v>0</v>
      </c>
      <c r="P49" s="129">
        <f>VLOOKUP(M49,Sheet1!$A$1:$B$5,2,FALSE)</f>
        <v>0</v>
      </c>
      <c r="Q49" s="314"/>
      <c r="R49" s="314"/>
      <c r="S49" s="314"/>
      <c r="T49" s="95" t="s">
        <v>55</v>
      </c>
      <c r="U49" s="95"/>
      <c r="V49" s="95"/>
      <c r="W49" s="95"/>
      <c r="X49" s="95"/>
      <c r="Y49" s="95"/>
      <c r="Z49" s="95"/>
      <c r="AA49" s="95"/>
    </row>
    <row r="50" spans="1:27" ht="30" customHeight="1" x14ac:dyDescent="0.25">
      <c r="A50" s="317"/>
      <c r="B50" s="302"/>
      <c r="C50" s="95" t="s">
        <v>279</v>
      </c>
      <c r="D50" s="204" t="s">
        <v>351</v>
      </c>
      <c r="E50" s="204" t="s">
        <v>510</v>
      </c>
      <c r="F50" s="204" t="s">
        <v>355</v>
      </c>
      <c r="G50" s="210" t="s">
        <v>680</v>
      </c>
      <c r="H50" s="210" t="s">
        <v>680</v>
      </c>
      <c r="I50" s="210" t="s">
        <v>680</v>
      </c>
      <c r="J50" s="95" t="s">
        <v>55</v>
      </c>
      <c r="K50" s="150" t="s">
        <v>303</v>
      </c>
      <c r="L50" s="147" t="s">
        <v>303</v>
      </c>
      <c r="M50" s="150" t="s">
        <v>303</v>
      </c>
      <c r="N50" s="115">
        <f>VLOOKUP(K50,Sheet1!$A$1:$B$5,2,FALSE)</f>
        <v>0</v>
      </c>
      <c r="O50" s="115">
        <f>VLOOKUP(L50,Sheet1!$A$1:$B$5,2,FALSE)</f>
        <v>0</v>
      </c>
      <c r="P50" s="129">
        <f>VLOOKUP(M50,Sheet1!$A$1:$B$5,2,FALSE)</f>
        <v>0</v>
      </c>
      <c r="Q50" s="314"/>
      <c r="R50" s="314"/>
      <c r="S50" s="314"/>
      <c r="T50" s="95" t="s">
        <v>55</v>
      </c>
      <c r="U50" s="95"/>
      <c r="V50" s="95"/>
      <c r="W50" s="95"/>
      <c r="X50" s="95"/>
      <c r="Y50" s="95"/>
      <c r="Z50" s="95"/>
      <c r="AA50" s="95"/>
    </row>
    <row r="51" spans="1:27" ht="30" customHeight="1" thickBot="1" x14ac:dyDescent="0.3">
      <c r="A51" s="318"/>
      <c r="B51" s="302"/>
      <c r="C51" s="96" t="s">
        <v>280</v>
      </c>
      <c r="D51" s="205" t="s">
        <v>352</v>
      </c>
      <c r="E51" s="205" t="s">
        <v>511</v>
      </c>
      <c r="F51" s="205" t="s">
        <v>356</v>
      </c>
      <c r="G51" s="211" t="s">
        <v>680</v>
      </c>
      <c r="H51" s="211" t="s">
        <v>680</v>
      </c>
      <c r="I51" s="211" t="s">
        <v>680</v>
      </c>
      <c r="J51" s="96" t="s">
        <v>55</v>
      </c>
      <c r="K51" s="151" t="s">
        <v>303</v>
      </c>
      <c r="L51" s="148" t="s">
        <v>303</v>
      </c>
      <c r="M51" s="151" t="s">
        <v>303</v>
      </c>
      <c r="N51" s="114">
        <f>VLOOKUP(K51,Sheet1!$A$1:$B$5,2,FALSE)</f>
        <v>0</v>
      </c>
      <c r="O51" s="114">
        <f>VLOOKUP(L51,Sheet1!$A$1:$B$5,2,FALSE)</f>
        <v>0</v>
      </c>
      <c r="P51" s="133">
        <f>VLOOKUP(M51,Sheet1!$A$1:$B$5,2,FALSE)</f>
        <v>0</v>
      </c>
      <c r="Q51" s="315"/>
      <c r="R51" s="315"/>
      <c r="S51" s="315"/>
      <c r="T51" s="96" t="s">
        <v>55</v>
      </c>
      <c r="U51" s="96"/>
      <c r="V51" s="96"/>
      <c r="W51" s="96"/>
      <c r="X51" s="96"/>
      <c r="Y51" s="96"/>
      <c r="Z51" s="96"/>
      <c r="AA51" s="96"/>
    </row>
    <row r="52" spans="1:27" ht="30" customHeight="1" thickBot="1" x14ac:dyDescent="0.3">
      <c r="A52" s="319" t="s">
        <v>3</v>
      </c>
      <c r="B52" s="321" t="s">
        <v>60</v>
      </c>
      <c r="C52" s="144" t="s">
        <v>41</v>
      </c>
      <c r="D52" s="190" t="s">
        <v>384</v>
      </c>
      <c r="E52" s="190" t="s">
        <v>512</v>
      </c>
      <c r="F52" s="190" t="s">
        <v>387</v>
      </c>
      <c r="G52" s="190" t="s">
        <v>257</v>
      </c>
      <c r="H52" s="190" t="s">
        <v>257</v>
      </c>
      <c r="I52" s="190" t="s">
        <v>257</v>
      </c>
      <c r="J52" s="96" t="s">
        <v>55</v>
      </c>
      <c r="K52" s="149" t="s">
        <v>303</v>
      </c>
      <c r="L52" s="146" t="s">
        <v>303</v>
      </c>
      <c r="M52" s="146" t="s">
        <v>303</v>
      </c>
      <c r="N52" s="146">
        <f>VLOOKUP(K52,Sheet1!$A$1:$B$5,2,FALSE)</f>
        <v>0</v>
      </c>
      <c r="O52" s="123">
        <f>VLOOKUP(L52,Sheet1!$A$1:$B$5,2,FALSE)</f>
        <v>0</v>
      </c>
      <c r="P52" s="146">
        <f>VLOOKUP(M52,Sheet1!$A$1:$B$5,2,FALSE)</f>
        <v>0</v>
      </c>
      <c r="Q52" s="313">
        <f>SUM(N52:N54)</f>
        <v>1</v>
      </c>
      <c r="R52" s="313">
        <f>SUM(O52:O54)</f>
        <v>0</v>
      </c>
      <c r="S52" s="313">
        <f>SUM(P52:P54)</f>
        <v>0</v>
      </c>
      <c r="T52" s="96" t="s">
        <v>55</v>
      </c>
      <c r="U52" s="94"/>
      <c r="V52" s="94"/>
      <c r="W52" s="94"/>
      <c r="X52" s="94"/>
      <c r="Y52" s="94"/>
      <c r="Z52" s="142"/>
      <c r="AA52" s="94"/>
    </row>
    <row r="53" spans="1:27" ht="75.75" thickBot="1" x14ac:dyDescent="0.3">
      <c r="A53" s="320"/>
      <c r="B53" s="322"/>
      <c r="C53" s="95" t="s">
        <v>60</v>
      </c>
      <c r="D53" s="191" t="s">
        <v>385</v>
      </c>
      <c r="E53" s="191" t="s">
        <v>524</v>
      </c>
      <c r="F53" s="191" t="s">
        <v>388</v>
      </c>
      <c r="G53" s="191" t="s">
        <v>680</v>
      </c>
      <c r="H53" s="191" t="s">
        <v>257</v>
      </c>
      <c r="I53" s="191" t="s">
        <v>680</v>
      </c>
      <c r="J53" s="96" t="s">
        <v>55</v>
      </c>
      <c r="K53" s="150" t="s">
        <v>302</v>
      </c>
      <c r="L53" s="147" t="s">
        <v>303</v>
      </c>
      <c r="M53" s="147" t="s">
        <v>303</v>
      </c>
      <c r="N53" s="147">
        <f>VLOOKUP(K53,Sheet1!$A$1:$B$5,2,FALSE)</f>
        <v>1</v>
      </c>
      <c r="O53" s="124">
        <f>VLOOKUP(L53,Sheet1!$A$1:$B$5,2,FALSE)</f>
        <v>0</v>
      </c>
      <c r="P53" s="147">
        <f>VLOOKUP(M53,Sheet1!$A$1:$B$5,2,FALSE)</f>
        <v>0</v>
      </c>
      <c r="Q53" s="314"/>
      <c r="R53" s="314"/>
      <c r="S53" s="314"/>
      <c r="T53" s="96" t="s">
        <v>55</v>
      </c>
      <c r="U53" s="95"/>
      <c r="V53" s="95"/>
      <c r="W53" s="95"/>
      <c r="X53" s="95"/>
      <c r="Y53" s="95"/>
      <c r="Z53" s="142" t="s">
        <v>246</v>
      </c>
      <c r="AA53" s="94" t="s">
        <v>243</v>
      </c>
    </row>
    <row r="54" spans="1:27" ht="30" customHeight="1" thickBot="1" x14ac:dyDescent="0.3">
      <c r="A54" s="320"/>
      <c r="B54" s="322"/>
      <c r="C54" s="164" t="s">
        <v>465</v>
      </c>
      <c r="D54" s="169" t="s">
        <v>386</v>
      </c>
      <c r="E54" s="169" t="s">
        <v>525</v>
      </c>
      <c r="F54" s="169" t="s">
        <v>389</v>
      </c>
      <c r="G54" s="169" t="s">
        <v>257</v>
      </c>
      <c r="H54" s="169" t="s">
        <v>257</v>
      </c>
      <c r="I54" s="169" t="s">
        <v>257</v>
      </c>
      <c r="J54" s="96" t="s">
        <v>55</v>
      </c>
      <c r="K54" s="151" t="s">
        <v>303</v>
      </c>
      <c r="L54" s="148" t="s">
        <v>303</v>
      </c>
      <c r="M54" s="148" t="s">
        <v>303</v>
      </c>
      <c r="N54" s="148">
        <f>VLOOKUP(K54,Sheet1!$A$1:$B$5,2,FALSE)</f>
        <v>0</v>
      </c>
      <c r="O54" s="125">
        <f>VLOOKUP(L54,Sheet1!$A$1:$B$5,2,FALSE)</f>
        <v>0</v>
      </c>
      <c r="P54" s="148">
        <f>VLOOKUP(M54,Sheet1!$A$1:$B$5,2,FALSE)</f>
        <v>0</v>
      </c>
      <c r="Q54" s="315"/>
      <c r="R54" s="315"/>
      <c r="S54" s="315"/>
      <c r="T54" s="96" t="s">
        <v>55</v>
      </c>
      <c r="U54" s="96"/>
      <c r="V54" s="96"/>
      <c r="W54" s="96"/>
      <c r="X54" s="96"/>
      <c r="Y54" s="96"/>
      <c r="Z54" s="165"/>
      <c r="AA54" s="96"/>
    </row>
    <row r="55" spans="1:27" ht="30" customHeight="1" thickBot="1" x14ac:dyDescent="0.3">
      <c r="A55" s="316" t="s">
        <v>50</v>
      </c>
      <c r="B55" s="93" t="s">
        <v>40</v>
      </c>
      <c r="C55" s="93" t="s">
        <v>143</v>
      </c>
      <c r="D55" s="192" t="s">
        <v>391</v>
      </c>
      <c r="E55" s="192" t="s">
        <v>526</v>
      </c>
      <c r="F55" s="192" t="s">
        <v>404</v>
      </c>
      <c r="G55" s="192" t="s">
        <v>680</v>
      </c>
      <c r="H55" s="192" t="s">
        <v>680</v>
      </c>
      <c r="I55" s="192" t="s">
        <v>680</v>
      </c>
      <c r="J55" s="82" t="s">
        <v>55</v>
      </c>
      <c r="K55" s="127" t="s">
        <v>303</v>
      </c>
      <c r="L55" s="116" t="s">
        <v>303</v>
      </c>
      <c r="M55" s="127" t="s">
        <v>303</v>
      </c>
      <c r="N55" s="116">
        <f>VLOOKUP(K55,Sheet1!$A$1:$B$5,2,FALSE)</f>
        <v>0</v>
      </c>
      <c r="O55" s="116">
        <f>VLOOKUP(L55,Sheet1!$A$1:$B$5,2,FALSE)</f>
        <v>0</v>
      </c>
      <c r="P55" s="116">
        <f>VLOOKUP(M55,Sheet1!$A$1:$B$5,2,FALSE)</f>
        <v>0</v>
      </c>
      <c r="Q55" s="116">
        <f t="shared" ref="Q55:R55" si="0">SUM(N55)</f>
        <v>0</v>
      </c>
      <c r="R55" s="116">
        <f t="shared" si="0"/>
        <v>0</v>
      </c>
      <c r="S55" s="132">
        <f>SUM(P55)</f>
        <v>0</v>
      </c>
      <c r="T55" s="93" t="s">
        <v>55</v>
      </c>
      <c r="U55" s="93"/>
      <c r="V55" s="93"/>
      <c r="W55" s="93"/>
      <c r="X55" s="93"/>
      <c r="Y55" s="93"/>
      <c r="Z55" s="93"/>
      <c r="AA55" s="93"/>
    </row>
    <row r="56" spans="1:27" ht="41.65" customHeight="1" x14ac:dyDescent="0.25">
      <c r="A56" s="317"/>
      <c r="B56" s="305" t="s">
        <v>141</v>
      </c>
      <c r="C56" s="94" t="s">
        <v>92</v>
      </c>
      <c r="D56" s="203" t="s">
        <v>392</v>
      </c>
      <c r="E56" s="203" t="s">
        <v>527</v>
      </c>
      <c r="F56" s="203" t="s">
        <v>405</v>
      </c>
      <c r="G56" s="209" t="s">
        <v>680</v>
      </c>
      <c r="H56" s="209" t="s">
        <v>680</v>
      </c>
      <c r="I56" s="209" t="s">
        <v>680</v>
      </c>
      <c r="J56" s="94" t="s">
        <v>55</v>
      </c>
      <c r="K56" s="149" t="s">
        <v>303</v>
      </c>
      <c r="L56" s="146" t="s">
        <v>303</v>
      </c>
      <c r="M56" s="146" t="s">
        <v>303</v>
      </c>
      <c r="N56" s="113">
        <f>VLOOKUP(K56,Sheet1!$A$1:$B$5,2,FALSE)</f>
        <v>0</v>
      </c>
      <c r="O56" s="113">
        <f>VLOOKUP(L56,Sheet1!$A$1:$B$5,2,FALSE)</f>
        <v>0</v>
      </c>
      <c r="P56" s="128">
        <f>VLOOKUP(M56,Sheet1!$A$1:$B$5,2,FALSE)</f>
        <v>0</v>
      </c>
      <c r="Q56" s="313">
        <f>SUM(N56:N67)</f>
        <v>0</v>
      </c>
      <c r="R56" s="313">
        <f>SUM(O56:O67)</f>
        <v>0</v>
      </c>
      <c r="S56" s="313">
        <f>SUM(P56:P67)</f>
        <v>0</v>
      </c>
      <c r="T56" s="94" t="s">
        <v>55</v>
      </c>
      <c r="U56" s="94"/>
      <c r="V56" s="94"/>
      <c r="W56" s="94"/>
      <c r="X56" s="94"/>
      <c r="Y56" s="94"/>
      <c r="Z56" s="94"/>
      <c r="AA56" s="94"/>
    </row>
    <row r="57" spans="1:27" ht="30" customHeight="1" x14ac:dyDescent="0.25">
      <c r="A57" s="317"/>
      <c r="B57" s="302"/>
      <c r="C57" s="95" t="s">
        <v>93</v>
      </c>
      <c r="D57" s="204" t="s">
        <v>393</v>
      </c>
      <c r="E57" s="204" t="s">
        <v>528</v>
      </c>
      <c r="F57" s="204" t="s">
        <v>406</v>
      </c>
      <c r="G57" s="210" t="s">
        <v>680</v>
      </c>
      <c r="H57" s="210" t="s">
        <v>680</v>
      </c>
      <c r="I57" s="210" t="s">
        <v>680</v>
      </c>
      <c r="J57" s="95" t="s">
        <v>55</v>
      </c>
      <c r="K57" s="150" t="s">
        <v>303</v>
      </c>
      <c r="L57" s="147" t="s">
        <v>303</v>
      </c>
      <c r="M57" s="147" t="s">
        <v>303</v>
      </c>
      <c r="N57" s="115">
        <f>VLOOKUP(K57,Sheet1!$A$1:$B$5,2,FALSE)</f>
        <v>0</v>
      </c>
      <c r="O57" s="115">
        <f>VLOOKUP(L57,Sheet1!$A$1:$B$5,2,FALSE)</f>
        <v>0</v>
      </c>
      <c r="P57" s="129">
        <f>VLOOKUP(M57,Sheet1!$A$1:$B$5,2,FALSE)</f>
        <v>0</v>
      </c>
      <c r="Q57" s="314"/>
      <c r="R57" s="314"/>
      <c r="S57" s="314"/>
      <c r="T57" s="95" t="s">
        <v>55</v>
      </c>
      <c r="U57" s="95"/>
      <c r="V57" s="95"/>
      <c r="W57" s="95"/>
      <c r="X57" s="95"/>
      <c r="Y57" s="95"/>
      <c r="Z57" s="95"/>
      <c r="AA57" s="95"/>
    </row>
    <row r="58" spans="1:27" ht="30" customHeight="1" x14ac:dyDescent="0.25">
      <c r="A58" s="317"/>
      <c r="B58" s="302"/>
      <c r="C58" s="95" t="s">
        <v>94</v>
      </c>
      <c r="D58" s="204" t="s">
        <v>394</v>
      </c>
      <c r="E58" s="204" t="s">
        <v>529</v>
      </c>
      <c r="F58" s="204" t="s">
        <v>407</v>
      </c>
      <c r="G58" s="210" t="s">
        <v>680</v>
      </c>
      <c r="H58" s="210" t="s">
        <v>680</v>
      </c>
      <c r="I58" s="210" t="s">
        <v>680</v>
      </c>
      <c r="J58" s="95" t="s">
        <v>55</v>
      </c>
      <c r="K58" s="150" t="s">
        <v>303</v>
      </c>
      <c r="L58" s="147" t="s">
        <v>303</v>
      </c>
      <c r="M58" s="147" t="s">
        <v>303</v>
      </c>
      <c r="N58" s="115">
        <f>VLOOKUP(K58,Sheet1!$A$1:$B$5,2,FALSE)</f>
        <v>0</v>
      </c>
      <c r="O58" s="115">
        <f>VLOOKUP(L58,Sheet1!$A$1:$B$5,2,FALSE)</f>
        <v>0</v>
      </c>
      <c r="P58" s="129">
        <f>VLOOKUP(M58,Sheet1!$A$1:$B$5,2,FALSE)</f>
        <v>0</v>
      </c>
      <c r="Q58" s="314"/>
      <c r="R58" s="314"/>
      <c r="S58" s="314"/>
      <c r="T58" s="95" t="s">
        <v>55</v>
      </c>
      <c r="U58" s="95"/>
      <c r="V58" s="95"/>
      <c r="W58" s="95"/>
      <c r="X58" s="95"/>
      <c r="Y58" s="95"/>
      <c r="Z58" s="95"/>
      <c r="AA58" s="95"/>
    </row>
    <row r="59" spans="1:27" ht="30" customHeight="1" x14ac:dyDescent="0.25">
      <c r="A59" s="317"/>
      <c r="B59" s="302"/>
      <c r="C59" s="95" t="s">
        <v>95</v>
      </c>
      <c r="D59" s="204" t="s">
        <v>395</v>
      </c>
      <c r="E59" s="204" t="s">
        <v>530</v>
      </c>
      <c r="F59" s="204" t="s">
        <v>408</v>
      </c>
      <c r="G59" s="210" t="s">
        <v>680</v>
      </c>
      <c r="H59" s="210" t="s">
        <v>680</v>
      </c>
      <c r="I59" s="210" t="s">
        <v>680</v>
      </c>
      <c r="J59" s="95" t="s">
        <v>55</v>
      </c>
      <c r="K59" s="150" t="s">
        <v>303</v>
      </c>
      <c r="L59" s="147" t="s">
        <v>303</v>
      </c>
      <c r="M59" s="147" t="s">
        <v>303</v>
      </c>
      <c r="N59" s="115">
        <f>VLOOKUP(K59,Sheet1!$A$1:$B$5,2,FALSE)</f>
        <v>0</v>
      </c>
      <c r="O59" s="115">
        <f>VLOOKUP(L59,Sheet1!$A$1:$B$5,2,FALSE)</f>
        <v>0</v>
      </c>
      <c r="P59" s="129">
        <f>VLOOKUP(M59,Sheet1!$A$1:$B$5,2,FALSE)</f>
        <v>0</v>
      </c>
      <c r="Q59" s="314"/>
      <c r="R59" s="314"/>
      <c r="S59" s="314"/>
      <c r="T59" s="95" t="s">
        <v>55</v>
      </c>
      <c r="U59" s="95"/>
      <c r="V59" s="95"/>
      <c r="W59" s="95"/>
      <c r="X59" s="95"/>
      <c r="Y59" s="95"/>
      <c r="Z59" s="95"/>
      <c r="AA59" s="95"/>
    </row>
    <row r="60" spans="1:27" ht="30" customHeight="1" x14ac:dyDescent="0.25">
      <c r="A60" s="317"/>
      <c r="B60" s="302"/>
      <c r="C60" s="95" t="s">
        <v>96</v>
      </c>
      <c r="D60" s="204" t="s">
        <v>396</v>
      </c>
      <c r="E60" s="204" t="s">
        <v>531</v>
      </c>
      <c r="F60" s="204" t="s">
        <v>409</v>
      </c>
      <c r="G60" s="210" t="s">
        <v>680</v>
      </c>
      <c r="H60" s="210" t="s">
        <v>680</v>
      </c>
      <c r="I60" s="210" t="s">
        <v>680</v>
      </c>
      <c r="J60" s="95" t="s">
        <v>55</v>
      </c>
      <c r="K60" s="150" t="s">
        <v>303</v>
      </c>
      <c r="L60" s="147" t="s">
        <v>303</v>
      </c>
      <c r="M60" s="147" t="s">
        <v>303</v>
      </c>
      <c r="N60" s="115">
        <f>VLOOKUP(K60,Sheet1!$A$1:$B$5,2,FALSE)</f>
        <v>0</v>
      </c>
      <c r="O60" s="115">
        <f>VLOOKUP(L60,Sheet1!$A$1:$B$5,2,FALSE)</f>
        <v>0</v>
      </c>
      <c r="P60" s="129">
        <f>VLOOKUP(M60,Sheet1!$A$1:$B$5,2,FALSE)</f>
        <v>0</v>
      </c>
      <c r="Q60" s="314"/>
      <c r="R60" s="314"/>
      <c r="S60" s="314"/>
      <c r="T60" s="95" t="s">
        <v>55</v>
      </c>
      <c r="U60" s="95"/>
      <c r="V60" s="95"/>
      <c r="W60" s="95"/>
      <c r="X60" s="95"/>
      <c r="Y60" s="95"/>
      <c r="Z60" s="95"/>
      <c r="AA60" s="95"/>
    </row>
    <row r="61" spans="1:27" ht="30" customHeight="1" x14ac:dyDescent="0.25">
      <c r="A61" s="317"/>
      <c r="B61" s="302"/>
      <c r="C61" s="95" t="s">
        <v>97</v>
      </c>
      <c r="D61" s="204" t="s">
        <v>397</v>
      </c>
      <c r="E61" s="204" t="s">
        <v>532</v>
      </c>
      <c r="F61" s="204" t="s">
        <v>410</v>
      </c>
      <c r="G61" s="210" t="s">
        <v>680</v>
      </c>
      <c r="H61" s="210" t="s">
        <v>680</v>
      </c>
      <c r="I61" s="210" t="s">
        <v>680</v>
      </c>
      <c r="J61" s="95" t="s">
        <v>55</v>
      </c>
      <c r="K61" s="150" t="s">
        <v>303</v>
      </c>
      <c r="L61" s="147" t="s">
        <v>303</v>
      </c>
      <c r="M61" s="147" t="s">
        <v>303</v>
      </c>
      <c r="N61" s="115">
        <f>VLOOKUP(K61,Sheet1!$A$1:$B$5,2,FALSE)</f>
        <v>0</v>
      </c>
      <c r="O61" s="115">
        <f>VLOOKUP(L61,Sheet1!$A$1:$B$5,2,FALSE)</f>
        <v>0</v>
      </c>
      <c r="P61" s="129">
        <f>VLOOKUP(M61,Sheet1!$A$1:$B$5,2,FALSE)</f>
        <v>0</v>
      </c>
      <c r="Q61" s="314"/>
      <c r="R61" s="314"/>
      <c r="S61" s="314"/>
      <c r="T61" s="95" t="s">
        <v>55</v>
      </c>
      <c r="U61" s="95"/>
      <c r="V61" s="95"/>
      <c r="W61" s="95"/>
      <c r="X61" s="95"/>
      <c r="Y61" s="95"/>
      <c r="Z61" s="95"/>
      <c r="AA61" s="95"/>
    </row>
    <row r="62" spans="1:27" ht="30" customHeight="1" x14ac:dyDescent="0.25">
      <c r="A62" s="317"/>
      <c r="B62" s="302"/>
      <c r="C62" s="95" t="s">
        <v>98</v>
      </c>
      <c r="D62" s="204" t="s">
        <v>398</v>
      </c>
      <c r="E62" s="204" t="s">
        <v>533</v>
      </c>
      <c r="F62" s="204" t="s">
        <v>411</v>
      </c>
      <c r="G62" s="210" t="s">
        <v>680</v>
      </c>
      <c r="H62" s="210" t="s">
        <v>680</v>
      </c>
      <c r="I62" s="210" t="s">
        <v>680</v>
      </c>
      <c r="J62" s="95" t="s">
        <v>55</v>
      </c>
      <c r="K62" s="150" t="s">
        <v>303</v>
      </c>
      <c r="L62" s="147" t="s">
        <v>303</v>
      </c>
      <c r="M62" s="147" t="s">
        <v>303</v>
      </c>
      <c r="N62" s="115">
        <f>VLOOKUP(K62,Sheet1!$A$1:$B$5,2,FALSE)</f>
        <v>0</v>
      </c>
      <c r="O62" s="115">
        <f>VLOOKUP(L62,Sheet1!$A$1:$B$5,2,FALSE)</f>
        <v>0</v>
      </c>
      <c r="P62" s="129">
        <f>VLOOKUP(M62,Sheet1!$A$1:$B$5,2,FALSE)</f>
        <v>0</v>
      </c>
      <c r="Q62" s="314"/>
      <c r="R62" s="314"/>
      <c r="S62" s="314"/>
      <c r="T62" s="95" t="s">
        <v>55</v>
      </c>
      <c r="U62" s="95"/>
      <c r="V62" s="95"/>
      <c r="W62" s="95"/>
      <c r="X62" s="95"/>
      <c r="Y62" s="95"/>
      <c r="Z62" s="95"/>
      <c r="AA62" s="95"/>
    </row>
    <row r="63" spans="1:27" ht="30" customHeight="1" x14ac:dyDescent="0.25">
      <c r="A63" s="317"/>
      <c r="B63" s="302"/>
      <c r="C63" s="95" t="s">
        <v>166</v>
      </c>
      <c r="D63" s="204" t="s">
        <v>399</v>
      </c>
      <c r="E63" s="204" t="s">
        <v>534</v>
      </c>
      <c r="F63" s="204" t="s">
        <v>412</v>
      </c>
      <c r="G63" s="210" t="s">
        <v>680</v>
      </c>
      <c r="H63" s="210" t="s">
        <v>680</v>
      </c>
      <c r="I63" s="210" t="s">
        <v>680</v>
      </c>
      <c r="J63" s="95" t="s">
        <v>55</v>
      </c>
      <c r="K63" s="150" t="s">
        <v>303</v>
      </c>
      <c r="L63" s="147" t="s">
        <v>303</v>
      </c>
      <c r="M63" s="147" t="s">
        <v>303</v>
      </c>
      <c r="N63" s="115">
        <f>VLOOKUP(K63,Sheet1!$A$1:$B$5,2,FALSE)</f>
        <v>0</v>
      </c>
      <c r="O63" s="115">
        <f>VLOOKUP(L63,Sheet1!$A$1:$B$5,2,FALSE)</f>
        <v>0</v>
      </c>
      <c r="P63" s="129">
        <f>VLOOKUP(M63,Sheet1!$A$1:$B$5,2,FALSE)</f>
        <v>0</v>
      </c>
      <c r="Q63" s="314"/>
      <c r="R63" s="314"/>
      <c r="S63" s="314"/>
      <c r="T63" s="95" t="s">
        <v>55</v>
      </c>
      <c r="U63" s="95"/>
      <c r="V63" s="95"/>
      <c r="W63" s="95"/>
      <c r="X63" s="95"/>
      <c r="Y63" s="95"/>
      <c r="Z63" s="95"/>
      <c r="AA63" s="95"/>
    </row>
    <row r="64" spans="1:27" ht="30" customHeight="1" x14ac:dyDescent="0.25">
      <c r="A64" s="317"/>
      <c r="B64" s="302"/>
      <c r="C64" s="95" t="s">
        <v>167</v>
      </c>
      <c r="D64" s="204" t="s">
        <v>400</v>
      </c>
      <c r="E64" s="204" t="s">
        <v>535</v>
      </c>
      <c r="F64" s="204" t="s">
        <v>413</v>
      </c>
      <c r="G64" s="210" t="s">
        <v>680</v>
      </c>
      <c r="H64" s="210" t="s">
        <v>680</v>
      </c>
      <c r="I64" s="210" t="s">
        <v>680</v>
      </c>
      <c r="J64" s="95" t="s">
        <v>55</v>
      </c>
      <c r="K64" s="150" t="s">
        <v>303</v>
      </c>
      <c r="L64" s="147" t="s">
        <v>303</v>
      </c>
      <c r="M64" s="147" t="s">
        <v>303</v>
      </c>
      <c r="N64" s="115">
        <f>VLOOKUP(K64,Sheet1!$A$1:$B$5,2,FALSE)</f>
        <v>0</v>
      </c>
      <c r="O64" s="115">
        <f>VLOOKUP(L64,Sheet1!$A$1:$B$5,2,FALSE)</f>
        <v>0</v>
      </c>
      <c r="P64" s="129">
        <f>VLOOKUP(M64,Sheet1!$A$1:$B$5,2,FALSE)</f>
        <v>0</v>
      </c>
      <c r="Q64" s="314"/>
      <c r="R64" s="314"/>
      <c r="S64" s="314"/>
      <c r="T64" s="95" t="s">
        <v>55</v>
      </c>
      <c r="U64" s="95"/>
      <c r="V64" s="95"/>
      <c r="W64" s="95"/>
      <c r="X64" s="95"/>
      <c r="Y64" s="95"/>
      <c r="Z64" s="95"/>
      <c r="AA64" s="95"/>
    </row>
    <row r="65" spans="1:27" ht="30" customHeight="1" x14ac:dyDescent="0.25">
      <c r="A65" s="317"/>
      <c r="B65" s="302"/>
      <c r="C65" s="95" t="s">
        <v>390</v>
      </c>
      <c r="D65" s="204" t="s">
        <v>401</v>
      </c>
      <c r="E65" s="204" t="s">
        <v>536</v>
      </c>
      <c r="F65" s="204" t="s">
        <v>414</v>
      </c>
      <c r="G65" s="210" t="s">
        <v>680</v>
      </c>
      <c r="H65" s="210" t="s">
        <v>680</v>
      </c>
      <c r="I65" s="210" t="s">
        <v>680</v>
      </c>
      <c r="J65" s="95" t="s">
        <v>55</v>
      </c>
      <c r="K65" s="150" t="s">
        <v>303</v>
      </c>
      <c r="L65" s="147" t="s">
        <v>303</v>
      </c>
      <c r="M65" s="147" t="s">
        <v>303</v>
      </c>
      <c r="N65" s="115">
        <f>VLOOKUP(K65,Sheet1!$A$1:$B$5,2,FALSE)</f>
        <v>0</v>
      </c>
      <c r="O65" s="115">
        <f>VLOOKUP(L65,Sheet1!$A$1:$B$5,2,FALSE)</f>
        <v>0</v>
      </c>
      <c r="P65" s="129">
        <f>VLOOKUP(M65,Sheet1!$A$1:$B$5,2,FALSE)</f>
        <v>0</v>
      </c>
      <c r="Q65" s="314"/>
      <c r="R65" s="314"/>
      <c r="S65" s="314"/>
      <c r="T65" s="95" t="s">
        <v>55</v>
      </c>
      <c r="U65" s="95"/>
      <c r="V65" s="95"/>
      <c r="W65" s="95"/>
      <c r="X65" s="95"/>
      <c r="Y65" s="95"/>
      <c r="Z65" s="95"/>
      <c r="AA65" s="95"/>
    </row>
    <row r="66" spans="1:27" ht="30" customHeight="1" x14ac:dyDescent="0.25">
      <c r="A66" s="317"/>
      <c r="B66" s="302"/>
      <c r="C66" s="95" t="s">
        <v>271</v>
      </c>
      <c r="D66" s="204" t="s">
        <v>402</v>
      </c>
      <c r="E66" s="204" t="s">
        <v>537</v>
      </c>
      <c r="F66" s="204" t="s">
        <v>415</v>
      </c>
      <c r="G66" s="210" t="s">
        <v>680</v>
      </c>
      <c r="H66" s="210" t="s">
        <v>680</v>
      </c>
      <c r="I66" s="210" t="s">
        <v>680</v>
      </c>
      <c r="J66" s="95" t="s">
        <v>55</v>
      </c>
      <c r="K66" s="150" t="s">
        <v>303</v>
      </c>
      <c r="L66" s="147" t="s">
        <v>303</v>
      </c>
      <c r="M66" s="147" t="s">
        <v>303</v>
      </c>
      <c r="N66" s="115">
        <f>VLOOKUP(K66,Sheet1!$A$1:$B$5,2,FALSE)</f>
        <v>0</v>
      </c>
      <c r="O66" s="115">
        <f>VLOOKUP(L66,Sheet1!$A$1:$B$5,2,FALSE)</f>
        <v>0</v>
      </c>
      <c r="P66" s="129">
        <f>VLOOKUP(M66,Sheet1!$A$1:$B$5,2,FALSE)</f>
        <v>0</v>
      </c>
      <c r="Q66" s="314"/>
      <c r="R66" s="314"/>
      <c r="S66" s="314"/>
      <c r="T66" s="95" t="s">
        <v>55</v>
      </c>
      <c r="U66" s="95"/>
      <c r="V66" s="95"/>
      <c r="W66" s="95"/>
      <c r="X66" s="95"/>
      <c r="Y66" s="95"/>
      <c r="Z66" s="95"/>
      <c r="AA66" s="95"/>
    </row>
    <row r="67" spans="1:27" ht="30" customHeight="1" thickBot="1" x14ac:dyDescent="0.3">
      <c r="A67" s="317"/>
      <c r="B67" s="306"/>
      <c r="C67" s="96" t="s">
        <v>272</v>
      </c>
      <c r="D67" s="205" t="s">
        <v>403</v>
      </c>
      <c r="E67" s="205" t="s">
        <v>538</v>
      </c>
      <c r="F67" s="205" t="s">
        <v>416</v>
      </c>
      <c r="G67" s="211" t="s">
        <v>680</v>
      </c>
      <c r="H67" s="211" t="s">
        <v>680</v>
      </c>
      <c r="I67" s="211" t="s">
        <v>680</v>
      </c>
      <c r="J67" s="96" t="s">
        <v>55</v>
      </c>
      <c r="K67" s="151" t="s">
        <v>303</v>
      </c>
      <c r="L67" s="118" t="s">
        <v>303</v>
      </c>
      <c r="M67" s="118" t="s">
        <v>303</v>
      </c>
      <c r="N67" s="118">
        <f>VLOOKUP(K67,Sheet1!$A$1:$B$5,2,FALSE)</f>
        <v>0</v>
      </c>
      <c r="O67" s="114">
        <f>VLOOKUP(L67,Sheet1!$A$1:$B$5,2,FALSE)</f>
        <v>0</v>
      </c>
      <c r="P67" s="129">
        <f>VLOOKUP(M67,Sheet1!$A$1:$B$5,2,FALSE)</f>
        <v>0</v>
      </c>
      <c r="Q67" s="315"/>
      <c r="R67" s="315"/>
      <c r="S67" s="315"/>
      <c r="T67" s="96" t="s">
        <v>55</v>
      </c>
      <c r="U67" s="96"/>
      <c r="V67" s="96"/>
      <c r="W67" s="96"/>
      <c r="X67" s="96"/>
      <c r="Y67" s="96"/>
      <c r="Z67" s="96"/>
      <c r="AA67" s="96"/>
    </row>
    <row r="68" spans="1:27" ht="30" customHeight="1" x14ac:dyDescent="0.25">
      <c r="A68" s="316" t="s">
        <v>4</v>
      </c>
      <c r="B68" s="305" t="s">
        <v>148</v>
      </c>
      <c r="C68" s="94" t="s">
        <v>149</v>
      </c>
      <c r="D68" s="203" t="s">
        <v>417</v>
      </c>
      <c r="E68" s="203" t="s">
        <v>539</v>
      </c>
      <c r="F68" s="203" t="s">
        <v>423</v>
      </c>
      <c r="G68" s="209" t="s">
        <v>257</v>
      </c>
      <c r="H68" s="209" t="s">
        <v>257</v>
      </c>
      <c r="I68" s="209" t="s">
        <v>257</v>
      </c>
      <c r="J68" s="94" t="s">
        <v>55</v>
      </c>
      <c r="K68" s="149" t="s">
        <v>303</v>
      </c>
      <c r="L68" s="146" t="s">
        <v>303</v>
      </c>
      <c r="M68" s="146" t="s">
        <v>303</v>
      </c>
      <c r="N68" s="204">
        <f>VLOOKUP(K68,Sheet1!$A$1:$B$5,2,FALSE)</f>
        <v>0</v>
      </c>
      <c r="O68" s="113">
        <f>VLOOKUP(L68,Sheet1!$A$1:$B$5,2,FALSE)</f>
        <v>0</v>
      </c>
      <c r="P68" s="128">
        <f>VLOOKUP(M68,Sheet1!$A$1:$B$5,2,FALSE)</f>
        <v>0</v>
      </c>
      <c r="Q68" s="313">
        <f>SUM(N68:N73)</f>
        <v>0</v>
      </c>
      <c r="R68" s="313">
        <f>SUM(O68:O73)</f>
        <v>0</v>
      </c>
      <c r="S68" s="325">
        <f>SUM(P68:P73)</f>
        <v>0</v>
      </c>
      <c r="T68" s="94" t="s">
        <v>55</v>
      </c>
      <c r="U68" s="94"/>
      <c r="V68" s="94"/>
      <c r="W68" s="94"/>
      <c r="X68" s="94"/>
      <c r="Y68" s="94"/>
      <c r="Z68" s="94"/>
      <c r="AA68" s="94"/>
    </row>
    <row r="69" spans="1:27" ht="30" customHeight="1" x14ac:dyDescent="0.25">
      <c r="A69" s="317"/>
      <c r="B69" s="302"/>
      <c r="C69" s="95" t="s">
        <v>150</v>
      </c>
      <c r="D69" s="204" t="s">
        <v>418</v>
      </c>
      <c r="E69" s="204" t="s">
        <v>540</v>
      </c>
      <c r="F69" s="204" t="s">
        <v>424</v>
      </c>
      <c r="G69" s="210" t="s">
        <v>680</v>
      </c>
      <c r="H69" s="210" t="s">
        <v>257</v>
      </c>
      <c r="I69" s="210" t="s">
        <v>680</v>
      </c>
      <c r="J69" s="95" t="s">
        <v>55</v>
      </c>
      <c r="K69" s="150" t="s">
        <v>303</v>
      </c>
      <c r="L69" s="147" t="s">
        <v>303</v>
      </c>
      <c r="M69" s="147" t="s">
        <v>303</v>
      </c>
      <c r="N69" s="115">
        <f>VLOOKUP(K69,Sheet1!$A$1:$B$5,2,FALSE)</f>
        <v>0</v>
      </c>
      <c r="O69" s="115">
        <f>VLOOKUP(L69,Sheet1!$A$1:$B$5,2,FALSE)</f>
        <v>0</v>
      </c>
      <c r="P69" s="129">
        <f>VLOOKUP(M69,Sheet1!$A$1:$B$5,2,FALSE)</f>
        <v>0</v>
      </c>
      <c r="Q69" s="314"/>
      <c r="R69" s="314"/>
      <c r="S69" s="326"/>
      <c r="T69" s="95" t="s">
        <v>55</v>
      </c>
      <c r="U69" s="95"/>
      <c r="V69" s="95"/>
      <c r="W69" s="95"/>
      <c r="X69" s="95"/>
      <c r="Y69" s="95"/>
      <c r="Z69" s="95"/>
      <c r="AA69" s="95"/>
    </row>
    <row r="70" spans="1:27" ht="30" customHeight="1" x14ac:dyDescent="0.25">
      <c r="A70" s="317"/>
      <c r="B70" s="302"/>
      <c r="C70" s="95" t="s">
        <v>152</v>
      </c>
      <c r="D70" s="204" t="s">
        <v>419</v>
      </c>
      <c r="E70" s="204" t="s">
        <v>541</v>
      </c>
      <c r="F70" s="204" t="s">
        <v>425</v>
      </c>
      <c r="G70" s="210" t="s">
        <v>680</v>
      </c>
      <c r="H70" s="210" t="s">
        <v>257</v>
      </c>
      <c r="I70" s="210" t="s">
        <v>680</v>
      </c>
      <c r="J70" s="95" t="s">
        <v>55</v>
      </c>
      <c r="K70" s="150" t="s">
        <v>303</v>
      </c>
      <c r="L70" s="147" t="s">
        <v>303</v>
      </c>
      <c r="M70" s="147" t="s">
        <v>303</v>
      </c>
      <c r="N70" s="115">
        <f>VLOOKUP(K70,Sheet1!$A$1:$B$5,2,FALSE)</f>
        <v>0</v>
      </c>
      <c r="O70" s="115">
        <f>VLOOKUP(L70,Sheet1!$A$1:$B$5,2,FALSE)</f>
        <v>0</v>
      </c>
      <c r="P70" s="129">
        <f>VLOOKUP(M70,Sheet1!$A$1:$B$5,2,FALSE)</f>
        <v>0</v>
      </c>
      <c r="Q70" s="314"/>
      <c r="R70" s="314"/>
      <c r="S70" s="326"/>
      <c r="T70" s="95" t="s">
        <v>55</v>
      </c>
      <c r="U70" s="95"/>
      <c r="V70" s="95"/>
      <c r="W70" s="95"/>
      <c r="X70" s="95"/>
      <c r="Y70" s="95"/>
      <c r="Z70" s="95"/>
      <c r="AA70" s="95"/>
    </row>
    <row r="71" spans="1:27" ht="30" customHeight="1" x14ac:dyDescent="0.25">
      <c r="A71" s="317"/>
      <c r="B71" s="302"/>
      <c r="C71" s="95" t="s">
        <v>168</v>
      </c>
      <c r="D71" s="204" t="s">
        <v>420</v>
      </c>
      <c r="E71" s="204" t="s">
        <v>542</v>
      </c>
      <c r="F71" s="204" t="s">
        <v>426</v>
      </c>
      <c r="G71" s="210" t="s">
        <v>680</v>
      </c>
      <c r="H71" s="210" t="s">
        <v>257</v>
      </c>
      <c r="I71" s="210" t="s">
        <v>680</v>
      </c>
      <c r="J71" s="95" t="s">
        <v>55</v>
      </c>
      <c r="K71" s="150" t="s">
        <v>303</v>
      </c>
      <c r="L71" s="147" t="s">
        <v>303</v>
      </c>
      <c r="M71" s="147" t="s">
        <v>303</v>
      </c>
      <c r="N71" s="115">
        <f>VLOOKUP(K71,Sheet1!$A$1:$B$5,2,FALSE)</f>
        <v>0</v>
      </c>
      <c r="O71" s="115">
        <f>VLOOKUP(L71,Sheet1!$A$1:$B$5,2,FALSE)</f>
        <v>0</v>
      </c>
      <c r="P71" s="129">
        <f>VLOOKUP(M71,Sheet1!$A$1:$B$5,2,FALSE)</f>
        <v>0</v>
      </c>
      <c r="Q71" s="314"/>
      <c r="R71" s="314"/>
      <c r="S71" s="326"/>
      <c r="T71" s="95" t="s">
        <v>55</v>
      </c>
      <c r="U71" s="95"/>
      <c r="V71" s="95"/>
      <c r="W71" s="95"/>
      <c r="X71" s="95"/>
      <c r="Y71" s="95"/>
      <c r="Z71" s="95"/>
      <c r="AA71" s="95"/>
    </row>
    <row r="72" spans="1:27" ht="30" customHeight="1" x14ac:dyDescent="0.25">
      <c r="A72" s="317"/>
      <c r="B72" s="302"/>
      <c r="C72" s="95" t="s">
        <v>153</v>
      </c>
      <c r="D72" s="204" t="s">
        <v>421</v>
      </c>
      <c r="E72" s="204" t="s">
        <v>543</v>
      </c>
      <c r="F72" s="204" t="s">
        <v>427</v>
      </c>
      <c r="G72" s="210" t="s">
        <v>680</v>
      </c>
      <c r="H72" s="210" t="s">
        <v>257</v>
      </c>
      <c r="I72" s="210" t="s">
        <v>680</v>
      </c>
      <c r="J72" s="95" t="s">
        <v>55</v>
      </c>
      <c r="K72" s="150" t="s">
        <v>303</v>
      </c>
      <c r="L72" s="147" t="s">
        <v>303</v>
      </c>
      <c r="M72" s="147" t="s">
        <v>303</v>
      </c>
      <c r="N72" s="115">
        <f>VLOOKUP(K72,Sheet1!$A$1:$B$5,2,FALSE)</f>
        <v>0</v>
      </c>
      <c r="O72" s="115">
        <f>VLOOKUP(L72,Sheet1!$A$1:$B$5,2,FALSE)</f>
        <v>0</v>
      </c>
      <c r="P72" s="129">
        <f>VLOOKUP(M72,Sheet1!$A$1:$B$5,2,FALSE)</f>
        <v>0</v>
      </c>
      <c r="Q72" s="314"/>
      <c r="R72" s="314"/>
      <c r="S72" s="326"/>
      <c r="T72" s="95" t="s">
        <v>55</v>
      </c>
      <c r="U72" s="95"/>
      <c r="V72" s="95"/>
      <c r="W72" s="95"/>
      <c r="X72" s="95"/>
      <c r="Y72" s="95"/>
      <c r="Z72" s="95"/>
      <c r="AA72" s="95"/>
    </row>
    <row r="73" spans="1:27" ht="30" customHeight="1" thickBot="1" x14ac:dyDescent="0.3">
      <c r="A73" s="317"/>
      <c r="B73" s="302"/>
      <c r="C73" s="95" t="s">
        <v>151</v>
      </c>
      <c r="D73" s="204" t="s">
        <v>422</v>
      </c>
      <c r="E73" s="204" t="s">
        <v>544</v>
      </c>
      <c r="F73" s="204" t="s">
        <v>428</v>
      </c>
      <c r="G73" s="210" t="s">
        <v>680</v>
      </c>
      <c r="H73" s="210" t="s">
        <v>257</v>
      </c>
      <c r="I73" s="210" t="s">
        <v>680</v>
      </c>
      <c r="J73" s="95" t="s">
        <v>55</v>
      </c>
      <c r="K73" s="150" t="s">
        <v>303</v>
      </c>
      <c r="L73" s="147" t="s">
        <v>303</v>
      </c>
      <c r="M73" s="147" t="s">
        <v>303</v>
      </c>
      <c r="N73" s="115">
        <f>VLOOKUP(K73,Sheet1!$A$1:$B$5,2,FALSE)</f>
        <v>0</v>
      </c>
      <c r="O73" s="115">
        <f>VLOOKUP(L73,Sheet1!$A$1:$B$5,2,FALSE)</f>
        <v>0</v>
      </c>
      <c r="P73" s="129">
        <f>VLOOKUP(M73,Sheet1!$A$1:$B$5,2,FALSE)</f>
        <v>0</v>
      </c>
      <c r="Q73" s="314"/>
      <c r="R73" s="314"/>
      <c r="S73" s="326"/>
      <c r="T73" s="95" t="s">
        <v>55</v>
      </c>
      <c r="U73" s="95"/>
      <c r="V73" s="95"/>
      <c r="W73" s="95"/>
      <c r="X73" s="95"/>
      <c r="Y73" s="95"/>
      <c r="Z73" s="95"/>
      <c r="AA73" s="95"/>
    </row>
    <row r="74" spans="1:27" ht="30" customHeight="1" x14ac:dyDescent="0.25">
      <c r="A74" s="316" t="s">
        <v>5</v>
      </c>
      <c r="B74" s="305" t="s">
        <v>49</v>
      </c>
      <c r="C74" s="94" t="s">
        <v>82</v>
      </c>
      <c r="D74" s="203" t="s">
        <v>429</v>
      </c>
      <c r="E74" s="203" t="s">
        <v>545</v>
      </c>
      <c r="F74" s="203" t="s">
        <v>434</v>
      </c>
      <c r="G74" s="209" t="s">
        <v>680</v>
      </c>
      <c r="H74" s="249" t="s">
        <v>257</v>
      </c>
      <c r="I74" s="209" t="s">
        <v>257</v>
      </c>
      <c r="J74" s="94" t="s">
        <v>55</v>
      </c>
      <c r="K74" s="149" t="s">
        <v>303</v>
      </c>
      <c r="L74" s="146" t="s">
        <v>303</v>
      </c>
      <c r="M74" s="146" t="s">
        <v>303</v>
      </c>
      <c r="N74" s="113">
        <f>VLOOKUP(K74,Sheet1!$A$1:$B$5,2,FALSE)</f>
        <v>0</v>
      </c>
      <c r="O74" s="113">
        <f>VLOOKUP(L74,Sheet1!$A$1:$B$5,2,FALSE)</f>
        <v>0</v>
      </c>
      <c r="P74" s="128">
        <f>VLOOKUP(M74,Sheet1!$A$1:$B$5,2,FALSE)</f>
        <v>0</v>
      </c>
      <c r="Q74" s="313">
        <f>SUM(N74:N78)</f>
        <v>0</v>
      </c>
      <c r="R74" s="313">
        <f>SUM(O74:O78)</f>
        <v>0</v>
      </c>
      <c r="S74" s="313">
        <f>SUM(P74:P78)</f>
        <v>0</v>
      </c>
      <c r="T74" s="138" t="s">
        <v>55</v>
      </c>
      <c r="U74" s="94"/>
      <c r="V74" s="94"/>
      <c r="W74" s="94"/>
      <c r="X74" s="94"/>
      <c r="Y74" s="94"/>
      <c r="Z74" s="94"/>
      <c r="AA74" s="94"/>
    </row>
    <row r="75" spans="1:27" ht="30" customHeight="1" x14ac:dyDescent="0.25">
      <c r="A75" s="317"/>
      <c r="B75" s="302"/>
      <c r="C75" s="95" t="s">
        <v>83</v>
      </c>
      <c r="D75" s="204" t="s">
        <v>430</v>
      </c>
      <c r="E75" s="204" t="s">
        <v>546</v>
      </c>
      <c r="F75" s="204" t="s">
        <v>435</v>
      </c>
      <c r="G75" s="210" t="s">
        <v>680</v>
      </c>
      <c r="H75" s="250" t="s">
        <v>257</v>
      </c>
      <c r="I75" s="210" t="s">
        <v>257</v>
      </c>
      <c r="J75" s="95" t="s">
        <v>55</v>
      </c>
      <c r="K75" s="150" t="s">
        <v>303</v>
      </c>
      <c r="L75" s="147" t="s">
        <v>303</v>
      </c>
      <c r="M75" s="147" t="s">
        <v>303</v>
      </c>
      <c r="N75" s="115">
        <f>VLOOKUP(K75,Sheet1!$A$1:$B$5,2,FALSE)</f>
        <v>0</v>
      </c>
      <c r="O75" s="115">
        <f>VLOOKUP(L75,Sheet1!$A$1:$B$5,2,FALSE)</f>
        <v>0</v>
      </c>
      <c r="P75" s="129">
        <f>VLOOKUP(M75,Sheet1!$A$1:$B$5,2,FALSE)</f>
        <v>0</v>
      </c>
      <c r="Q75" s="314"/>
      <c r="R75" s="314"/>
      <c r="S75" s="314"/>
      <c r="T75" s="98" t="s">
        <v>55</v>
      </c>
      <c r="U75" s="95"/>
      <c r="V75" s="95"/>
      <c r="W75" s="95"/>
      <c r="X75" s="95"/>
      <c r="Y75" s="95"/>
      <c r="Z75" s="95"/>
      <c r="AA75" s="95"/>
    </row>
    <row r="76" spans="1:27" ht="30" customHeight="1" x14ac:dyDescent="0.25">
      <c r="A76" s="317"/>
      <c r="B76" s="302"/>
      <c r="C76" s="95" t="s">
        <v>84</v>
      </c>
      <c r="D76" s="204" t="s">
        <v>431</v>
      </c>
      <c r="E76" s="204" t="s">
        <v>547</v>
      </c>
      <c r="F76" s="204" t="s">
        <v>436</v>
      </c>
      <c r="G76" s="210" t="s">
        <v>680</v>
      </c>
      <c r="H76" s="250" t="s">
        <v>257</v>
      </c>
      <c r="I76" s="210" t="s">
        <v>257</v>
      </c>
      <c r="J76" s="95" t="s">
        <v>55</v>
      </c>
      <c r="K76" s="150" t="s">
        <v>303</v>
      </c>
      <c r="L76" s="147" t="s">
        <v>303</v>
      </c>
      <c r="M76" s="147" t="s">
        <v>303</v>
      </c>
      <c r="N76" s="115">
        <f>VLOOKUP(K76,Sheet1!$A$1:$B$5,2,FALSE)</f>
        <v>0</v>
      </c>
      <c r="O76" s="115">
        <f>VLOOKUP(L76,Sheet1!$A$1:$B$5,2,FALSE)</f>
        <v>0</v>
      </c>
      <c r="P76" s="129">
        <f>VLOOKUP(M76,Sheet1!$A$1:$B$5,2,FALSE)</f>
        <v>0</v>
      </c>
      <c r="Q76" s="314"/>
      <c r="R76" s="314"/>
      <c r="S76" s="314"/>
      <c r="T76" s="98" t="s">
        <v>55</v>
      </c>
      <c r="U76" s="95"/>
      <c r="V76" s="95"/>
      <c r="W76" s="95"/>
      <c r="X76" s="95"/>
      <c r="Y76" s="95"/>
      <c r="Z76" s="95"/>
      <c r="AA76" s="95"/>
    </row>
    <row r="77" spans="1:27" ht="30" customHeight="1" x14ac:dyDescent="0.25">
      <c r="A77" s="317"/>
      <c r="B77" s="302"/>
      <c r="C77" s="95" t="s">
        <v>85</v>
      </c>
      <c r="D77" s="204" t="s">
        <v>432</v>
      </c>
      <c r="E77" s="204" t="s">
        <v>548</v>
      </c>
      <c r="F77" s="204" t="s">
        <v>437</v>
      </c>
      <c r="G77" s="210" t="s">
        <v>680</v>
      </c>
      <c r="H77" s="250" t="s">
        <v>257</v>
      </c>
      <c r="I77" s="210" t="s">
        <v>257</v>
      </c>
      <c r="J77" s="95" t="s">
        <v>55</v>
      </c>
      <c r="K77" s="150" t="s">
        <v>303</v>
      </c>
      <c r="L77" s="147" t="s">
        <v>303</v>
      </c>
      <c r="M77" s="147" t="s">
        <v>303</v>
      </c>
      <c r="N77" s="115">
        <f>VLOOKUP(K77,Sheet1!$A$1:$B$5,2,FALSE)</f>
        <v>0</v>
      </c>
      <c r="O77" s="115">
        <f>VLOOKUP(L77,Sheet1!$A$1:$B$5,2,FALSE)</f>
        <v>0</v>
      </c>
      <c r="P77" s="129">
        <f>VLOOKUP(M77,Sheet1!$A$1:$B$5,2,FALSE)</f>
        <v>0</v>
      </c>
      <c r="Q77" s="314"/>
      <c r="R77" s="314"/>
      <c r="S77" s="314"/>
      <c r="T77" s="98" t="s">
        <v>55</v>
      </c>
      <c r="U77" s="95"/>
      <c r="V77" s="95"/>
      <c r="W77" s="95"/>
      <c r="X77" s="95"/>
      <c r="Y77" s="95"/>
      <c r="Z77" s="95"/>
      <c r="AA77" s="95"/>
    </row>
    <row r="78" spans="1:27" ht="30" customHeight="1" thickBot="1" x14ac:dyDescent="0.3">
      <c r="A78" s="317"/>
      <c r="B78" s="306"/>
      <c r="C78" s="112" t="s">
        <v>87</v>
      </c>
      <c r="D78" s="118" t="s">
        <v>433</v>
      </c>
      <c r="E78" s="118" t="s">
        <v>549</v>
      </c>
      <c r="F78" s="118" t="s">
        <v>438</v>
      </c>
      <c r="G78" s="118" t="s">
        <v>680</v>
      </c>
      <c r="H78" s="118" t="s">
        <v>257</v>
      </c>
      <c r="I78" s="118" t="s">
        <v>257</v>
      </c>
      <c r="J78" s="96" t="s">
        <v>55</v>
      </c>
      <c r="K78" s="151" t="s">
        <v>303</v>
      </c>
      <c r="L78" s="148" t="s">
        <v>303</v>
      </c>
      <c r="M78" s="148" t="s">
        <v>303</v>
      </c>
      <c r="N78" s="114">
        <f>VLOOKUP(K78,Sheet1!$A$1:$B$5,2,FALSE)</f>
        <v>0</v>
      </c>
      <c r="O78" s="114">
        <f>VLOOKUP(L78,Sheet1!$A$1:$B$5,2,FALSE)</f>
        <v>0</v>
      </c>
      <c r="P78" s="129">
        <f>VLOOKUP(M78,Sheet1!$A$1:$B$5,2,FALSE)</f>
        <v>0</v>
      </c>
      <c r="Q78" s="315"/>
      <c r="R78" s="315"/>
      <c r="S78" s="315"/>
      <c r="T78" s="104" t="s">
        <v>55</v>
      </c>
      <c r="U78" s="96"/>
      <c r="V78" s="96"/>
      <c r="W78" s="96"/>
      <c r="X78" s="96"/>
      <c r="Y78" s="96"/>
      <c r="Z78" s="96"/>
      <c r="AA78" s="96"/>
    </row>
    <row r="79" spans="1:27" ht="30" customHeight="1" x14ac:dyDescent="0.25">
      <c r="A79" s="317"/>
      <c r="B79" s="323" t="s">
        <v>48</v>
      </c>
      <c r="C79" s="94" t="s">
        <v>15</v>
      </c>
      <c r="D79" s="203" t="s">
        <v>440</v>
      </c>
      <c r="E79" s="203" t="s">
        <v>550</v>
      </c>
      <c r="F79" s="203" t="s">
        <v>442</v>
      </c>
      <c r="G79" s="209" t="s">
        <v>680</v>
      </c>
      <c r="H79" s="249" t="s">
        <v>257</v>
      </c>
      <c r="I79" s="209" t="s">
        <v>257</v>
      </c>
      <c r="J79" s="94" t="s">
        <v>55</v>
      </c>
      <c r="K79" s="149" t="s">
        <v>303</v>
      </c>
      <c r="L79" s="146" t="s">
        <v>303</v>
      </c>
      <c r="M79" s="146" t="s">
        <v>303</v>
      </c>
      <c r="N79" s="131">
        <f>VLOOKUP(K79,Sheet1!$A$1:$B$5,2,FALSE)</f>
        <v>0</v>
      </c>
      <c r="O79" s="113">
        <f>VLOOKUP(L79,Sheet1!$A$1:$B$5,2,FALSE)</f>
        <v>0</v>
      </c>
      <c r="P79" s="128">
        <f>VLOOKUP(M79,Sheet1!$A$1:$B$5,2,FALSE)</f>
        <v>0</v>
      </c>
      <c r="Q79" s="313">
        <f>SUM(N79:N80)</f>
        <v>0</v>
      </c>
      <c r="R79" s="313">
        <f>SUM(O79:O80)</f>
        <v>0</v>
      </c>
      <c r="S79" s="313">
        <f>SUM(P79:P80)</f>
        <v>0</v>
      </c>
      <c r="T79" s="97" t="s">
        <v>55</v>
      </c>
      <c r="U79" s="94"/>
      <c r="V79" s="94"/>
      <c r="W79" s="94"/>
      <c r="X79" s="94"/>
      <c r="Y79" s="94"/>
      <c r="Z79" s="94"/>
      <c r="AA79" s="94"/>
    </row>
    <row r="80" spans="1:27" ht="30" customHeight="1" thickBot="1" x14ac:dyDescent="0.3">
      <c r="A80" s="318"/>
      <c r="B80" s="324"/>
      <c r="C80" s="96" t="s">
        <v>439</v>
      </c>
      <c r="D80" s="205" t="s">
        <v>441</v>
      </c>
      <c r="E80" s="205" t="s">
        <v>551</v>
      </c>
      <c r="F80" s="205" t="s">
        <v>443</v>
      </c>
      <c r="G80" s="211" t="s">
        <v>680</v>
      </c>
      <c r="H80" s="251" t="s">
        <v>257</v>
      </c>
      <c r="I80" s="211" t="s">
        <v>257</v>
      </c>
      <c r="J80" s="96" t="s">
        <v>55</v>
      </c>
      <c r="K80" s="151" t="s">
        <v>303</v>
      </c>
      <c r="L80" s="148" t="s">
        <v>303</v>
      </c>
      <c r="M80" s="148" t="s">
        <v>303</v>
      </c>
      <c r="N80" s="125">
        <f>VLOOKUP(K80,Sheet1!$A$1:$B$5,2,FALSE)</f>
        <v>0</v>
      </c>
      <c r="O80" s="114">
        <f>VLOOKUP(L80,Sheet1!$A$1:$B$5,2,FALSE)</f>
        <v>0</v>
      </c>
      <c r="P80" s="129">
        <f>VLOOKUP(M80,Sheet1!$A$1:$B$5,2,FALSE)</f>
        <v>0</v>
      </c>
      <c r="Q80" s="315"/>
      <c r="R80" s="315"/>
      <c r="S80" s="315"/>
      <c r="T80" s="104" t="s">
        <v>55</v>
      </c>
      <c r="U80" s="96"/>
      <c r="V80" s="96"/>
      <c r="W80" s="96"/>
      <c r="X80" s="96"/>
      <c r="Y80" s="96"/>
      <c r="Z80" s="96"/>
      <c r="AA80" s="96"/>
    </row>
    <row r="81" spans="1:27" ht="30" customHeight="1" x14ac:dyDescent="0.25">
      <c r="A81" s="88" t="s">
        <v>310</v>
      </c>
      <c r="B81" s="305" t="s">
        <v>52</v>
      </c>
      <c r="C81" s="108" t="s">
        <v>444</v>
      </c>
      <c r="D81" s="201" t="s">
        <v>445</v>
      </c>
      <c r="E81" s="201" t="s">
        <v>552</v>
      </c>
      <c r="F81" s="201" t="s">
        <v>447</v>
      </c>
      <c r="G81" s="215" t="s">
        <v>680</v>
      </c>
      <c r="H81" s="249" t="s">
        <v>257</v>
      </c>
      <c r="I81" s="249" t="s">
        <v>257</v>
      </c>
      <c r="J81" s="94"/>
      <c r="K81" s="146" t="s">
        <v>303</v>
      </c>
      <c r="L81" s="163" t="s">
        <v>303</v>
      </c>
      <c r="M81" s="163" t="s">
        <v>303</v>
      </c>
      <c r="N81" s="135">
        <f>VLOOKUP(K81,Sheet1!$A$1:$B$5,2,FALSE)</f>
        <v>0</v>
      </c>
      <c r="O81" s="146">
        <f>VLOOKUP(L81,Sheet1!$A$1:$B$5,2,FALSE)</f>
        <v>0</v>
      </c>
      <c r="P81" s="135">
        <f>VLOOKUP(M81,Sheet1!$A$1:$B$5,2,FALSE)</f>
        <v>0</v>
      </c>
      <c r="Q81" s="313">
        <f>SUM(N81:N82)</f>
        <v>0</v>
      </c>
      <c r="R81" s="313">
        <f>SUM(O81:O82)</f>
        <v>0</v>
      </c>
      <c r="S81" s="313">
        <f>SUM(P81:P82)</f>
        <v>0</v>
      </c>
      <c r="T81" s="97"/>
      <c r="U81" s="94"/>
      <c r="V81" s="94"/>
      <c r="W81" s="94"/>
      <c r="X81" s="94"/>
      <c r="Y81" s="94"/>
      <c r="Z81" s="94"/>
      <c r="AA81" s="94"/>
    </row>
    <row r="82" spans="1:27" ht="30" customHeight="1" thickBot="1" x14ac:dyDescent="0.3">
      <c r="A82" s="89"/>
      <c r="B82" s="306"/>
      <c r="C82" s="44" t="s">
        <v>451</v>
      </c>
      <c r="D82" s="202" t="s">
        <v>446</v>
      </c>
      <c r="E82" s="202" t="s">
        <v>553</v>
      </c>
      <c r="F82" s="202" t="s">
        <v>448</v>
      </c>
      <c r="G82" s="216" t="s">
        <v>680</v>
      </c>
      <c r="H82" s="251" t="s">
        <v>257</v>
      </c>
      <c r="I82" s="251" t="s">
        <v>257</v>
      </c>
      <c r="J82" s="96" t="s">
        <v>55</v>
      </c>
      <c r="K82" s="148" t="s">
        <v>303</v>
      </c>
      <c r="L82" s="148" t="s">
        <v>303</v>
      </c>
      <c r="M82" s="148" t="s">
        <v>303</v>
      </c>
      <c r="N82" s="137">
        <f>VLOOKUP(K82,Sheet1!$A$1:$B$5,2,FALSE)</f>
        <v>0</v>
      </c>
      <c r="O82" s="163">
        <f>VLOOKUP(L82,Sheet1!$A$1:$B$5,2,FALSE)</f>
        <v>0</v>
      </c>
      <c r="P82" s="136">
        <f>VLOOKUP(M82,Sheet1!$A$1:$B$5,2,FALSE)</f>
        <v>0</v>
      </c>
      <c r="Q82" s="315"/>
      <c r="R82" s="315"/>
      <c r="S82" s="315"/>
      <c r="T82" s="104" t="s">
        <v>55</v>
      </c>
      <c r="U82" s="96"/>
      <c r="V82" s="96"/>
      <c r="W82" s="96"/>
      <c r="X82" s="96"/>
      <c r="Y82" s="96"/>
      <c r="Z82" s="96"/>
      <c r="AA82" s="96"/>
    </row>
    <row r="83" spans="1:27" ht="30" customHeight="1" x14ac:dyDescent="0.25">
      <c r="A83" s="89"/>
      <c r="B83" s="305" t="s">
        <v>469</v>
      </c>
      <c r="C83" s="97" t="s">
        <v>18</v>
      </c>
      <c r="D83" s="203" t="s">
        <v>449</v>
      </c>
      <c r="E83" s="203" t="s">
        <v>554</v>
      </c>
      <c r="F83" s="203" t="s">
        <v>450</v>
      </c>
      <c r="G83" s="209" t="s">
        <v>680</v>
      </c>
      <c r="H83" s="209" t="s">
        <v>257</v>
      </c>
      <c r="I83" s="209" t="s">
        <v>680</v>
      </c>
      <c r="J83" s="172" t="s">
        <v>55</v>
      </c>
      <c r="K83" s="146" t="s">
        <v>303</v>
      </c>
      <c r="L83" s="146" t="s">
        <v>303</v>
      </c>
      <c r="M83" s="146" t="s">
        <v>303</v>
      </c>
      <c r="N83" s="146">
        <f>VLOOKUP(K83,Sheet1!$A$1:$B$5,2,FALSE)</f>
        <v>0</v>
      </c>
      <c r="O83" s="175">
        <f>VLOOKUP(L83,Sheet1!$A$1:$B$5,2,FALSE)</f>
        <v>0</v>
      </c>
      <c r="P83" s="146">
        <f>VLOOKUP(M83,Sheet1!$A$1:$B$5,2,FALSE)</f>
        <v>0</v>
      </c>
      <c r="Q83" s="313">
        <f>SUM(N83:N90)</f>
        <v>0</v>
      </c>
      <c r="R83" s="313">
        <f>SUM(O83:O90)</f>
        <v>0</v>
      </c>
      <c r="S83" s="332">
        <f>SUM(P83:P90)</f>
        <v>1</v>
      </c>
      <c r="T83" s="94" t="s">
        <v>55</v>
      </c>
      <c r="U83" s="94"/>
      <c r="V83" s="94"/>
      <c r="W83" s="94"/>
      <c r="X83" s="94"/>
      <c r="Y83" s="174"/>
      <c r="Z83" s="172"/>
      <c r="AA83" s="94"/>
    </row>
    <row r="84" spans="1:27" ht="30" customHeight="1" x14ac:dyDescent="0.25">
      <c r="A84" s="89"/>
      <c r="B84" s="302"/>
      <c r="C84" s="98" t="s">
        <v>38</v>
      </c>
      <c r="D84" s="204" t="s">
        <v>452</v>
      </c>
      <c r="E84" s="204" t="s">
        <v>555</v>
      </c>
      <c r="F84" s="204" t="s">
        <v>457</v>
      </c>
      <c r="G84" s="210" t="s">
        <v>680</v>
      </c>
      <c r="H84" s="210" t="s">
        <v>257</v>
      </c>
      <c r="I84" s="210" t="s">
        <v>680</v>
      </c>
      <c r="J84" s="157" t="s">
        <v>55</v>
      </c>
      <c r="K84" s="147" t="s">
        <v>303</v>
      </c>
      <c r="L84" s="147" t="s">
        <v>303</v>
      </c>
      <c r="M84" s="147" t="s">
        <v>303</v>
      </c>
      <c r="N84" s="147">
        <f>VLOOKUP(K84,Sheet1!$A$1:$B$5,2,FALSE)</f>
        <v>0</v>
      </c>
      <c r="O84" s="119">
        <f>VLOOKUP(L84,Sheet1!$A$1:$B$5,2,FALSE)</f>
        <v>0</v>
      </c>
      <c r="P84" s="147">
        <f>VLOOKUP(M84,Sheet1!$A$1:$B$5,2,FALSE)</f>
        <v>0</v>
      </c>
      <c r="Q84" s="314"/>
      <c r="R84" s="314"/>
      <c r="S84" s="333"/>
      <c r="T84" s="95" t="s">
        <v>55</v>
      </c>
      <c r="U84" s="95"/>
      <c r="V84" s="95"/>
      <c r="W84" s="95"/>
      <c r="X84" s="95"/>
      <c r="Y84" s="170"/>
      <c r="Z84" s="157"/>
      <c r="AA84" s="95"/>
    </row>
    <row r="85" spans="1:27" ht="30" customHeight="1" x14ac:dyDescent="0.25">
      <c r="A85" s="89"/>
      <c r="B85" s="302"/>
      <c r="C85" s="98" t="s">
        <v>31</v>
      </c>
      <c r="D85" s="204" t="s">
        <v>453</v>
      </c>
      <c r="E85" s="204" t="s">
        <v>556</v>
      </c>
      <c r="F85" s="204" t="s">
        <v>458</v>
      </c>
      <c r="G85" s="210" t="s">
        <v>680</v>
      </c>
      <c r="H85" s="210" t="s">
        <v>257</v>
      </c>
      <c r="I85" s="210" t="s">
        <v>680</v>
      </c>
      <c r="J85" s="157" t="s">
        <v>55</v>
      </c>
      <c r="K85" s="147" t="s">
        <v>303</v>
      </c>
      <c r="L85" s="147" t="s">
        <v>303</v>
      </c>
      <c r="M85" s="147" t="s">
        <v>303</v>
      </c>
      <c r="N85" s="147">
        <f>VLOOKUP(K85,Sheet1!$A$1:$B$5,2,FALSE)</f>
        <v>0</v>
      </c>
      <c r="O85" s="119">
        <f>VLOOKUP(L85,Sheet1!$A$1:$B$5,2,FALSE)</f>
        <v>0</v>
      </c>
      <c r="P85" s="147">
        <f>VLOOKUP(M85,Sheet1!$A$1:$B$5,2,FALSE)</f>
        <v>0</v>
      </c>
      <c r="Q85" s="314"/>
      <c r="R85" s="314"/>
      <c r="S85" s="333"/>
      <c r="T85" s="95" t="s">
        <v>55</v>
      </c>
      <c r="U85" s="95"/>
      <c r="V85" s="95"/>
      <c r="W85" s="95"/>
      <c r="X85" s="95"/>
      <c r="Y85" s="170"/>
      <c r="Z85" s="157"/>
      <c r="AA85" s="95"/>
    </row>
    <row r="86" spans="1:27" ht="30" customHeight="1" x14ac:dyDescent="0.25">
      <c r="A86" s="89"/>
      <c r="B86" s="302"/>
      <c r="C86" s="98" t="s">
        <v>466</v>
      </c>
      <c r="D86" s="204" t="s">
        <v>454</v>
      </c>
      <c r="E86" s="204" t="s">
        <v>557</v>
      </c>
      <c r="F86" s="204" t="s">
        <v>459</v>
      </c>
      <c r="G86" s="210" t="s">
        <v>680</v>
      </c>
      <c r="H86" s="210" t="s">
        <v>257</v>
      </c>
      <c r="I86" s="210" t="s">
        <v>680</v>
      </c>
      <c r="J86" s="157" t="s">
        <v>55</v>
      </c>
      <c r="K86" s="147" t="s">
        <v>303</v>
      </c>
      <c r="L86" s="147" t="s">
        <v>303</v>
      </c>
      <c r="M86" s="147" t="s">
        <v>303</v>
      </c>
      <c r="N86" s="147">
        <f>VLOOKUP(K86,Sheet1!$A$1:$B$5,2,FALSE)</f>
        <v>0</v>
      </c>
      <c r="O86" s="119">
        <f>VLOOKUP(L86,Sheet1!$A$1:$B$5,2,FALSE)</f>
        <v>0</v>
      </c>
      <c r="P86" s="147">
        <f>VLOOKUP(M86,Sheet1!$A$1:$B$5,2,FALSE)</f>
        <v>0</v>
      </c>
      <c r="Q86" s="314"/>
      <c r="R86" s="314"/>
      <c r="S86" s="333"/>
      <c r="T86" s="95"/>
      <c r="U86" s="95"/>
      <c r="V86" s="95"/>
      <c r="W86" s="95"/>
      <c r="X86" s="95"/>
      <c r="Y86" s="170"/>
      <c r="Z86" s="157"/>
      <c r="AA86" s="95"/>
    </row>
    <row r="87" spans="1:27" ht="72.400000000000006" customHeight="1" x14ac:dyDescent="0.25">
      <c r="A87" s="89"/>
      <c r="B87" s="302"/>
      <c r="C87" s="98" t="s">
        <v>273</v>
      </c>
      <c r="D87" s="204" t="s">
        <v>455</v>
      </c>
      <c r="E87" s="204" t="s">
        <v>558</v>
      </c>
      <c r="F87" s="204" t="s">
        <v>460</v>
      </c>
      <c r="G87" s="210" t="s">
        <v>680</v>
      </c>
      <c r="H87" s="210" t="s">
        <v>257</v>
      </c>
      <c r="I87" s="210" t="s">
        <v>680</v>
      </c>
      <c r="J87" s="157" t="s">
        <v>55</v>
      </c>
      <c r="K87" s="147" t="s">
        <v>303</v>
      </c>
      <c r="L87" s="147" t="s">
        <v>303</v>
      </c>
      <c r="M87" s="147" t="s">
        <v>302</v>
      </c>
      <c r="N87" s="147">
        <f>VLOOKUP(K87,Sheet1!$A$1:$B$5,2,FALSE)</f>
        <v>0</v>
      </c>
      <c r="O87" s="119">
        <f>VLOOKUP(L87,Sheet1!$A$1:$B$5,2,FALSE)</f>
        <v>0</v>
      </c>
      <c r="P87" s="147">
        <f>VLOOKUP(M87,Sheet1!$A$1:$B$5,2,FALSE)</f>
        <v>1</v>
      </c>
      <c r="Q87" s="314"/>
      <c r="R87" s="314"/>
      <c r="S87" s="333"/>
      <c r="T87" s="95"/>
      <c r="U87" s="235">
        <v>7000</v>
      </c>
      <c r="V87" s="235"/>
      <c r="W87" s="95"/>
      <c r="X87" s="95"/>
      <c r="Y87" s="170"/>
      <c r="Z87" s="157"/>
      <c r="AA87" s="95" t="s">
        <v>518</v>
      </c>
    </row>
    <row r="88" spans="1:27" ht="30" customHeight="1" x14ac:dyDescent="0.25">
      <c r="A88" s="89"/>
      <c r="B88" s="302"/>
      <c r="C88" s="98" t="s">
        <v>467</v>
      </c>
      <c r="D88" s="204" t="s">
        <v>456</v>
      </c>
      <c r="E88" s="204" t="s">
        <v>559</v>
      </c>
      <c r="F88" s="204" t="s">
        <v>461</v>
      </c>
      <c r="G88" s="210" t="s">
        <v>680</v>
      </c>
      <c r="H88" s="210" t="s">
        <v>257</v>
      </c>
      <c r="I88" s="210" t="s">
        <v>680</v>
      </c>
      <c r="J88" s="157" t="s">
        <v>55</v>
      </c>
      <c r="K88" s="147" t="s">
        <v>303</v>
      </c>
      <c r="L88" s="147" t="s">
        <v>303</v>
      </c>
      <c r="M88" s="147" t="s">
        <v>303</v>
      </c>
      <c r="N88" s="147">
        <f>VLOOKUP(K88,Sheet1!$A$1:$B$5,2,FALSE)</f>
        <v>0</v>
      </c>
      <c r="O88" s="119">
        <f>VLOOKUP(L88,Sheet1!$A$1:$B$5,2,FALSE)</f>
        <v>0</v>
      </c>
      <c r="P88" s="147">
        <f>VLOOKUP(M88,Sheet1!$A$1:$B$5,2,FALSE)</f>
        <v>0</v>
      </c>
      <c r="Q88" s="314"/>
      <c r="R88" s="314"/>
      <c r="S88" s="333"/>
      <c r="T88" s="95"/>
      <c r="U88" s="95"/>
      <c r="V88" s="95"/>
      <c r="W88" s="95"/>
      <c r="X88" s="95"/>
      <c r="Y88" s="170"/>
      <c r="Z88" s="157"/>
      <c r="AA88" s="95"/>
    </row>
    <row r="89" spans="1:27" ht="30" customHeight="1" x14ac:dyDescent="0.25">
      <c r="A89" s="89"/>
      <c r="B89" s="302"/>
      <c r="C89" s="98" t="s">
        <v>32</v>
      </c>
      <c r="D89" s="204" t="s">
        <v>462</v>
      </c>
      <c r="E89" s="204" t="s">
        <v>560</v>
      </c>
      <c r="F89" s="204" t="s">
        <v>463</v>
      </c>
      <c r="G89" s="210" t="s">
        <v>680</v>
      </c>
      <c r="H89" s="210" t="s">
        <v>257</v>
      </c>
      <c r="I89" s="210" t="s">
        <v>680</v>
      </c>
      <c r="J89" s="157" t="s">
        <v>55</v>
      </c>
      <c r="K89" s="147" t="s">
        <v>303</v>
      </c>
      <c r="L89" s="147" t="s">
        <v>303</v>
      </c>
      <c r="M89" s="147" t="s">
        <v>303</v>
      </c>
      <c r="N89" s="147">
        <f>VLOOKUP(K89,Sheet1!$A$1:$B$5,2,FALSE)</f>
        <v>0</v>
      </c>
      <c r="O89" s="119">
        <f>VLOOKUP(L89,Sheet1!$A$1:$B$5,2,FALSE)</f>
        <v>0</v>
      </c>
      <c r="P89" s="147">
        <f>VLOOKUP(M89,Sheet1!$A$1:$B$5,2,FALSE)</f>
        <v>0</v>
      </c>
      <c r="Q89" s="314"/>
      <c r="R89" s="314"/>
      <c r="S89" s="333"/>
      <c r="T89" s="95" t="s">
        <v>55</v>
      </c>
      <c r="U89" s="95"/>
      <c r="V89" s="95"/>
      <c r="W89" s="95"/>
      <c r="X89" s="95"/>
      <c r="Y89" s="170"/>
      <c r="Z89" s="157"/>
      <c r="AA89" s="95"/>
    </row>
    <row r="90" spans="1:27" ht="30" customHeight="1" thickBot="1" x14ac:dyDescent="0.3">
      <c r="A90" s="89"/>
      <c r="B90" s="306"/>
      <c r="C90" s="104" t="s">
        <v>468</v>
      </c>
      <c r="D90" s="205" t="s">
        <v>470</v>
      </c>
      <c r="E90" s="205" t="s">
        <v>561</v>
      </c>
      <c r="F90" s="205" t="s">
        <v>472</v>
      </c>
      <c r="G90" s="211" t="s">
        <v>680</v>
      </c>
      <c r="H90" s="211" t="s">
        <v>257</v>
      </c>
      <c r="I90" s="211" t="s">
        <v>680</v>
      </c>
      <c r="J90" s="173" t="s">
        <v>55</v>
      </c>
      <c r="K90" s="148" t="s">
        <v>303</v>
      </c>
      <c r="L90" s="148" t="s">
        <v>303</v>
      </c>
      <c r="M90" s="148" t="s">
        <v>303</v>
      </c>
      <c r="N90" s="148">
        <f>VLOOKUP(K90,Sheet1!$A$1:$B$5,2,FALSE)</f>
        <v>0</v>
      </c>
      <c r="O90" s="176">
        <f>VLOOKUP(L90,Sheet1!$A$1:$B$5,2,FALSE)</f>
        <v>0</v>
      </c>
      <c r="P90" s="148">
        <f>VLOOKUP(M90,Sheet1!$A$1:$B$5,2,FALSE)</f>
        <v>0</v>
      </c>
      <c r="Q90" s="315"/>
      <c r="R90" s="315"/>
      <c r="S90" s="334"/>
      <c r="T90" s="96" t="s">
        <v>55</v>
      </c>
      <c r="U90" s="96"/>
      <c r="V90" s="96"/>
      <c r="W90" s="96"/>
      <c r="X90" s="96"/>
      <c r="Y90" s="171"/>
      <c r="Z90" s="173"/>
      <c r="AA90" s="96"/>
    </row>
    <row r="91" spans="1:27" ht="30" customHeight="1" thickBot="1" x14ac:dyDescent="0.3">
      <c r="A91" s="90"/>
      <c r="B91" s="93" t="s">
        <v>44</v>
      </c>
      <c r="C91" s="93" t="s">
        <v>311</v>
      </c>
      <c r="D91" s="116" t="s">
        <v>473</v>
      </c>
      <c r="E91" s="116" t="s">
        <v>562</v>
      </c>
      <c r="F91" s="116" t="s">
        <v>471</v>
      </c>
      <c r="G91" s="116" t="s">
        <v>680</v>
      </c>
      <c r="H91" s="116" t="s">
        <v>680</v>
      </c>
      <c r="I91" s="116" t="s">
        <v>680</v>
      </c>
      <c r="J91" s="173" t="s">
        <v>55</v>
      </c>
      <c r="K91" s="116" t="s">
        <v>303</v>
      </c>
      <c r="L91" s="116" t="s">
        <v>303</v>
      </c>
      <c r="M91" s="116" t="s">
        <v>303</v>
      </c>
      <c r="N91" s="127">
        <f>VLOOKUP(K91,Sheet1!$A$1:$B$5,2,FALSE)</f>
        <v>0</v>
      </c>
      <c r="O91" s="116">
        <f>VLOOKUP(L91,Sheet1!$A$1:$B$5,2,FALSE)</f>
        <v>0</v>
      </c>
      <c r="P91" s="116">
        <f>VLOOKUP(M91,Sheet1!$A$1:$B$5,2,FALSE)</f>
        <v>0</v>
      </c>
      <c r="Q91" s="116">
        <f>SUM(N91)</f>
        <v>0</v>
      </c>
      <c r="R91" s="116">
        <f>SUM(O91)</f>
        <v>0</v>
      </c>
      <c r="S91" s="127">
        <f>SUM(P91)</f>
        <v>0</v>
      </c>
      <c r="T91" s="96" t="s">
        <v>55</v>
      </c>
      <c r="U91" s="141"/>
      <c r="V91" s="246"/>
      <c r="W91" s="108"/>
      <c r="X91" s="108"/>
      <c r="Y91" s="108"/>
      <c r="Z91" s="93"/>
      <c r="AA91" s="93" t="s">
        <v>285</v>
      </c>
    </row>
    <row r="92" spans="1:27" ht="153" customHeight="1" x14ac:dyDescent="0.25">
      <c r="A92" s="316" t="s">
        <v>312</v>
      </c>
      <c r="B92" s="305" t="s">
        <v>513</v>
      </c>
      <c r="C92" s="97" t="s">
        <v>156</v>
      </c>
      <c r="D92" s="203" t="s">
        <v>563</v>
      </c>
      <c r="E92" s="203" t="s">
        <v>597</v>
      </c>
      <c r="F92" s="203" t="s">
        <v>631</v>
      </c>
      <c r="G92" s="209" t="s">
        <v>257</v>
      </c>
      <c r="H92" s="209" t="s">
        <v>257</v>
      </c>
      <c r="I92" s="209" t="s">
        <v>257</v>
      </c>
      <c r="J92" s="157" t="s">
        <v>252</v>
      </c>
      <c r="K92" s="146" t="s">
        <v>302</v>
      </c>
      <c r="L92" s="146" t="s">
        <v>303</v>
      </c>
      <c r="M92" s="146" t="s">
        <v>303</v>
      </c>
      <c r="N92" s="128">
        <f>VLOOKUP(K92,Sheet1!$A$1:$B$5,2,FALSE)</f>
        <v>1</v>
      </c>
      <c r="O92" s="113">
        <f>VLOOKUP(L92,Sheet1!$A$1:$B$5,2,FALSE)</f>
        <v>0</v>
      </c>
      <c r="P92" s="128">
        <f>VLOOKUP(M92,Sheet1!$A$1:$B$5,2,FALSE)</f>
        <v>0</v>
      </c>
      <c r="Q92" s="313">
        <f>SUM(N92:N99)</f>
        <v>4</v>
      </c>
      <c r="R92" s="313">
        <f>SUM(O92:O99)</f>
        <v>0</v>
      </c>
      <c r="S92" s="313">
        <f>SUM(P92:P99)</f>
        <v>0</v>
      </c>
      <c r="T92" s="94" t="s">
        <v>55</v>
      </c>
      <c r="U92" s="97"/>
      <c r="V92" s="97"/>
      <c r="W92" s="94" t="s">
        <v>670</v>
      </c>
      <c r="X92" s="94">
        <v>14.7</v>
      </c>
      <c r="Y92" s="108" t="s">
        <v>249</v>
      </c>
      <c r="Z92" s="142" t="s">
        <v>245</v>
      </c>
      <c r="AA92" s="94" t="s">
        <v>248</v>
      </c>
    </row>
    <row r="93" spans="1:27" ht="85.15" customHeight="1" x14ac:dyDescent="0.25">
      <c r="A93" s="317"/>
      <c r="B93" s="302"/>
      <c r="C93" s="98" t="s">
        <v>35</v>
      </c>
      <c r="D93" s="204" t="s">
        <v>564</v>
      </c>
      <c r="E93" s="204" t="s">
        <v>598</v>
      </c>
      <c r="F93" s="204" t="s">
        <v>632</v>
      </c>
      <c r="G93" s="210" t="s">
        <v>257</v>
      </c>
      <c r="H93" s="210" t="s">
        <v>257</v>
      </c>
      <c r="I93" s="210" t="s">
        <v>257</v>
      </c>
      <c r="J93" s="157" t="s">
        <v>247</v>
      </c>
      <c r="K93" s="147" t="s">
        <v>302</v>
      </c>
      <c r="L93" s="147" t="s">
        <v>303</v>
      </c>
      <c r="M93" s="147" t="s">
        <v>303</v>
      </c>
      <c r="N93" s="129">
        <f>VLOOKUP(K93,Sheet1!$A$1:$B$5,2,FALSE)</f>
        <v>1</v>
      </c>
      <c r="O93" s="115">
        <f>VLOOKUP(L93,Sheet1!$A$1:$B$5,2,FALSE)</f>
        <v>0</v>
      </c>
      <c r="P93" s="129">
        <f>VLOOKUP(M93,Sheet1!$A$1:$B$5,2,FALSE)</f>
        <v>0</v>
      </c>
      <c r="Q93" s="314"/>
      <c r="R93" s="314"/>
      <c r="S93" s="314"/>
      <c r="T93" s="95" t="s">
        <v>55</v>
      </c>
      <c r="U93" s="98"/>
      <c r="V93" s="98"/>
      <c r="W93" s="95"/>
      <c r="X93" s="95"/>
      <c r="Y93" s="95"/>
      <c r="Z93" s="272" t="s">
        <v>244</v>
      </c>
      <c r="AA93" s="95" t="s">
        <v>720</v>
      </c>
    </row>
    <row r="94" spans="1:27" ht="104.25" customHeight="1" x14ac:dyDescent="0.25">
      <c r="A94" s="317"/>
      <c r="B94" s="302"/>
      <c r="C94" s="98" t="s">
        <v>36</v>
      </c>
      <c r="D94" s="204" t="s">
        <v>565</v>
      </c>
      <c r="E94" s="204" t="s">
        <v>599</v>
      </c>
      <c r="F94" s="204" t="s">
        <v>633</v>
      </c>
      <c r="G94" s="210" t="s">
        <v>257</v>
      </c>
      <c r="H94" s="210" t="s">
        <v>257</v>
      </c>
      <c r="I94" s="210" t="s">
        <v>257</v>
      </c>
      <c r="J94" s="157" t="s">
        <v>56</v>
      </c>
      <c r="K94" s="147" t="s">
        <v>302</v>
      </c>
      <c r="L94" s="147" t="s">
        <v>303</v>
      </c>
      <c r="M94" s="147" t="s">
        <v>303</v>
      </c>
      <c r="N94" s="129">
        <f>VLOOKUP(K94,Sheet1!$A$1:$B$5,2,FALSE)</f>
        <v>1</v>
      </c>
      <c r="O94" s="115">
        <f>VLOOKUP(L94,Sheet1!$A$1:$B$5,2,FALSE)</f>
        <v>0</v>
      </c>
      <c r="P94" s="129">
        <f>VLOOKUP(M94,Sheet1!$A$1:$B$5,2,FALSE)</f>
        <v>0</v>
      </c>
      <c r="Q94" s="314"/>
      <c r="R94" s="314"/>
      <c r="S94" s="314"/>
      <c r="T94" s="95" t="s">
        <v>55</v>
      </c>
      <c r="U94" s="98"/>
      <c r="V94" s="138"/>
      <c r="W94" s="134"/>
      <c r="X94" s="134"/>
      <c r="Y94" s="134"/>
      <c r="Z94" s="134" t="s">
        <v>251</v>
      </c>
      <c r="AA94" s="134" t="s">
        <v>250</v>
      </c>
    </row>
    <row r="95" spans="1:27" ht="30" customHeight="1" x14ac:dyDescent="0.25">
      <c r="A95" s="317"/>
      <c r="B95" s="302"/>
      <c r="C95" s="98" t="s">
        <v>37</v>
      </c>
      <c r="D95" s="204" t="s">
        <v>566</v>
      </c>
      <c r="E95" s="204" t="s">
        <v>600</v>
      </c>
      <c r="F95" s="204" t="s">
        <v>634</v>
      </c>
      <c r="G95" s="210" t="s">
        <v>257</v>
      </c>
      <c r="H95" s="210" t="s">
        <v>257</v>
      </c>
      <c r="I95" s="210" t="s">
        <v>257</v>
      </c>
      <c r="J95" s="157" t="s">
        <v>55</v>
      </c>
      <c r="K95" s="147" t="s">
        <v>303</v>
      </c>
      <c r="L95" s="147" t="s">
        <v>303</v>
      </c>
      <c r="M95" s="147" t="s">
        <v>303</v>
      </c>
      <c r="N95" s="129">
        <f>VLOOKUP(K95,Sheet1!$A$1:$B$5,2,FALSE)</f>
        <v>0</v>
      </c>
      <c r="O95" s="115">
        <f>VLOOKUP(L95,Sheet1!$A$1:$B$5,2,FALSE)</f>
        <v>0</v>
      </c>
      <c r="P95" s="129">
        <f>VLOOKUP(M95,Sheet1!$A$1:$B$5,2,FALSE)</f>
        <v>0</v>
      </c>
      <c r="Q95" s="314"/>
      <c r="R95" s="314"/>
      <c r="S95" s="314"/>
      <c r="T95" s="95" t="s">
        <v>55</v>
      </c>
      <c r="U95" s="98"/>
      <c r="V95" s="98"/>
      <c r="W95" s="95"/>
      <c r="X95" s="95"/>
      <c r="Y95" s="95"/>
      <c r="Z95" s="95"/>
      <c r="AA95" s="95"/>
    </row>
    <row r="96" spans="1:27" ht="30" customHeight="1" x14ac:dyDescent="0.25">
      <c r="A96" s="317"/>
      <c r="B96" s="302"/>
      <c r="C96" s="98" t="s">
        <v>146</v>
      </c>
      <c r="D96" s="204" t="s">
        <v>567</v>
      </c>
      <c r="E96" s="204" t="s">
        <v>601</v>
      </c>
      <c r="F96" s="204" t="s">
        <v>635</v>
      </c>
      <c r="G96" s="210" t="s">
        <v>680</v>
      </c>
      <c r="H96" s="210" t="s">
        <v>680</v>
      </c>
      <c r="I96" s="210" t="s">
        <v>680</v>
      </c>
      <c r="J96" s="157" t="s">
        <v>55</v>
      </c>
      <c r="K96" s="147" t="s">
        <v>303</v>
      </c>
      <c r="L96" s="147" t="s">
        <v>303</v>
      </c>
      <c r="M96" s="147" t="s">
        <v>303</v>
      </c>
      <c r="N96" s="129">
        <f>VLOOKUP(K96,Sheet1!$A$1:$B$5,2,FALSE)</f>
        <v>0</v>
      </c>
      <c r="O96" s="115">
        <f>VLOOKUP(L96,Sheet1!$A$1:$B$5,2,FALSE)</f>
        <v>0</v>
      </c>
      <c r="P96" s="129">
        <f>VLOOKUP(M96,Sheet1!$A$1:$B$5,2,FALSE)</f>
        <v>0</v>
      </c>
      <c r="Q96" s="314"/>
      <c r="R96" s="314"/>
      <c r="S96" s="314"/>
      <c r="T96" s="95" t="s">
        <v>55</v>
      </c>
      <c r="U96" s="98"/>
      <c r="V96" s="98"/>
      <c r="W96" s="95"/>
      <c r="X96" s="95"/>
      <c r="Y96" s="95"/>
      <c r="Z96" s="95"/>
      <c r="AA96" s="95"/>
    </row>
    <row r="97" spans="1:27" ht="30" customHeight="1" x14ac:dyDescent="0.25">
      <c r="A97" s="317"/>
      <c r="B97" s="302"/>
      <c r="C97" s="98" t="s">
        <v>147</v>
      </c>
      <c r="D97" s="204" t="s">
        <v>568</v>
      </c>
      <c r="E97" s="204" t="s">
        <v>602</v>
      </c>
      <c r="F97" s="204" t="s">
        <v>636</v>
      </c>
      <c r="G97" s="210" t="s">
        <v>257</v>
      </c>
      <c r="H97" s="210" t="s">
        <v>257</v>
      </c>
      <c r="I97" s="210" t="s">
        <v>257</v>
      </c>
      <c r="J97" s="157" t="s">
        <v>55</v>
      </c>
      <c r="K97" s="147" t="s">
        <v>303</v>
      </c>
      <c r="L97" s="147" t="s">
        <v>303</v>
      </c>
      <c r="M97" s="147" t="s">
        <v>303</v>
      </c>
      <c r="N97" s="129">
        <f>VLOOKUP(K97,Sheet1!$A$1:$B$5,2,FALSE)</f>
        <v>0</v>
      </c>
      <c r="O97" s="115">
        <f>VLOOKUP(L97,Sheet1!$A$1:$B$5,2,FALSE)</f>
        <v>0</v>
      </c>
      <c r="P97" s="129">
        <f>VLOOKUP(M97,Sheet1!$A$1:$B$5,2,FALSE)</f>
        <v>0</v>
      </c>
      <c r="Q97" s="314"/>
      <c r="R97" s="314"/>
      <c r="S97" s="314"/>
      <c r="T97" s="95" t="s">
        <v>55</v>
      </c>
      <c r="U97" s="98"/>
      <c r="V97" s="98"/>
      <c r="W97" s="95"/>
      <c r="X97" s="95"/>
      <c r="Y97" s="95"/>
      <c r="Z97" s="95"/>
      <c r="AA97" s="95"/>
    </row>
    <row r="98" spans="1:27" ht="30" customHeight="1" x14ac:dyDescent="0.25">
      <c r="A98" s="317"/>
      <c r="B98" s="302"/>
      <c r="C98" s="98" t="s">
        <v>157</v>
      </c>
      <c r="D98" s="204" t="s">
        <v>569</v>
      </c>
      <c r="E98" s="204" t="s">
        <v>603</v>
      </c>
      <c r="F98" s="204" t="s">
        <v>637</v>
      </c>
      <c r="G98" s="210" t="s">
        <v>680</v>
      </c>
      <c r="H98" s="210" t="s">
        <v>680</v>
      </c>
      <c r="I98" s="210" t="s">
        <v>680</v>
      </c>
      <c r="J98" s="157" t="s">
        <v>55</v>
      </c>
      <c r="K98" s="147" t="s">
        <v>303</v>
      </c>
      <c r="L98" s="147" t="s">
        <v>303</v>
      </c>
      <c r="M98" s="147" t="s">
        <v>303</v>
      </c>
      <c r="N98" s="129">
        <f>VLOOKUP(K98,Sheet1!$A$1:$B$5,2,FALSE)</f>
        <v>0</v>
      </c>
      <c r="O98" s="115">
        <f>VLOOKUP(L98,Sheet1!$A$1:$B$5,2,FALSE)</f>
        <v>0</v>
      </c>
      <c r="P98" s="129">
        <f>VLOOKUP(M98,Sheet1!$A$1:$B$5,2,FALSE)</f>
        <v>0</v>
      </c>
      <c r="Q98" s="314"/>
      <c r="R98" s="314"/>
      <c r="S98" s="314"/>
      <c r="T98" s="95" t="s">
        <v>55</v>
      </c>
      <c r="U98" s="98"/>
      <c r="V98" s="98"/>
      <c r="W98" s="95"/>
      <c r="X98" s="95"/>
      <c r="Y98" s="95"/>
      <c r="Z98" s="95"/>
      <c r="AA98" s="95"/>
    </row>
    <row r="99" spans="1:27" ht="30" customHeight="1" thickBot="1" x14ac:dyDescent="0.3">
      <c r="A99" s="317"/>
      <c r="B99" s="306"/>
      <c r="C99" s="141" t="s">
        <v>464</v>
      </c>
      <c r="D99" s="205" t="s">
        <v>570</v>
      </c>
      <c r="E99" s="205" t="s">
        <v>604</v>
      </c>
      <c r="F99" s="205" t="s">
        <v>638</v>
      </c>
      <c r="G99" s="211" t="s">
        <v>680</v>
      </c>
      <c r="H99" s="211" t="s">
        <v>680</v>
      </c>
      <c r="I99" s="211" t="s">
        <v>680</v>
      </c>
      <c r="J99" s="161"/>
      <c r="K99" s="147" t="s">
        <v>302</v>
      </c>
      <c r="L99" s="147" t="s">
        <v>303</v>
      </c>
      <c r="M99" s="147" t="s">
        <v>303</v>
      </c>
      <c r="N99" s="150">
        <f>VLOOKUP(K99,Sheet1!$A$1:$B$5,2,FALSE)</f>
        <v>1</v>
      </c>
      <c r="O99" s="147">
        <f>VLOOKUP(L99,Sheet1!$A$1:$B$5,2,FALSE)</f>
        <v>0</v>
      </c>
      <c r="P99" s="150">
        <f>VLOOKUP(M99,Sheet1!$A$1:$B$5,2,FALSE)</f>
        <v>0</v>
      </c>
      <c r="Q99" s="315"/>
      <c r="R99" s="315"/>
      <c r="S99" s="315"/>
      <c r="T99" s="134"/>
      <c r="U99" s="138"/>
      <c r="V99" s="138"/>
      <c r="W99" s="134"/>
      <c r="X99" s="134"/>
      <c r="Y99" s="134"/>
      <c r="Z99" s="134"/>
      <c r="AA99" s="134"/>
    </row>
    <row r="100" spans="1:27" ht="30" customHeight="1" x14ac:dyDescent="0.25">
      <c r="A100" s="317"/>
      <c r="B100" s="302" t="s">
        <v>163</v>
      </c>
      <c r="C100" s="134" t="s">
        <v>164</v>
      </c>
      <c r="D100" s="131" t="s">
        <v>571</v>
      </c>
      <c r="E100" s="131" t="s">
        <v>605</v>
      </c>
      <c r="F100" s="131" t="s">
        <v>639</v>
      </c>
      <c r="G100" s="131" t="s">
        <v>257</v>
      </c>
      <c r="H100" s="131" t="s">
        <v>257</v>
      </c>
      <c r="I100" s="131" t="s">
        <v>257</v>
      </c>
      <c r="J100" s="94" t="s">
        <v>55</v>
      </c>
      <c r="K100" s="146" t="s">
        <v>303</v>
      </c>
      <c r="L100" s="146" t="s">
        <v>303</v>
      </c>
      <c r="M100" s="146" t="s">
        <v>303</v>
      </c>
      <c r="N100" s="128">
        <f>VLOOKUP(K100,Sheet1!$A$1:$B$5,2,FALSE)</f>
        <v>0</v>
      </c>
      <c r="O100" s="113">
        <f>VLOOKUP(L100,Sheet1!$A$1:$B$5,2,FALSE)</f>
        <v>0</v>
      </c>
      <c r="P100" s="128">
        <f>VLOOKUP(M100,Sheet1!$A$1:$B$5,2,FALSE)</f>
        <v>0</v>
      </c>
      <c r="Q100" s="313">
        <f>SUM(N100:N118)</f>
        <v>1</v>
      </c>
      <c r="R100" s="313">
        <f>SUM(O100:O118)</f>
        <v>0</v>
      </c>
      <c r="S100" s="313">
        <f>SUM(P100:P118)</f>
        <v>0</v>
      </c>
      <c r="T100" s="94" t="s">
        <v>55</v>
      </c>
      <c r="U100" s="97"/>
      <c r="V100" s="97"/>
      <c r="W100" s="94"/>
      <c r="X100" s="94"/>
      <c r="Y100" s="94"/>
      <c r="Z100" s="94"/>
      <c r="AA100" s="94"/>
    </row>
    <row r="101" spans="1:27" ht="30" customHeight="1" x14ac:dyDescent="0.25">
      <c r="A101" s="317"/>
      <c r="B101" s="302"/>
      <c r="C101" s="95" t="s">
        <v>270</v>
      </c>
      <c r="D101" s="194" t="s">
        <v>572</v>
      </c>
      <c r="E101" s="194" t="s">
        <v>606</v>
      </c>
      <c r="F101" s="194" t="s">
        <v>640</v>
      </c>
      <c r="G101" s="194" t="s">
        <v>257</v>
      </c>
      <c r="H101" s="194" t="s">
        <v>257</v>
      </c>
      <c r="I101" s="194" t="s">
        <v>257</v>
      </c>
      <c r="J101" s="95" t="s">
        <v>55</v>
      </c>
      <c r="K101" s="147" t="s">
        <v>303</v>
      </c>
      <c r="L101" s="147" t="s">
        <v>303</v>
      </c>
      <c r="M101" s="147" t="s">
        <v>303</v>
      </c>
      <c r="N101" s="129">
        <f>VLOOKUP(K101,Sheet1!$A$1:$B$5,2,FALSE)</f>
        <v>0</v>
      </c>
      <c r="O101" s="115">
        <f>VLOOKUP(L101,Sheet1!$A$1:$B$5,2,FALSE)</f>
        <v>0</v>
      </c>
      <c r="P101" s="129">
        <f>VLOOKUP(M101,Sheet1!$A$1:$B$5,2,FALSE)</f>
        <v>0</v>
      </c>
      <c r="Q101" s="314"/>
      <c r="R101" s="314"/>
      <c r="S101" s="314"/>
      <c r="T101" s="95" t="s">
        <v>55</v>
      </c>
      <c r="U101" s="98"/>
      <c r="V101" s="98"/>
      <c r="W101" s="95"/>
      <c r="X101" s="95"/>
      <c r="Y101" s="95"/>
      <c r="Z101" s="95"/>
      <c r="AA101" s="95"/>
    </row>
    <row r="102" spans="1:27" ht="30" customHeight="1" x14ac:dyDescent="0.25">
      <c r="A102" s="317"/>
      <c r="B102" s="302"/>
      <c r="C102" s="95" t="s">
        <v>155</v>
      </c>
      <c r="D102" s="131" t="s">
        <v>573</v>
      </c>
      <c r="E102" s="131" t="s">
        <v>607</v>
      </c>
      <c r="F102" s="131" t="s">
        <v>641</v>
      </c>
      <c r="G102" s="131" t="s">
        <v>257</v>
      </c>
      <c r="H102" s="131" t="s">
        <v>257</v>
      </c>
      <c r="I102" s="131" t="s">
        <v>257</v>
      </c>
      <c r="J102" s="95" t="s">
        <v>55</v>
      </c>
      <c r="K102" s="147" t="s">
        <v>303</v>
      </c>
      <c r="L102" s="147" t="s">
        <v>303</v>
      </c>
      <c r="M102" s="147" t="s">
        <v>303</v>
      </c>
      <c r="N102" s="129">
        <f>VLOOKUP(K102,Sheet1!$A$1:$B$5,2,FALSE)</f>
        <v>0</v>
      </c>
      <c r="O102" s="115">
        <f>VLOOKUP(L102,Sheet1!$A$1:$B$5,2,FALSE)</f>
        <v>0</v>
      </c>
      <c r="P102" s="129">
        <f>VLOOKUP(M102,Sheet1!$A$1:$B$5,2,FALSE)</f>
        <v>0</v>
      </c>
      <c r="Q102" s="314"/>
      <c r="R102" s="314"/>
      <c r="S102" s="314"/>
      <c r="T102" s="95" t="s">
        <v>55</v>
      </c>
      <c r="U102" s="98"/>
      <c r="V102" s="98"/>
      <c r="W102" s="95"/>
      <c r="X102" s="95"/>
      <c r="Y102" s="95"/>
      <c r="Z102" s="95"/>
      <c r="AA102" s="95"/>
    </row>
    <row r="103" spans="1:27" ht="30" customHeight="1" x14ac:dyDescent="0.25">
      <c r="A103" s="317"/>
      <c r="B103" s="302"/>
      <c r="C103" s="95" t="s">
        <v>486</v>
      </c>
      <c r="D103" s="194" t="s">
        <v>574</v>
      </c>
      <c r="E103" s="194" t="s">
        <v>608</v>
      </c>
      <c r="F103" s="194" t="s">
        <v>642</v>
      </c>
      <c r="G103" s="194" t="s">
        <v>257</v>
      </c>
      <c r="H103" s="194" t="s">
        <v>257</v>
      </c>
      <c r="I103" s="194" t="s">
        <v>257</v>
      </c>
      <c r="J103" s="95" t="s">
        <v>55</v>
      </c>
      <c r="K103" s="147" t="s">
        <v>303</v>
      </c>
      <c r="L103" s="147" t="s">
        <v>303</v>
      </c>
      <c r="M103" s="147" t="s">
        <v>303</v>
      </c>
      <c r="N103" s="150">
        <f>VLOOKUP(K103,Sheet1!$A$1:$B$5,2,FALSE)</f>
        <v>0</v>
      </c>
      <c r="O103" s="147">
        <f>VLOOKUP(L103,Sheet1!$A$1:$B$5,2,FALSE)</f>
        <v>0</v>
      </c>
      <c r="P103" s="150">
        <f>VLOOKUP(M103,Sheet1!$A$1:$B$5,2,FALSE)</f>
        <v>0</v>
      </c>
      <c r="Q103" s="314"/>
      <c r="R103" s="314"/>
      <c r="S103" s="314"/>
      <c r="T103" s="95" t="s">
        <v>55</v>
      </c>
      <c r="U103" s="98"/>
      <c r="V103" s="98"/>
      <c r="W103" s="95"/>
      <c r="X103" s="95"/>
      <c r="Y103" s="95"/>
      <c r="Z103" s="95"/>
      <c r="AA103" s="95"/>
    </row>
    <row r="104" spans="1:27" ht="30" customHeight="1" x14ac:dyDescent="0.25">
      <c r="A104" s="317"/>
      <c r="B104" s="302"/>
      <c r="C104" s="95" t="s">
        <v>487</v>
      </c>
      <c r="D104" s="131" t="s">
        <v>575</v>
      </c>
      <c r="E104" s="131" t="s">
        <v>609</v>
      </c>
      <c r="F104" s="131" t="s">
        <v>643</v>
      </c>
      <c r="G104" s="131" t="s">
        <v>257</v>
      </c>
      <c r="H104" s="131" t="s">
        <v>257</v>
      </c>
      <c r="I104" s="131" t="s">
        <v>257</v>
      </c>
      <c r="J104" s="95" t="s">
        <v>55</v>
      </c>
      <c r="K104" s="147" t="s">
        <v>303</v>
      </c>
      <c r="L104" s="147" t="s">
        <v>303</v>
      </c>
      <c r="M104" s="147" t="s">
        <v>303</v>
      </c>
      <c r="N104" s="150">
        <f>VLOOKUP(K104,Sheet1!$A$1:$B$5,2,FALSE)</f>
        <v>0</v>
      </c>
      <c r="O104" s="147">
        <f>VLOOKUP(L104,Sheet1!$A$1:$B$5,2,FALSE)</f>
        <v>0</v>
      </c>
      <c r="P104" s="150">
        <f>VLOOKUP(M104,Sheet1!$A$1:$B$5,2,FALSE)</f>
        <v>0</v>
      </c>
      <c r="Q104" s="314"/>
      <c r="R104" s="314"/>
      <c r="S104" s="314"/>
      <c r="T104" s="95" t="s">
        <v>55</v>
      </c>
      <c r="U104" s="98"/>
      <c r="V104" s="98"/>
      <c r="W104" s="95"/>
      <c r="X104" s="95"/>
      <c r="Y104" s="95"/>
      <c r="Z104" s="95"/>
      <c r="AA104" s="95"/>
    </row>
    <row r="105" spans="1:27" ht="30" customHeight="1" x14ac:dyDescent="0.25">
      <c r="A105" s="317"/>
      <c r="B105" s="302"/>
      <c r="C105" s="95" t="s">
        <v>488</v>
      </c>
      <c r="D105" s="194" t="s">
        <v>576</v>
      </c>
      <c r="E105" s="194" t="s">
        <v>610</v>
      </c>
      <c r="F105" s="194" t="s">
        <v>644</v>
      </c>
      <c r="G105" s="194" t="s">
        <v>257</v>
      </c>
      <c r="H105" s="194" t="s">
        <v>257</v>
      </c>
      <c r="I105" s="194" t="s">
        <v>257</v>
      </c>
      <c r="J105" s="95" t="s">
        <v>55</v>
      </c>
      <c r="K105" s="147" t="s">
        <v>303</v>
      </c>
      <c r="L105" s="147" t="s">
        <v>303</v>
      </c>
      <c r="M105" s="147" t="s">
        <v>303</v>
      </c>
      <c r="N105" s="150">
        <f>VLOOKUP(K105,Sheet1!$A$1:$B$5,2,FALSE)</f>
        <v>0</v>
      </c>
      <c r="O105" s="147">
        <f>VLOOKUP(L105,Sheet1!$A$1:$B$5,2,FALSE)</f>
        <v>0</v>
      </c>
      <c r="P105" s="150">
        <f>VLOOKUP(M105,Sheet1!$A$1:$B$5,2,FALSE)</f>
        <v>0</v>
      </c>
      <c r="Q105" s="314"/>
      <c r="R105" s="314"/>
      <c r="S105" s="314"/>
      <c r="T105" s="95" t="s">
        <v>55</v>
      </c>
      <c r="U105" s="98"/>
      <c r="V105" s="98"/>
      <c r="W105" s="95"/>
      <c r="X105" s="95"/>
      <c r="Y105" s="95"/>
      <c r="Z105" s="95"/>
      <c r="AA105" s="95"/>
    </row>
    <row r="106" spans="1:27" ht="30" customHeight="1" x14ac:dyDescent="0.25">
      <c r="A106" s="317"/>
      <c r="B106" s="302"/>
      <c r="C106" s="166" t="s">
        <v>154</v>
      </c>
      <c r="D106" s="131" t="s">
        <v>577</v>
      </c>
      <c r="E106" s="131" t="s">
        <v>611</v>
      </c>
      <c r="F106" s="131" t="s">
        <v>645</v>
      </c>
      <c r="G106" s="131" t="s">
        <v>257</v>
      </c>
      <c r="H106" s="131" t="s">
        <v>257</v>
      </c>
      <c r="I106" s="131" t="s">
        <v>257</v>
      </c>
      <c r="J106" s="95" t="s">
        <v>55</v>
      </c>
      <c r="K106" s="147" t="s">
        <v>303</v>
      </c>
      <c r="L106" s="147" t="s">
        <v>303</v>
      </c>
      <c r="M106" s="147" t="s">
        <v>303</v>
      </c>
      <c r="N106" s="129">
        <f>VLOOKUP(K106,Sheet1!$A$1:$B$5,2,FALSE)</f>
        <v>0</v>
      </c>
      <c r="O106" s="115">
        <f>VLOOKUP(L106,Sheet1!$A$1:$B$5,2,FALSE)</f>
        <v>0</v>
      </c>
      <c r="P106" s="129">
        <f>VLOOKUP(M106,Sheet1!$A$1:$B$5,2,FALSE)</f>
        <v>0</v>
      </c>
      <c r="Q106" s="314"/>
      <c r="R106" s="314"/>
      <c r="S106" s="314"/>
      <c r="T106" s="95" t="s">
        <v>55</v>
      </c>
      <c r="U106" s="98"/>
      <c r="V106" s="98"/>
      <c r="W106" s="95"/>
      <c r="X106" s="95"/>
      <c r="Y106" s="95"/>
      <c r="Z106" s="95"/>
      <c r="AA106" s="95"/>
    </row>
    <row r="107" spans="1:27" ht="30" customHeight="1" x14ac:dyDescent="0.25">
      <c r="A107" s="317"/>
      <c r="B107" s="302"/>
      <c r="C107" s="166" t="s">
        <v>165</v>
      </c>
      <c r="D107" s="194" t="s">
        <v>578</v>
      </c>
      <c r="E107" s="194" t="s">
        <v>612</v>
      </c>
      <c r="F107" s="194" t="s">
        <v>646</v>
      </c>
      <c r="G107" s="194" t="s">
        <v>257</v>
      </c>
      <c r="H107" s="194" t="s">
        <v>257</v>
      </c>
      <c r="I107" s="194" t="s">
        <v>257</v>
      </c>
      <c r="J107" s="95" t="s">
        <v>55</v>
      </c>
      <c r="K107" s="147" t="s">
        <v>302</v>
      </c>
      <c r="L107" s="147" t="s">
        <v>303</v>
      </c>
      <c r="M107" s="147" t="s">
        <v>303</v>
      </c>
      <c r="N107" s="129">
        <f>VLOOKUP(K107,Sheet1!$A$1:$B$5,2,FALSE)</f>
        <v>1</v>
      </c>
      <c r="O107" s="115">
        <f>VLOOKUP(L107,Sheet1!$A$1:$B$5,2,FALSE)</f>
        <v>0</v>
      </c>
      <c r="P107" s="129">
        <f>VLOOKUP(M107,Sheet1!$A$1:$B$5,2,FALSE)</f>
        <v>0</v>
      </c>
      <c r="Q107" s="314"/>
      <c r="R107" s="314"/>
      <c r="S107" s="314"/>
      <c r="T107" s="95" t="s">
        <v>55</v>
      </c>
      <c r="U107" s="98"/>
      <c r="V107" s="98"/>
      <c r="W107" s="95"/>
      <c r="X107" s="95"/>
      <c r="Y107" s="95"/>
      <c r="Z107" s="95"/>
      <c r="AA107" s="95" t="s">
        <v>58</v>
      </c>
    </row>
    <row r="108" spans="1:27" ht="30" customHeight="1" x14ac:dyDescent="0.25">
      <c r="A108" s="317"/>
      <c r="B108" s="302"/>
      <c r="C108" s="166" t="s">
        <v>266</v>
      </c>
      <c r="D108" s="131" t="s">
        <v>579</v>
      </c>
      <c r="E108" s="131" t="s">
        <v>613</v>
      </c>
      <c r="F108" s="131" t="s">
        <v>647</v>
      </c>
      <c r="G108" s="131" t="s">
        <v>257</v>
      </c>
      <c r="H108" s="131" t="s">
        <v>257</v>
      </c>
      <c r="I108" s="131" t="s">
        <v>257</v>
      </c>
      <c r="J108" s="95" t="s">
        <v>55</v>
      </c>
      <c r="K108" s="147" t="s">
        <v>303</v>
      </c>
      <c r="L108" s="147" t="s">
        <v>303</v>
      </c>
      <c r="M108" s="147" t="s">
        <v>303</v>
      </c>
      <c r="N108" s="129">
        <f>VLOOKUP(K108,Sheet1!$A$1:$B$5,2,FALSE)</f>
        <v>0</v>
      </c>
      <c r="O108" s="115">
        <f>VLOOKUP(L108,Sheet1!$A$1:$B$5,2,FALSE)</f>
        <v>0</v>
      </c>
      <c r="P108" s="129">
        <f>VLOOKUP(M108,Sheet1!$A$1:$B$5,2,FALSE)</f>
        <v>0</v>
      </c>
      <c r="Q108" s="314"/>
      <c r="R108" s="314"/>
      <c r="S108" s="314"/>
      <c r="T108" s="95" t="s">
        <v>55</v>
      </c>
      <c r="U108" s="98"/>
      <c r="V108" s="98"/>
      <c r="W108" s="95"/>
      <c r="X108" s="95"/>
      <c r="Y108" s="95"/>
      <c r="Z108" s="95"/>
      <c r="AA108" s="95"/>
    </row>
    <row r="109" spans="1:27" ht="30" customHeight="1" x14ac:dyDescent="0.25">
      <c r="A109" s="317"/>
      <c r="B109" s="302"/>
      <c r="C109" s="166" t="s">
        <v>265</v>
      </c>
      <c r="D109" s="194" t="s">
        <v>580</v>
      </c>
      <c r="E109" s="194" t="s">
        <v>614</v>
      </c>
      <c r="F109" s="194" t="s">
        <v>648</v>
      </c>
      <c r="G109" s="194" t="s">
        <v>257</v>
      </c>
      <c r="H109" s="194" t="s">
        <v>257</v>
      </c>
      <c r="I109" s="194" t="s">
        <v>257</v>
      </c>
      <c r="J109" s="95" t="s">
        <v>55</v>
      </c>
      <c r="K109" s="147" t="s">
        <v>303</v>
      </c>
      <c r="L109" s="147" t="s">
        <v>303</v>
      </c>
      <c r="M109" s="147" t="s">
        <v>303</v>
      </c>
      <c r="N109" s="129">
        <f>VLOOKUP(K109,Sheet1!$A$1:$B$5,2,FALSE)</f>
        <v>0</v>
      </c>
      <c r="O109" s="115">
        <f>VLOOKUP(L109,Sheet1!$A$1:$B$5,2,FALSE)</f>
        <v>0</v>
      </c>
      <c r="P109" s="129">
        <f>VLOOKUP(M109,Sheet1!$A$1:$B$5,2,FALSE)</f>
        <v>0</v>
      </c>
      <c r="Q109" s="314"/>
      <c r="R109" s="314"/>
      <c r="S109" s="314"/>
      <c r="T109" s="95" t="s">
        <v>55</v>
      </c>
      <c r="U109" s="98"/>
      <c r="V109" s="98"/>
      <c r="W109" s="95"/>
      <c r="X109" s="95"/>
      <c r="Y109" s="95"/>
      <c r="Z109" s="95"/>
      <c r="AA109" s="95"/>
    </row>
    <row r="110" spans="1:27" ht="30" customHeight="1" x14ac:dyDescent="0.25">
      <c r="A110" s="317"/>
      <c r="B110" s="302"/>
      <c r="C110" s="166" t="s">
        <v>264</v>
      </c>
      <c r="D110" s="131" t="s">
        <v>581</v>
      </c>
      <c r="E110" s="131" t="s">
        <v>615</v>
      </c>
      <c r="F110" s="131" t="s">
        <v>649</v>
      </c>
      <c r="G110" s="131" t="s">
        <v>257</v>
      </c>
      <c r="H110" s="131" t="s">
        <v>257</v>
      </c>
      <c r="I110" s="131" t="s">
        <v>257</v>
      </c>
      <c r="J110" s="95" t="s">
        <v>55</v>
      </c>
      <c r="K110" s="147" t="s">
        <v>303</v>
      </c>
      <c r="L110" s="147" t="s">
        <v>303</v>
      </c>
      <c r="M110" s="147" t="s">
        <v>303</v>
      </c>
      <c r="N110" s="129">
        <f>VLOOKUP(K110,Sheet1!$A$1:$B$5,2,FALSE)</f>
        <v>0</v>
      </c>
      <c r="O110" s="115">
        <f>VLOOKUP(L110,Sheet1!$A$1:$B$5,2,FALSE)</f>
        <v>0</v>
      </c>
      <c r="P110" s="129">
        <f>VLOOKUP(M110,Sheet1!$A$1:$B$5,2,FALSE)</f>
        <v>0</v>
      </c>
      <c r="Q110" s="314"/>
      <c r="R110" s="314"/>
      <c r="S110" s="314"/>
      <c r="T110" s="95" t="s">
        <v>55</v>
      </c>
      <c r="U110" s="98"/>
      <c r="V110" s="98"/>
      <c r="W110" s="95"/>
      <c r="X110" s="95"/>
      <c r="Y110" s="95"/>
      <c r="Z110" s="95"/>
      <c r="AA110" s="95"/>
    </row>
    <row r="111" spans="1:27" ht="30" customHeight="1" x14ac:dyDescent="0.25">
      <c r="A111" s="317"/>
      <c r="B111" s="302"/>
      <c r="C111" s="166" t="s">
        <v>263</v>
      </c>
      <c r="D111" s="194" t="s">
        <v>582</v>
      </c>
      <c r="E111" s="194" t="s">
        <v>616</v>
      </c>
      <c r="F111" s="194" t="s">
        <v>650</v>
      </c>
      <c r="G111" s="194" t="s">
        <v>257</v>
      </c>
      <c r="H111" s="194" t="s">
        <v>257</v>
      </c>
      <c r="I111" s="194" t="s">
        <v>257</v>
      </c>
      <c r="J111" s="95" t="s">
        <v>55</v>
      </c>
      <c r="K111" s="147" t="s">
        <v>303</v>
      </c>
      <c r="L111" s="147" t="s">
        <v>303</v>
      </c>
      <c r="M111" s="147" t="s">
        <v>303</v>
      </c>
      <c r="N111" s="129">
        <f>VLOOKUP(K111,Sheet1!$A$1:$B$5,2,FALSE)</f>
        <v>0</v>
      </c>
      <c r="O111" s="115">
        <f>VLOOKUP(L111,Sheet1!$A$1:$B$5,2,FALSE)</f>
        <v>0</v>
      </c>
      <c r="P111" s="129">
        <f>VLOOKUP(M111,Sheet1!$A$1:$B$5,2,FALSE)</f>
        <v>0</v>
      </c>
      <c r="Q111" s="314"/>
      <c r="R111" s="314"/>
      <c r="S111" s="314"/>
      <c r="T111" s="95" t="s">
        <v>55</v>
      </c>
      <c r="U111" s="98"/>
      <c r="V111" s="98"/>
      <c r="W111" s="95"/>
      <c r="X111" s="95"/>
      <c r="Y111" s="95"/>
      <c r="Z111" s="95"/>
      <c r="AA111" s="95"/>
    </row>
    <row r="112" spans="1:27" ht="30" customHeight="1" x14ac:dyDescent="0.25">
      <c r="A112" s="317"/>
      <c r="B112" s="302"/>
      <c r="C112" s="166" t="s">
        <v>261</v>
      </c>
      <c r="D112" s="131" t="s">
        <v>583</v>
      </c>
      <c r="E112" s="131" t="s">
        <v>617</v>
      </c>
      <c r="F112" s="131" t="s">
        <v>651</v>
      </c>
      <c r="G112" s="131" t="s">
        <v>257</v>
      </c>
      <c r="H112" s="131" t="s">
        <v>257</v>
      </c>
      <c r="I112" s="131" t="s">
        <v>257</v>
      </c>
      <c r="J112" s="95" t="s">
        <v>55</v>
      </c>
      <c r="K112" s="147" t="s">
        <v>303</v>
      </c>
      <c r="L112" s="147" t="s">
        <v>303</v>
      </c>
      <c r="M112" s="147" t="s">
        <v>303</v>
      </c>
      <c r="N112" s="129">
        <f>VLOOKUP(K112,Sheet1!$A$1:$B$5,2,FALSE)</f>
        <v>0</v>
      </c>
      <c r="O112" s="115">
        <f>VLOOKUP(L112,Sheet1!$A$1:$B$5,2,FALSE)</f>
        <v>0</v>
      </c>
      <c r="P112" s="129">
        <f>VLOOKUP(M112,Sheet1!$A$1:$B$5,2,FALSE)</f>
        <v>0</v>
      </c>
      <c r="Q112" s="314"/>
      <c r="R112" s="314"/>
      <c r="S112" s="314"/>
      <c r="T112" s="95" t="s">
        <v>55</v>
      </c>
      <c r="U112" s="98"/>
      <c r="V112" s="98"/>
      <c r="W112" s="95"/>
      <c r="X112" s="95"/>
      <c r="Y112" s="95"/>
      <c r="Z112" s="95"/>
      <c r="AA112" s="95"/>
    </row>
    <row r="113" spans="1:30" ht="30" customHeight="1" x14ac:dyDescent="0.25">
      <c r="A113" s="317"/>
      <c r="B113" s="302"/>
      <c r="C113" s="166" t="s">
        <v>164</v>
      </c>
      <c r="D113" s="131" t="s">
        <v>584</v>
      </c>
      <c r="E113" s="194" t="s">
        <v>618</v>
      </c>
      <c r="F113" s="194" t="s">
        <v>652</v>
      </c>
      <c r="G113" s="194" t="s">
        <v>257</v>
      </c>
      <c r="H113" s="194" t="s">
        <v>257</v>
      </c>
      <c r="I113" s="194" t="s">
        <v>257</v>
      </c>
      <c r="J113" s="95" t="s">
        <v>55</v>
      </c>
      <c r="K113" s="147" t="s">
        <v>303</v>
      </c>
      <c r="L113" s="147" t="s">
        <v>303</v>
      </c>
      <c r="M113" s="147" t="s">
        <v>303</v>
      </c>
      <c r="N113" s="150">
        <f>VLOOKUP(K113,Sheet1!$A$1:$B$5,2,FALSE)</f>
        <v>0</v>
      </c>
      <c r="O113" s="147">
        <f>VLOOKUP(L113,Sheet1!$A$1:$B$5,2,FALSE)</f>
        <v>0</v>
      </c>
      <c r="P113" s="150">
        <f>VLOOKUP(M113,Sheet1!$A$1:$B$5,2,FALSE)</f>
        <v>0</v>
      </c>
      <c r="Q113" s="314"/>
      <c r="R113" s="314"/>
      <c r="S113" s="314"/>
      <c r="T113" s="95" t="s">
        <v>55</v>
      </c>
      <c r="U113" s="98"/>
      <c r="V113" s="98"/>
      <c r="W113" s="95"/>
      <c r="X113" s="95"/>
      <c r="Y113" s="95"/>
      <c r="Z113" s="95"/>
      <c r="AA113" s="95"/>
    </row>
    <row r="114" spans="1:30" ht="30" customHeight="1" x14ac:dyDescent="0.25">
      <c r="A114" s="317"/>
      <c r="B114" s="302"/>
      <c r="C114" s="166" t="s">
        <v>286</v>
      </c>
      <c r="D114" s="194" t="s">
        <v>585</v>
      </c>
      <c r="E114" s="131" t="s">
        <v>619</v>
      </c>
      <c r="F114" s="131" t="s">
        <v>653</v>
      </c>
      <c r="G114" s="131" t="s">
        <v>257</v>
      </c>
      <c r="H114" s="131" t="s">
        <v>257</v>
      </c>
      <c r="I114" s="131" t="s">
        <v>257</v>
      </c>
      <c r="J114" s="95" t="s">
        <v>55</v>
      </c>
      <c r="K114" s="147" t="s">
        <v>303</v>
      </c>
      <c r="L114" s="147" t="s">
        <v>303</v>
      </c>
      <c r="M114" s="147" t="s">
        <v>303</v>
      </c>
      <c r="N114" s="129">
        <f>VLOOKUP(K114,Sheet1!$A$1:$B$5,2,FALSE)</f>
        <v>0</v>
      </c>
      <c r="O114" s="115">
        <f>VLOOKUP(L114,Sheet1!$A$1:$B$5,2,FALSE)</f>
        <v>0</v>
      </c>
      <c r="P114" s="129">
        <f>VLOOKUP(M114,Sheet1!$A$1:$B$5,2,FALSE)</f>
        <v>0</v>
      </c>
      <c r="Q114" s="314"/>
      <c r="R114" s="314"/>
      <c r="S114" s="314"/>
      <c r="T114" s="95" t="s">
        <v>55</v>
      </c>
      <c r="U114" s="98"/>
      <c r="V114" s="98"/>
      <c r="W114" s="95"/>
      <c r="X114" s="95"/>
      <c r="Y114" s="95"/>
      <c r="Z114" s="95"/>
      <c r="AA114" s="95"/>
    </row>
    <row r="115" spans="1:30" ht="30" customHeight="1" x14ac:dyDescent="0.25">
      <c r="A115" s="317"/>
      <c r="B115" s="302"/>
      <c r="C115" s="166" t="s">
        <v>505</v>
      </c>
      <c r="D115" s="131" t="s">
        <v>586</v>
      </c>
      <c r="E115" s="194" t="s">
        <v>620</v>
      </c>
      <c r="F115" s="194" t="s">
        <v>654</v>
      </c>
      <c r="G115" s="194" t="s">
        <v>257</v>
      </c>
      <c r="H115" s="194" t="s">
        <v>257</v>
      </c>
      <c r="I115" s="194" t="s">
        <v>257</v>
      </c>
      <c r="J115" s="95" t="s">
        <v>55</v>
      </c>
      <c r="K115" s="147" t="s">
        <v>303</v>
      </c>
      <c r="L115" s="147" t="s">
        <v>303</v>
      </c>
      <c r="M115" s="147" t="s">
        <v>303</v>
      </c>
      <c r="N115" s="150">
        <f>VLOOKUP(K115,Sheet1!$A$1:$B$5,2,FALSE)</f>
        <v>0</v>
      </c>
      <c r="O115" s="147">
        <f>VLOOKUP(L115,Sheet1!$A$1:$B$5,2,FALSE)</f>
        <v>0</v>
      </c>
      <c r="P115" s="150">
        <f>VLOOKUP(M115,Sheet1!$A$1:$B$5,2,FALSE)</f>
        <v>0</v>
      </c>
      <c r="Q115" s="314"/>
      <c r="R115" s="314"/>
      <c r="S115" s="314"/>
      <c r="T115" s="95" t="s">
        <v>55</v>
      </c>
      <c r="U115" s="98"/>
      <c r="V115" s="98"/>
      <c r="W115" s="95"/>
      <c r="X115" s="95"/>
      <c r="Y115" s="95"/>
      <c r="Z115" s="95"/>
      <c r="AA115" s="95"/>
    </row>
    <row r="116" spans="1:30" ht="30" customHeight="1" x14ac:dyDescent="0.25">
      <c r="A116" s="317"/>
      <c r="B116" s="302"/>
      <c r="C116" s="166" t="s">
        <v>274</v>
      </c>
      <c r="D116" s="194" t="s">
        <v>587</v>
      </c>
      <c r="E116" s="131" t="s">
        <v>621</v>
      </c>
      <c r="F116" s="131" t="s">
        <v>655</v>
      </c>
      <c r="G116" s="131" t="s">
        <v>257</v>
      </c>
      <c r="H116" s="131" t="s">
        <v>257</v>
      </c>
      <c r="I116" s="131" t="s">
        <v>257</v>
      </c>
      <c r="J116" s="95" t="s">
        <v>55</v>
      </c>
      <c r="K116" s="147" t="s">
        <v>303</v>
      </c>
      <c r="L116" s="147" t="s">
        <v>303</v>
      </c>
      <c r="M116" s="147" t="s">
        <v>303</v>
      </c>
      <c r="N116" s="129">
        <f>VLOOKUP(K116,Sheet1!$A$1:$B$5,2,FALSE)</f>
        <v>0</v>
      </c>
      <c r="O116" s="115">
        <f>VLOOKUP(L116,Sheet1!$A$1:$B$5,2,FALSE)</f>
        <v>0</v>
      </c>
      <c r="P116" s="129">
        <f>VLOOKUP(M116,Sheet1!$A$1:$B$5,2,FALSE)</f>
        <v>0</v>
      </c>
      <c r="Q116" s="314"/>
      <c r="R116" s="314"/>
      <c r="S116" s="314"/>
      <c r="T116" s="95" t="s">
        <v>55</v>
      </c>
      <c r="U116" s="98"/>
      <c r="V116" s="98"/>
      <c r="W116" s="95"/>
      <c r="X116" s="95"/>
      <c r="Y116" s="95"/>
      <c r="Z116" s="95"/>
      <c r="AA116" s="95"/>
    </row>
    <row r="117" spans="1:30" ht="30" customHeight="1" x14ac:dyDescent="0.25">
      <c r="A117" s="317"/>
      <c r="B117" s="302"/>
      <c r="C117" s="117" t="s">
        <v>668</v>
      </c>
      <c r="D117" s="131" t="s">
        <v>588</v>
      </c>
      <c r="E117" s="194" t="s">
        <v>622</v>
      </c>
      <c r="F117" s="194" t="s">
        <v>656</v>
      </c>
      <c r="G117" s="194" t="s">
        <v>257</v>
      </c>
      <c r="H117" s="194" t="s">
        <v>257</v>
      </c>
      <c r="I117" s="194" t="s">
        <v>257</v>
      </c>
      <c r="J117" s="95" t="s">
        <v>55</v>
      </c>
      <c r="K117" s="147" t="s">
        <v>303</v>
      </c>
      <c r="L117" s="147" t="s">
        <v>303</v>
      </c>
      <c r="M117" s="147" t="s">
        <v>303</v>
      </c>
      <c r="N117" s="129">
        <f>VLOOKUP(K117,Sheet1!$A$1:$B$5,2,FALSE)</f>
        <v>0</v>
      </c>
      <c r="O117" s="115">
        <f>VLOOKUP(L117,Sheet1!$A$1:$B$5,2,FALSE)</f>
        <v>0</v>
      </c>
      <c r="P117" s="129">
        <f>VLOOKUP(M117,Sheet1!$A$1:$B$5,2,FALSE)</f>
        <v>0</v>
      </c>
      <c r="Q117" s="314"/>
      <c r="R117" s="314"/>
      <c r="S117" s="314"/>
      <c r="T117" s="95" t="s">
        <v>55</v>
      </c>
      <c r="U117" s="98"/>
      <c r="V117" s="98"/>
      <c r="W117" s="95"/>
      <c r="X117" s="95"/>
      <c r="Y117" s="95"/>
      <c r="Z117" s="95"/>
      <c r="AA117" s="95"/>
    </row>
    <row r="118" spans="1:30" ht="30" customHeight="1" thickBot="1" x14ac:dyDescent="0.3">
      <c r="A118" s="317"/>
      <c r="B118" s="306"/>
      <c r="C118" s="96" t="s">
        <v>19</v>
      </c>
      <c r="D118" s="194" t="s">
        <v>589</v>
      </c>
      <c r="E118" s="131" t="s">
        <v>623</v>
      </c>
      <c r="F118" s="131" t="s">
        <v>657</v>
      </c>
      <c r="G118" s="131" t="s">
        <v>257</v>
      </c>
      <c r="H118" s="131" t="s">
        <v>257</v>
      </c>
      <c r="I118" s="131" t="s">
        <v>257</v>
      </c>
      <c r="J118" s="96" t="s">
        <v>55</v>
      </c>
      <c r="K118" s="148" t="s">
        <v>303</v>
      </c>
      <c r="L118" s="118" t="s">
        <v>303</v>
      </c>
      <c r="M118" s="118" t="s">
        <v>303</v>
      </c>
      <c r="N118" s="133">
        <f>VLOOKUP(K118,Sheet1!$A$1:$B$5,2,FALSE)</f>
        <v>0</v>
      </c>
      <c r="O118" s="114">
        <f>VLOOKUP(L118,Sheet1!$A$1:$B$5,2,FALSE)</f>
        <v>0</v>
      </c>
      <c r="P118" s="150">
        <f>VLOOKUP(M118,Sheet1!$A$1:$B$5,2,FALSE)</f>
        <v>0</v>
      </c>
      <c r="Q118" s="315"/>
      <c r="R118" s="315"/>
      <c r="S118" s="315"/>
      <c r="T118" s="96" t="s">
        <v>55</v>
      </c>
      <c r="U118" s="104"/>
      <c r="V118" s="104"/>
      <c r="W118" s="96"/>
      <c r="X118" s="96"/>
      <c r="Y118" s="96"/>
      <c r="Z118" s="96"/>
      <c r="AA118" s="96"/>
    </row>
    <row r="119" spans="1:30" ht="30" customHeight="1" x14ac:dyDescent="0.25">
      <c r="A119" s="317"/>
      <c r="B119" s="305" t="s">
        <v>158</v>
      </c>
      <c r="C119" s="167" t="s">
        <v>269</v>
      </c>
      <c r="D119" s="196" t="s">
        <v>590</v>
      </c>
      <c r="E119" s="196" t="s">
        <v>624</v>
      </c>
      <c r="F119" s="196" t="s">
        <v>658</v>
      </c>
      <c r="G119" s="196" t="s">
        <v>257</v>
      </c>
      <c r="H119" s="196" t="s">
        <v>257</v>
      </c>
      <c r="I119" s="196" t="s">
        <v>257</v>
      </c>
      <c r="J119" s="94" t="s">
        <v>55</v>
      </c>
      <c r="K119" s="120" t="s">
        <v>303</v>
      </c>
      <c r="L119" s="146" t="s">
        <v>303</v>
      </c>
      <c r="M119" s="146" t="s">
        <v>303</v>
      </c>
      <c r="N119" s="128">
        <f>VLOOKUP(K119,Sheet1!$A$1:$B$5,2,FALSE)</f>
        <v>0</v>
      </c>
      <c r="O119" s="113">
        <f>VLOOKUP(L119,Sheet1!$A$1:$B$5,2,FALSE)</f>
        <v>0</v>
      </c>
      <c r="P119" s="128">
        <f>VLOOKUP(M119,Sheet1!$A$1:$B$5,2,FALSE)</f>
        <v>0</v>
      </c>
      <c r="Q119" s="313">
        <f>SUM(N119:N122)</f>
        <v>0</v>
      </c>
      <c r="R119" s="313">
        <f>SUM(O119:O122)</f>
        <v>0</v>
      </c>
      <c r="S119" s="313">
        <f>SUM(P119:P122)</f>
        <v>0</v>
      </c>
      <c r="T119" s="94" t="s">
        <v>55</v>
      </c>
      <c r="U119" s="97"/>
      <c r="V119" s="97"/>
      <c r="W119" s="94"/>
      <c r="X119" s="94"/>
      <c r="Y119" s="94"/>
      <c r="Z119" s="94"/>
      <c r="AA119" s="94"/>
    </row>
    <row r="120" spans="1:30" ht="30" customHeight="1" x14ac:dyDescent="0.25">
      <c r="A120" s="317"/>
      <c r="B120" s="302"/>
      <c r="C120" s="166" t="s">
        <v>159</v>
      </c>
      <c r="D120" s="193" t="s">
        <v>591</v>
      </c>
      <c r="E120" s="193" t="s">
        <v>625</v>
      </c>
      <c r="F120" s="193" t="s">
        <v>659</v>
      </c>
      <c r="G120" s="193" t="s">
        <v>257</v>
      </c>
      <c r="H120" s="193" t="s">
        <v>257</v>
      </c>
      <c r="I120" s="193" t="s">
        <v>257</v>
      </c>
      <c r="J120" s="95" t="s">
        <v>55</v>
      </c>
      <c r="K120" s="119" t="s">
        <v>303</v>
      </c>
      <c r="L120" s="147" t="s">
        <v>303</v>
      </c>
      <c r="M120" s="147" t="s">
        <v>303</v>
      </c>
      <c r="N120" s="129">
        <f>VLOOKUP(K120,Sheet1!$A$1:$B$5,2,FALSE)</f>
        <v>0</v>
      </c>
      <c r="O120" s="115">
        <f>VLOOKUP(L120,Sheet1!$A$1:$B$5,2,FALSE)</f>
        <v>0</v>
      </c>
      <c r="P120" s="129">
        <f>VLOOKUP(M120,Sheet1!$A$1:$B$5,2,FALSE)</f>
        <v>0</v>
      </c>
      <c r="Q120" s="314"/>
      <c r="R120" s="314"/>
      <c r="S120" s="314"/>
      <c r="T120" s="95" t="s">
        <v>55</v>
      </c>
      <c r="U120" s="98"/>
      <c r="V120" s="98"/>
      <c r="W120" s="95"/>
      <c r="X120" s="95"/>
      <c r="Y120" s="95"/>
      <c r="Z120" s="95"/>
      <c r="AA120" s="95"/>
    </row>
    <row r="121" spans="1:30" ht="30" customHeight="1" x14ac:dyDescent="0.25">
      <c r="A121" s="317"/>
      <c r="B121" s="302"/>
      <c r="C121" s="166" t="s">
        <v>160</v>
      </c>
      <c r="D121" s="193" t="s">
        <v>592</v>
      </c>
      <c r="E121" s="193" t="s">
        <v>626</v>
      </c>
      <c r="F121" s="193" t="s">
        <v>660</v>
      </c>
      <c r="G121" s="193" t="s">
        <v>680</v>
      </c>
      <c r="H121" s="193" t="s">
        <v>680</v>
      </c>
      <c r="I121" s="193" t="s">
        <v>680</v>
      </c>
      <c r="J121" s="95" t="s">
        <v>55</v>
      </c>
      <c r="K121" s="119" t="s">
        <v>303</v>
      </c>
      <c r="L121" s="147" t="s">
        <v>303</v>
      </c>
      <c r="M121" s="147" t="s">
        <v>303</v>
      </c>
      <c r="N121" s="129">
        <f>VLOOKUP(K121,Sheet1!$A$1:$B$5,2,FALSE)</f>
        <v>0</v>
      </c>
      <c r="O121" s="115">
        <f>VLOOKUP(L121,Sheet1!$A$1:$B$5,2,FALSE)</f>
        <v>0</v>
      </c>
      <c r="P121" s="129">
        <f>VLOOKUP(M121,Sheet1!$A$1:$B$5,2,FALSE)</f>
        <v>0</v>
      </c>
      <c r="Q121" s="314"/>
      <c r="R121" s="314"/>
      <c r="S121" s="314"/>
      <c r="T121" s="95" t="s">
        <v>55</v>
      </c>
      <c r="U121" s="98"/>
      <c r="V121" s="98"/>
      <c r="W121" s="95"/>
      <c r="X121" s="95"/>
      <c r="Y121" s="95"/>
      <c r="Z121" s="95"/>
      <c r="AA121" s="95"/>
    </row>
    <row r="122" spans="1:30" ht="30" customHeight="1" thickBot="1" x14ac:dyDescent="0.3">
      <c r="A122" s="317"/>
      <c r="B122" s="306"/>
      <c r="C122" s="168" t="s">
        <v>262</v>
      </c>
      <c r="D122" s="195" t="s">
        <v>593</v>
      </c>
      <c r="E122" s="195" t="s">
        <v>627</v>
      </c>
      <c r="F122" s="195" t="s">
        <v>661</v>
      </c>
      <c r="G122" s="195" t="s">
        <v>257</v>
      </c>
      <c r="H122" s="195" t="s">
        <v>257</v>
      </c>
      <c r="I122" s="195" t="s">
        <v>257</v>
      </c>
      <c r="J122" s="96" t="s">
        <v>55</v>
      </c>
      <c r="K122" s="126" t="s">
        <v>303</v>
      </c>
      <c r="L122" s="148" t="s">
        <v>303</v>
      </c>
      <c r="M122" s="148" t="s">
        <v>303</v>
      </c>
      <c r="N122" s="130">
        <f>VLOOKUP(K122,Sheet1!$A$1:$B$5,2,FALSE)</f>
        <v>0</v>
      </c>
      <c r="O122" s="114">
        <f>VLOOKUP(L122,Sheet1!$A$1:$B$5,2,FALSE)</f>
        <v>0</v>
      </c>
      <c r="P122" s="129">
        <f>VLOOKUP(M122,Sheet1!$A$1:$B$5,2,FALSE)</f>
        <v>0</v>
      </c>
      <c r="Q122" s="315"/>
      <c r="R122" s="315"/>
      <c r="S122" s="315"/>
      <c r="T122" s="96" t="s">
        <v>55</v>
      </c>
      <c r="U122" s="104"/>
      <c r="V122" s="104"/>
      <c r="W122" s="96"/>
      <c r="X122" s="96"/>
      <c r="Y122" s="96"/>
      <c r="Z122" s="96"/>
      <c r="AA122" s="96"/>
    </row>
    <row r="123" spans="1:30" ht="30" customHeight="1" x14ac:dyDescent="0.25">
      <c r="A123" s="317"/>
      <c r="B123" s="305" t="s">
        <v>169</v>
      </c>
      <c r="C123" s="95" t="s">
        <v>268</v>
      </c>
      <c r="D123" s="197" t="s">
        <v>594</v>
      </c>
      <c r="E123" s="197" t="s">
        <v>628</v>
      </c>
      <c r="F123" s="197" t="s">
        <v>662</v>
      </c>
      <c r="G123" s="197" t="s">
        <v>257</v>
      </c>
      <c r="H123" s="197" t="s">
        <v>257</v>
      </c>
      <c r="I123" s="197" t="s">
        <v>257</v>
      </c>
      <c r="J123" s="97" t="s">
        <v>55</v>
      </c>
      <c r="K123" s="146" t="s">
        <v>303</v>
      </c>
      <c r="L123" s="162" t="s">
        <v>303</v>
      </c>
      <c r="M123" s="146" t="s">
        <v>303</v>
      </c>
      <c r="N123" s="128">
        <f>VLOOKUP(K123,Sheet1!$A$1:$B$5,2,FALSE)</f>
        <v>0</v>
      </c>
      <c r="O123" s="113">
        <f>VLOOKUP(L123,Sheet1!$A$1:$B$5,2,FALSE)</f>
        <v>0</v>
      </c>
      <c r="P123" s="128">
        <f>VLOOKUP(M123,Sheet1!$A$1:$B$5,2,FALSE)</f>
        <v>0</v>
      </c>
      <c r="Q123" s="313">
        <f>SUM(N123:N124)</f>
        <v>0</v>
      </c>
      <c r="R123" s="313">
        <f>SUM(O123:O124)</f>
        <v>0</v>
      </c>
      <c r="S123" s="313">
        <f>SUM(P123:P124)</f>
        <v>0</v>
      </c>
      <c r="T123" s="94" t="s">
        <v>55</v>
      </c>
      <c r="U123" s="97"/>
      <c r="V123" s="97"/>
      <c r="W123" s="94"/>
      <c r="X123" s="94"/>
      <c r="Y123" s="94"/>
      <c r="Z123" s="94"/>
      <c r="AA123" s="94"/>
    </row>
    <row r="124" spans="1:30" ht="30" customHeight="1" thickBot="1" x14ac:dyDescent="0.3">
      <c r="A124" s="317"/>
      <c r="B124" s="306"/>
      <c r="C124" s="95" t="s">
        <v>267</v>
      </c>
      <c r="D124" s="198" t="s">
        <v>595</v>
      </c>
      <c r="E124" s="198" t="s">
        <v>629</v>
      </c>
      <c r="F124" s="198" t="s">
        <v>663</v>
      </c>
      <c r="G124" s="198" t="s">
        <v>257</v>
      </c>
      <c r="H124" s="198" t="s">
        <v>257</v>
      </c>
      <c r="I124" s="198" t="s">
        <v>257</v>
      </c>
      <c r="J124" s="104" t="s">
        <v>55</v>
      </c>
      <c r="K124" s="148" t="s">
        <v>303</v>
      </c>
      <c r="L124" s="151" t="s">
        <v>303</v>
      </c>
      <c r="M124" s="148" t="s">
        <v>303</v>
      </c>
      <c r="N124" s="130">
        <f>VLOOKUP(K124,Sheet1!$A$1:$B$5,2,FALSE)</f>
        <v>0</v>
      </c>
      <c r="O124" s="114">
        <f>VLOOKUP(L124,Sheet1!$A$1:$B$5,2,FALSE)</f>
        <v>0</v>
      </c>
      <c r="P124" s="129">
        <f>VLOOKUP(M124,Sheet1!$A$1:$B$5,2,FALSE)</f>
        <v>0</v>
      </c>
      <c r="Q124" s="315"/>
      <c r="R124" s="315"/>
      <c r="S124" s="315"/>
      <c r="T124" s="96" t="s">
        <v>55</v>
      </c>
      <c r="U124" s="104"/>
      <c r="V124" s="104"/>
      <c r="W124" s="96"/>
      <c r="X124" s="96"/>
      <c r="Y124" s="96"/>
      <c r="Z124" s="96"/>
      <c r="AA124" s="44"/>
    </row>
    <row r="125" spans="1:30" ht="30" customHeight="1" thickBot="1" x14ac:dyDescent="0.3">
      <c r="A125" s="318"/>
      <c r="B125" s="102" t="s">
        <v>161</v>
      </c>
      <c r="C125" s="93" t="s">
        <v>162</v>
      </c>
      <c r="D125" s="116" t="s">
        <v>596</v>
      </c>
      <c r="E125" s="116" t="s">
        <v>630</v>
      </c>
      <c r="F125" s="116" t="s">
        <v>664</v>
      </c>
      <c r="G125" s="116" t="s">
        <v>257</v>
      </c>
      <c r="H125" s="116" t="s">
        <v>257</v>
      </c>
      <c r="I125" s="116" t="s">
        <v>257</v>
      </c>
      <c r="J125" s="103" t="s">
        <v>55</v>
      </c>
      <c r="K125" s="116" t="s">
        <v>303</v>
      </c>
      <c r="L125" s="116" t="s">
        <v>303</v>
      </c>
      <c r="M125" s="116" t="s">
        <v>303</v>
      </c>
      <c r="N125" s="116">
        <f>VLOOKUP(K125,Sheet1!$A$1:$B$5,2,FALSE)</f>
        <v>0</v>
      </c>
      <c r="O125" s="116">
        <f>VLOOKUP(L125,Sheet1!$A$1:$B$5,2,FALSE)</f>
        <v>0</v>
      </c>
      <c r="P125" s="116">
        <f>VLOOKUP(M125,Sheet1!$A$1:$B$5,2,FALSE)</f>
        <v>0</v>
      </c>
      <c r="Q125" s="101">
        <f>SUM(N125)</f>
        <v>0</v>
      </c>
      <c r="R125" s="101">
        <f>SUM(O125)</f>
        <v>0</v>
      </c>
      <c r="S125" s="101">
        <f>SUM(P125)</f>
        <v>0</v>
      </c>
      <c r="T125" s="44" t="s">
        <v>55</v>
      </c>
      <c r="U125" s="141"/>
      <c r="V125" s="141"/>
      <c r="W125" s="44"/>
      <c r="X125" s="44"/>
      <c r="Y125" s="44"/>
      <c r="Z125" s="44"/>
      <c r="AA125" s="44"/>
    </row>
    <row r="126" spans="1:30" x14ac:dyDescent="0.25">
      <c r="D126" s="181"/>
      <c r="E126" s="181"/>
      <c r="F126" s="181"/>
      <c r="G126" s="181"/>
      <c r="H126" s="181"/>
      <c r="I126" s="181"/>
      <c r="J126" s="99"/>
      <c r="K126" s="181"/>
      <c r="L126" s="181"/>
      <c r="M126" s="184"/>
      <c r="N126" s="100"/>
      <c r="O126" s="100"/>
      <c r="P126" s="100"/>
      <c r="Q126" s="100"/>
      <c r="R126" s="100"/>
      <c r="S126" s="100"/>
      <c r="T126" s="99"/>
      <c r="W126" s="99"/>
      <c r="X126" s="99"/>
      <c r="Y126" s="99"/>
      <c r="Z126" s="99"/>
      <c r="AA126" s="99"/>
      <c r="AB126" s="99"/>
      <c r="AC126" s="99"/>
      <c r="AD126" s="99"/>
    </row>
    <row r="127" spans="1:30" ht="21" x14ac:dyDescent="0.25">
      <c r="A127" s="241" t="s">
        <v>672</v>
      </c>
      <c r="B127" s="99"/>
      <c r="C127" s="99"/>
      <c r="D127" s="181"/>
      <c r="E127" s="181"/>
      <c r="F127" s="181"/>
      <c r="G127" s="181"/>
      <c r="H127" s="181"/>
      <c r="I127" s="181"/>
      <c r="J127" s="99"/>
      <c r="K127" s="181"/>
      <c r="L127" s="181"/>
      <c r="M127" s="184"/>
      <c r="N127" s="100"/>
      <c r="O127" s="100"/>
      <c r="P127" s="100"/>
      <c r="Q127" s="100"/>
      <c r="R127" s="100"/>
      <c r="S127" s="100"/>
      <c r="T127" s="99"/>
      <c r="U127" s="99"/>
      <c r="V127" s="99"/>
      <c r="W127" s="99"/>
      <c r="X127" s="99"/>
      <c r="Y127" s="99"/>
      <c r="Z127" s="99"/>
      <c r="AA127" s="99"/>
      <c r="AB127" s="99"/>
      <c r="AC127" s="99"/>
      <c r="AD127" s="99"/>
    </row>
    <row r="129" spans="1:30" ht="21" x14ac:dyDescent="0.35">
      <c r="A129" s="77" t="s">
        <v>254</v>
      </c>
      <c r="B129" s="77" t="s">
        <v>300</v>
      </c>
      <c r="C129" s="100"/>
      <c r="D129" s="181"/>
      <c r="E129" s="181"/>
      <c r="F129" s="181"/>
      <c r="G129" s="181"/>
      <c r="H129" s="181"/>
      <c r="I129" s="181"/>
      <c r="J129" s="99"/>
      <c r="K129" s="181"/>
      <c r="L129" s="181"/>
      <c r="M129" s="184"/>
      <c r="N129" s="100"/>
      <c r="O129" s="100"/>
      <c r="P129" s="100"/>
      <c r="Q129" s="100"/>
      <c r="R129" s="100"/>
      <c r="S129" s="100"/>
      <c r="T129" s="99"/>
      <c r="U129" s="99"/>
      <c r="V129" s="99"/>
      <c r="W129" s="99"/>
      <c r="X129" s="245">
        <f>SUM(X18:X125)</f>
        <v>14.7</v>
      </c>
      <c r="Y129" s="99"/>
      <c r="Z129" s="99"/>
      <c r="AA129" s="99"/>
      <c r="AB129" s="99"/>
      <c r="AC129" s="99"/>
      <c r="AD129" s="99"/>
    </row>
    <row r="130" spans="1:30" ht="21" x14ac:dyDescent="0.25">
      <c r="A130" s="53"/>
      <c r="B130" s="78"/>
      <c r="C130" s="100"/>
      <c r="D130" s="181"/>
      <c r="E130" s="181"/>
      <c r="F130" s="181"/>
      <c r="G130" s="181"/>
      <c r="H130" s="181"/>
      <c r="I130" s="181"/>
      <c r="J130" s="99"/>
      <c r="K130" s="181"/>
      <c r="L130" s="181"/>
      <c r="M130" s="184"/>
      <c r="N130" s="100"/>
      <c r="O130" s="100"/>
      <c r="P130" s="100"/>
      <c r="Q130" s="100"/>
      <c r="R130" s="100"/>
      <c r="S130" s="100"/>
      <c r="T130" s="99"/>
      <c r="U130" s="99"/>
      <c r="V130" s="99"/>
      <c r="W130" s="99"/>
      <c r="X130" s="99"/>
      <c r="Y130" s="99"/>
      <c r="Z130" s="99"/>
      <c r="AA130" s="99"/>
      <c r="AB130" s="99"/>
      <c r="AC130" s="99"/>
      <c r="AD130" s="99"/>
    </row>
    <row r="131" spans="1:30" ht="21" x14ac:dyDescent="0.35">
      <c r="A131" s="77" t="s">
        <v>673</v>
      </c>
      <c r="B131" s="77" t="s">
        <v>675</v>
      </c>
      <c r="C131" s="100"/>
      <c r="D131" s="181"/>
      <c r="E131" s="181"/>
      <c r="F131" s="181"/>
      <c r="G131" s="181"/>
      <c r="H131" s="181"/>
      <c r="I131" s="181"/>
      <c r="J131" s="99"/>
      <c r="K131" s="181"/>
      <c r="L131" s="181"/>
      <c r="M131" s="184"/>
      <c r="N131" s="100"/>
      <c r="O131" s="100"/>
      <c r="P131" s="100"/>
      <c r="Q131" s="100"/>
      <c r="R131" s="100"/>
      <c r="S131" s="100"/>
      <c r="T131" s="99"/>
      <c r="U131" s="99"/>
      <c r="V131" s="247">
        <f>SUM(V18:V125)</f>
        <v>0</v>
      </c>
      <c r="W131" s="99"/>
      <c r="X131" s="99"/>
      <c r="Y131" s="99"/>
      <c r="Z131" s="99"/>
      <c r="AA131" s="99"/>
      <c r="AB131" s="99"/>
      <c r="AC131" s="99"/>
      <c r="AD131" s="99"/>
    </row>
    <row r="132" spans="1:30" ht="21" x14ac:dyDescent="0.25">
      <c r="A132" s="53"/>
      <c r="B132" s="78"/>
      <c r="C132" s="100"/>
      <c r="D132" s="181"/>
      <c r="E132" s="181"/>
      <c r="F132" s="181"/>
      <c r="G132" s="181"/>
      <c r="H132" s="181"/>
      <c r="I132" s="181"/>
      <c r="J132" s="99"/>
      <c r="K132" s="181"/>
      <c r="L132" s="181"/>
      <c r="M132" s="184"/>
      <c r="N132" s="100"/>
      <c r="O132" s="100"/>
      <c r="P132" s="100"/>
      <c r="Q132" s="100"/>
      <c r="R132" s="100"/>
      <c r="S132" s="100"/>
      <c r="T132" s="99"/>
      <c r="U132" s="99"/>
      <c r="V132" s="99"/>
      <c r="W132" s="99"/>
      <c r="X132" s="99"/>
      <c r="Y132" s="99"/>
      <c r="Z132" s="99"/>
      <c r="AA132" s="99"/>
      <c r="AB132" s="99"/>
      <c r="AC132" s="99"/>
      <c r="AD132" s="99"/>
    </row>
    <row r="133" spans="1:30" ht="21" x14ac:dyDescent="0.35">
      <c r="A133" s="77" t="s">
        <v>671</v>
      </c>
      <c r="B133" s="77" t="s">
        <v>674</v>
      </c>
      <c r="C133" s="100"/>
      <c r="D133" s="181"/>
      <c r="E133" s="181"/>
      <c r="F133" s="181"/>
      <c r="G133" s="181"/>
      <c r="H133" s="181"/>
      <c r="I133" s="181"/>
      <c r="J133" s="99"/>
      <c r="K133" s="181"/>
      <c r="L133" s="181"/>
      <c r="M133" s="184"/>
      <c r="N133" s="100"/>
      <c r="O133" s="100"/>
      <c r="P133" s="100"/>
      <c r="Q133" s="100"/>
      <c r="R133" s="100"/>
      <c r="S133" s="100"/>
      <c r="T133" s="99"/>
      <c r="U133" s="244">
        <f>SUM(U18:U125)</f>
        <v>7000</v>
      </c>
      <c r="W133" s="99"/>
      <c r="X133" s="99"/>
      <c r="Y133" s="99"/>
      <c r="Z133" s="99"/>
      <c r="AA133" s="99"/>
      <c r="AB133" s="99"/>
      <c r="AC133" s="99"/>
      <c r="AD133" s="99"/>
    </row>
    <row r="134" spans="1:30" x14ac:dyDescent="0.25">
      <c r="A134" s="99"/>
      <c r="B134" s="99"/>
      <c r="C134" s="99"/>
      <c r="D134" s="181"/>
      <c r="E134" s="181"/>
      <c r="F134" s="181"/>
      <c r="G134" s="181"/>
      <c r="H134" s="181"/>
      <c r="I134" s="181"/>
      <c r="J134" s="99"/>
      <c r="K134" s="181"/>
      <c r="L134" s="181"/>
      <c r="M134" s="184"/>
      <c r="N134" s="100"/>
      <c r="O134" s="100"/>
      <c r="P134" s="100"/>
      <c r="Q134" s="100"/>
      <c r="R134" s="100"/>
      <c r="S134" s="100"/>
      <c r="T134" s="99"/>
      <c r="U134" s="99"/>
      <c r="V134" s="99"/>
      <c r="W134" s="99"/>
      <c r="X134" s="99"/>
      <c r="Y134" s="99"/>
      <c r="Z134" s="99"/>
      <c r="AA134" s="99"/>
      <c r="AB134" s="99"/>
      <c r="AC134" s="99"/>
      <c r="AD134" s="99"/>
    </row>
    <row r="135" spans="1:30" x14ac:dyDescent="0.25">
      <c r="A135" s="99"/>
      <c r="B135" s="99"/>
      <c r="C135" s="99"/>
      <c r="D135" s="181"/>
      <c r="E135" s="181"/>
      <c r="F135" s="181"/>
      <c r="G135" s="181"/>
      <c r="H135" s="181"/>
      <c r="I135" s="181"/>
      <c r="J135" s="99"/>
      <c r="K135" s="181"/>
      <c r="L135" s="181"/>
      <c r="M135" s="184"/>
      <c r="N135" s="100"/>
      <c r="O135" s="100"/>
      <c r="P135" s="100"/>
      <c r="Q135" s="100"/>
      <c r="R135" s="100"/>
      <c r="S135" s="100"/>
      <c r="T135" s="99"/>
      <c r="U135" s="99"/>
      <c r="V135" s="99"/>
      <c r="W135" s="99"/>
      <c r="X135" s="99"/>
      <c r="Y135" s="99"/>
      <c r="Z135" s="99"/>
      <c r="AA135" s="99"/>
      <c r="AB135" s="99"/>
      <c r="AC135" s="99"/>
      <c r="AD135" s="99"/>
    </row>
    <row r="136" spans="1:30" x14ac:dyDescent="0.25">
      <c r="A136" s="99"/>
      <c r="B136" s="99"/>
      <c r="C136" s="99"/>
      <c r="D136" s="181"/>
      <c r="E136" s="181"/>
      <c r="F136" s="181"/>
      <c r="G136" s="181"/>
      <c r="H136" s="181"/>
      <c r="I136" s="181"/>
      <c r="J136" s="99"/>
      <c r="K136" s="181"/>
      <c r="L136" s="181"/>
      <c r="M136" s="184"/>
      <c r="N136" s="100"/>
      <c r="O136" s="100"/>
      <c r="P136" s="100"/>
      <c r="Q136" s="100"/>
      <c r="R136" s="100"/>
      <c r="S136" s="100"/>
      <c r="T136" s="99"/>
      <c r="U136" s="99"/>
      <c r="V136" s="99"/>
      <c r="W136" s="99"/>
      <c r="X136" s="99"/>
      <c r="Y136" s="99"/>
      <c r="Z136" s="99"/>
      <c r="AA136" s="99"/>
      <c r="AB136" s="99"/>
      <c r="AC136" s="99"/>
      <c r="AD136" s="99"/>
    </row>
    <row r="137" spans="1:30" x14ac:dyDescent="0.25">
      <c r="A137" s="99"/>
      <c r="B137" s="99"/>
      <c r="C137" s="99"/>
      <c r="D137" s="181"/>
      <c r="E137" s="181"/>
      <c r="F137" s="181"/>
      <c r="G137" s="181"/>
      <c r="H137" s="181"/>
      <c r="I137" s="181"/>
      <c r="J137" s="99"/>
      <c r="K137" s="181"/>
      <c r="L137" s="181"/>
      <c r="M137" s="184"/>
      <c r="N137" s="100"/>
      <c r="O137" s="100"/>
      <c r="P137" s="100"/>
      <c r="Q137" s="100"/>
      <c r="R137" s="100"/>
      <c r="S137" s="100"/>
      <c r="T137" s="99"/>
      <c r="U137" s="99"/>
      <c r="V137" s="99"/>
      <c r="W137" s="99"/>
      <c r="X137" s="99"/>
      <c r="Y137" s="99"/>
      <c r="Z137" s="99"/>
      <c r="AA137" s="99"/>
      <c r="AB137" s="99"/>
      <c r="AC137" s="99"/>
      <c r="AD137" s="99"/>
    </row>
    <row r="138" spans="1:30" x14ac:dyDescent="0.25">
      <c r="A138" s="99"/>
      <c r="B138" s="99"/>
      <c r="C138" s="99"/>
      <c r="D138" s="181"/>
      <c r="E138" s="181"/>
      <c r="F138" s="181"/>
      <c r="G138" s="181"/>
      <c r="H138" s="181"/>
      <c r="I138" s="181"/>
      <c r="J138" s="99"/>
      <c r="K138" s="181"/>
      <c r="L138" s="181"/>
      <c r="M138" s="184"/>
      <c r="N138" s="100"/>
      <c r="O138" s="100"/>
      <c r="P138" s="100"/>
      <c r="Q138" s="100"/>
      <c r="R138" s="100"/>
      <c r="S138" s="100"/>
      <c r="T138" s="99"/>
      <c r="U138" s="99"/>
      <c r="V138" s="99"/>
      <c r="W138" s="99"/>
      <c r="X138" s="99"/>
      <c r="Y138" s="99"/>
      <c r="Z138" s="99"/>
      <c r="AA138" s="99"/>
      <c r="AB138" s="99"/>
      <c r="AC138" s="99"/>
      <c r="AD138" s="99"/>
    </row>
    <row r="139" spans="1:30" x14ac:dyDescent="0.25">
      <c r="A139" s="99"/>
      <c r="B139" s="99"/>
      <c r="C139" s="99"/>
      <c r="D139" s="181"/>
      <c r="E139" s="181"/>
      <c r="F139" s="181"/>
      <c r="G139" s="181"/>
      <c r="H139" s="181"/>
      <c r="I139" s="181"/>
      <c r="J139" s="99"/>
      <c r="K139" s="181"/>
      <c r="L139" s="181"/>
      <c r="M139" s="184"/>
      <c r="N139" s="100"/>
      <c r="O139" s="100"/>
      <c r="P139" s="100"/>
      <c r="Q139" s="100"/>
      <c r="R139" s="100"/>
      <c r="S139" s="100"/>
      <c r="T139" s="99"/>
      <c r="U139" s="99"/>
      <c r="V139" s="99"/>
      <c r="W139" s="99"/>
      <c r="X139" s="99"/>
      <c r="Y139" s="99"/>
      <c r="Z139" s="99"/>
      <c r="AA139" s="99"/>
      <c r="AB139" s="99"/>
      <c r="AC139" s="99"/>
      <c r="AD139" s="99"/>
    </row>
    <row r="140" spans="1:30" x14ac:dyDescent="0.25">
      <c r="A140" s="99"/>
      <c r="B140" s="99"/>
      <c r="C140" s="99"/>
      <c r="D140" s="181"/>
      <c r="E140" s="181"/>
      <c r="F140" s="181"/>
      <c r="G140" s="181"/>
      <c r="H140" s="181"/>
      <c r="I140" s="181"/>
      <c r="J140" s="99"/>
      <c r="K140" s="181"/>
      <c r="L140" s="181"/>
      <c r="M140" s="184"/>
      <c r="N140" s="100"/>
      <c r="O140" s="100"/>
      <c r="P140" s="100"/>
      <c r="Q140" s="100"/>
      <c r="R140" s="100"/>
      <c r="S140" s="100"/>
      <c r="T140" s="99"/>
      <c r="U140" s="99"/>
      <c r="V140" s="99"/>
      <c r="W140" s="99"/>
      <c r="X140" s="99"/>
      <c r="Y140" s="99"/>
      <c r="Z140" s="99"/>
      <c r="AA140" s="99"/>
      <c r="AB140" s="99"/>
      <c r="AC140" s="99"/>
      <c r="AD140" s="99"/>
    </row>
    <row r="141" spans="1:30" x14ac:dyDescent="0.25">
      <c r="A141" s="99"/>
      <c r="B141" s="99"/>
      <c r="C141" s="99"/>
      <c r="D141" s="181"/>
      <c r="E141" s="181"/>
      <c r="F141" s="181"/>
      <c r="G141" s="181"/>
      <c r="H141" s="181"/>
      <c r="I141" s="181"/>
      <c r="J141" s="99"/>
      <c r="K141" s="181"/>
      <c r="L141" s="181"/>
      <c r="M141" s="184"/>
      <c r="N141" s="100"/>
      <c r="O141" s="100"/>
      <c r="P141" s="100"/>
      <c r="Q141" s="100"/>
      <c r="R141" s="100"/>
      <c r="S141" s="100"/>
      <c r="T141" s="99"/>
      <c r="U141" s="99"/>
      <c r="V141" s="99"/>
      <c r="W141" s="99"/>
      <c r="X141" s="99"/>
      <c r="Y141" s="99"/>
      <c r="Z141" s="99"/>
      <c r="AA141" s="99"/>
      <c r="AB141" s="99"/>
      <c r="AC141" s="99"/>
      <c r="AD141" s="99"/>
    </row>
    <row r="142" spans="1:30" x14ac:dyDescent="0.25">
      <c r="A142" s="99"/>
      <c r="B142" s="99"/>
      <c r="C142" s="99"/>
      <c r="D142" s="181"/>
      <c r="E142" s="181"/>
      <c r="F142" s="181"/>
      <c r="G142" s="181"/>
      <c r="H142" s="181"/>
      <c r="I142" s="181"/>
      <c r="J142" s="99"/>
      <c r="K142" s="181"/>
      <c r="L142" s="181"/>
      <c r="M142" s="184"/>
      <c r="N142" s="100"/>
      <c r="O142" s="100"/>
      <c r="P142" s="100"/>
      <c r="Q142" s="100"/>
      <c r="R142" s="100"/>
      <c r="S142" s="100"/>
      <c r="T142" s="99"/>
      <c r="U142" s="99"/>
      <c r="V142" s="99"/>
      <c r="W142" s="99"/>
      <c r="X142" s="99"/>
      <c r="Y142" s="99"/>
      <c r="Z142" s="99"/>
      <c r="AA142" s="99"/>
      <c r="AB142" s="99"/>
      <c r="AC142" s="99"/>
      <c r="AD142" s="99"/>
    </row>
    <row r="143" spans="1:30" x14ac:dyDescent="0.25">
      <c r="A143" s="99"/>
      <c r="B143" s="99"/>
      <c r="C143" s="99"/>
      <c r="D143" s="181"/>
      <c r="E143" s="181"/>
      <c r="F143" s="181"/>
      <c r="G143" s="181"/>
      <c r="H143" s="181"/>
      <c r="I143" s="181"/>
      <c r="J143" s="99"/>
      <c r="K143" s="181"/>
      <c r="L143" s="181"/>
      <c r="M143" s="184"/>
      <c r="N143" s="100"/>
      <c r="O143" s="100"/>
      <c r="P143" s="100"/>
      <c r="Q143" s="100"/>
      <c r="R143" s="100"/>
      <c r="S143" s="100"/>
      <c r="T143" s="99"/>
      <c r="U143" s="99"/>
      <c r="V143" s="99"/>
      <c r="W143" s="99"/>
      <c r="X143" s="99"/>
      <c r="Y143" s="99"/>
      <c r="Z143" s="99"/>
      <c r="AA143" s="99"/>
      <c r="AB143" s="99"/>
      <c r="AC143" s="99"/>
      <c r="AD143" s="99"/>
    </row>
    <row r="144" spans="1:30" x14ac:dyDescent="0.25">
      <c r="A144" s="99"/>
      <c r="B144" s="99"/>
      <c r="C144" s="99"/>
      <c r="D144" s="181"/>
      <c r="E144" s="181"/>
      <c r="F144" s="181"/>
      <c r="G144" s="181"/>
      <c r="H144" s="181"/>
      <c r="I144" s="181"/>
      <c r="J144" s="99"/>
      <c r="K144" s="181"/>
      <c r="L144" s="181"/>
      <c r="M144" s="184"/>
      <c r="N144" s="100"/>
      <c r="O144" s="100"/>
      <c r="P144" s="100"/>
      <c r="Q144" s="100"/>
      <c r="R144" s="100"/>
      <c r="S144" s="100"/>
      <c r="T144" s="99"/>
      <c r="U144" s="99"/>
      <c r="V144" s="99"/>
      <c r="W144" s="99"/>
      <c r="X144" s="99"/>
      <c r="Y144" s="99"/>
      <c r="Z144" s="99"/>
      <c r="AA144" s="99"/>
      <c r="AB144" s="99"/>
      <c r="AC144" s="99"/>
      <c r="AD144" s="99"/>
    </row>
    <row r="145" spans="1:30" x14ac:dyDescent="0.25">
      <c r="A145" s="99"/>
      <c r="B145" s="99"/>
      <c r="C145" s="99"/>
      <c r="D145" s="181"/>
      <c r="E145" s="181"/>
      <c r="F145" s="181"/>
      <c r="G145" s="181"/>
      <c r="H145" s="181"/>
      <c r="I145" s="181"/>
      <c r="J145" s="99"/>
      <c r="K145" s="181"/>
      <c r="L145" s="181"/>
      <c r="M145" s="184"/>
      <c r="N145" s="100"/>
      <c r="O145" s="100"/>
      <c r="P145" s="100"/>
      <c r="Q145" s="100"/>
      <c r="R145" s="100"/>
      <c r="S145" s="100"/>
      <c r="T145" s="99"/>
      <c r="U145" s="99"/>
      <c r="V145" s="99"/>
      <c r="W145" s="99"/>
      <c r="X145" s="99"/>
      <c r="Y145" s="99"/>
      <c r="Z145" s="99"/>
      <c r="AA145" s="99"/>
      <c r="AB145" s="99"/>
      <c r="AC145" s="99"/>
      <c r="AD145" s="99"/>
    </row>
    <row r="146" spans="1:30" x14ac:dyDescent="0.25">
      <c r="A146" s="99"/>
      <c r="B146" s="99"/>
      <c r="C146" s="99"/>
      <c r="D146" s="181"/>
      <c r="E146" s="181"/>
      <c r="F146" s="181"/>
      <c r="G146" s="181"/>
      <c r="H146" s="181"/>
      <c r="I146" s="181"/>
      <c r="J146" s="99"/>
      <c r="K146" s="181"/>
      <c r="L146" s="181"/>
      <c r="M146" s="184"/>
      <c r="N146" s="100"/>
      <c r="O146" s="100"/>
      <c r="P146" s="100"/>
      <c r="Q146" s="100"/>
      <c r="R146" s="100"/>
      <c r="S146" s="100"/>
      <c r="T146" s="99"/>
      <c r="U146" s="99"/>
      <c r="V146" s="99"/>
      <c r="W146" s="99"/>
      <c r="X146" s="99"/>
      <c r="Y146" s="99"/>
      <c r="Z146" s="99"/>
      <c r="AA146" s="99"/>
      <c r="AB146" s="99"/>
      <c r="AC146" s="99"/>
      <c r="AD146" s="99"/>
    </row>
    <row r="147" spans="1:30" x14ac:dyDescent="0.25">
      <c r="A147" s="99"/>
      <c r="B147" s="99"/>
      <c r="C147" s="99"/>
      <c r="D147" s="181"/>
      <c r="E147" s="181"/>
      <c r="F147" s="181"/>
      <c r="G147" s="181"/>
      <c r="H147" s="181"/>
      <c r="I147" s="181"/>
      <c r="J147" s="99"/>
      <c r="K147" s="181"/>
      <c r="L147" s="181"/>
      <c r="M147" s="184"/>
      <c r="N147" s="100"/>
      <c r="O147" s="100"/>
      <c r="P147" s="100"/>
      <c r="Q147" s="100"/>
      <c r="R147" s="100"/>
      <c r="S147" s="100"/>
      <c r="T147" s="99"/>
      <c r="U147" s="99"/>
      <c r="V147" s="99"/>
      <c r="W147" s="99"/>
      <c r="X147" s="99"/>
      <c r="Y147" s="99"/>
      <c r="Z147" s="99"/>
      <c r="AA147" s="99"/>
      <c r="AB147" s="99"/>
      <c r="AC147" s="99"/>
      <c r="AD147" s="99"/>
    </row>
    <row r="148" spans="1:30" x14ac:dyDescent="0.25">
      <c r="A148" s="99"/>
      <c r="B148" s="99"/>
      <c r="C148" s="99"/>
      <c r="D148" s="181"/>
      <c r="E148" s="181"/>
      <c r="F148" s="181"/>
      <c r="G148" s="181"/>
      <c r="H148" s="181"/>
      <c r="I148" s="181"/>
      <c r="J148" s="99"/>
      <c r="K148" s="181"/>
      <c r="L148" s="181"/>
      <c r="M148" s="184"/>
      <c r="N148" s="100"/>
      <c r="O148" s="100"/>
      <c r="P148" s="100"/>
      <c r="Q148" s="100"/>
      <c r="R148" s="100"/>
      <c r="S148" s="100"/>
      <c r="T148" s="99"/>
      <c r="U148" s="99"/>
      <c r="V148" s="99"/>
      <c r="W148" s="99"/>
      <c r="X148" s="99"/>
      <c r="Y148" s="99"/>
      <c r="Z148" s="99"/>
      <c r="AA148" s="99"/>
      <c r="AB148" s="99"/>
      <c r="AC148" s="99"/>
      <c r="AD148" s="99"/>
    </row>
    <row r="149" spans="1:30" x14ac:dyDescent="0.25">
      <c r="A149" s="99"/>
      <c r="B149" s="99"/>
      <c r="C149" s="99"/>
      <c r="D149" s="181"/>
      <c r="E149" s="181"/>
      <c r="F149" s="181"/>
      <c r="G149" s="181"/>
      <c r="H149" s="181"/>
      <c r="I149" s="181"/>
      <c r="J149" s="99"/>
      <c r="K149" s="181"/>
      <c r="L149" s="181"/>
      <c r="M149" s="184"/>
      <c r="N149" s="100"/>
      <c r="O149" s="100"/>
      <c r="P149" s="100"/>
      <c r="Q149" s="100"/>
      <c r="R149" s="100"/>
      <c r="S149" s="100"/>
      <c r="T149" s="99"/>
      <c r="U149" s="99"/>
      <c r="V149" s="99"/>
      <c r="W149" s="99"/>
      <c r="X149" s="99"/>
      <c r="Y149" s="99"/>
      <c r="Z149" s="99"/>
      <c r="AA149" s="99"/>
      <c r="AB149" s="99"/>
      <c r="AC149" s="99"/>
      <c r="AD149" s="99"/>
    </row>
    <row r="150" spans="1:30" x14ac:dyDescent="0.25">
      <c r="A150" s="99"/>
      <c r="B150" s="99"/>
      <c r="C150" s="99"/>
      <c r="D150" s="181"/>
      <c r="E150" s="181"/>
      <c r="F150" s="181"/>
      <c r="G150" s="181"/>
      <c r="H150" s="181"/>
      <c r="I150" s="181"/>
      <c r="J150" s="99"/>
      <c r="K150" s="181"/>
      <c r="L150" s="181"/>
      <c r="M150" s="184"/>
      <c r="N150" s="100"/>
      <c r="O150" s="100"/>
      <c r="P150" s="100"/>
      <c r="Q150" s="100"/>
      <c r="R150" s="100"/>
      <c r="S150" s="100"/>
      <c r="T150" s="99"/>
      <c r="U150" s="99"/>
      <c r="V150" s="99"/>
      <c r="W150" s="99"/>
      <c r="X150" s="99"/>
      <c r="Y150" s="99"/>
      <c r="Z150" s="99"/>
      <c r="AA150" s="99"/>
      <c r="AB150" s="99"/>
      <c r="AC150" s="99"/>
      <c r="AD150" s="99"/>
    </row>
    <row r="151" spans="1:30" x14ac:dyDescent="0.25">
      <c r="A151" s="99"/>
      <c r="B151" s="99"/>
      <c r="C151" s="99"/>
      <c r="D151" s="181"/>
      <c r="E151" s="181"/>
      <c r="F151" s="181"/>
      <c r="G151" s="181"/>
      <c r="H151" s="181"/>
      <c r="I151" s="181"/>
      <c r="J151" s="99"/>
      <c r="K151" s="181"/>
      <c r="L151" s="181"/>
      <c r="M151" s="184"/>
      <c r="N151" s="100"/>
      <c r="O151" s="100"/>
      <c r="P151" s="100"/>
      <c r="Q151" s="100"/>
      <c r="R151" s="100"/>
      <c r="S151" s="100"/>
      <c r="T151" s="99"/>
      <c r="U151" s="99"/>
      <c r="V151" s="99"/>
      <c r="W151" s="99"/>
      <c r="X151" s="99"/>
      <c r="Y151" s="99"/>
      <c r="Z151" s="99"/>
      <c r="AA151" s="99"/>
      <c r="AB151" s="99"/>
      <c r="AC151" s="99"/>
      <c r="AD151" s="99"/>
    </row>
    <row r="152" spans="1:30" x14ac:dyDescent="0.25">
      <c r="A152" s="99"/>
      <c r="B152" s="99"/>
      <c r="C152" s="99"/>
      <c r="D152" s="181"/>
      <c r="E152" s="181"/>
      <c r="F152" s="181"/>
      <c r="G152" s="181"/>
      <c r="H152" s="181"/>
      <c r="I152" s="181"/>
      <c r="J152" s="99"/>
      <c r="K152" s="181"/>
      <c r="L152" s="181"/>
      <c r="M152" s="184"/>
      <c r="N152" s="100"/>
      <c r="O152" s="100"/>
      <c r="P152" s="100"/>
      <c r="Q152" s="100"/>
      <c r="R152" s="100"/>
      <c r="S152" s="100"/>
      <c r="T152" s="99"/>
      <c r="U152" s="99"/>
      <c r="V152" s="99"/>
      <c r="W152" s="99"/>
      <c r="X152" s="99"/>
      <c r="Y152" s="99"/>
      <c r="Z152" s="99"/>
      <c r="AA152" s="99"/>
      <c r="AB152" s="99"/>
      <c r="AC152" s="99"/>
      <c r="AD152" s="99"/>
    </row>
    <row r="153" spans="1:30" x14ac:dyDescent="0.25">
      <c r="A153" s="99"/>
      <c r="B153" s="99"/>
      <c r="C153" s="99"/>
      <c r="D153" s="181"/>
      <c r="E153" s="181"/>
      <c r="F153" s="181"/>
      <c r="G153" s="181"/>
      <c r="H153" s="181"/>
      <c r="I153" s="181"/>
      <c r="J153" s="99"/>
      <c r="K153" s="181"/>
      <c r="L153" s="181"/>
      <c r="M153" s="184"/>
      <c r="N153" s="100"/>
      <c r="O153" s="100"/>
      <c r="P153" s="100"/>
      <c r="Q153" s="100"/>
      <c r="R153" s="100"/>
      <c r="S153" s="100"/>
      <c r="T153" s="99"/>
      <c r="U153" s="99"/>
      <c r="V153" s="99"/>
      <c r="W153" s="99"/>
      <c r="X153" s="99"/>
      <c r="Y153" s="99"/>
      <c r="Z153" s="99"/>
      <c r="AA153" s="99"/>
      <c r="AB153" s="99"/>
      <c r="AC153" s="99"/>
      <c r="AD153" s="99"/>
    </row>
    <row r="154" spans="1:30" x14ac:dyDescent="0.25">
      <c r="A154" s="99"/>
      <c r="B154" s="99"/>
      <c r="C154" s="99"/>
      <c r="D154" s="181"/>
      <c r="E154" s="181"/>
      <c r="F154" s="181"/>
      <c r="G154" s="181"/>
      <c r="H154" s="181"/>
      <c r="I154" s="181"/>
      <c r="J154" s="99"/>
      <c r="K154" s="181"/>
      <c r="L154" s="181"/>
      <c r="M154" s="184"/>
      <c r="N154" s="100"/>
      <c r="O154" s="100"/>
      <c r="P154" s="100"/>
      <c r="Q154" s="100"/>
      <c r="R154" s="100"/>
      <c r="S154" s="100"/>
      <c r="T154" s="99"/>
      <c r="U154" s="99"/>
      <c r="V154" s="99"/>
      <c r="W154" s="99"/>
      <c r="X154" s="99"/>
      <c r="Y154" s="99"/>
      <c r="Z154" s="99"/>
      <c r="AA154" s="99"/>
      <c r="AB154" s="99"/>
      <c r="AC154" s="99"/>
      <c r="AD154" s="99"/>
    </row>
    <row r="155" spans="1:30" x14ac:dyDescent="0.25">
      <c r="A155" s="99"/>
      <c r="B155" s="99"/>
      <c r="C155" s="99"/>
      <c r="D155" s="181"/>
      <c r="E155" s="181"/>
      <c r="F155" s="181"/>
      <c r="G155" s="181"/>
      <c r="H155" s="181"/>
      <c r="I155" s="181"/>
      <c r="J155" s="99"/>
      <c r="K155" s="181"/>
      <c r="L155" s="181"/>
      <c r="M155" s="184"/>
      <c r="N155" s="100"/>
      <c r="O155" s="100"/>
      <c r="P155" s="100"/>
      <c r="Q155" s="100"/>
      <c r="R155" s="100"/>
      <c r="S155" s="100"/>
      <c r="T155" s="99"/>
      <c r="U155" s="99"/>
      <c r="V155" s="99"/>
      <c r="W155" s="99"/>
      <c r="X155" s="99"/>
      <c r="Y155" s="99"/>
      <c r="Z155" s="99"/>
      <c r="AA155" s="99"/>
      <c r="AB155" s="99"/>
      <c r="AC155" s="99"/>
      <c r="AD155" s="99"/>
    </row>
    <row r="156" spans="1:30" x14ac:dyDescent="0.25">
      <c r="A156" s="99"/>
      <c r="B156" s="99"/>
      <c r="C156" s="99"/>
      <c r="D156" s="181"/>
      <c r="E156" s="181"/>
      <c r="F156" s="181"/>
      <c r="G156" s="181"/>
      <c r="H156" s="181"/>
      <c r="I156" s="181"/>
      <c r="J156" s="99"/>
      <c r="K156" s="181"/>
      <c r="L156" s="181"/>
      <c r="M156" s="184"/>
      <c r="N156" s="100"/>
      <c r="O156" s="100"/>
      <c r="P156" s="100"/>
      <c r="Q156" s="100"/>
      <c r="R156" s="100"/>
      <c r="S156" s="100"/>
      <c r="T156" s="99"/>
      <c r="U156" s="99"/>
      <c r="V156" s="99"/>
      <c r="W156" s="99"/>
      <c r="X156" s="99"/>
      <c r="Y156" s="99"/>
      <c r="Z156" s="99"/>
      <c r="AA156" s="99"/>
      <c r="AB156" s="99"/>
      <c r="AC156" s="99"/>
      <c r="AD156" s="99"/>
    </row>
    <row r="157" spans="1:30" x14ac:dyDescent="0.25">
      <c r="A157" s="99"/>
      <c r="B157" s="99"/>
      <c r="C157" s="99"/>
      <c r="D157" s="181"/>
      <c r="E157" s="181"/>
      <c r="F157" s="181"/>
      <c r="G157" s="181"/>
      <c r="H157" s="181"/>
      <c r="I157" s="181"/>
      <c r="J157" s="99"/>
      <c r="K157" s="181"/>
      <c r="L157" s="181"/>
      <c r="M157" s="184"/>
      <c r="N157" s="100"/>
      <c r="O157" s="100"/>
      <c r="P157" s="100"/>
      <c r="Q157" s="100"/>
      <c r="R157" s="100"/>
      <c r="S157" s="100"/>
      <c r="T157" s="99"/>
      <c r="U157" s="99"/>
      <c r="V157" s="99"/>
      <c r="W157" s="99"/>
      <c r="X157" s="99"/>
      <c r="Y157" s="99"/>
      <c r="Z157" s="99"/>
      <c r="AA157" s="99"/>
      <c r="AB157" s="99"/>
      <c r="AC157" s="99"/>
      <c r="AD157" s="99"/>
    </row>
    <row r="158" spans="1:30" x14ac:dyDescent="0.25">
      <c r="A158" s="99"/>
      <c r="B158" s="99"/>
      <c r="C158" s="99"/>
      <c r="D158" s="181"/>
      <c r="E158" s="181"/>
      <c r="F158" s="181"/>
      <c r="G158" s="181"/>
      <c r="H158" s="181"/>
      <c r="I158" s="181"/>
      <c r="J158" s="99"/>
      <c r="K158" s="181"/>
      <c r="L158" s="181"/>
      <c r="M158" s="184"/>
      <c r="N158" s="100"/>
      <c r="O158" s="100"/>
      <c r="P158" s="100"/>
      <c r="Q158" s="100"/>
      <c r="R158" s="100"/>
      <c r="S158" s="100"/>
      <c r="T158" s="99"/>
      <c r="U158" s="99"/>
      <c r="V158" s="99"/>
      <c r="W158" s="99"/>
      <c r="X158" s="99"/>
      <c r="Y158" s="99"/>
      <c r="Z158" s="99"/>
      <c r="AA158" s="99"/>
      <c r="AB158" s="99"/>
      <c r="AC158" s="99"/>
      <c r="AD158" s="99"/>
    </row>
    <row r="159" spans="1:30" x14ac:dyDescent="0.25">
      <c r="A159" s="99"/>
      <c r="B159" s="99"/>
      <c r="C159" s="99"/>
      <c r="D159" s="181"/>
      <c r="E159" s="181"/>
      <c r="F159" s="181"/>
      <c r="G159" s="181"/>
      <c r="H159" s="181"/>
      <c r="I159" s="181"/>
      <c r="J159" s="99"/>
      <c r="K159" s="181"/>
      <c r="L159" s="181"/>
      <c r="M159" s="184"/>
      <c r="N159" s="100"/>
      <c r="O159" s="100"/>
      <c r="P159" s="100"/>
      <c r="Q159" s="100"/>
      <c r="R159" s="100"/>
      <c r="S159" s="100"/>
      <c r="T159" s="99"/>
      <c r="U159" s="99"/>
      <c r="V159" s="99"/>
      <c r="W159" s="99"/>
      <c r="X159" s="99"/>
      <c r="Y159" s="99"/>
      <c r="Z159" s="99"/>
      <c r="AA159" s="99"/>
      <c r="AB159" s="99"/>
      <c r="AC159" s="99"/>
      <c r="AD159" s="99"/>
    </row>
    <row r="160" spans="1:30" x14ac:dyDescent="0.25">
      <c r="A160" s="99"/>
      <c r="B160" s="99"/>
      <c r="C160" s="99"/>
      <c r="D160" s="181"/>
      <c r="E160" s="181"/>
      <c r="F160" s="181"/>
      <c r="G160" s="181"/>
      <c r="H160" s="181"/>
      <c r="I160" s="181"/>
      <c r="J160" s="99"/>
      <c r="K160" s="181"/>
      <c r="L160" s="181"/>
      <c r="M160" s="184"/>
      <c r="N160" s="100"/>
      <c r="O160" s="100"/>
      <c r="P160" s="100"/>
      <c r="Q160" s="100"/>
      <c r="R160" s="100"/>
      <c r="S160" s="100"/>
      <c r="T160" s="99"/>
      <c r="U160" s="99"/>
      <c r="V160" s="99"/>
      <c r="W160" s="99"/>
      <c r="X160" s="99"/>
      <c r="Y160" s="99"/>
      <c r="Z160" s="99"/>
      <c r="AA160" s="99"/>
      <c r="AB160" s="99"/>
      <c r="AC160" s="99"/>
      <c r="AD160" s="99"/>
    </row>
    <row r="161" spans="1:30" x14ac:dyDescent="0.25">
      <c r="A161" s="99"/>
      <c r="B161" s="99"/>
      <c r="C161" s="99"/>
      <c r="D161" s="181"/>
      <c r="E161" s="181"/>
      <c r="F161" s="181"/>
      <c r="G161" s="181"/>
      <c r="H161" s="181"/>
      <c r="I161" s="181"/>
      <c r="J161" s="99"/>
      <c r="K161" s="181"/>
      <c r="L161" s="181"/>
      <c r="M161" s="184"/>
      <c r="N161" s="100"/>
      <c r="O161" s="100"/>
      <c r="P161" s="100"/>
      <c r="Q161" s="100"/>
      <c r="R161" s="100"/>
      <c r="S161" s="100"/>
      <c r="T161" s="99"/>
      <c r="U161" s="99"/>
      <c r="V161" s="99"/>
      <c r="W161" s="99"/>
      <c r="X161" s="99"/>
      <c r="Y161" s="99"/>
      <c r="Z161" s="99"/>
      <c r="AA161" s="99"/>
      <c r="AB161" s="99"/>
      <c r="AC161" s="99"/>
      <c r="AD161" s="99"/>
    </row>
    <row r="162" spans="1:30" x14ac:dyDescent="0.25">
      <c r="A162" s="99"/>
      <c r="B162" s="99"/>
      <c r="C162" s="99"/>
      <c r="D162" s="181"/>
      <c r="E162" s="181"/>
      <c r="F162" s="181"/>
      <c r="G162" s="181"/>
      <c r="H162" s="181"/>
      <c r="I162" s="181"/>
      <c r="J162" s="99"/>
      <c r="K162" s="181"/>
      <c r="L162" s="181"/>
      <c r="M162" s="184"/>
      <c r="N162" s="100"/>
      <c r="O162" s="100"/>
      <c r="P162" s="100"/>
      <c r="Q162" s="100"/>
      <c r="R162" s="100"/>
      <c r="S162" s="100"/>
      <c r="T162" s="99"/>
      <c r="U162" s="99"/>
      <c r="V162" s="99"/>
      <c r="W162" s="99"/>
      <c r="X162" s="99"/>
      <c r="Y162" s="99"/>
      <c r="Z162" s="99"/>
      <c r="AA162" s="99"/>
      <c r="AB162" s="99"/>
      <c r="AC162" s="99"/>
      <c r="AD162" s="99"/>
    </row>
    <row r="163" spans="1:30" x14ac:dyDescent="0.25">
      <c r="A163" s="99"/>
      <c r="B163" s="99"/>
      <c r="C163" s="99"/>
      <c r="D163" s="181"/>
      <c r="E163" s="181"/>
      <c r="F163" s="181"/>
      <c r="G163" s="181"/>
      <c r="H163" s="181"/>
      <c r="I163" s="181"/>
      <c r="J163" s="99"/>
      <c r="K163" s="181"/>
      <c r="L163" s="181"/>
      <c r="M163" s="184"/>
      <c r="N163" s="100"/>
      <c r="O163" s="100"/>
      <c r="P163" s="100"/>
      <c r="Q163" s="100"/>
      <c r="R163" s="100"/>
      <c r="S163" s="100"/>
      <c r="T163" s="99"/>
      <c r="U163" s="99"/>
      <c r="V163" s="99"/>
      <c r="W163" s="99"/>
      <c r="X163" s="99"/>
      <c r="Y163" s="99"/>
      <c r="Z163" s="99"/>
      <c r="AA163" s="99"/>
      <c r="AB163" s="99"/>
      <c r="AC163" s="99"/>
      <c r="AD163" s="99"/>
    </row>
    <row r="164" spans="1:30" x14ac:dyDescent="0.25">
      <c r="A164" s="99"/>
      <c r="B164" s="99"/>
      <c r="C164" s="99"/>
      <c r="D164" s="181"/>
      <c r="E164" s="181"/>
      <c r="F164" s="181"/>
      <c r="G164" s="181"/>
      <c r="H164" s="181"/>
      <c r="I164" s="181"/>
      <c r="J164" s="99"/>
      <c r="K164" s="181"/>
      <c r="L164" s="181"/>
      <c r="M164" s="184"/>
      <c r="N164" s="100"/>
      <c r="O164" s="100"/>
      <c r="P164" s="100"/>
      <c r="Q164" s="100"/>
      <c r="R164" s="100"/>
      <c r="S164" s="100"/>
      <c r="T164" s="99"/>
      <c r="U164" s="99"/>
      <c r="V164" s="99"/>
      <c r="W164" s="99"/>
      <c r="X164" s="99"/>
      <c r="Y164" s="99"/>
      <c r="Z164" s="99"/>
      <c r="AA164" s="99"/>
      <c r="AB164" s="99"/>
      <c r="AC164" s="99"/>
      <c r="AD164" s="99"/>
    </row>
    <row r="165" spans="1:30" x14ac:dyDescent="0.25">
      <c r="A165" s="99"/>
      <c r="B165" s="99"/>
      <c r="C165" s="99"/>
      <c r="D165" s="181"/>
      <c r="E165" s="181"/>
      <c r="F165" s="181"/>
      <c r="G165" s="181"/>
      <c r="H165" s="181"/>
      <c r="I165" s="181"/>
      <c r="J165" s="99"/>
      <c r="K165" s="181"/>
      <c r="L165" s="181"/>
      <c r="M165" s="184"/>
      <c r="N165" s="100"/>
      <c r="O165" s="100"/>
      <c r="P165" s="100"/>
      <c r="Q165" s="100"/>
      <c r="R165" s="100"/>
      <c r="S165" s="100"/>
      <c r="T165" s="99"/>
      <c r="U165" s="99"/>
      <c r="V165" s="99"/>
      <c r="W165" s="99"/>
      <c r="X165" s="99"/>
      <c r="Y165" s="99"/>
      <c r="Z165" s="99"/>
      <c r="AA165" s="99"/>
      <c r="AB165" s="99"/>
      <c r="AC165" s="99"/>
      <c r="AD165" s="99"/>
    </row>
    <row r="166" spans="1:30" x14ac:dyDescent="0.25">
      <c r="A166" s="99"/>
      <c r="B166" s="99"/>
      <c r="C166" s="99"/>
      <c r="D166" s="181"/>
      <c r="E166" s="181"/>
      <c r="F166" s="181"/>
      <c r="G166" s="181"/>
      <c r="H166" s="181"/>
      <c r="I166" s="181"/>
      <c r="J166" s="99"/>
      <c r="K166" s="181"/>
      <c r="L166" s="181"/>
      <c r="M166" s="184"/>
      <c r="N166" s="100"/>
      <c r="O166" s="100"/>
      <c r="P166" s="100"/>
      <c r="Q166" s="100"/>
      <c r="R166" s="100"/>
      <c r="S166" s="100"/>
      <c r="T166" s="99"/>
      <c r="U166" s="99"/>
      <c r="V166" s="99"/>
      <c r="W166" s="99"/>
      <c r="X166" s="99"/>
      <c r="Y166" s="99"/>
      <c r="Z166" s="99"/>
      <c r="AA166" s="99"/>
      <c r="AB166" s="99"/>
      <c r="AC166" s="99"/>
      <c r="AD166" s="99"/>
    </row>
    <row r="167" spans="1:30" x14ac:dyDescent="0.25">
      <c r="A167" s="99"/>
      <c r="B167" s="99"/>
      <c r="C167" s="99"/>
      <c r="D167" s="181"/>
      <c r="E167" s="181"/>
      <c r="F167" s="181"/>
      <c r="G167" s="181"/>
      <c r="H167" s="181"/>
      <c r="I167" s="181"/>
      <c r="J167" s="99"/>
      <c r="K167" s="181"/>
      <c r="L167" s="181"/>
      <c r="M167" s="184"/>
      <c r="N167" s="100"/>
      <c r="O167" s="100"/>
      <c r="P167" s="100"/>
      <c r="Q167" s="100"/>
      <c r="R167" s="100"/>
      <c r="S167" s="100"/>
      <c r="T167" s="99"/>
      <c r="U167" s="99"/>
      <c r="V167" s="99"/>
      <c r="W167" s="99"/>
      <c r="X167" s="99"/>
      <c r="Y167" s="99"/>
      <c r="Z167" s="99"/>
      <c r="AA167" s="99"/>
      <c r="AB167" s="99"/>
      <c r="AC167" s="99"/>
      <c r="AD167" s="99"/>
    </row>
    <row r="168" spans="1:30" x14ac:dyDescent="0.25">
      <c r="A168" s="99"/>
      <c r="B168" s="99"/>
      <c r="C168" s="99"/>
      <c r="D168" s="181"/>
      <c r="E168" s="181"/>
      <c r="F168" s="181"/>
      <c r="G168" s="181"/>
      <c r="H168" s="181"/>
      <c r="I168" s="181"/>
      <c r="J168" s="99"/>
      <c r="K168" s="181"/>
      <c r="L168" s="181"/>
      <c r="M168" s="184"/>
      <c r="N168" s="100"/>
      <c r="O168" s="100"/>
      <c r="P168" s="100"/>
      <c r="Q168" s="100"/>
      <c r="R168" s="100"/>
      <c r="S168" s="100"/>
      <c r="T168" s="99"/>
      <c r="U168" s="99"/>
      <c r="V168" s="99"/>
      <c r="W168" s="99"/>
      <c r="X168" s="99"/>
      <c r="Y168" s="99"/>
      <c r="Z168" s="99"/>
      <c r="AA168" s="99"/>
      <c r="AB168" s="99"/>
      <c r="AC168" s="99"/>
      <c r="AD168" s="99"/>
    </row>
    <row r="169" spans="1:30" x14ac:dyDescent="0.25">
      <c r="A169" s="99"/>
      <c r="B169" s="99"/>
      <c r="C169" s="99"/>
      <c r="D169" s="181"/>
      <c r="E169" s="181"/>
      <c r="F169" s="181"/>
      <c r="G169" s="181"/>
      <c r="H169" s="181"/>
      <c r="I169" s="181"/>
      <c r="J169" s="99"/>
      <c r="K169" s="181"/>
      <c r="L169" s="181"/>
      <c r="M169" s="184"/>
      <c r="N169" s="100"/>
      <c r="O169" s="100"/>
      <c r="P169" s="100"/>
      <c r="Q169" s="100"/>
      <c r="R169" s="100"/>
      <c r="S169" s="100"/>
      <c r="T169" s="99"/>
      <c r="U169" s="99"/>
      <c r="V169" s="99"/>
      <c r="W169" s="99"/>
      <c r="X169" s="99"/>
      <c r="Y169" s="99"/>
      <c r="Z169" s="99"/>
      <c r="AA169" s="99"/>
      <c r="AB169" s="99"/>
      <c r="AC169" s="99"/>
      <c r="AD169" s="99"/>
    </row>
    <row r="170" spans="1:30" x14ac:dyDescent="0.25">
      <c r="A170" s="99"/>
      <c r="B170" s="99"/>
      <c r="C170" s="99"/>
      <c r="D170" s="181"/>
      <c r="E170" s="181"/>
      <c r="F170" s="181"/>
      <c r="G170" s="181"/>
      <c r="H170" s="181"/>
      <c r="I170" s="181"/>
      <c r="J170" s="99"/>
      <c r="K170" s="181"/>
      <c r="L170" s="181"/>
      <c r="M170" s="184"/>
      <c r="N170" s="100"/>
      <c r="O170" s="100"/>
      <c r="P170" s="100"/>
      <c r="Q170" s="100"/>
      <c r="R170" s="100"/>
      <c r="S170" s="100"/>
      <c r="T170" s="99"/>
      <c r="U170" s="99"/>
      <c r="V170" s="99"/>
      <c r="W170" s="99"/>
      <c r="X170" s="99"/>
      <c r="Y170" s="99"/>
      <c r="Z170" s="99"/>
      <c r="AA170" s="99"/>
      <c r="AB170" s="99"/>
      <c r="AC170" s="99"/>
      <c r="AD170" s="99"/>
    </row>
    <row r="171" spans="1:30" x14ac:dyDescent="0.25">
      <c r="A171" s="99"/>
      <c r="B171" s="99"/>
      <c r="C171" s="99"/>
      <c r="D171" s="181"/>
      <c r="E171" s="181"/>
      <c r="F171" s="181"/>
      <c r="G171" s="181"/>
      <c r="H171" s="181"/>
      <c r="I171" s="181"/>
      <c r="J171" s="99"/>
      <c r="K171" s="181"/>
      <c r="L171" s="181"/>
      <c r="M171" s="184"/>
      <c r="N171" s="100"/>
      <c r="O171" s="100"/>
      <c r="P171" s="100"/>
      <c r="Q171" s="100"/>
      <c r="R171" s="100"/>
      <c r="S171" s="100"/>
      <c r="T171" s="99"/>
      <c r="U171" s="99"/>
      <c r="V171" s="99"/>
      <c r="W171" s="99"/>
      <c r="X171" s="99"/>
      <c r="Y171" s="99"/>
      <c r="Z171" s="99"/>
      <c r="AA171" s="99"/>
      <c r="AB171" s="99"/>
      <c r="AC171" s="99"/>
      <c r="AD171" s="99"/>
    </row>
    <row r="172" spans="1:30" x14ac:dyDescent="0.25">
      <c r="A172" s="99"/>
      <c r="B172" s="99"/>
      <c r="C172" s="99"/>
      <c r="D172" s="181"/>
      <c r="E172" s="181"/>
      <c r="F172" s="181"/>
      <c r="G172" s="181"/>
      <c r="H172" s="181"/>
      <c r="I172" s="181"/>
      <c r="J172" s="99"/>
      <c r="K172" s="181"/>
      <c r="L172" s="181"/>
      <c r="M172" s="184"/>
      <c r="N172" s="100"/>
      <c r="O172" s="100"/>
      <c r="P172" s="100"/>
      <c r="Q172" s="100"/>
      <c r="R172" s="100"/>
      <c r="S172" s="100"/>
      <c r="T172" s="99"/>
      <c r="U172" s="99"/>
      <c r="V172" s="99"/>
      <c r="W172" s="99"/>
      <c r="X172" s="99"/>
      <c r="Y172" s="99"/>
      <c r="Z172" s="99"/>
      <c r="AA172" s="99"/>
      <c r="AB172" s="99"/>
      <c r="AC172" s="99"/>
      <c r="AD172" s="99"/>
    </row>
    <row r="173" spans="1:30" x14ac:dyDescent="0.25">
      <c r="A173" s="99"/>
      <c r="B173" s="99"/>
      <c r="C173" s="99"/>
      <c r="D173" s="181"/>
      <c r="E173" s="181"/>
      <c r="F173" s="181"/>
      <c r="G173" s="181"/>
      <c r="H173" s="181"/>
      <c r="I173" s="181"/>
      <c r="J173" s="99"/>
      <c r="K173" s="181"/>
      <c r="L173" s="181"/>
      <c r="M173" s="181"/>
      <c r="N173" s="99"/>
      <c r="O173" s="99"/>
      <c r="P173" s="99"/>
      <c r="Q173" s="99"/>
      <c r="R173" s="99"/>
      <c r="S173" s="99"/>
      <c r="T173" s="99"/>
      <c r="U173" s="99"/>
      <c r="V173" s="99"/>
      <c r="W173" s="99"/>
      <c r="X173" s="99"/>
      <c r="Y173" s="99"/>
      <c r="Z173" s="99"/>
      <c r="AA173" s="99"/>
      <c r="AB173" s="99"/>
      <c r="AC173" s="99"/>
      <c r="AD173" s="99"/>
    </row>
    <row r="174" spans="1:30" x14ac:dyDescent="0.25">
      <c r="A174" s="99"/>
      <c r="B174" s="99"/>
      <c r="C174" s="99"/>
      <c r="D174" s="181"/>
      <c r="E174" s="181"/>
      <c r="F174" s="181"/>
      <c r="G174" s="181"/>
      <c r="H174" s="181"/>
      <c r="I174" s="181"/>
      <c r="J174" s="99"/>
      <c r="K174" s="181"/>
      <c r="L174" s="181"/>
      <c r="M174" s="181"/>
      <c r="N174" s="99"/>
      <c r="O174" s="99"/>
      <c r="P174" s="99"/>
      <c r="Q174" s="99"/>
      <c r="R174" s="99"/>
      <c r="S174" s="99"/>
      <c r="T174" s="99"/>
      <c r="U174" s="99"/>
      <c r="V174" s="99"/>
      <c r="W174" s="99"/>
      <c r="X174" s="99"/>
      <c r="Y174" s="99"/>
      <c r="Z174" s="99"/>
      <c r="AA174" s="99"/>
      <c r="AB174" s="99"/>
      <c r="AC174" s="99"/>
      <c r="AD174" s="99"/>
    </row>
    <row r="175" spans="1:30" x14ac:dyDescent="0.25">
      <c r="A175" s="99"/>
      <c r="B175" s="99"/>
      <c r="C175" s="99"/>
      <c r="D175" s="181"/>
      <c r="E175" s="181"/>
      <c r="F175" s="181"/>
      <c r="G175" s="181"/>
      <c r="H175" s="181"/>
      <c r="I175" s="181"/>
      <c r="J175" s="99"/>
      <c r="K175" s="181"/>
      <c r="L175" s="181"/>
      <c r="M175" s="181"/>
      <c r="N175" s="99"/>
      <c r="O175" s="99"/>
      <c r="P175" s="99"/>
      <c r="Q175" s="99"/>
      <c r="R175" s="99"/>
      <c r="S175" s="99"/>
      <c r="T175" s="99"/>
      <c r="U175" s="99"/>
      <c r="V175" s="99"/>
      <c r="W175" s="99"/>
      <c r="X175" s="99"/>
      <c r="Y175" s="99"/>
      <c r="Z175" s="99"/>
      <c r="AA175" s="99"/>
      <c r="AB175" s="99"/>
      <c r="AC175" s="99"/>
      <c r="AD175" s="99"/>
    </row>
  </sheetData>
  <autoFilter ref="A17:AD125" xr:uid="{4B3C1C9C-4CA8-462D-A631-28EA0C884136}"/>
  <dataConsolidate>
    <dataRefs count="1">
      <dataRef ref="E18:E26" sheet="SIA_Detail"/>
    </dataRefs>
  </dataConsolidate>
  <mergeCells count="82">
    <mergeCell ref="Q52:Q54"/>
    <mergeCell ref="R52:R54"/>
    <mergeCell ref="S52:S54"/>
    <mergeCell ref="B92:B99"/>
    <mergeCell ref="Q92:Q99"/>
    <mergeCell ref="R92:R99"/>
    <mergeCell ref="S92:S99"/>
    <mergeCell ref="Q81:Q82"/>
    <mergeCell ref="R81:R82"/>
    <mergeCell ref="S81:S82"/>
    <mergeCell ref="S83:S90"/>
    <mergeCell ref="R83:R90"/>
    <mergeCell ref="Q83:Q90"/>
    <mergeCell ref="R56:R67"/>
    <mergeCell ref="S56:S67"/>
    <mergeCell ref="K11:L11"/>
    <mergeCell ref="K12:L12"/>
    <mergeCell ref="K13:L13"/>
    <mergeCell ref="K14:L14"/>
    <mergeCell ref="K15:L15"/>
    <mergeCell ref="Q123:Q124"/>
    <mergeCell ref="R123:R124"/>
    <mergeCell ref="S123:S124"/>
    <mergeCell ref="S119:S122"/>
    <mergeCell ref="R119:R122"/>
    <mergeCell ref="Q119:Q122"/>
    <mergeCell ref="Q100:Q118"/>
    <mergeCell ref="S100:S118"/>
    <mergeCell ref="R100:R118"/>
    <mergeCell ref="Q68:Q73"/>
    <mergeCell ref="S68:S73"/>
    <mergeCell ref="R68:R73"/>
    <mergeCell ref="S79:S80"/>
    <mergeCell ref="R79:R80"/>
    <mergeCell ref="Q79:Q80"/>
    <mergeCell ref="R74:R78"/>
    <mergeCell ref="S74:S78"/>
    <mergeCell ref="Q74:Q78"/>
    <mergeCell ref="Q28:Q40"/>
    <mergeCell ref="B119:B122"/>
    <mergeCell ref="B100:B118"/>
    <mergeCell ref="B47:B51"/>
    <mergeCell ref="S41:S43"/>
    <mergeCell ref="R41:R43"/>
    <mergeCell ref="Q56:Q67"/>
    <mergeCell ref="Q44:Q46"/>
    <mergeCell ref="Q41:Q43"/>
    <mergeCell ref="Q47:Q51"/>
    <mergeCell ref="S47:S51"/>
    <mergeCell ref="R47:R51"/>
    <mergeCell ref="R44:R46"/>
    <mergeCell ref="S44:S46"/>
    <mergeCell ref="S28:S40"/>
    <mergeCell ref="R28:R40"/>
    <mergeCell ref="A92:A125"/>
    <mergeCell ref="B123:B124"/>
    <mergeCell ref="A74:A80"/>
    <mergeCell ref="B74:B78"/>
    <mergeCell ref="B79:B80"/>
    <mergeCell ref="B83:B90"/>
    <mergeCell ref="B81:B82"/>
    <mergeCell ref="A47:A51"/>
    <mergeCell ref="A55:A67"/>
    <mergeCell ref="B56:B67"/>
    <mergeCell ref="A68:A73"/>
    <mergeCell ref="B68:B73"/>
    <mergeCell ref="A52:A54"/>
    <mergeCell ref="B52:B54"/>
    <mergeCell ref="Q19:Q21"/>
    <mergeCell ref="R19:R21"/>
    <mergeCell ref="S19:S21"/>
    <mergeCell ref="Q23:Q27"/>
    <mergeCell ref="R23:R27"/>
    <mergeCell ref="S23:S27"/>
    <mergeCell ref="E6:J6"/>
    <mergeCell ref="A18:A22"/>
    <mergeCell ref="B19:B21"/>
    <mergeCell ref="A23:A46"/>
    <mergeCell ref="B28:B40"/>
    <mergeCell ref="B44:B46"/>
    <mergeCell ref="B41:B43"/>
    <mergeCell ref="B23:B27"/>
  </mergeCells>
  <phoneticPr fontId="33" type="noConversion"/>
  <conditionalFormatting sqref="N18:P54 O56:P124 N55:N125">
    <cfRule type="cellIs" dxfId="29" priority="131" operator="equal">
      <formula>4</formula>
    </cfRule>
    <cfRule type="cellIs" dxfId="28" priority="132" operator="equal">
      <formula>3</formula>
    </cfRule>
    <cfRule type="cellIs" dxfId="27" priority="133" operator="equal">
      <formula>0</formula>
    </cfRule>
    <cfRule type="cellIs" dxfId="26" priority="134" operator="equal">
      <formula>1</formula>
    </cfRule>
    <cfRule type="cellIs" dxfId="25" priority="135" operator="equal">
      <formula>2</formula>
    </cfRule>
  </conditionalFormatting>
  <conditionalFormatting sqref="K18:M125">
    <cfRule type="containsText" dxfId="24" priority="101" stopIfTrue="1" operator="containsText" text="significant positive impact">
      <formula>NOT(ISERROR(SEARCH("significant positive impact",K18)))</formula>
    </cfRule>
    <cfRule type="containsText" dxfId="23" priority="102" stopIfTrue="1" operator="containsText" text="modest positive impact">
      <formula>NOT(ISERROR(SEARCH("modest positive impact",K18)))</formula>
    </cfRule>
    <cfRule type="containsText" dxfId="22" priority="103" stopIfTrue="1" operator="containsText" text="no impact">
      <formula>NOT(ISERROR(SEARCH("no impact",K18)))</formula>
    </cfRule>
    <cfRule type="containsText" dxfId="21" priority="104" stopIfTrue="1" operator="containsText" text="Modest detrimental impact">
      <formula>NOT(ISERROR(SEARCH("Modest detrimental impact",K18)))</formula>
    </cfRule>
    <cfRule type="containsText" dxfId="20" priority="105" operator="containsText" text="significant detrimental impact">
      <formula>NOT(ISERROR(SEARCH("significant detrimental impact",K18)))</formula>
    </cfRule>
  </conditionalFormatting>
  <conditionalFormatting sqref="O55">
    <cfRule type="cellIs" dxfId="19" priority="31" operator="equal">
      <formula>4</formula>
    </cfRule>
    <cfRule type="cellIs" dxfId="18" priority="32" operator="equal">
      <formula>3</formula>
    </cfRule>
    <cfRule type="cellIs" dxfId="17" priority="33" operator="equal">
      <formula>0</formula>
    </cfRule>
    <cfRule type="cellIs" dxfId="16" priority="34" operator="equal">
      <formula>1</formula>
    </cfRule>
    <cfRule type="cellIs" dxfId="15" priority="35" operator="equal">
      <formula>2</formula>
    </cfRule>
  </conditionalFormatting>
  <conditionalFormatting sqref="O125">
    <cfRule type="cellIs" dxfId="14" priority="26" operator="equal">
      <formula>4</formula>
    </cfRule>
    <cfRule type="cellIs" dxfId="13" priority="27" operator="equal">
      <formula>3</formula>
    </cfRule>
    <cfRule type="cellIs" dxfId="12" priority="28" operator="equal">
      <formula>0</formula>
    </cfRule>
    <cfRule type="cellIs" dxfId="11" priority="29" operator="equal">
      <formula>1</formula>
    </cfRule>
    <cfRule type="cellIs" dxfId="10" priority="30" operator="equal">
      <formula>2</formula>
    </cfRule>
  </conditionalFormatting>
  <conditionalFormatting sqref="P55">
    <cfRule type="cellIs" dxfId="9" priority="16" operator="equal">
      <formula>4</formula>
    </cfRule>
    <cfRule type="cellIs" dxfId="8" priority="17" operator="equal">
      <formula>3</formula>
    </cfRule>
    <cfRule type="cellIs" dxfId="7" priority="18" operator="equal">
      <formula>0</formula>
    </cfRule>
    <cfRule type="cellIs" dxfId="6" priority="19" operator="equal">
      <formula>1</formula>
    </cfRule>
    <cfRule type="cellIs" dxfId="5" priority="20" operator="equal">
      <formula>2</formula>
    </cfRule>
  </conditionalFormatting>
  <conditionalFormatting sqref="P125">
    <cfRule type="cellIs" dxfId="4" priority="1" operator="equal">
      <formula>4</formula>
    </cfRule>
    <cfRule type="cellIs" dxfId="3" priority="2" operator="equal">
      <formula>3</formula>
    </cfRule>
    <cfRule type="cellIs" dxfId="2" priority="3" operator="equal">
      <formula>0</formula>
    </cfRule>
    <cfRule type="cellIs" dxfId="1" priority="4" operator="equal">
      <formula>1</formula>
    </cfRule>
    <cfRule type="cellIs" dxfId="0" priority="5" operator="equal">
      <formula>2</formula>
    </cfRule>
  </conditionalFormatting>
  <hyperlinks>
    <hyperlink ref="Z92" r:id="rId1" xr:uid="{025C64A8-AE39-47B5-A87D-401CC07A2715}"/>
    <hyperlink ref="Z93" r:id="rId2" xr:uid="{22FD9ACF-7CBA-46DF-B7F9-01436F92A8B5}"/>
    <hyperlink ref="Z53" r:id="rId3" xr:uid="{78587570-3EB0-46D1-BF07-86B2227F5F54}"/>
  </hyperlinks>
  <pageMargins left="0.7" right="0.7" top="0.75" bottom="0.75" header="0.3" footer="0.3"/>
  <pageSetup paperSize="9" orientation="portrait" r:id="rId4"/>
  <drawing r:id="rId5"/>
  <extLst>
    <ext xmlns:x14="http://schemas.microsoft.com/office/spreadsheetml/2009/9/main" uri="{CCE6A557-97BC-4b89-ADB6-D9C93CAAB3DF}">
      <x14:dataValidations xmlns:xm="http://schemas.microsoft.com/office/excel/2006/main" count="2">
        <x14:dataValidation type="list" allowBlank="1" showInputMessage="1" showErrorMessage="1" xr:uid="{1032DCC6-5E05-4C0C-A12D-6AB21355F3FC}">
          <x14:formula1>
            <xm:f>Sheet1!$A$1:$A$5</xm:f>
          </x14:formula1>
          <xm:sqref>K18:M125</xm:sqref>
        </x14:dataValidation>
        <x14:dataValidation type="list" allowBlank="1" showInputMessage="1" showErrorMessage="1" xr:uid="{B974A968-E0E7-43C7-82EF-DB984A79576A}">
          <x14:formula1>
            <xm:f>Sheet1!$B$9:$B$10</xm:f>
          </x14:formula1>
          <xm:sqref>G18:I125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55038-02BC-4313-8B9E-8283EC06EBCE}">
  <dimension ref="A1:C16"/>
  <sheetViews>
    <sheetView workbookViewId="0">
      <selection activeCell="B11" sqref="B11"/>
    </sheetView>
  </sheetViews>
  <sheetFormatPr defaultRowHeight="15" x14ac:dyDescent="0.25"/>
  <cols>
    <col min="1" max="1" width="36" customWidth="1"/>
  </cols>
  <sheetData>
    <row r="1" spans="1:3" x14ac:dyDescent="0.25">
      <c r="A1" s="83" t="s">
        <v>301</v>
      </c>
      <c r="B1">
        <v>2</v>
      </c>
    </row>
    <row r="2" spans="1:3" x14ac:dyDescent="0.25">
      <c r="A2" s="84" t="s">
        <v>302</v>
      </c>
      <c r="B2">
        <v>1</v>
      </c>
    </row>
    <row r="3" spans="1:3" x14ac:dyDescent="0.25">
      <c r="A3" s="85" t="s">
        <v>303</v>
      </c>
      <c r="B3">
        <v>0</v>
      </c>
    </row>
    <row r="4" spans="1:3" x14ac:dyDescent="0.25">
      <c r="A4" s="86" t="s">
        <v>304</v>
      </c>
      <c r="B4">
        <v>-1</v>
      </c>
    </row>
    <row r="5" spans="1:3" x14ac:dyDescent="0.25">
      <c r="A5" s="87" t="s">
        <v>305</v>
      </c>
      <c r="B5">
        <v>-2</v>
      </c>
    </row>
    <row r="9" spans="1:3" x14ac:dyDescent="0.25">
      <c r="A9" s="52" t="s">
        <v>679</v>
      </c>
      <c r="B9" s="52" t="s">
        <v>257</v>
      </c>
      <c r="C9" s="52"/>
    </row>
    <row r="10" spans="1:3" x14ac:dyDescent="0.25">
      <c r="A10" s="52"/>
      <c r="B10" s="52" t="s">
        <v>680</v>
      </c>
      <c r="C10" s="52"/>
    </row>
    <row r="11" spans="1:3" x14ac:dyDescent="0.25">
      <c r="B11" s="52"/>
      <c r="C11" s="52"/>
    </row>
    <row r="12" spans="1:3" ht="9.4" customHeight="1" x14ac:dyDescent="0.25">
      <c r="B12" s="52"/>
      <c r="C12" s="52"/>
    </row>
    <row r="13" spans="1:3" x14ac:dyDescent="0.25">
      <c r="B13" s="52"/>
      <c r="C13" s="52"/>
    </row>
    <row r="14" spans="1:3" x14ac:dyDescent="0.25">
      <c r="B14" s="52"/>
      <c r="C14" s="52"/>
    </row>
    <row r="15" spans="1:3" x14ac:dyDescent="0.25">
      <c r="B15" s="52"/>
      <c r="C15" s="52"/>
    </row>
    <row r="16" spans="1:3" x14ac:dyDescent="0.25">
      <c r="B16" s="52"/>
      <c r="C16" s="5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447EA-66EC-4D9C-9592-B1596F6465B6}">
  <sheetPr>
    <tabColor theme="7" tint="-0.249977111117893"/>
  </sheetPr>
  <dimension ref="B13:M102"/>
  <sheetViews>
    <sheetView workbookViewId="0">
      <selection activeCell="H98" sqref="H98"/>
    </sheetView>
  </sheetViews>
  <sheetFormatPr defaultRowHeight="15" x14ac:dyDescent="0.25"/>
  <cols>
    <col min="3" max="3" width="29.7109375" customWidth="1"/>
  </cols>
  <sheetData>
    <row r="13" spans="2:6" x14ac:dyDescent="0.25">
      <c r="B13" t="s">
        <v>110</v>
      </c>
      <c r="F13" t="s">
        <v>170</v>
      </c>
    </row>
    <row r="15" spans="2:6" x14ac:dyDescent="0.25">
      <c r="B15" t="s">
        <v>8</v>
      </c>
      <c r="E15" t="s">
        <v>194</v>
      </c>
    </row>
    <row r="17" spans="3:9" x14ac:dyDescent="0.25">
      <c r="C17" t="s">
        <v>111</v>
      </c>
    </row>
    <row r="19" spans="3:9" ht="18" x14ac:dyDescent="0.35">
      <c r="C19" t="s">
        <v>112</v>
      </c>
      <c r="H19">
        <v>0.155</v>
      </c>
      <c r="I19" s="43" t="s">
        <v>175</v>
      </c>
    </row>
    <row r="20" spans="3:9" ht="18" x14ac:dyDescent="0.35">
      <c r="C20" t="s">
        <v>113</v>
      </c>
      <c r="H20">
        <v>0.3</v>
      </c>
      <c r="I20" s="43" t="s">
        <v>175</v>
      </c>
    </row>
    <row r="21" spans="3:9" ht="18" x14ac:dyDescent="0.35">
      <c r="C21" t="s">
        <v>114</v>
      </c>
      <c r="H21">
        <v>0.41</v>
      </c>
      <c r="I21" s="43" t="s">
        <v>175</v>
      </c>
    </row>
    <row r="22" spans="3:9" ht="18" x14ac:dyDescent="0.35">
      <c r="C22" t="s">
        <v>115</v>
      </c>
      <c r="H22">
        <v>1.54</v>
      </c>
      <c r="I22" s="43" t="s">
        <v>175</v>
      </c>
    </row>
    <row r="23" spans="3:9" ht="18" x14ac:dyDescent="0.35">
      <c r="C23" t="s">
        <v>116</v>
      </c>
      <c r="H23">
        <v>0.3</v>
      </c>
      <c r="I23" s="43" t="s">
        <v>175</v>
      </c>
    </row>
    <row r="24" spans="3:9" ht="18" x14ac:dyDescent="0.35">
      <c r="C24" t="s">
        <v>117</v>
      </c>
      <c r="H24">
        <v>0.3</v>
      </c>
      <c r="I24" s="43" t="s">
        <v>175</v>
      </c>
    </row>
    <row r="25" spans="3:9" ht="18" x14ac:dyDescent="0.35">
      <c r="C25" t="s">
        <v>118</v>
      </c>
      <c r="H25">
        <v>0.3</v>
      </c>
      <c r="I25" s="43" t="s">
        <v>175</v>
      </c>
    </row>
    <row r="26" spans="3:9" ht="18" x14ac:dyDescent="0.35">
      <c r="C26" t="s">
        <v>119</v>
      </c>
      <c r="H26">
        <v>0.76</v>
      </c>
      <c r="I26" s="43" t="s">
        <v>175</v>
      </c>
    </row>
    <row r="27" spans="3:9" ht="18" x14ac:dyDescent="0.35">
      <c r="C27" t="s">
        <v>120</v>
      </c>
      <c r="H27">
        <v>1.54</v>
      </c>
      <c r="I27" s="43" t="s">
        <v>175</v>
      </c>
    </row>
    <row r="28" spans="3:9" ht="18" x14ac:dyDescent="0.35">
      <c r="C28" t="s">
        <v>121</v>
      </c>
      <c r="H28">
        <v>0.28999999999999998</v>
      </c>
      <c r="I28" s="43" t="s">
        <v>175</v>
      </c>
    </row>
    <row r="29" spans="3:9" ht="18" x14ac:dyDescent="0.35">
      <c r="C29" t="s">
        <v>122</v>
      </c>
      <c r="H29">
        <v>0.28999999999999998</v>
      </c>
      <c r="I29" s="43" t="s">
        <v>175</v>
      </c>
    </row>
    <row r="30" spans="3:9" ht="18" x14ac:dyDescent="0.35">
      <c r="C30" t="s">
        <v>123</v>
      </c>
      <c r="H30">
        <v>0.32</v>
      </c>
      <c r="I30" s="43" t="s">
        <v>175</v>
      </c>
    </row>
    <row r="33" spans="2:10" x14ac:dyDescent="0.25">
      <c r="C33" t="s">
        <v>124</v>
      </c>
      <c r="E33" t="s">
        <v>125</v>
      </c>
    </row>
    <row r="35" spans="2:10" ht="18" x14ac:dyDescent="0.35">
      <c r="C35" t="s">
        <v>171</v>
      </c>
      <c r="H35">
        <v>3721.1</v>
      </c>
      <c r="I35" s="43" t="s">
        <v>176</v>
      </c>
      <c r="J35" s="43"/>
    </row>
    <row r="36" spans="2:10" ht="18" x14ac:dyDescent="0.35">
      <c r="C36" t="s">
        <v>172</v>
      </c>
      <c r="H36">
        <v>762.96</v>
      </c>
      <c r="I36" s="43" t="s">
        <v>176</v>
      </c>
    </row>
    <row r="37" spans="2:10" ht="18" x14ac:dyDescent="0.35">
      <c r="C37" t="s">
        <v>173</v>
      </c>
      <c r="H37">
        <v>197.86</v>
      </c>
      <c r="I37" s="43" t="s">
        <v>176</v>
      </c>
    </row>
    <row r="38" spans="2:10" ht="18" x14ac:dyDescent="0.35">
      <c r="C38" t="s">
        <v>174</v>
      </c>
      <c r="H38">
        <v>0.55900000000000005</v>
      </c>
      <c r="I38" s="43" t="s">
        <v>176</v>
      </c>
    </row>
    <row r="39" spans="2:10" ht="18" x14ac:dyDescent="0.35">
      <c r="C39" t="s">
        <v>177</v>
      </c>
      <c r="H39">
        <v>0.27800000000000002</v>
      </c>
      <c r="I39" s="43" t="s">
        <v>176</v>
      </c>
    </row>
    <row r="41" spans="2:10" x14ac:dyDescent="0.25">
      <c r="C41" t="s">
        <v>178</v>
      </c>
      <c r="E41" t="s">
        <v>193</v>
      </c>
    </row>
    <row r="43" spans="2:10" ht="18" x14ac:dyDescent="0.35">
      <c r="C43" t="s">
        <v>179</v>
      </c>
      <c r="H43">
        <v>24</v>
      </c>
      <c r="I43" s="43" t="s">
        <v>180</v>
      </c>
    </row>
    <row r="44" spans="2:10" ht="18" x14ac:dyDescent="0.35">
      <c r="C44" t="s">
        <v>181</v>
      </c>
      <c r="H44">
        <v>10</v>
      </c>
      <c r="I44" s="43" t="s">
        <v>180</v>
      </c>
    </row>
    <row r="46" spans="2:10" x14ac:dyDescent="0.25">
      <c r="B46" t="s">
        <v>182</v>
      </c>
      <c r="D46" t="s">
        <v>194</v>
      </c>
    </row>
    <row r="48" spans="2:10" ht="18" x14ac:dyDescent="0.35">
      <c r="C48" t="s">
        <v>183</v>
      </c>
      <c r="H48">
        <v>0.53</v>
      </c>
      <c r="I48" s="43" t="s">
        <v>175</v>
      </c>
    </row>
    <row r="49" spans="2:9" ht="18" x14ac:dyDescent="0.35">
      <c r="C49" t="s">
        <v>184</v>
      </c>
      <c r="H49">
        <v>0.48</v>
      </c>
      <c r="I49" s="43" t="s">
        <v>175</v>
      </c>
    </row>
    <row r="50" spans="2:9" ht="18" x14ac:dyDescent="0.35">
      <c r="C50" t="s">
        <v>185</v>
      </c>
      <c r="H50">
        <v>0.97</v>
      </c>
      <c r="I50" s="43" t="s">
        <v>175</v>
      </c>
    </row>
    <row r="51" spans="2:9" ht="18" x14ac:dyDescent="0.35">
      <c r="C51" t="s">
        <v>186</v>
      </c>
      <c r="H51">
        <v>0.49</v>
      </c>
      <c r="I51" s="43" t="s">
        <v>175</v>
      </c>
    </row>
    <row r="52" spans="2:9" ht="18" x14ac:dyDescent="0.35">
      <c r="C52" t="s">
        <v>187</v>
      </c>
      <c r="H52">
        <v>0.49</v>
      </c>
      <c r="I52" s="43" t="s">
        <v>175</v>
      </c>
    </row>
    <row r="53" spans="2:9" ht="18" x14ac:dyDescent="0.35">
      <c r="C53" t="s">
        <v>188</v>
      </c>
      <c r="H53">
        <v>2.68</v>
      </c>
      <c r="I53" s="43" t="s">
        <v>175</v>
      </c>
    </row>
    <row r="54" spans="2:9" ht="18" x14ac:dyDescent="0.35">
      <c r="C54" t="s">
        <v>189</v>
      </c>
      <c r="H54">
        <v>0.57999999999999996</v>
      </c>
      <c r="I54" s="43" t="s">
        <v>175</v>
      </c>
    </row>
    <row r="55" spans="2:9" ht="18" x14ac:dyDescent="0.35">
      <c r="C55" t="s">
        <v>190</v>
      </c>
      <c r="H55">
        <v>0.28000000000000003</v>
      </c>
      <c r="I55" s="43" t="s">
        <v>175</v>
      </c>
    </row>
    <row r="56" spans="2:9" ht="18" x14ac:dyDescent="0.35">
      <c r="C56" t="s">
        <v>191</v>
      </c>
      <c r="H56">
        <v>0.31</v>
      </c>
      <c r="I56" s="43" t="s">
        <v>175</v>
      </c>
    </row>
    <row r="57" spans="2:9" ht="18" x14ac:dyDescent="0.35">
      <c r="C57" t="s">
        <v>192</v>
      </c>
      <c r="H57">
        <v>0.64</v>
      </c>
      <c r="I57" s="43" t="s">
        <v>175</v>
      </c>
    </row>
    <row r="59" spans="2:9" x14ac:dyDescent="0.25">
      <c r="B59" t="s">
        <v>195</v>
      </c>
      <c r="D59" t="s">
        <v>196</v>
      </c>
    </row>
    <row r="61" spans="2:9" ht="18" x14ac:dyDescent="0.35">
      <c r="C61" t="s">
        <v>197</v>
      </c>
      <c r="H61">
        <v>2.5999999999999999E-2</v>
      </c>
      <c r="I61" s="43" t="s">
        <v>198</v>
      </c>
    </row>
    <row r="62" spans="2:9" ht="18" x14ac:dyDescent="0.35">
      <c r="C62" t="s">
        <v>199</v>
      </c>
      <c r="H62">
        <v>0.125</v>
      </c>
      <c r="I62" s="43" t="s">
        <v>198</v>
      </c>
    </row>
    <row r="63" spans="2:9" ht="18" x14ac:dyDescent="0.35">
      <c r="C63" t="s">
        <v>200</v>
      </c>
      <c r="H63">
        <v>7.5999999999999998E-2</v>
      </c>
      <c r="I63" s="43" t="s">
        <v>198</v>
      </c>
    </row>
    <row r="64" spans="2:9" ht="18" x14ac:dyDescent="0.35">
      <c r="C64" t="s">
        <v>201</v>
      </c>
      <c r="H64">
        <v>0.02</v>
      </c>
      <c r="I64" s="43" t="s">
        <v>198</v>
      </c>
    </row>
    <row r="65" spans="2:13" ht="18" x14ac:dyDescent="0.35">
      <c r="C65" t="s">
        <v>202</v>
      </c>
      <c r="H65">
        <v>1.2999999999999999E-2</v>
      </c>
      <c r="I65" s="43" t="s">
        <v>198</v>
      </c>
    </row>
    <row r="66" spans="2:13" ht="18" x14ac:dyDescent="0.35">
      <c r="C66" t="s">
        <v>203</v>
      </c>
      <c r="H66">
        <v>0.23100000000000001</v>
      </c>
      <c r="I66" s="43" t="s">
        <v>198</v>
      </c>
    </row>
    <row r="67" spans="2:13" ht="18" x14ac:dyDescent="0.35">
      <c r="C67" t="s">
        <v>204</v>
      </c>
      <c r="H67">
        <v>6.5000000000000002E-2</v>
      </c>
      <c r="I67" s="43" t="s">
        <v>198</v>
      </c>
    </row>
    <row r="68" spans="2:13" ht="18" x14ac:dyDescent="0.35">
      <c r="C68" t="s">
        <v>205</v>
      </c>
      <c r="H68">
        <v>0.90500000000000003</v>
      </c>
      <c r="I68" s="43" t="s">
        <v>198</v>
      </c>
    </row>
    <row r="70" spans="2:13" x14ac:dyDescent="0.25">
      <c r="B70" t="s">
        <v>20</v>
      </c>
      <c r="D70" t="s">
        <v>206</v>
      </c>
    </row>
    <row r="72" spans="2:13" ht="18" x14ac:dyDescent="0.35">
      <c r="C72" t="s">
        <v>207</v>
      </c>
      <c r="H72" s="45">
        <v>0.12720999999999999</v>
      </c>
      <c r="I72" s="46" t="s">
        <v>212</v>
      </c>
      <c r="J72" s="45"/>
      <c r="K72" s="45"/>
      <c r="L72" s="45"/>
      <c r="M72" s="45"/>
    </row>
    <row r="73" spans="2:13" x14ac:dyDescent="0.25">
      <c r="C73" t="s">
        <v>208</v>
      </c>
      <c r="H73" s="45">
        <v>0.21656</v>
      </c>
      <c r="I73" s="45" t="s">
        <v>213</v>
      </c>
      <c r="J73" s="45"/>
      <c r="K73" s="45"/>
      <c r="L73" s="45" t="s">
        <v>281</v>
      </c>
      <c r="M73" s="45"/>
    </row>
    <row r="74" spans="2:13" ht="18" x14ac:dyDescent="0.35">
      <c r="C74" t="s">
        <v>209</v>
      </c>
      <c r="H74" s="45">
        <v>4.2819999999999997E-2</v>
      </c>
      <c r="I74" s="46" t="s">
        <v>212</v>
      </c>
      <c r="J74" s="45"/>
      <c r="K74" s="45"/>
      <c r="L74" s="45"/>
      <c r="M74" s="45"/>
    </row>
    <row r="75" spans="2:13" ht="18" x14ac:dyDescent="0.35">
      <c r="C75" t="s">
        <v>210</v>
      </c>
      <c r="H75" s="45">
        <v>0.18507999999999999</v>
      </c>
      <c r="I75" s="46" t="s">
        <v>212</v>
      </c>
      <c r="J75" s="45"/>
      <c r="K75" s="45"/>
      <c r="L75" s="45"/>
      <c r="M75" s="45"/>
    </row>
    <row r="76" spans="2:13" ht="18" x14ac:dyDescent="0.35">
      <c r="C76" t="s">
        <v>211</v>
      </c>
      <c r="H76" s="45">
        <v>0.25416</v>
      </c>
      <c r="I76" s="46" t="s">
        <v>212</v>
      </c>
      <c r="J76" s="45"/>
      <c r="K76" s="45"/>
      <c r="L76" s="45"/>
      <c r="M76" s="45"/>
    </row>
    <row r="78" spans="2:13" x14ac:dyDescent="0.25">
      <c r="B78" t="s">
        <v>214</v>
      </c>
      <c r="D78" t="s">
        <v>218</v>
      </c>
    </row>
    <row r="79" spans="2:13" ht="18" x14ac:dyDescent="0.35">
      <c r="C79" t="s">
        <v>216</v>
      </c>
      <c r="H79">
        <v>0.29120000000000001</v>
      </c>
      <c r="I79" s="43" t="s">
        <v>215</v>
      </c>
    </row>
    <row r="80" spans="2:13" ht="18" x14ac:dyDescent="0.35">
      <c r="C80" t="s">
        <v>217</v>
      </c>
      <c r="H80">
        <v>0.21451000000000001</v>
      </c>
      <c r="I80" s="43" t="s">
        <v>215</v>
      </c>
    </row>
    <row r="82" spans="2:9" x14ac:dyDescent="0.25">
      <c r="B82" t="s">
        <v>219</v>
      </c>
      <c r="D82" t="s">
        <v>218</v>
      </c>
    </row>
    <row r="83" spans="2:9" ht="18" x14ac:dyDescent="0.35">
      <c r="H83">
        <v>0.36659999999999998</v>
      </c>
      <c r="I83" s="43" t="s">
        <v>220</v>
      </c>
    </row>
    <row r="85" spans="2:9" x14ac:dyDescent="0.25">
      <c r="B85" t="s">
        <v>221</v>
      </c>
      <c r="D85" t="s">
        <v>222</v>
      </c>
    </row>
    <row r="87" spans="2:9" ht="18" x14ac:dyDescent="0.35">
      <c r="C87" t="s">
        <v>223</v>
      </c>
      <c r="H87">
        <v>21</v>
      </c>
      <c r="I87" s="43" t="s">
        <v>224</v>
      </c>
    </row>
    <row r="88" spans="2:9" ht="18" x14ac:dyDescent="0.35">
      <c r="C88" t="s">
        <v>225</v>
      </c>
      <c r="H88">
        <v>21</v>
      </c>
      <c r="I88" s="43" t="s">
        <v>224</v>
      </c>
    </row>
    <row r="89" spans="2:9" ht="18" x14ac:dyDescent="0.35">
      <c r="C89" t="s">
        <v>226</v>
      </c>
      <c r="H89">
        <v>65</v>
      </c>
      <c r="I89" s="43" t="s">
        <v>224</v>
      </c>
    </row>
    <row r="90" spans="2:9" ht="18" x14ac:dyDescent="0.35">
      <c r="C90" t="s">
        <v>227</v>
      </c>
      <c r="H90">
        <v>172</v>
      </c>
      <c r="I90" s="43" t="s">
        <v>224</v>
      </c>
    </row>
    <row r="91" spans="2:9" ht="18" x14ac:dyDescent="0.35">
      <c r="C91" t="s">
        <v>228</v>
      </c>
      <c r="H91">
        <v>569</v>
      </c>
      <c r="I91" s="43" t="s">
        <v>224</v>
      </c>
    </row>
    <row r="92" spans="2:9" ht="18" x14ac:dyDescent="0.35">
      <c r="C92" t="s">
        <v>229</v>
      </c>
      <c r="H92">
        <v>1074</v>
      </c>
      <c r="I92" s="43" t="s">
        <v>224</v>
      </c>
    </row>
    <row r="94" spans="2:9" x14ac:dyDescent="0.25">
      <c r="B94" t="s">
        <v>230</v>
      </c>
      <c r="D94" t="s">
        <v>234</v>
      </c>
    </row>
    <row r="96" spans="2:9" ht="18" x14ac:dyDescent="0.35">
      <c r="C96" t="s">
        <v>233</v>
      </c>
      <c r="H96">
        <v>6</v>
      </c>
      <c r="I96" s="43" t="s">
        <v>231</v>
      </c>
    </row>
    <row r="97" spans="3:9" ht="18" x14ac:dyDescent="0.35">
      <c r="C97" t="s">
        <v>232</v>
      </c>
      <c r="H97">
        <v>18</v>
      </c>
      <c r="I97" s="43" t="s">
        <v>231</v>
      </c>
    </row>
    <row r="98" spans="3:9" ht="18" x14ac:dyDescent="0.35">
      <c r="C98" t="s">
        <v>235</v>
      </c>
      <c r="H98">
        <v>23</v>
      </c>
      <c r="I98" s="43" t="s">
        <v>231</v>
      </c>
    </row>
    <row r="99" spans="3:9" ht="18" x14ac:dyDescent="0.35">
      <c r="C99" t="s">
        <v>236</v>
      </c>
      <c r="H99">
        <v>37.9</v>
      </c>
      <c r="I99" s="43" t="s">
        <v>240</v>
      </c>
    </row>
    <row r="100" spans="3:9" ht="18" x14ac:dyDescent="0.35">
      <c r="C100" t="s">
        <v>237</v>
      </c>
      <c r="H100">
        <v>89.5</v>
      </c>
      <c r="I100" s="43" t="s">
        <v>240</v>
      </c>
    </row>
    <row r="101" spans="3:9" ht="18" x14ac:dyDescent="0.35">
      <c r="C101" t="s">
        <v>238</v>
      </c>
      <c r="H101">
        <v>13.8</v>
      </c>
      <c r="I101" s="43" t="s">
        <v>241</v>
      </c>
    </row>
    <row r="102" spans="3:9" ht="18" x14ac:dyDescent="0.35">
      <c r="C102" t="s">
        <v>239</v>
      </c>
      <c r="H102">
        <v>35.1</v>
      </c>
      <c r="I102" s="43" t="s">
        <v>242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A0570-40A6-46DB-82E2-66059DEB2A22}">
  <sheetPr>
    <tabColor theme="7" tint="-0.499984740745262"/>
  </sheetPr>
  <dimension ref="A8:W156"/>
  <sheetViews>
    <sheetView showGridLines="0" topLeftCell="A10" workbookViewId="0">
      <selection activeCell="B18" sqref="B18"/>
    </sheetView>
  </sheetViews>
  <sheetFormatPr defaultRowHeight="15" x14ac:dyDescent="0.25"/>
  <cols>
    <col min="1" max="1" width="21" customWidth="1"/>
    <col min="2" max="2" width="22.5703125" customWidth="1"/>
    <col min="3" max="3" width="45.28515625" customWidth="1"/>
    <col min="4" max="4" width="28.28515625" customWidth="1"/>
    <col min="5" max="5" width="40" customWidth="1"/>
    <col min="6" max="6" width="22.85546875" customWidth="1"/>
    <col min="7" max="7" width="17.5703125" customWidth="1"/>
    <col min="8" max="8" width="18.85546875" customWidth="1"/>
    <col min="9" max="9" width="15.7109375" customWidth="1"/>
    <col min="10" max="10" width="17.140625" customWidth="1"/>
    <col min="11" max="11" width="15.5703125" customWidth="1"/>
    <col min="12" max="12" width="10.42578125" customWidth="1"/>
    <col min="13" max="13" width="56.7109375" customWidth="1"/>
    <col min="14" max="14" width="14.140625" customWidth="1"/>
    <col min="15" max="15" width="18.28515625" customWidth="1"/>
    <col min="16" max="16" width="13.5703125" customWidth="1"/>
    <col min="17" max="17" width="11.5703125" customWidth="1"/>
  </cols>
  <sheetData>
    <row r="8" spans="1:16" ht="36" x14ac:dyDescent="0.55000000000000004">
      <c r="C8" s="8" t="s">
        <v>59</v>
      </c>
      <c r="D8" s="8"/>
      <c r="E8" s="8"/>
    </row>
    <row r="11" spans="1:16" ht="15.75" thickBot="1" x14ac:dyDescent="0.3"/>
    <row r="12" spans="1:16" ht="24.75" customHeight="1" thickBot="1" x14ac:dyDescent="0.4">
      <c r="A12" s="16" t="s">
        <v>64</v>
      </c>
      <c r="B12" s="15" t="s">
        <v>65</v>
      </c>
      <c r="C12" s="13"/>
      <c r="D12" s="13"/>
      <c r="E12" s="13"/>
      <c r="F12" s="14"/>
      <c r="M12" s="1"/>
      <c r="N12" s="1"/>
    </row>
    <row r="13" spans="1:16" ht="15" customHeight="1" x14ac:dyDescent="0.25">
      <c r="M13" s="1"/>
      <c r="N13" s="1"/>
    </row>
    <row r="14" spans="1:16" x14ac:dyDescent="0.25">
      <c r="F14" s="2"/>
      <c r="G14" s="2"/>
      <c r="H14" s="2"/>
      <c r="I14" s="2"/>
      <c r="J14" s="2"/>
      <c r="K14" s="2"/>
      <c r="L14" s="2"/>
      <c r="M14" s="1"/>
      <c r="N14" s="1"/>
      <c r="O14" s="2"/>
      <c r="P14" s="1"/>
    </row>
    <row r="15" spans="1:16" ht="15.75" thickBot="1" x14ac:dyDescent="0.3">
      <c r="F15" s="2"/>
      <c r="G15" s="2"/>
      <c r="H15" s="2"/>
      <c r="I15" s="2"/>
      <c r="J15" s="2"/>
      <c r="K15" s="2"/>
      <c r="L15" s="2"/>
      <c r="M15" s="1"/>
      <c r="N15" s="1"/>
      <c r="O15" s="2"/>
      <c r="P15" s="1"/>
    </row>
    <row r="16" spans="1:16" ht="94.5" thickBot="1" x14ac:dyDescent="0.35">
      <c r="A16" s="34"/>
      <c r="B16" s="35"/>
      <c r="C16" s="36"/>
      <c r="D16" s="35" t="s">
        <v>131</v>
      </c>
      <c r="E16" s="35"/>
      <c r="F16" s="37" t="s">
        <v>54</v>
      </c>
      <c r="G16" s="39" t="s">
        <v>62</v>
      </c>
      <c r="H16" s="40" t="s">
        <v>127</v>
      </c>
      <c r="I16" s="39" t="s">
        <v>109</v>
      </c>
      <c r="J16" s="40" t="s">
        <v>108</v>
      </c>
      <c r="K16" s="39" t="s">
        <v>126</v>
      </c>
      <c r="L16" s="37" t="s">
        <v>88</v>
      </c>
      <c r="M16" s="38" t="s">
        <v>63</v>
      </c>
      <c r="N16" s="1"/>
      <c r="O16" s="2"/>
      <c r="P16" s="1"/>
    </row>
    <row r="17" spans="1:16" x14ac:dyDescent="0.25">
      <c r="A17" s="9"/>
      <c r="B17" s="11"/>
      <c r="C17" s="7"/>
      <c r="D17" s="11"/>
      <c r="E17" s="11"/>
      <c r="F17" s="30"/>
      <c r="G17" s="18"/>
      <c r="H17" s="30"/>
      <c r="I17" s="18"/>
      <c r="J17" s="30"/>
      <c r="K17" s="18"/>
      <c r="L17" s="30"/>
      <c r="M17" s="19"/>
      <c r="N17" s="2"/>
      <c r="O17" s="2"/>
      <c r="P17" s="1"/>
    </row>
    <row r="18" spans="1:16" ht="30" x14ac:dyDescent="0.25">
      <c r="A18" s="20" t="s">
        <v>11</v>
      </c>
      <c r="B18" s="28" t="s">
        <v>9</v>
      </c>
      <c r="C18" s="17" t="s">
        <v>13</v>
      </c>
      <c r="D18" s="28" t="s">
        <v>133</v>
      </c>
      <c r="E18" s="28" t="s">
        <v>43</v>
      </c>
      <c r="F18" s="28" t="s">
        <v>55</v>
      </c>
      <c r="G18" s="17" t="s">
        <v>55</v>
      </c>
      <c r="H18" s="28"/>
      <c r="I18" s="17"/>
      <c r="J18" s="28"/>
      <c r="K18" s="17"/>
      <c r="L18" s="28"/>
      <c r="M18" s="21"/>
      <c r="N18" s="1"/>
      <c r="O18" s="2"/>
      <c r="P18" s="1"/>
    </row>
    <row r="19" spans="1:16" ht="30" x14ac:dyDescent="0.25">
      <c r="A19" s="20"/>
      <c r="B19" s="11"/>
      <c r="C19" s="17" t="s">
        <v>12</v>
      </c>
      <c r="D19" s="28" t="s">
        <v>133</v>
      </c>
      <c r="E19" s="28" t="s">
        <v>43</v>
      </c>
      <c r="F19" s="28" t="s">
        <v>55</v>
      </c>
      <c r="G19" s="17" t="s">
        <v>55</v>
      </c>
      <c r="H19" s="28"/>
      <c r="I19" s="17"/>
      <c r="J19" s="28"/>
      <c r="K19" s="17"/>
      <c r="L19" s="28"/>
      <c r="M19" s="21"/>
      <c r="N19" s="1"/>
      <c r="O19" s="2"/>
      <c r="P19" s="1"/>
    </row>
    <row r="20" spans="1:16" ht="30" x14ac:dyDescent="0.25">
      <c r="A20" s="20"/>
      <c r="B20" s="11"/>
      <c r="C20" s="17" t="s">
        <v>76</v>
      </c>
      <c r="D20" s="28" t="s">
        <v>133</v>
      </c>
      <c r="E20" s="28" t="s">
        <v>43</v>
      </c>
      <c r="F20" s="28" t="s">
        <v>55</v>
      </c>
      <c r="G20" s="17" t="s">
        <v>55</v>
      </c>
      <c r="H20" s="28"/>
      <c r="I20" s="17"/>
      <c r="J20" s="28"/>
      <c r="K20" s="17"/>
      <c r="L20" s="28"/>
      <c r="M20" s="21"/>
      <c r="N20" s="1"/>
      <c r="O20" s="2"/>
      <c r="P20" s="1"/>
    </row>
    <row r="21" spans="1:16" ht="30" x14ac:dyDescent="0.25">
      <c r="A21" s="20"/>
      <c r="B21" s="11"/>
      <c r="C21" s="22" t="s">
        <v>14</v>
      </c>
      <c r="D21" s="28" t="s">
        <v>133</v>
      </c>
      <c r="E21" s="28" t="s">
        <v>43</v>
      </c>
      <c r="F21" s="28" t="s">
        <v>55</v>
      </c>
      <c r="G21" s="17" t="s">
        <v>55</v>
      </c>
      <c r="H21" s="28"/>
      <c r="I21" s="17"/>
      <c r="J21" s="28"/>
      <c r="K21" s="17"/>
      <c r="L21" s="28"/>
      <c r="M21" s="21"/>
      <c r="N21" s="1"/>
      <c r="O21" s="2"/>
      <c r="P21" s="1"/>
    </row>
    <row r="22" spans="1:16" ht="15.75" thickBot="1" x14ac:dyDescent="0.3">
      <c r="A22" s="20"/>
      <c r="B22" s="11"/>
      <c r="C22" s="5" t="s">
        <v>33</v>
      </c>
      <c r="D22" s="29"/>
      <c r="E22" s="29"/>
      <c r="F22" s="28"/>
      <c r="G22" s="17"/>
      <c r="H22" s="28"/>
      <c r="I22" s="6"/>
      <c r="J22" s="33"/>
      <c r="K22" s="17"/>
      <c r="L22" s="28"/>
      <c r="M22" s="21"/>
      <c r="N22" s="1"/>
      <c r="O22" s="2"/>
      <c r="P22" s="1"/>
    </row>
    <row r="23" spans="1:16" ht="15.75" thickTop="1" x14ac:dyDescent="0.25">
      <c r="A23" s="20"/>
      <c r="B23" s="11"/>
      <c r="C23" s="22"/>
      <c r="D23" s="29"/>
      <c r="E23" s="29"/>
      <c r="F23" s="28"/>
      <c r="G23" s="17"/>
      <c r="H23" s="28"/>
      <c r="I23" s="17"/>
      <c r="J23" s="28"/>
      <c r="K23" s="17"/>
      <c r="L23" s="28"/>
      <c r="M23" s="21"/>
      <c r="N23" s="1"/>
      <c r="O23" s="2"/>
      <c r="P23" s="1"/>
    </row>
    <row r="24" spans="1:16" ht="30" x14ac:dyDescent="0.25">
      <c r="A24" s="20" t="s">
        <v>11</v>
      </c>
      <c r="B24" s="11" t="s">
        <v>7</v>
      </c>
      <c r="C24" s="22" t="s">
        <v>77</v>
      </c>
      <c r="D24" s="28" t="s">
        <v>133</v>
      </c>
      <c r="E24" s="28" t="s">
        <v>42</v>
      </c>
      <c r="F24" s="28" t="s">
        <v>55</v>
      </c>
      <c r="G24" s="17" t="s">
        <v>55</v>
      </c>
      <c r="H24" s="28"/>
      <c r="I24" s="17"/>
      <c r="J24" s="28"/>
      <c r="K24" s="17"/>
      <c r="L24" s="28"/>
      <c r="M24" s="21"/>
      <c r="N24" s="1"/>
      <c r="O24" s="2"/>
      <c r="P24" s="1"/>
    </row>
    <row r="25" spans="1:16" ht="30" x14ac:dyDescent="0.25">
      <c r="A25" s="20"/>
      <c r="B25" s="11"/>
      <c r="C25" s="22" t="s">
        <v>80</v>
      </c>
      <c r="D25" s="28" t="s">
        <v>133</v>
      </c>
      <c r="E25" s="28" t="s">
        <v>42</v>
      </c>
      <c r="F25" s="28" t="s">
        <v>55</v>
      </c>
      <c r="G25" s="17" t="s">
        <v>55</v>
      </c>
      <c r="H25" s="28"/>
      <c r="I25" s="17"/>
      <c r="J25" s="28"/>
      <c r="K25" s="17"/>
      <c r="L25" s="28"/>
      <c r="M25" s="21"/>
      <c r="N25" s="1"/>
      <c r="O25" s="2"/>
      <c r="P25" s="1"/>
    </row>
    <row r="26" spans="1:16" ht="30" x14ac:dyDescent="0.25">
      <c r="A26" s="20"/>
      <c r="B26" s="11"/>
      <c r="C26" s="22" t="s">
        <v>70</v>
      </c>
      <c r="D26" s="28" t="s">
        <v>133</v>
      </c>
      <c r="E26" s="28" t="s">
        <v>42</v>
      </c>
      <c r="F26" s="28" t="s">
        <v>55</v>
      </c>
      <c r="G26" s="17" t="s">
        <v>55</v>
      </c>
      <c r="H26" s="28"/>
      <c r="I26" s="17"/>
      <c r="J26" s="28"/>
      <c r="K26" s="17"/>
      <c r="L26" s="28"/>
      <c r="M26" s="21"/>
      <c r="N26" s="1"/>
      <c r="O26" s="2"/>
      <c r="P26" s="1"/>
    </row>
    <row r="27" spans="1:16" ht="30" x14ac:dyDescent="0.25">
      <c r="A27" s="20"/>
      <c r="B27" s="11"/>
      <c r="C27" s="22" t="s">
        <v>79</v>
      </c>
      <c r="D27" s="28" t="s">
        <v>133</v>
      </c>
      <c r="E27" s="28" t="s">
        <v>42</v>
      </c>
      <c r="F27" s="28" t="s">
        <v>55</v>
      </c>
      <c r="G27" s="17" t="s">
        <v>55</v>
      </c>
      <c r="H27" s="28"/>
      <c r="I27" s="17"/>
      <c r="J27" s="28"/>
      <c r="K27" s="17"/>
      <c r="L27" s="28"/>
      <c r="M27" s="21"/>
      <c r="N27" s="1"/>
      <c r="O27" s="2"/>
      <c r="P27" s="1"/>
    </row>
    <row r="28" spans="1:16" ht="30" x14ac:dyDescent="0.25">
      <c r="A28" s="20"/>
      <c r="B28" s="11"/>
      <c r="C28" s="22" t="s">
        <v>71</v>
      </c>
      <c r="D28" s="28" t="s">
        <v>133</v>
      </c>
      <c r="E28" s="28" t="s">
        <v>42</v>
      </c>
      <c r="F28" s="28" t="s">
        <v>55</v>
      </c>
      <c r="G28" s="17" t="s">
        <v>55</v>
      </c>
      <c r="H28" s="28"/>
      <c r="I28" s="17"/>
      <c r="J28" s="28"/>
      <c r="K28" s="17"/>
      <c r="L28" s="28"/>
      <c r="M28" s="21"/>
      <c r="N28" s="1"/>
      <c r="O28" s="2"/>
      <c r="P28" s="1"/>
    </row>
    <row r="29" spans="1:16" ht="30" x14ac:dyDescent="0.25">
      <c r="A29" s="20"/>
      <c r="B29" s="11"/>
      <c r="C29" s="22" t="s">
        <v>81</v>
      </c>
      <c r="D29" s="28" t="s">
        <v>133</v>
      </c>
      <c r="E29" s="28" t="s">
        <v>42</v>
      </c>
      <c r="F29" s="28" t="s">
        <v>55</v>
      </c>
      <c r="G29" s="17" t="s">
        <v>55</v>
      </c>
      <c r="H29" s="28"/>
      <c r="I29" s="17"/>
      <c r="J29" s="28"/>
      <c r="K29" s="17"/>
      <c r="L29" s="28"/>
      <c r="M29" s="21"/>
      <c r="N29" s="1"/>
      <c r="O29" s="2"/>
      <c r="P29" s="1"/>
    </row>
    <row r="30" spans="1:16" ht="30" x14ac:dyDescent="0.25">
      <c r="A30" s="20"/>
      <c r="B30" s="11"/>
      <c r="C30" s="22" t="s">
        <v>72</v>
      </c>
      <c r="D30" s="28" t="s">
        <v>133</v>
      </c>
      <c r="E30" s="28" t="s">
        <v>42</v>
      </c>
      <c r="F30" s="28" t="s">
        <v>55</v>
      </c>
      <c r="G30" s="17" t="s">
        <v>55</v>
      </c>
      <c r="H30" s="28"/>
      <c r="I30" s="17"/>
      <c r="J30" s="28"/>
      <c r="K30" s="17"/>
      <c r="L30" s="28"/>
      <c r="M30" s="21"/>
      <c r="N30" s="1"/>
      <c r="O30" s="2"/>
      <c r="P30" s="1"/>
    </row>
    <row r="31" spans="1:16" ht="30" x14ac:dyDescent="0.25">
      <c r="A31" s="20"/>
      <c r="B31" s="11"/>
      <c r="C31" s="22" t="s">
        <v>78</v>
      </c>
      <c r="D31" s="28" t="s">
        <v>133</v>
      </c>
      <c r="E31" s="28" t="s">
        <v>42</v>
      </c>
      <c r="F31" s="28" t="s">
        <v>55</v>
      </c>
      <c r="G31" s="17" t="s">
        <v>55</v>
      </c>
      <c r="H31" s="28"/>
      <c r="I31" s="17"/>
      <c r="J31" s="28"/>
      <c r="K31" s="17"/>
      <c r="L31" s="28"/>
      <c r="M31" s="21"/>
      <c r="N31" s="1"/>
      <c r="O31" s="2"/>
      <c r="P31" s="1"/>
    </row>
    <row r="32" spans="1:16" ht="30" x14ac:dyDescent="0.25">
      <c r="A32" s="20"/>
      <c r="B32" s="11"/>
      <c r="C32" s="22" t="s">
        <v>73</v>
      </c>
      <c r="D32" s="28" t="s">
        <v>133</v>
      </c>
      <c r="E32" s="28" t="s">
        <v>42</v>
      </c>
      <c r="F32" s="28" t="s">
        <v>55</v>
      </c>
      <c r="G32" s="17" t="s">
        <v>55</v>
      </c>
      <c r="H32" s="28"/>
      <c r="I32" s="17"/>
      <c r="J32" s="28"/>
      <c r="K32" s="17"/>
      <c r="L32" s="28"/>
      <c r="M32" s="21"/>
      <c r="N32" s="1"/>
      <c r="O32" s="2"/>
      <c r="P32" s="1"/>
    </row>
    <row r="33" spans="1:16" ht="30" x14ac:dyDescent="0.25">
      <c r="A33" s="20"/>
      <c r="B33" s="11"/>
      <c r="C33" s="22" t="s">
        <v>74</v>
      </c>
      <c r="D33" s="28" t="s">
        <v>133</v>
      </c>
      <c r="E33" s="28" t="s">
        <v>42</v>
      </c>
      <c r="F33" s="28" t="s">
        <v>55</v>
      </c>
      <c r="G33" s="17" t="s">
        <v>55</v>
      </c>
      <c r="H33" s="28"/>
      <c r="I33" s="17"/>
      <c r="J33" s="28"/>
      <c r="K33" s="17"/>
      <c r="L33" s="28"/>
      <c r="M33" s="21"/>
      <c r="N33" s="1"/>
      <c r="O33" s="2"/>
      <c r="P33" s="1"/>
    </row>
    <row r="34" spans="1:16" ht="30" x14ac:dyDescent="0.25">
      <c r="A34" s="20"/>
      <c r="B34" s="11"/>
      <c r="C34" s="22" t="s">
        <v>75</v>
      </c>
      <c r="D34" s="28" t="s">
        <v>133</v>
      </c>
      <c r="E34" s="28" t="s">
        <v>42</v>
      </c>
      <c r="F34" s="28" t="s">
        <v>55</v>
      </c>
      <c r="G34" s="17" t="s">
        <v>55</v>
      </c>
      <c r="H34" s="28"/>
      <c r="I34" s="17"/>
      <c r="J34" s="28"/>
      <c r="K34" s="17"/>
      <c r="L34" s="28"/>
      <c r="M34" s="21"/>
      <c r="N34" s="1"/>
      <c r="O34" s="2"/>
      <c r="P34" s="1"/>
    </row>
    <row r="35" spans="1:16" ht="30" x14ac:dyDescent="0.25">
      <c r="A35" s="20"/>
      <c r="B35" s="11"/>
      <c r="C35" s="22" t="s">
        <v>134</v>
      </c>
      <c r="D35" s="28" t="s">
        <v>133</v>
      </c>
      <c r="E35" s="28" t="s">
        <v>42</v>
      </c>
      <c r="F35" s="28" t="s">
        <v>55</v>
      </c>
      <c r="G35" s="17" t="s">
        <v>55</v>
      </c>
      <c r="H35" s="28"/>
      <c r="I35" s="17"/>
      <c r="J35" s="28"/>
      <c r="K35" s="17"/>
      <c r="L35" s="28"/>
      <c r="M35" s="21"/>
      <c r="N35" s="1"/>
      <c r="O35" s="2"/>
      <c r="P35" s="1"/>
    </row>
    <row r="36" spans="1:16" ht="15.75" thickBot="1" x14ac:dyDescent="0.3">
      <c r="A36" s="20"/>
      <c r="B36" s="11"/>
      <c r="C36" s="5" t="s">
        <v>33</v>
      </c>
      <c r="D36" s="29"/>
      <c r="E36" s="29"/>
      <c r="F36" s="28"/>
      <c r="G36" s="17"/>
      <c r="H36" s="28"/>
      <c r="I36" s="6"/>
      <c r="J36" s="33"/>
      <c r="K36" s="17"/>
      <c r="L36" s="28"/>
      <c r="M36" s="21"/>
      <c r="N36" s="1"/>
      <c r="O36" s="2"/>
      <c r="P36" s="1"/>
    </row>
    <row r="37" spans="1:16" ht="15.75" thickTop="1" x14ac:dyDescent="0.25">
      <c r="A37" s="20"/>
      <c r="B37" s="11"/>
      <c r="C37" s="22"/>
      <c r="D37" s="29"/>
      <c r="E37" s="29"/>
      <c r="F37" s="28"/>
      <c r="G37" s="17"/>
      <c r="H37" s="28"/>
      <c r="I37" s="17"/>
      <c r="J37" s="28"/>
      <c r="K37" s="17"/>
      <c r="L37" s="28"/>
      <c r="M37" s="21"/>
      <c r="N37" s="1"/>
      <c r="O37" s="2"/>
      <c r="P37" s="1"/>
    </row>
    <row r="38" spans="1:16" x14ac:dyDescent="0.25">
      <c r="A38" s="20"/>
      <c r="B38" s="11"/>
      <c r="C38" s="22"/>
      <c r="D38" s="28"/>
      <c r="E38" s="28"/>
      <c r="F38" s="28"/>
      <c r="G38" s="17"/>
      <c r="H38" s="28"/>
      <c r="I38" s="17"/>
      <c r="J38" s="28"/>
      <c r="K38" s="17"/>
      <c r="L38" s="28"/>
      <c r="M38" s="21"/>
      <c r="N38" s="1"/>
      <c r="O38" s="2"/>
      <c r="P38" s="1"/>
    </row>
    <row r="39" spans="1:16" ht="30" x14ac:dyDescent="0.25">
      <c r="A39" s="20" t="s">
        <v>11</v>
      </c>
      <c r="B39" s="11" t="s">
        <v>66</v>
      </c>
      <c r="C39" s="22" t="s">
        <v>67</v>
      </c>
      <c r="D39" s="28" t="s">
        <v>133</v>
      </c>
      <c r="E39" s="28" t="s">
        <v>135</v>
      </c>
      <c r="F39" s="28" t="s">
        <v>55</v>
      </c>
      <c r="G39" s="17" t="s">
        <v>55</v>
      </c>
      <c r="H39" s="28"/>
      <c r="I39" s="17"/>
      <c r="J39" s="28"/>
      <c r="K39" s="17"/>
      <c r="L39" s="28"/>
      <c r="M39" s="21"/>
      <c r="N39" s="1"/>
      <c r="O39" s="2"/>
      <c r="P39" s="1"/>
    </row>
    <row r="40" spans="1:16" ht="30" x14ac:dyDescent="0.25">
      <c r="A40" s="20"/>
      <c r="B40" s="11"/>
      <c r="C40" s="22" t="s">
        <v>68</v>
      </c>
      <c r="D40" s="28" t="s">
        <v>133</v>
      </c>
      <c r="E40" s="28" t="s">
        <v>135</v>
      </c>
      <c r="F40" s="28" t="s">
        <v>55</v>
      </c>
      <c r="G40" s="17" t="s">
        <v>55</v>
      </c>
      <c r="H40" s="28"/>
      <c r="I40" s="17"/>
      <c r="J40" s="28"/>
      <c r="K40" s="17"/>
      <c r="L40" s="28"/>
      <c r="M40" s="21"/>
      <c r="N40" s="1"/>
      <c r="O40" s="2"/>
      <c r="P40" s="1"/>
    </row>
    <row r="41" spans="1:16" ht="30" x14ac:dyDescent="0.25">
      <c r="A41" s="20"/>
      <c r="B41" s="11"/>
      <c r="C41" s="22" t="s">
        <v>69</v>
      </c>
      <c r="D41" s="28" t="s">
        <v>133</v>
      </c>
      <c r="E41" s="28" t="s">
        <v>135</v>
      </c>
      <c r="F41" s="28" t="s">
        <v>55</v>
      </c>
      <c r="G41" s="17" t="s">
        <v>55</v>
      </c>
      <c r="H41" s="28"/>
      <c r="I41" s="17"/>
      <c r="J41" s="28"/>
      <c r="K41" s="17"/>
      <c r="L41" s="28"/>
      <c r="M41" s="21"/>
      <c r="N41" s="1"/>
      <c r="O41" s="2"/>
      <c r="P41" s="1"/>
    </row>
    <row r="42" spans="1:16" ht="15.75" thickBot="1" x14ac:dyDescent="0.3">
      <c r="A42" s="20"/>
      <c r="B42" s="11"/>
      <c r="C42" s="5" t="s">
        <v>33</v>
      </c>
      <c r="D42" s="29"/>
      <c r="E42" s="29"/>
      <c r="F42" s="28"/>
      <c r="G42" s="17"/>
      <c r="H42" s="28"/>
      <c r="I42" s="6"/>
      <c r="J42" s="33"/>
      <c r="K42" s="17"/>
      <c r="L42" s="28"/>
      <c r="M42" s="21"/>
      <c r="N42" s="1"/>
      <c r="O42" s="2"/>
      <c r="P42" s="1"/>
    </row>
    <row r="43" spans="1:16" ht="15.75" thickTop="1" x14ac:dyDescent="0.25">
      <c r="A43" s="20"/>
      <c r="B43" s="11"/>
      <c r="C43" s="22"/>
      <c r="D43" s="29"/>
      <c r="E43" s="29"/>
      <c r="F43" s="28"/>
      <c r="G43" s="17"/>
      <c r="H43" s="28"/>
      <c r="I43" s="17"/>
      <c r="J43" s="28"/>
      <c r="K43" s="17"/>
      <c r="L43" s="28"/>
      <c r="M43" s="21"/>
      <c r="N43" s="1"/>
      <c r="O43" s="2"/>
      <c r="P43" s="1"/>
    </row>
    <row r="44" spans="1:16" x14ac:dyDescent="0.25">
      <c r="A44" s="20" t="s">
        <v>11</v>
      </c>
      <c r="B44" s="28" t="s">
        <v>8</v>
      </c>
      <c r="C44" s="7" t="s">
        <v>15</v>
      </c>
      <c r="D44" s="11" t="s">
        <v>5</v>
      </c>
      <c r="E44" s="11" t="s">
        <v>48</v>
      </c>
      <c r="F44" s="28" t="s">
        <v>55</v>
      </c>
      <c r="G44" s="17" t="s">
        <v>55</v>
      </c>
      <c r="H44" s="28"/>
      <c r="I44" s="17"/>
      <c r="J44" s="28"/>
      <c r="K44" s="17"/>
      <c r="L44" s="28"/>
      <c r="M44" s="21"/>
      <c r="N44" s="1"/>
      <c r="O44" s="2"/>
      <c r="P44" s="1"/>
    </row>
    <row r="45" spans="1:16" x14ac:dyDescent="0.25">
      <c r="A45" s="9"/>
      <c r="B45" s="11"/>
      <c r="C45" s="7" t="s">
        <v>82</v>
      </c>
      <c r="D45" s="11" t="s">
        <v>5</v>
      </c>
      <c r="E45" s="11" t="s">
        <v>49</v>
      </c>
      <c r="F45" s="28" t="s">
        <v>55</v>
      </c>
      <c r="G45" s="17" t="s">
        <v>55</v>
      </c>
      <c r="H45" s="28"/>
      <c r="I45" s="17"/>
      <c r="J45" s="28"/>
      <c r="K45" s="17"/>
      <c r="L45" s="28"/>
      <c r="M45" s="21"/>
      <c r="N45" s="1"/>
      <c r="O45" s="2"/>
      <c r="P45" s="1"/>
    </row>
    <row r="46" spans="1:16" x14ac:dyDescent="0.25">
      <c r="A46" s="9"/>
      <c r="B46" s="11"/>
      <c r="C46" s="7" t="s">
        <v>83</v>
      </c>
      <c r="D46" s="11" t="s">
        <v>5</v>
      </c>
      <c r="E46" s="11" t="s">
        <v>49</v>
      </c>
      <c r="F46" s="28" t="s">
        <v>55</v>
      </c>
      <c r="G46" s="17" t="s">
        <v>55</v>
      </c>
      <c r="H46" s="28"/>
      <c r="I46" s="17"/>
      <c r="J46" s="28"/>
      <c r="K46" s="17"/>
      <c r="L46" s="28"/>
      <c r="M46" s="21"/>
      <c r="N46" s="1"/>
      <c r="O46" s="2"/>
      <c r="P46" s="1"/>
    </row>
    <row r="47" spans="1:16" x14ac:dyDescent="0.25">
      <c r="A47" s="9"/>
      <c r="B47" s="11"/>
      <c r="C47" s="7" t="s">
        <v>84</v>
      </c>
      <c r="D47" s="11" t="s">
        <v>5</v>
      </c>
      <c r="E47" s="11" t="s">
        <v>49</v>
      </c>
      <c r="F47" s="28" t="s">
        <v>55</v>
      </c>
      <c r="G47" s="17" t="s">
        <v>55</v>
      </c>
      <c r="H47" s="28"/>
      <c r="I47" s="17"/>
      <c r="J47" s="28"/>
      <c r="K47" s="17"/>
      <c r="L47" s="28"/>
      <c r="M47" s="21"/>
      <c r="N47" s="1"/>
      <c r="O47" s="2"/>
      <c r="P47" s="1"/>
    </row>
    <row r="48" spans="1:16" x14ac:dyDescent="0.25">
      <c r="A48" s="9"/>
      <c r="B48" s="11"/>
      <c r="C48" s="7" t="s">
        <v>85</v>
      </c>
      <c r="D48" s="11" t="s">
        <v>5</v>
      </c>
      <c r="E48" s="11" t="s">
        <v>49</v>
      </c>
      <c r="F48" s="28" t="s">
        <v>55</v>
      </c>
      <c r="G48" s="17" t="s">
        <v>55</v>
      </c>
      <c r="H48" s="28"/>
      <c r="I48" s="17"/>
      <c r="J48" s="28"/>
      <c r="K48" s="17"/>
      <c r="L48" s="28"/>
      <c r="M48" s="21"/>
      <c r="N48" s="1"/>
      <c r="O48" s="2"/>
      <c r="P48" s="1"/>
    </row>
    <row r="49" spans="1:16" x14ac:dyDescent="0.25">
      <c r="A49" s="9"/>
      <c r="B49" s="11"/>
      <c r="C49" s="7" t="s">
        <v>87</v>
      </c>
      <c r="D49" s="11" t="s">
        <v>5</v>
      </c>
      <c r="E49" s="11" t="s">
        <v>49</v>
      </c>
      <c r="F49" s="28" t="s">
        <v>55</v>
      </c>
      <c r="G49" s="17" t="s">
        <v>55</v>
      </c>
      <c r="H49" s="28"/>
      <c r="I49" s="17"/>
      <c r="J49" s="28"/>
      <c r="K49" s="17"/>
      <c r="L49" s="28"/>
      <c r="M49" s="21"/>
      <c r="N49" s="1"/>
      <c r="O49" s="2"/>
      <c r="P49" s="1"/>
    </row>
    <row r="50" spans="1:16" x14ac:dyDescent="0.25">
      <c r="A50" s="20"/>
      <c r="B50" s="29"/>
      <c r="C50" s="7" t="s">
        <v>16</v>
      </c>
      <c r="D50" s="11" t="s">
        <v>5</v>
      </c>
      <c r="E50" s="11" t="s">
        <v>48</v>
      </c>
      <c r="F50" s="28" t="s">
        <v>55</v>
      </c>
      <c r="G50" s="17" t="s">
        <v>55</v>
      </c>
      <c r="H50" s="28"/>
      <c r="I50" s="17"/>
      <c r="J50" s="28"/>
      <c r="K50" s="17"/>
      <c r="L50" s="28"/>
      <c r="M50" s="21"/>
      <c r="N50" s="1"/>
      <c r="O50" s="2"/>
      <c r="P50" s="1"/>
    </row>
    <row r="51" spans="1:16" x14ac:dyDescent="0.25">
      <c r="A51" s="20"/>
      <c r="B51" s="29"/>
      <c r="C51" s="7" t="s">
        <v>17</v>
      </c>
      <c r="D51" s="11" t="s">
        <v>6</v>
      </c>
      <c r="E51" s="11" t="s">
        <v>52</v>
      </c>
      <c r="F51" s="28" t="s">
        <v>55</v>
      </c>
      <c r="G51" s="17" t="s">
        <v>55</v>
      </c>
      <c r="H51" s="28"/>
      <c r="I51" s="17"/>
      <c r="J51" s="28"/>
      <c r="K51" s="17"/>
      <c r="L51" s="28"/>
      <c r="M51" s="21"/>
      <c r="N51" s="1"/>
      <c r="O51" s="2"/>
      <c r="P51" s="1"/>
    </row>
    <row r="52" spans="1:16" x14ac:dyDescent="0.25">
      <c r="A52" s="20"/>
      <c r="B52" s="29"/>
      <c r="C52" s="7" t="s">
        <v>24</v>
      </c>
      <c r="D52" s="11" t="s">
        <v>6</v>
      </c>
      <c r="E52" s="11" t="s">
        <v>52</v>
      </c>
      <c r="F52" s="28" t="s">
        <v>55</v>
      </c>
      <c r="G52" s="17" t="s">
        <v>55</v>
      </c>
      <c r="H52" s="28"/>
      <c r="I52" s="17"/>
      <c r="J52" s="28"/>
      <c r="K52" s="17"/>
      <c r="L52" s="28"/>
      <c r="M52" s="21"/>
      <c r="N52" s="1"/>
      <c r="O52" s="2"/>
      <c r="P52" s="1"/>
    </row>
    <row r="53" spans="1:16" x14ac:dyDescent="0.25">
      <c r="A53" s="20"/>
      <c r="B53" s="29"/>
      <c r="C53" s="7" t="s">
        <v>18</v>
      </c>
      <c r="D53" s="11" t="s">
        <v>6</v>
      </c>
      <c r="E53" s="11" t="s">
        <v>52</v>
      </c>
      <c r="F53" s="28" t="s">
        <v>55</v>
      </c>
      <c r="G53" s="17" t="s">
        <v>55</v>
      </c>
      <c r="H53" s="28"/>
      <c r="I53" s="17"/>
      <c r="J53" s="28"/>
      <c r="K53" s="17"/>
      <c r="L53" s="28"/>
      <c r="M53" s="21"/>
      <c r="N53" s="1"/>
      <c r="O53" s="2"/>
      <c r="P53" s="1"/>
    </row>
    <row r="54" spans="1:16" x14ac:dyDescent="0.25">
      <c r="A54" s="20"/>
      <c r="B54" s="29"/>
      <c r="C54" s="7" t="s">
        <v>38</v>
      </c>
      <c r="D54" s="11" t="s">
        <v>6</v>
      </c>
      <c r="E54" s="11" t="s">
        <v>53</v>
      </c>
      <c r="F54" s="28" t="s">
        <v>55</v>
      </c>
      <c r="G54" s="17" t="s">
        <v>55</v>
      </c>
      <c r="H54" s="28"/>
      <c r="I54" s="17"/>
      <c r="J54" s="28"/>
      <c r="K54" s="17"/>
      <c r="L54" s="28"/>
      <c r="M54" s="21"/>
      <c r="N54" s="1"/>
      <c r="O54" s="2"/>
      <c r="P54" s="1"/>
    </row>
    <row r="55" spans="1:16" x14ac:dyDescent="0.25">
      <c r="A55" s="20"/>
      <c r="B55" s="29"/>
      <c r="C55" s="7" t="s">
        <v>19</v>
      </c>
      <c r="D55" s="11" t="s">
        <v>6</v>
      </c>
      <c r="E55" s="11" t="s">
        <v>53</v>
      </c>
      <c r="F55" s="28" t="s">
        <v>55</v>
      </c>
      <c r="G55" s="17" t="s">
        <v>55</v>
      </c>
      <c r="H55" s="28"/>
      <c r="I55" s="17"/>
      <c r="J55" s="28"/>
      <c r="K55" s="17"/>
      <c r="L55" s="28"/>
      <c r="M55" s="21"/>
      <c r="N55" s="1"/>
      <c r="O55" s="2"/>
      <c r="P55" s="1"/>
    </row>
    <row r="56" spans="1:16" ht="15.75" thickBot="1" x14ac:dyDescent="0.3">
      <c r="A56" s="20"/>
      <c r="B56" s="29"/>
      <c r="C56" s="5" t="s">
        <v>33</v>
      </c>
      <c r="D56" s="29"/>
      <c r="E56" s="29"/>
      <c r="F56" s="28"/>
      <c r="G56" s="17"/>
      <c r="H56" s="28"/>
      <c r="I56" s="6"/>
      <c r="J56" s="33"/>
      <c r="K56" s="17"/>
      <c r="L56" s="28"/>
      <c r="M56" s="21"/>
      <c r="N56" s="1"/>
      <c r="O56" s="2"/>
      <c r="P56" s="1"/>
    </row>
    <row r="57" spans="1:16" ht="15.75" thickTop="1" x14ac:dyDescent="0.25">
      <c r="A57" s="20"/>
      <c r="B57" s="29"/>
      <c r="C57" s="7"/>
      <c r="D57" s="11"/>
      <c r="E57" s="11"/>
      <c r="F57" s="28"/>
      <c r="G57" s="17"/>
      <c r="H57" s="28"/>
      <c r="I57" s="17"/>
      <c r="J57" s="28"/>
      <c r="K57" s="17"/>
      <c r="L57" s="28"/>
      <c r="M57" s="21"/>
      <c r="N57" s="1"/>
      <c r="O57" s="2"/>
      <c r="P57" s="1"/>
    </row>
    <row r="58" spans="1:16" x14ac:dyDescent="0.25">
      <c r="A58" s="20" t="s">
        <v>11</v>
      </c>
      <c r="B58" s="28" t="s">
        <v>30</v>
      </c>
      <c r="C58" s="7" t="s">
        <v>31</v>
      </c>
      <c r="D58" s="11"/>
      <c r="E58" s="11"/>
      <c r="F58" s="28" t="s">
        <v>55</v>
      </c>
      <c r="G58" s="17" t="s">
        <v>55</v>
      </c>
      <c r="H58" s="28"/>
      <c r="I58" s="17"/>
      <c r="J58" s="28"/>
      <c r="K58" s="17"/>
      <c r="L58" s="28"/>
      <c r="M58" s="21"/>
      <c r="N58" s="1"/>
      <c r="O58" s="2"/>
      <c r="P58" s="1"/>
    </row>
    <row r="59" spans="1:16" x14ac:dyDescent="0.25">
      <c r="A59" s="20"/>
      <c r="B59" s="29"/>
      <c r="C59" s="7" t="s">
        <v>32</v>
      </c>
      <c r="D59" s="11"/>
      <c r="E59" s="11"/>
      <c r="F59" s="28" t="s">
        <v>55</v>
      </c>
      <c r="G59" s="17" t="s">
        <v>55</v>
      </c>
      <c r="H59" s="28"/>
      <c r="I59" s="17"/>
      <c r="J59" s="28"/>
      <c r="K59" s="17"/>
      <c r="L59" s="28"/>
      <c r="M59" s="21"/>
      <c r="N59" s="1"/>
      <c r="O59" s="2"/>
      <c r="P59" s="1"/>
    </row>
    <row r="60" spans="1:16" x14ac:dyDescent="0.25">
      <c r="A60" s="20"/>
      <c r="B60" s="29"/>
      <c r="C60" s="7" t="s">
        <v>19</v>
      </c>
      <c r="D60" s="11"/>
      <c r="E60" s="11"/>
      <c r="F60" s="28"/>
      <c r="G60" s="17"/>
      <c r="H60" s="28"/>
      <c r="I60" s="17"/>
      <c r="J60" s="28"/>
      <c r="K60" s="17"/>
      <c r="L60" s="28"/>
      <c r="M60" s="21"/>
      <c r="N60" s="1"/>
      <c r="O60" s="2"/>
      <c r="P60" s="1"/>
    </row>
    <row r="61" spans="1:16" ht="15.75" thickBot="1" x14ac:dyDescent="0.3">
      <c r="A61" s="20"/>
      <c r="B61" s="29"/>
      <c r="C61" s="5" t="s">
        <v>33</v>
      </c>
      <c r="D61" s="29"/>
      <c r="E61" s="29"/>
      <c r="F61" s="28"/>
      <c r="G61" s="17"/>
      <c r="H61" s="28"/>
      <c r="I61" s="6"/>
      <c r="J61" s="33"/>
      <c r="K61" s="17"/>
      <c r="L61" s="28"/>
      <c r="M61" s="21"/>
      <c r="N61" s="1"/>
      <c r="O61" s="2"/>
      <c r="P61" s="1"/>
    </row>
    <row r="62" spans="1:16" ht="15.75" thickTop="1" x14ac:dyDescent="0.25">
      <c r="A62" s="20"/>
      <c r="B62" s="29"/>
      <c r="C62" s="7"/>
      <c r="D62" s="11"/>
      <c r="E62" s="11"/>
      <c r="F62" s="28"/>
      <c r="G62" s="17"/>
      <c r="H62" s="28"/>
      <c r="I62" s="17"/>
      <c r="J62" s="28"/>
      <c r="K62" s="17"/>
      <c r="L62" s="28"/>
      <c r="M62" s="21"/>
      <c r="N62" s="1"/>
      <c r="O62" s="2"/>
      <c r="P62" s="1"/>
    </row>
    <row r="63" spans="1:16" x14ac:dyDescent="0.25">
      <c r="A63" s="20" t="s">
        <v>11</v>
      </c>
      <c r="B63" s="29" t="s">
        <v>20</v>
      </c>
      <c r="C63" s="7" t="s">
        <v>91</v>
      </c>
      <c r="D63" s="11"/>
      <c r="E63" s="11"/>
      <c r="F63" s="28" t="s">
        <v>55</v>
      </c>
      <c r="G63" s="17" t="s">
        <v>55</v>
      </c>
      <c r="H63" s="28"/>
      <c r="I63" s="17"/>
      <c r="J63" s="28"/>
      <c r="K63" s="17"/>
      <c r="L63" s="28"/>
      <c r="M63" s="21"/>
      <c r="N63" s="1"/>
      <c r="O63" s="2"/>
      <c r="P63" s="1"/>
    </row>
    <row r="64" spans="1:16" x14ac:dyDescent="0.25">
      <c r="A64" s="20"/>
      <c r="B64" s="29"/>
      <c r="C64" s="7" t="s">
        <v>90</v>
      </c>
      <c r="D64" s="11"/>
      <c r="E64" s="11"/>
      <c r="F64" s="28"/>
      <c r="G64" s="17"/>
      <c r="H64" s="28"/>
      <c r="I64" s="17"/>
      <c r="J64" s="28"/>
      <c r="K64" s="17"/>
      <c r="L64" s="28"/>
      <c r="M64" s="21"/>
      <c r="N64" s="1"/>
      <c r="O64" s="2"/>
      <c r="P64" s="1"/>
    </row>
    <row r="65" spans="1:16" x14ac:dyDescent="0.25">
      <c r="A65" s="20"/>
      <c r="B65" s="29"/>
      <c r="C65" s="7" t="s">
        <v>86</v>
      </c>
      <c r="D65" s="11"/>
      <c r="E65" s="11"/>
      <c r="F65" s="28" t="s">
        <v>55</v>
      </c>
      <c r="G65" s="17" t="s">
        <v>55</v>
      </c>
      <c r="H65" s="28"/>
      <c r="I65" s="17"/>
      <c r="J65" s="28"/>
      <c r="K65" s="17"/>
      <c r="L65" s="28"/>
      <c r="M65" s="21"/>
      <c r="N65" s="1"/>
      <c r="O65" s="2"/>
      <c r="P65" s="1"/>
    </row>
    <row r="66" spans="1:16" x14ac:dyDescent="0.25">
      <c r="A66" s="20"/>
      <c r="B66" s="29"/>
      <c r="C66" s="7" t="s">
        <v>21</v>
      </c>
      <c r="D66" s="11"/>
      <c r="E66" s="11"/>
      <c r="F66" s="28" t="s">
        <v>55</v>
      </c>
      <c r="G66" s="17" t="s">
        <v>55</v>
      </c>
      <c r="H66" s="28"/>
      <c r="I66" s="17"/>
      <c r="J66" s="28"/>
      <c r="K66" s="17"/>
      <c r="L66" s="28"/>
      <c r="M66" s="21"/>
      <c r="N66" s="1"/>
      <c r="O66" s="2"/>
      <c r="P66" s="1"/>
    </row>
    <row r="67" spans="1:16" ht="15.75" thickBot="1" x14ac:dyDescent="0.3">
      <c r="A67" s="20"/>
      <c r="B67" s="29"/>
      <c r="C67" s="5" t="s">
        <v>33</v>
      </c>
      <c r="D67" s="29"/>
      <c r="E67" s="29"/>
      <c r="F67" s="28"/>
      <c r="G67" s="17"/>
      <c r="H67" s="28"/>
      <c r="I67" s="6"/>
      <c r="J67" s="33"/>
      <c r="K67" s="17"/>
      <c r="L67" s="28"/>
      <c r="M67" s="21"/>
      <c r="N67" s="1"/>
      <c r="O67" s="2"/>
      <c r="P67" s="1"/>
    </row>
    <row r="68" spans="1:16" ht="15.75" thickTop="1" x14ac:dyDescent="0.25">
      <c r="A68" s="20"/>
      <c r="B68" s="29"/>
      <c r="C68" s="7"/>
      <c r="D68" s="11"/>
      <c r="E68" s="11"/>
      <c r="F68" s="28"/>
      <c r="G68" s="17"/>
      <c r="H68" s="28"/>
      <c r="I68" s="17"/>
      <c r="J68" s="28"/>
      <c r="K68" s="17"/>
      <c r="L68" s="28"/>
      <c r="M68" s="21"/>
      <c r="N68" s="1"/>
      <c r="O68" s="2"/>
      <c r="P68" s="1"/>
    </row>
    <row r="69" spans="1:16" x14ac:dyDescent="0.25">
      <c r="A69" s="20"/>
      <c r="B69" s="29" t="s">
        <v>23</v>
      </c>
      <c r="C69" s="7" t="s">
        <v>22</v>
      </c>
      <c r="D69" s="11"/>
      <c r="E69" s="11"/>
      <c r="F69" s="28" t="s">
        <v>55</v>
      </c>
      <c r="G69" s="17" t="s">
        <v>55</v>
      </c>
      <c r="H69" s="28"/>
      <c r="I69" s="17"/>
      <c r="J69" s="28"/>
      <c r="K69" s="17"/>
      <c r="L69" s="28"/>
      <c r="M69" s="21"/>
      <c r="N69" s="1"/>
      <c r="O69" s="2"/>
      <c r="P69" s="1"/>
    </row>
    <row r="70" spans="1:16" x14ac:dyDescent="0.25">
      <c r="A70" s="20"/>
      <c r="B70" s="29"/>
      <c r="C70" s="7" t="s">
        <v>25</v>
      </c>
      <c r="D70" s="11"/>
      <c r="E70" s="11"/>
      <c r="F70" s="28" t="s">
        <v>55</v>
      </c>
      <c r="G70" s="17" t="s">
        <v>55</v>
      </c>
      <c r="H70" s="28"/>
      <c r="I70" s="17"/>
      <c r="J70" s="28"/>
      <c r="K70" s="17"/>
      <c r="L70" s="28"/>
      <c r="M70" s="21"/>
      <c r="N70" s="1"/>
      <c r="O70" s="2"/>
      <c r="P70" s="1"/>
    </row>
    <row r="71" spans="1:16" x14ac:dyDescent="0.25">
      <c r="A71" s="20"/>
      <c r="B71" s="29"/>
      <c r="C71" s="7" t="s">
        <v>26</v>
      </c>
      <c r="D71" s="11"/>
      <c r="E71" s="11"/>
      <c r="F71" s="28" t="s">
        <v>55</v>
      </c>
      <c r="G71" s="17" t="s">
        <v>55</v>
      </c>
      <c r="H71" s="28"/>
      <c r="I71" s="17"/>
      <c r="J71" s="28"/>
      <c r="K71" s="17"/>
      <c r="L71" s="28"/>
      <c r="M71" s="21"/>
      <c r="N71" s="1"/>
      <c r="O71" s="2"/>
      <c r="P71" s="1"/>
    </row>
    <row r="72" spans="1:16" ht="15.75" thickBot="1" x14ac:dyDescent="0.3">
      <c r="A72" s="20"/>
      <c r="B72" s="29"/>
      <c r="C72" s="5" t="s">
        <v>33</v>
      </c>
      <c r="D72" s="29"/>
      <c r="E72" s="29"/>
      <c r="F72" s="28"/>
      <c r="G72" s="17"/>
      <c r="H72" s="28"/>
      <c r="I72" s="6"/>
      <c r="J72" s="33"/>
      <c r="K72" s="17"/>
      <c r="L72" s="28"/>
      <c r="M72" s="21"/>
      <c r="N72" s="1"/>
      <c r="O72" s="2"/>
      <c r="P72" s="1"/>
    </row>
    <row r="73" spans="1:16" ht="15.75" thickTop="1" x14ac:dyDescent="0.25">
      <c r="A73" s="20"/>
      <c r="B73" s="29"/>
      <c r="C73" s="7"/>
      <c r="D73" s="11"/>
      <c r="E73" s="11"/>
      <c r="F73" s="28"/>
      <c r="G73" s="17"/>
      <c r="H73" s="28"/>
      <c r="I73" s="17"/>
      <c r="J73" s="28"/>
      <c r="K73" s="17"/>
      <c r="L73" s="28"/>
      <c r="M73" s="21"/>
      <c r="N73" s="1"/>
      <c r="O73" s="2"/>
      <c r="P73" s="1"/>
    </row>
    <row r="74" spans="1:16" x14ac:dyDescent="0.25">
      <c r="A74" s="23" t="s">
        <v>28</v>
      </c>
      <c r="B74" s="29" t="s">
        <v>89</v>
      </c>
      <c r="C74" s="22" t="s">
        <v>27</v>
      </c>
      <c r="D74" s="29"/>
      <c r="E74" s="29"/>
      <c r="F74" s="28"/>
      <c r="G74" s="17"/>
      <c r="H74" s="28"/>
      <c r="I74" s="17"/>
      <c r="J74" s="28"/>
      <c r="K74" s="17"/>
      <c r="L74" s="28"/>
      <c r="M74" s="21"/>
      <c r="N74" s="1"/>
      <c r="O74" s="2"/>
      <c r="P74" s="1"/>
    </row>
    <row r="75" spans="1:16" ht="15.75" thickBot="1" x14ac:dyDescent="0.3">
      <c r="A75" s="23"/>
      <c r="B75" s="29"/>
      <c r="C75" s="5" t="s">
        <v>33</v>
      </c>
      <c r="D75" s="29"/>
      <c r="E75" s="29"/>
      <c r="F75" s="28"/>
      <c r="G75" s="17"/>
      <c r="H75" s="28"/>
      <c r="I75" s="6"/>
      <c r="J75" s="33"/>
      <c r="K75" s="17"/>
      <c r="L75" s="28"/>
      <c r="M75" s="21"/>
      <c r="N75" s="1"/>
      <c r="O75" s="2"/>
      <c r="P75" s="1"/>
    </row>
    <row r="76" spans="1:16" ht="15.75" thickTop="1" x14ac:dyDescent="0.25">
      <c r="A76" s="23"/>
      <c r="B76" s="29"/>
      <c r="C76" s="22"/>
      <c r="D76" s="29"/>
      <c r="E76" s="29"/>
      <c r="F76" s="28"/>
      <c r="G76" s="17"/>
      <c r="H76" s="28"/>
      <c r="I76" s="17"/>
      <c r="J76" s="28"/>
      <c r="K76" s="17"/>
      <c r="L76" s="28"/>
      <c r="M76" s="21"/>
      <c r="N76" s="1"/>
      <c r="O76" s="2"/>
      <c r="P76" s="1"/>
    </row>
    <row r="77" spans="1:16" ht="45" x14ac:dyDescent="0.25">
      <c r="A77" s="20" t="s">
        <v>28</v>
      </c>
      <c r="B77" s="29" t="s">
        <v>29</v>
      </c>
      <c r="C77" s="7" t="s">
        <v>34</v>
      </c>
      <c r="D77" s="11"/>
      <c r="E77" s="11"/>
      <c r="F77" s="28" t="s">
        <v>57</v>
      </c>
      <c r="G77" s="17"/>
      <c r="H77" s="28"/>
      <c r="I77" s="17"/>
      <c r="J77" s="28"/>
      <c r="K77" s="17"/>
      <c r="L77" s="28"/>
      <c r="M77" s="21"/>
      <c r="N77" s="1"/>
      <c r="O77" s="2"/>
      <c r="P77" s="1"/>
    </row>
    <row r="78" spans="1:16" x14ac:dyDescent="0.25">
      <c r="A78" s="20"/>
      <c r="B78" s="29"/>
      <c r="C78" s="7" t="s">
        <v>35</v>
      </c>
      <c r="D78" s="11"/>
      <c r="E78" s="11"/>
      <c r="F78" s="28"/>
      <c r="G78" s="17"/>
      <c r="H78" s="28"/>
      <c r="I78" s="17"/>
      <c r="J78" s="28"/>
      <c r="K78" s="17"/>
      <c r="L78" s="28"/>
      <c r="M78" s="21"/>
      <c r="N78" s="1"/>
      <c r="O78" s="2"/>
      <c r="P78" s="1"/>
    </row>
    <row r="79" spans="1:16" ht="75" x14ac:dyDescent="0.25">
      <c r="A79" s="20"/>
      <c r="B79" s="29"/>
      <c r="C79" s="7" t="s">
        <v>36</v>
      </c>
      <c r="D79" s="11"/>
      <c r="E79" s="11"/>
      <c r="F79" s="28" t="s">
        <v>56</v>
      </c>
      <c r="G79" s="17"/>
      <c r="H79" s="28"/>
      <c r="I79" s="17"/>
      <c r="J79" s="28"/>
      <c r="K79" s="17"/>
      <c r="L79" s="28"/>
      <c r="M79" s="21"/>
      <c r="N79" s="1"/>
      <c r="O79" s="2"/>
      <c r="P79" s="1"/>
    </row>
    <row r="80" spans="1:16" x14ac:dyDescent="0.25">
      <c r="A80" s="9"/>
      <c r="B80" s="11"/>
      <c r="C80" s="7" t="s">
        <v>37</v>
      </c>
      <c r="D80" s="11"/>
      <c r="E80" s="11"/>
      <c r="F80" s="28"/>
      <c r="G80" s="17"/>
      <c r="H80" s="28"/>
      <c r="I80" s="17"/>
      <c r="J80" s="28"/>
      <c r="K80" s="17"/>
      <c r="L80" s="28"/>
      <c r="M80" s="21"/>
      <c r="N80" s="1"/>
      <c r="O80" s="2"/>
      <c r="P80" s="1"/>
    </row>
    <row r="81" spans="1:16" x14ac:dyDescent="0.25">
      <c r="A81" s="9"/>
      <c r="B81" s="11"/>
      <c r="C81" s="7" t="s">
        <v>19</v>
      </c>
      <c r="D81" s="11"/>
      <c r="E81" s="11"/>
      <c r="F81" s="11"/>
      <c r="G81" s="17"/>
      <c r="H81" s="28"/>
      <c r="I81" s="17"/>
      <c r="J81" s="28"/>
      <c r="K81" s="17"/>
      <c r="L81" s="28"/>
      <c r="M81" s="21"/>
      <c r="N81" s="1"/>
      <c r="O81" s="2"/>
      <c r="P81" s="1"/>
    </row>
    <row r="82" spans="1:16" x14ac:dyDescent="0.25">
      <c r="A82" s="9"/>
      <c r="B82" s="11"/>
      <c r="C82" s="17"/>
      <c r="D82" s="28"/>
      <c r="E82" s="28"/>
      <c r="F82" s="28"/>
      <c r="G82" s="17"/>
      <c r="H82" s="28"/>
      <c r="I82" s="17"/>
      <c r="J82" s="28"/>
      <c r="K82" s="17"/>
      <c r="L82" s="28"/>
      <c r="M82" s="21"/>
      <c r="N82" s="1"/>
      <c r="O82" s="2"/>
      <c r="P82" s="1"/>
    </row>
    <row r="83" spans="1:16" x14ac:dyDescent="0.25">
      <c r="A83" s="9"/>
      <c r="B83" s="11"/>
      <c r="C83" s="7"/>
      <c r="D83" s="11"/>
      <c r="E83" s="11"/>
      <c r="F83" s="28"/>
      <c r="G83" s="17"/>
      <c r="H83" s="28"/>
      <c r="I83" s="17"/>
      <c r="J83" s="28"/>
      <c r="K83" s="17"/>
      <c r="L83" s="28"/>
      <c r="M83" s="21"/>
      <c r="N83" s="1"/>
      <c r="O83" s="2"/>
      <c r="P83" s="1"/>
    </row>
    <row r="84" spans="1:16" ht="45" x14ac:dyDescent="0.25">
      <c r="A84" s="20" t="s">
        <v>10</v>
      </c>
      <c r="B84" s="30" t="s">
        <v>10</v>
      </c>
      <c r="C84" s="24" t="s">
        <v>92</v>
      </c>
      <c r="D84" s="41"/>
      <c r="E84" s="41"/>
      <c r="F84" s="28"/>
      <c r="G84" s="17"/>
      <c r="H84" s="28"/>
      <c r="I84" s="17"/>
      <c r="J84" s="28"/>
      <c r="K84" s="17"/>
      <c r="L84" s="28"/>
      <c r="M84" s="21"/>
      <c r="N84" s="1"/>
      <c r="O84" s="2"/>
      <c r="P84" s="1"/>
    </row>
    <row r="85" spans="1:16" ht="30" x14ac:dyDescent="0.25">
      <c r="A85" s="20"/>
      <c r="B85" s="30"/>
      <c r="C85" s="24" t="s">
        <v>93</v>
      </c>
      <c r="D85" s="41"/>
      <c r="E85" s="41"/>
      <c r="F85" s="28"/>
      <c r="G85" s="17"/>
      <c r="H85" s="28"/>
      <c r="I85" s="17"/>
      <c r="J85" s="28"/>
      <c r="K85" s="17"/>
      <c r="L85" s="28"/>
      <c r="M85" s="21"/>
      <c r="N85" s="1"/>
      <c r="O85" s="2"/>
      <c r="P85" s="1"/>
    </row>
    <row r="86" spans="1:16" x14ac:dyDescent="0.25">
      <c r="A86" s="20"/>
      <c r="B86" s="30"/>
      <c r="C86" s="7" t="s">
        <v>94</v>
      </c>
      <c r="D86" s="11"/>
      <c r="E86" s="11"/>
      <c r="F86" s="28"/>
      <c r="G86" s="17"/>
      <c r="H86" s="28"/>
      <c r="I86" s="17"/>
      <c r="J86" s="28"/>
      <c r="K86" s="17"/>
      <c r="L86" s="28"/>
      <c r="M86" s="21"/>
      <c r="N86" s="1"/>
      <c r="O86" s="2"/>
      <c r="P86" s="1"/>
    </row>
    <row r="87" spans="1:16" x14ac:dyDescent="0.25">
      <c r="A87" s="20"/>
      <c r="B87" s="30"/>
      <c r="C87" s="7" t="s">
        <v>95</v>
      </c>
      <c r="D87" s="11"/>
      <c r="E87" s="11"/>
      <c r="F87" s="28"/>
      <c r="G87" s="17"/>
      <c r="H87" s="28"/>
      <c r="I87" s="17"/>
      <c r="J87" s="28"/>
      <c r="K87" s="17"/>
      <c r="L87" s="28"/>
      <c r="M87" s="21"/>
      <c r="N87" s="1"/>
      <c r="O87" s="2"/>
      <c r="P87" s="1"/>
    </row>
    <row r="88" spans="1:16" x14ac:dyDescent="0.25">
      <c r="A88" s="20"/>
      <c r="B88" s="30"/>
      <c r="C88" s="7" t="s">
        <v>96</v>
      </c>
      <c r="D88" s="11"/>
      <c r="E88" s="11"/>
      <c r="F88" s="28"/>
      <c r="G88" s="17"/>
      <c r="H88" s="28"/>
      <c r="I88" s="17"/>
      <c r="J88" s="28"/>
      <c r="K88" s="17"/>
      <c r="L88" s="28"/>
      <c r="M88" s="21"/>
      <c r="N88" s="1"/>
      <c r="O88" s="2"/>
      <c r="P88" s="1"/>
    </row>
    <row r="89" spans="1:16" x14ac:dyDescent="0.25">
      <c r="A89" s="20"/>
      <c r="B89" s="30"/>
      <c r="C89" s="7" t="s">
        <v>97</v>
      </c>
      <c r="D89" s="11"/>
      <c r="E89" s="11"/>
      <c r="F89" s="28"/>
      <c r="G89" s="17"/>
      <c r="H89" s="28"/>
      <c r="I89" s="17"/>
      <c r="J89" s="28"/>
      <c r="K89" s="17"/>
      <c r="L89" s="28"/>
      <c r="M89" s="21"/>
      <c r="N89" s="1"/>
      <c r="O89" s="2"/>
      <c r="P89" s="1"/>
    </row>
    <row r="90" spans="1:16" x14ac:dyDescent="0.25">
      <c r="A90" s="20"/>
      <c r="B90" s="29"/>
      <c r="C90" s="7" t="s">
        <v>98</v>
      </c>
      <c r="D90" s="11"/>
      <c r="E90" s="11"/>
      <c r="F90" s="28"/>
      <c r="G90" s="17"/>
      <c r="H90" s="28"/>
      <c r="I90" s="17"/>
      <c r="J90" s="28"/>
      <c r="K90" s="17"/>
      <c r="L90" s="28"/>
      <c r="M90" s="21"/>
      <c r="N90" s="1"/>
      <c r="O90" s="2"/>
      <c r="P90" s="1"/>
    </row>
    <row r="91" spans="1:16" x14ac:dyDescent="0.25">
      <c r="A91" s="20"/>
      <c r="B91" s="29"/>
      <c r="C91" s="7" t="s">
        <v>107</v>
      </c>
      <c r="D91" s="11"/>
      <c r="E91" s="11"/>
      <c r="F91" s="28"/>
      <c r="G91" s="17"/>
      <c r="H91" s="28"/>
      <c r="I91" s="17"/>
      <c r="J91" s="28"/>
      <c r="K91" s="17"/>
      <c r="L91" s="28"/>
      <c r="M91" s="21"/>
      <c r="N91" s="1"/>
      <c r="O91" s="2"/>
      <c r="P91" s="1"/>
    </row>
    <row r="92" spans="1:16" ht="90" x14ac:dyDescent="0.25">
      <c r="A92" s="20"/>
      <c r="B92" s="29"/>
      <c r="C92" s="7" t="s">
        <v>99</v>
      </c>
      <c r="D92" s="11"/>
      <c r="E92" s="11"/>
      <c r="F92" s="28" t="s">
        <v>58</v>
      </c>
      <c r="G92" s="17"/>
      <c r="H92" s="28"/>
      <c r="I92" s="17"/>
      <c r="J92" s="28"/>
      <c r="K92" s="17"/>
      <c r="L92" s="28"/>
      <c r="M92" s="21"/>
      <c r="N92" s="1"/>
      <c r="O92" s="2"/>
      <c r="P92" s="1"/>
    </row>
    <row r="93" spans="1:16" ht="15.75" thickBot="1" x14ac:dyDescent="0.3">
      <c r="A93" s="25"/>
      <c r="B93" s="31"/>
      <c r="C93" s="10" t="s">
        <v>100</v>
      </c>
      <c r="D93" s="12"/>
      <c r="E93" s="12"/>
      <c r="F93" s="12"/>
      <c r="G93" s="26"/>
      <c r="H93" s="32"/>
      <c r="I93" s="26"/>
      <c r="J93" s="32"/>
      <c r="K93" s="26"/>
      <c r="L93" s="32"/>
      <c r="M93" s="27"/>
      <c r="N93" s="1"/>
      <c r="O93" s="2"/>
      <c r="P93" s="1"/>
    </row>
    <row r="94" spans="1:16" x14ac:dyDescent="0.25">
      <c r="A94" s="2"/>
      <c r="B94" s="3"/>
      <c r="C94" s="3"/>
      <c r="D94" s="3"/>
      <c r="E94" s="3"/>
      <c r="F94" s="1"/>
      <c r="G94" s="1"/>
      <c r="H94" s="1"/>
      <c r="I94" s="1"/>
      <c r="J94" s="1"/>
      <c r="K94" s="1"/>
      <c r="L94" s="1"/>
      <c r="M94" s="1"/>
      <c r="N94" s="1"/>
      <c r="O94" s="2"/>
      <c r="P94" s="1"/>
    </row>
    <row r="95" spans="1:16" x14ac:dyDescent="0.25">
      <c r="A95" s="2"/>
      <c r="B95" s="3"/>
      <c r="G95" s="1"/>
      <c r="H95" s="1"/>
      <c r="I95" s="1"/>
      <c r="J95" s="1"/>
      <c r="K95" s="1"/>
      <c r="L95" s="1"/>
      <c r="M95" s="1"/>
      <c r="N95" s="1"/>
      <c r="O95" s="2"/>
      <c r="P95" s="1"/>
    </row>
    <row r="96" spans="1:16" x14ac:dyDescent="0.25">
      <c r="A96" s="2"/>
      <c r="B96" s="3"/>
      <c r="F96" s="1"/>
      <c r="G96" s="1"/>
      <c r="H96" s="1"/>
      <c r="I96" s="1"/>
      <c r="J96" s="1"/>
      <c r="K96" s="1"/>
      <c r="L96" s="1"/>
      <c r="M96" s="1"/>
      <c r="N96" s="1"/>
      <c r="O96" s="2"/>
      <c r="P96" s="1"/>
    </row>
    <row r="97" spans="1:23" x14ac:dyDescent="0.25">
      <c r="A97" s="2"/>
      <c r="F97" s="1"/>
      <c r="G97" s="1"/>
      <c r="H97" s="1"/>
      <c r="I97" s="1"/>
      <c r="J97" s="4"/>
      <c r="K97" s="4"/>
      <c r="L97" s="4"/>
      <c r="M97" s="4"/>
      <c r="N97" s="4"/>
      <c r="O97" s="4"/>
      <c r="P97" s="4"/>
    </row>
    <row r="98" spans="1:23" ht="90.75" customHeight="1" x14ac:dyDescent="0.25">
      <c r="A98" s="4"/>
      <c r="B98" s="4"/>
      <c r="C98" s="4"/>
      <c r="D98" s="4"/>
      <c r="E98" s="4"/>
      <c r="F98" s="4"/>
      <c r="G98" s="4"/>
      <c r="H98" s="4"/>
      <c r="I98" s="4"/>
      <c r="J98" s="4"/>
      <c r="K98" s="4"/>
      <c r="L98" s="4"/>
      <c r="M98" s="4"/>
      <c r="N98" s="4"/>
      <c r="O98" s="4"/>
      <c r="P98" s="4"/>
    </row>
    <row r="99" spans="1:23" ht="39" customHeight="1" x14ac:dyDescent="0.25">
      <c r="A99" s="4"/>
      <c r="B99" s="4"/>
      <c r="C99" s="4"/>
      <c r="D99" s="4"/>
      <c r="E99" s="4"/>
      <c r="F99" s="4"/>
      <c r="G99" s="4"/>
      <c r="H99" s="4"/>
      <c r="I99" s="4"/>
      <c r="J99" s="4"/>
      <c r="K99" s="4"/>
      <c r="L99" s="4"/>
      <c r="M99" s="4"/>
      <c r="N99" s="4"/>
      <c r="O99" s="4"/>
      <c r="P99" s="4"/>
      <c r="R99" s="1"/>
      <c r="W99" s="1"/>
    </row>
    <row r="100" spans="1:23" x14ac:dyDescent="0.25">
      <c r="A100" s="4"/>
      <c r="B100" s="4"/>
      <c r="C100" s="4"/>
      <c r="D100" s="4"/>
      <c r="E100" s="4"/>
      <c r="F100" s="4"/>
      <c r="G100" s="4"/>
      <c r="H100" s="4"/>
      <c r="I100" s="4"/>
      <c r="J100" s="4"/>
      <c r="K100" s="4"/>
      <c r="L100" s="4"/>
      <c r="M100" s="4"/>
      <c r="N100" s="4"/>
      <c r="O100" s="4"/>
      <c r="P100" s="4"/>
    </row>
    <row r="101" spans="1:23" x14ac:dyDescent="0.25">
      <c r="A101" s="4"/>
      <c r="B101" s="4"/>
      <c r="C101" s="4"/>
      <c r="D101" s="4"/>
      <c r="E101" s="4"/>
      <c r="F101" s="4"/>
      <c r="G101" s="4"/>
      <c r="H101" s="4"/>
      <c r="I101" s="4"/>
      <c r="J101" s="4"/>
      <c r="K101" s="4"/>
      <c r="L101" s="4"/>
      <c r="M101" s="4"/>
      <c r="N101" s="4"/>
      <c r="O101" s="4"/>
      <c r="P101" s="4"/>
    </row>
    <row r="102" spans="1:23" x14ac:dyDescent="0.25">
      <c r="A102" s="4"/>
      <c r="B102" s="4"/>
      <c r="C102" s="4"/>
      <c r="D102" s="4"/>
      <c r="E102" s="4"/>
      <c r="F102" s="4"/>
      <c r="G102" s="4"/>
      <c r="H102" s="4"/>
      <c r="I102" s="4"/>
      <c r="J102" s="4"/>
      <c r="K102" s="4"/>
      <c r="L102" s="4"/>
      <c r="M102" s="4"/>
      <c r="N102" s="4"/>
      <c r="O102" s="4"/>
      <c r="P102" s="4"/>
    </row>
    <row r="103" spans="1:23" x14ac:dyDescent="0.25">
      <c r="A103" s="4"/>
      <c r="B103" s="4"/>
      <c r="C103" s="4"/>
      <c r="D103" s="4"/>
      <c r="E103" s="4"/>
      <c r="F103" s="4"/>
      <c r="G103" s="4"/>
      <c r="H103" s="4"/>
      <c r="I103" s="4"/>
      <c r="J103" s="4"/>
      <c r="K103" s="4"/>
      <c r="L103" s="4"/>
      <c r="M103" s="4"/>
      <c r="N103" s="4"/>
      <c r="O103" s="4"/>
      <c r="P103" s="4"/>
    </row>
    <row r="104" spans="1:23" x14ac:dyDescent="0.25">
      <c r="A104" s="4"/>
      <c r="B104" s="4"/>
      <c r="C104" s="4"/>
      <c r="D104" s="4"/>
      <c r="E104" s="4"/>
      <c r="F104" s="4"/>
      <c r="G104" s="4"/>
      <c r="H104" s="4"/>
      <c r="I104" s="4"/>
      <c r="J104" s="4"/>
      <c r="K104" s="4"/>
      <c r="L104" s="4"/>
      <c r="M104" s="4"/>
      <c r="N104" s="4"/>
      <c r="O104" s="4"/>
      <c r="P104" s="4"/>
    </row>
    <row r="105" spans="1:23" x14ac:dyDescent="0.25">
      <c r="A105" s="4"/>
      <c r="B105" s="4"/>
      <c r="C105" s="4"/>
      <c r="D105" s="4"/>
      <c r="E105" s="4"/>
      <c r="F105" s="4"/>
      <c r="G105" s="4"/>
      <c r="H105" s="4"/>
      <c r="I105" s="4"/>
      <c r="J105" s="4"/>
      <c r="K105" s="4"/>
      <c r="L105" s="4"/>
      <c r="M105" s="4"/>
      <c r="N105" s="4"/>
      <c r="O105" s="4"/>
      <c r="P105" s="4"/>
    </row>
    <row r="106" spans="1:23" x14ac:dyDescent="0.25">
      <c r="A106" s="4"/>
      <c r="B106" s="4"/>
      <c r="C106" s="4"/>
      <c r="D106" s="4"/>
      <c r="E106" s="4"/>
      <c r="F106" s="4"/>
      <c r="G106" s="4"/>
      <c r="H106" s="4"/>
      <c r="I106" s="4"/>
      <c r="J106" s="4"/>
      <c r="K106" s="4"/>
      <c r="L106" s="4"/>
      <c r="M106" s="4"/>
      <c r="N106" s="4"/>
      <c r="O106" s="4"/>
      <c r="P106" s="4"/>
    </row>
    <row r="107" spans="1:23" x14ac:dyDescent="0.25">
      <c r="A107" s="4"/>
      <c r="B107" s="4"/>
      <c r="C107" s="4"/>
      <c r="D107" s="4"/>
      <c r="E107" s="4"/>
      <c r="F107" s="4"/>
      <c r="G107" s="4"/>
      <c r="H107" s="4"/>
      <c r="I107" s="4"/>
      <c r="J107" s="4"/>
      <c r="K107" s="4"/>
      <c r="L107" s="4"/>
      <c r="M107" s="4"/>
      <c r="N107" s="4"/>
      <c r="O107" s="4"/>
      <c r="P107" s="4"/>
    </row>
    <row r="108" spans="1:23" x14ac:dyDescent="0.25">
      <c r="A108" s="4"/>
      <c r="B108" s="4"/>
      <c r="C108" s="4"/>
      <c r="D108" s="4"/>
      <c r="E108" s="4"/>
      <c r="F108" s="4"/>
      <c r="G108" s="4"/>
      <c r="H108" s="4"/>
      <c r="I108" s="4"/>
      <c r="J108" s="4"/>
      <c r="K108" s="4"/>
      <c r="L108" s="4"/>
      <c r="M108" s="4"/>
      <c r="N108" s="4"/>
      <c r="O108" s="4"/>
      <c r="P108" s="4"/>
    </row>
    <row r="109" spans="1:23" x14ac:dyDescent="0.25">
      <c r="A109" s="4"/>
      <c r="B109" s="4"/>
      <c r="C109" s="4"/>
      <c r="D109" s="4"/>
      <c r="E109" s="4"/>
      <c r="F109" s="4"/>
      <c r="G109" s="4"/>
      <c r="H109" s="4"/>
      <c r="I109" s="4"/>
      <c r="J109" s="4"/>
      <c r="K109" s="4"/>
      <c r="L109" s="4"/>
      <c r="M109" s="4"/>
      <c r="N109" s="4"/>
      <c r="O109" s="4"/>
      <c r="P109" s="4"/>
    </row>
    <row r="110" spans="1:23" x14ac:dyDescent="0.25">
      <c r="A110" s="4"/>
      <c r="B110" s="4"/>
      <c r="C110" s="4"/>
      <c r="D110" s="4"/>
      <c r="E110" s="4"/>
      <c r="F110" s="4"/>
      <c r="G110" s="4"/>
      <c r="H110" s="4"/>
      <c r="I110" s="4"/>
      <c r="J110" s="4"/>
      <c r="K110" s="4"/>
      <c r="L110" s="4"/>
      <c r="M110" s="4"/>
      <c r="N110" s="4"/>
      <c r="O110" s="4"/>
      <c r="P110" s="4"/>
    </row>
    <row r="111" spans="1:23" x14ac:dyDescent="0.25">
      <c r="A111" s="4"/>
      <c r="B111" s="4"/>
      <c r="C111" s="4"/>
      <c r="D111" s="4"/>
      <c r="E111" s="4"/>
      <c r="F111" s="4"/>
      <c r="G111" s="4"/>
      <c r="H111" s="4"/>
      <c r="I111" s="4"/>
      <c r="J111" s="4"/>
      <c r="K111" s="4"/>
      <c r="L111" s="4"/>
      <c r="M111" s="4"/>
      <c r="N111" s="4"/>
      <c r="O111" s="4"/>
      <c r="P111" s="4"/>
    </row>
    <row r="112" spans="1:23" x14ac:dyDescent="0.25">
      <c r="A112" s="4"/>
      <c r="B112" s="4"/>
      <c r="C112" s="4"/>
      <c r="D112" s="4"/>
      <c r="E112" s="4"/>
      <c r="F112" s="4"/>
      <c r="G112" s="4"/>
      <c r="H112" s="4"/>
      <c r="I112" s="4"/>
      <c r="J112" s="4"/>
      <c r="K112" s="4"/>
      <c r="L112" s="4"/>
      <c r="M112" s="4"/>
      <c r="N112" s="4"/>
      <c r="O112" s="4"/>
      <c r="P112" s="4"/>
    </row>
    <row r="113" spans="1:16" x14ac:dyDescent="0.25">
      <c r="A113" s="4"/>
      <c r="B113" s="4"/>
      <c r="C113" s="4"/>
      <c r="D113" s="4"/>
      <c r="E113" s="4"/>
      <c r="F113" s="4"/>
      <c r="G113" s="4"/>
      <c r="H113" s="4"/>
      <c r="I113" s="4"/>
      <c r="J113" s="4"/>
      <c r="K113" s="4"/>
      <c r="L113" s="4"/>
      <c r="M113" s="4"/>
      <c r="N113" s="4"/>
      <c r="O113" s="4"/>
      <c r="P113" s="4"/>
    </row>
    <row r="114" spans="1:16" x14ac:dyDescent="0.25">
      <c r="A114" s="4"/>
      <c r="B114" s="4"/>
      <c r="C114" s="4"/>
      <c r="D114" s="4"/>
      <c r="E114" s="4"/>
      <c r="F114" s="4"/>
      <c r="G114" s="4"/>
      <c r="H114" s="4"/>
      <c r="I114" s="4"/>
      <c r="J114" s="4"/>
      <c r="K114" s="4"/>
      <c r="L114" s="4"/>
      <c r="M114" s="4"/>
      <c r="N114" s="4"/>
      <c r="O114" s="4"/>
      <c r="P114" s="4"/>
    </row>
    <row r="115" spans="1:16" x14ac:dyDescent="0.25">
      <c r="A115" s="4"/>
      <c r="B115" s="4"/>
      <c r="C115" s="4"/>
      <c r="D115" s="4"/>
      <c r="E115" s="4"/>
      <c r="F115" s="4"/>
      <c r="G115" s="4"/>
      <c r="H115" s="4"/>
      <c r="I115" s="4"/>
      <c r="J115" s="4"/>
      <c r="K115" s="4"/>
      <c r="L115" s="4"/>
      <c r="M115" s="4"/>
      <c r="N115" s="4"/>
      <c r="O115" s="4"/>
      <c r="P115" s="4"/>
    </row>
    <row r="116" spans="1:16" x14ac:dyDescent="0.25">
      <c r="A116" s="4"/>
      <c r="B116" s="4"/>
      <c r="C116" s="4"/>
      <c r="D116" s="4"/>
      <c r="E116" s="4"/>
      <c r="F116" s="4"/>
      <c r="G116" s="4"/>
      <c r="H116" s="4"/>
      <c r="I116" s="4"/>
      <c r="J116" s="4"/>
      <c r="K116" s="4"/>
      <c r="L116" s="4"/>
      <c r="M116" s="4"/>
      <c r="N116" s="4"/>
      <c r="O116" s="4"/>
      <c r="P116" s="4"/>
    </row>
    <row r="117" spans="1:16" x14ac:dyDescent="0.25">
      <c r="A117" s="4"/>
      <c r="B117" s="4"/>
      <c r="C117" s="4"/>
      <c r="D117" s="4"/>
      <c r="E117" s="4"/>
      <c r="F117" s="4"/>
      <c r="G117" s="4"/>
      <c r="H117" s="4"/>
      <c r="I117" s="4"/>
      <c r="J117" s="4"/>
      <c r="K117" s="4"/>
      <c r="L117" s="4"/>
      <c r="M117" s="4"/>
      <c r="N117" s="4"/>
      <c r="O117" s="4"/>
      <c r="P117" s="4"/>
    </row>
    <row r="118" spans="1:16" x14ac:dyDescent="0.25">
      <c r="A118" s="4"/>
      <c r="B118" s="4"/>
      <c r="C118" s="4"/>
      <c r="D118" s="4"/>
      <c r="E118" s="4"/>
      <c r="F118" s="4"/>
      <c r="G118" s="4"/>
      <c r="H118" s="4"/>
      <c r="I118" s="4"/>
      <c r="J118" s="4"/>
      <c r="K118" s="4"/>
      <c r="L118" s="4"/>
      <c r="M118" s="4"/>
      <c r="N118" s="4"/>
      <c r="O118" s="4"/>
      <c r="P118" s="4"/>
    </row>
    <row r="119" spans="1:16" x14ac:dyDescent="0.25">
      <c r="A119" s="4"/>
      <c r="B119" s="4"/>
      <c r="C119" s="4"/>
      <c r="D119" s="4"/>
      <c r="E119" s="4"/>
      <c r="F119" s="4"/>
      <c r="G119" s="4"/>
      <c r="H119" s="4"/>
      <c r="I119" s="4"/>
      <c r="J119" s="4"/>
      <c r="K119" s="4"/>
      <c r="L119" s="4"/>
      <c r="M119" s="4"/>
      <c r="N119" s="4"/>
      <c r="O119" s="4"/>
      <c r="P119" s="4"/>
    </row>
    <row r="120" spans="1:16" x14ac:dyDescent="0.25">
      <c r="A120" s="4"/>
      <c r="B120" s="4"/>
      <c r="C120" s="4"/>
      <c r="D120" s="4"/>
      <c r="E120" s="4"/>
      <c r="F120" s="4"/>
      <c r="G120" s="4"/>
      <c r="H120" s="4"/>
      <c r="I120" s="4"/>
      <c r="J120" s="4"/>
      <c r="K120" s="4"/>
      <c r="L120" s="4"/>
      <c r="M120" s="4"/>
      <c r="N120" s="4"/>
      <c r="O120" s="4"/>
      <c r="P120" s="4"/>
    </row>
    <row r="121" spans="1:16" x14ac:dyDescent="0.25">
      <c r="A121" s="4"/>
      <c r="B121" s="4"/>
      <c r="C121" s="4"/>
      <c r="D121" s="4"/>
      <c r="E121" s="4"/>
      <c r="F121" s="4"/>
      <c r="G121" s="4"/>
      <c r="H121" s="4"/>
      <c r="I121" s="4"/>
      <c r="J121" s="4"/>
      <c r="K121" s="4"/>
      <c r="L121" s="4"/>
      <c r="M121" s="4"/>
      <c r="N121" s="4"/>
      <c r="O121" s="4"/>
      <c r="P121" s="4"/>
    </row>
    <row r="122" spans="1:16" x14ac:dyDescent="0.25">
      <c r="A122" s="4"/>
      <c r="B122" s="4"/>
      <c r="C122" s="4"/>
      <c r="D122" s="4"/>
      <c r="E122" s="4"/>
      <c r="F122" s="4"/>
      <c r="G122" s="4"/>
      <c r="H122" s="4"/>
      <c r="I122" s="4"/>
      <c r="J122" s="4"/>
      <c r="K122" s="4"/>
      <c r="L122" s="4"/>
      <c r="M122" s="4"/>
      <c r="N122" s="4"/>
      <c r="O122" s="4"/>
      <c r="P122" s="4"/>
    </row>
    <row r="123" spans="1:16" x14ac:dyDescent="0.25">
      <c r="A123" s="4"/>
      <c r="B123" s="4"/>
      <c r="C123" s="4"/>
      <c r="D123" s="4"/>
      <c r="E123" s="4"/>
      <c r="F123" s="4"/>
      <c r="G123" s="4"/>
      <c r="H123" s="4"/>
      <c r="I123" s="4"/>
      <c r="J123" s="4"/>
      <c r="K123" s="4"/>
      <c r="L123" s="4"/>
      <c r="M123" s="4"/>
      <c r="N123" s="4"/>
      <c r="O123" s="4"/>
      <c r="P123" s="4"/>
    </row>
    <row r="124" spans="1:16" x14ac:dyDescent="0.25">
      <c r="A124" s="4"/>
      <c r="B124" s="4"/>
      <c r="C124" s="4"/>
      <c r="D124" s="4"/>
      <c r="E124" s="4"/>
      <c r="F124" s="4"/>
      <c r="G124" s="4"/>
      <c r="H124" s="4"/>
      <c r="I124" s="4"/>
      <c r="J124" s="4"/>
      <c r="K124" s="4"/>
      <c r="L124" s="4"/>
      <c r="M124" s="4"/>
      <c r="N124" s="4"/>
      <c r="O124" s="4"/>
      <c r="P124" s="4"/>
    </row>
    <row r="125" spans="1:16" x14ac:dyDescent="0.25">
      <c r="A125" s="4"/>
      <c r="B125" s="4"/>
      <c r="C125" s="4"/>
      <c r="D125" s="4"/>
      <c r="E125" s="4"/>
      <c r="F125" s="4"/>
      <c r="G125" s="4"/>
      <c r="H125" s="4"/>
      <c r="I125" s="4"/>
      <c r="J125" s="4"/>
      <c r="K125" s="4"/>
      <c r="L125" s="4"/>
      <c r="M125" s="4"/>
      <c r="N125" s="4"/>
      <c r="O125" s="4"/>
      <c r="P125" s="4"/>
    </row>
    <row r="126" spans="1:16" x14ac:dyDescent="0.25">
      <c r="A126" s="4"/>
      <c r="B126" s="4"/>
      <c r="C126" s="4"/>
      <c r="D126" s="4"/>
      <c r="E126" s="4"/>
      <c r="F126" s="4"/>
      <c r="G126" s="4"/>
      <c r="H126" s="4"/>
      <c r="I126" s="4"/>
      <c r="J126" s="4"/>
      <c r="K126" s="4"/>
      <c r="L126" s="4"/>
      <c r="M126" s="4"/>
      <c r="N126" s="4"/>
      <c r="O126" s="4"/>
      <c r="P126" s="4"/>
    </row>
    <row r="127" spans="1:16" x14ac:dyDescent="0.25">
      <c r="A127" s="4"/>
      <c r="B127" s="4"/>
      <c r="C127" s="4"/>
      <c r="D127" s="4"/>
      <c r="E127" s="4"/>
      <c r="F127" s="4"/>
      <c r="G127" s="4"/>
      <c r="H127" s="4"/>
      <c r="I127" s="4"/>
      <c r="J127" s="4"/>
      <c r="K127" s="4"/>
      <c r="L127" s="4"/>
      <c r="M127" s="4"/>
      <c r="N127" s="4"/>
      <c r="O127" s="4"/>
      <c r="P127" s="4"/>
    </row>
    <row r="128" spans="1:16" x14ac:dyDescent="0.25">
      <c r="A128" s="4"/>
      <c r="B128" s="4"/>
      <c r="C128" s="4"/>
      <c r="D128" s="4"/>
      <c r="E128" s="4"/>
      <c r="F128" s="4"/>
      <c r="G128" s="4"/>
      <c r="H128" s="4"/>
      <c r="I128" s="4"/>
      <c r="J128" s="4"/>
      <c r="K128" s="4"/>
      <c r="L128" s="4"/>
      <c r="M128" s="4"/>
      <c r="N128" s="4"/>
      <c r="O128" s="4"/>
      <c r="P128" s="4"/>
    </row>
    <row r="129" spans="1:16" x14ac:dyDescent="0.25">
      <c r="A129" s="4"/>
      <c r="B129" s="4"/>
      <c r="C129" s="4"/>
      <c r="D129" s="4"/>
      <c r="E129" s="4"/>
      <c r="F129" s="4"/>
      <c r="G129" s="4"/>
      <c r="H129" s="4"/>
      <c r="I129" s="4"/>
      <c r="J129" s="4"/>
      <c r="K129" s="4"/>
      <c r="L129" s="4"/>
      <c r="M129" s="4"/>
      <c r="N129" s="4"/>
      <c r="O129" s="4"/>
      <c r="P129" s="4"/>
    </row>
    <row r="130" spans="1:16" x14ac:dyDescent="0.25">
      <c r="A130" s="4"/>
      <c r="B130" s="4"/>
      <c r="C130" s="4"/>
      <c r="D130" s="4"/>
      <c r="E130" s="4"/>
      <c r="F130" s="4"/>
      <c r="G130" s="4"/>
      <c r="H130" s="4"/>
      <c r="I130" s="4"/>
      <c r="J130" s="4"/>
      <c r="K130" s="4"/>
      <c r="L130" s="4"/>
      <c r="M130" s="4"/>
      <c r="N130" s="4"/>
      <c r="O130" s="4"/>
      <c r="P130" s="4"/>
    </row>
    <row r="131" spans="1:16" x14ac:dyDescent="0.25">
      <c r="A131" s="4"/>
      <c r="B131" s="4"/>
      <c r="C131" s="4"/>
      <c r="D131" s="4"/>
      <c r="E131" s="4"/>
      <c r="F131" s="4"/>
      <c r="G131" s="4"/>
      <c r="H131" s="4"/>
      <c r="I131" s="4"/>
      <c r="J131" s="4"/>
      <c r="K131" s="4"/>
      <c r="L131" s="4"/>
      <c r="M131" s="4"/>
      <c r="N131" s="4"/>
      <c r="O131" s="4"/>
      <c r="P131" s="4"/>
    </row>
    <row r="132" spans="1:16" x14ac:dyDescent="0.25">
      <c r="A132" s="4"/>
      <c r="B132" s="4"/>
      <c r="C132" s="4"/>
      <c r="D132" s="4"/>
      <c r="E132" s="4"/>
      <c r="F132" s="4"/>
      <c r="G132" s="4"/>
      <c r="H132" s="4"/>
      <c r="I132" s="4"/>
      <c r="J132" s="4"/>
      <c r="K132" s="4"/>
      <c r="L132" s="4"/>
      <c r="M132" s="4"/>
      <c r="N132" s="4"/>
      <c r="O132" s="4"/>
      <c r="P132" s="4"/>
    </row>
    <row r="133" spans="1:16" x14ac:dyDescent="0.25">
      <c r="A133" s="4"/>
      <c r="B133" s="4"/>
      <c r="C133" s="4"/>
      <c r="D133" s="4"/>
      <c r="E133" s="4"/>
      <c r="F133" s="4"/>
      <c r="G133" s="4"/>
      <c r="H133" s="4"/>
      <c r="I133" s="4"/>
      <c r="J133" s="4"/>
      <c r="K133" s="4"/>
      <c r="L133" s="4"/>
      <c r="M133" s="4"/>
      <c r="N133" s="4"/>
      <c r="O133" s="4"/>
      <c r="P133" s="4"/>
    </row>
    <row r="134" spans="1:16" x14ac:dyDescent="0.25">
      <c r="A134" s="4"/>
      <c r="B134" s="4"/>
      <c r="C134" s="4"/>
      <c r="D134" s="4"/>
      <c r="E134" s="4"/>
      <c r="F134" s="4"/>
      <c r="G134" s="4"/>
      <c r="H134" s="4"/>
      <c r="I134" s="4"/>
      <c r="J134" s="4"/>
      <c r="K134" s="4"/>
      <c r="L134" s="4"/>
      <c r="M134" s="4"/>
      <c r="N134" s="4"/>
      <c r="O134" s="4"/>
      <c r="P134" s="4"/>
    </row>
    <row r="135" spans="1:16" x14ac:dyDescent="0.25">
      <c r="A135" s="4"/>
      <c r="B135" s="4"/>
      <c r="C135" s="4"/>
      <c r="D135" s="4"/>
      <c r="E135" s="4"/>
      <c r="F135" s="4"/>
      <c r="G135" s="4"/>
      <c r="H135" s="4"/>
      <c r="I135" s="4"/>
      <c r="J135" s="4"/>
      <c r="K135" s="4"/>
      <c r="L135" s="4"/>
      <c r="M135" s="4"/>
      <c r="N135" s="4"/>
      <c r="O135" s="4"/>
      <c r="P135" s="4"/>
    </row>
    <row r="136" spans="1:16" x14ac:dyDescent="0.25">
      <c r="A136" s="4"/>
      <c r="B136" s="4"/>
      <c r="C136" s="4"/>
      <c r="D136" s="4"/>
      <c r="E136" s="4"/>
      <c r="F136" s="4"/>
      <c r="G136" s="4"/>
      <c r="H136" s="4"/>
      <c r="I136" s="4"/>
      <c r="J136" s="4"/>
      <c r="K136" s="4"/>
      <c r="L136" s="4"/>
      <c r="M136" s="4"/>
      <c r="N136" s="4"/>
      <c r="O136" s="4"/>
      <c r="P136" s="4"/>
    </row>
    <row r="137" spans="1:16" x14ac:dyDescent="0.25">
      <c r="A137" s="4"/>
      <c r="B137" s="4"/>
      <c r="C137" s="4"/>
      <c r="D137" s="4"/>
      <c r="E137" s="4"/>
      <c r="F137" s="4"/>
      <c r="G137" s="4"/>
      <c r="H137" s="4"/>
      <c r="I137" s="4"/>
      <c r="J137" s="4"/>
      <c r="K137" s="4"/>
      <c r="L137" s="4"/>
      <c r="M137" s="4"/>
      <c r="N137" s="4"/>
      <c r="O137" s="4"/>
      <c r="P137" s="4"/>
    </row>
    <row r="138" spans="1:16" x14ac:dyDescent="0.25">
      <c r="A138" s="4"/>
      <c r="B138" s="4"/>
      <c r="C138" s="4"/>
      <c r="D138" s="4"/>
      <c r="E138" s="4"/>
      <c r="F138" s="4"/>
      <c r="G138" s="4"/>
      <c r="H138" s="4"/>
      <c r="I138" s="4"/>
      <c r="J138" s="4"/>
      <c r="K138" s="4"/>
      <c r="L138" s="4"/>
      <c r="M138" s="4"/>
      <c r="N138" s="4"/>
      <c r="O138" s="4"/>
      <c r="P138" s="4"/>
    </row>
    <row r="139" spans="1:16" x14ac:dyDescent="0.25">
      <c r="A139" s="4"/>
      <c r="B139" s="4"/>
      <c r="C139" s="4"/>
      <c r="D139" s="4"/>
      <c r="E139" s="4"/>
      <c r="F139" s="4"/>
      <c r="G139" s="4"/>
      <c r="H139" s="4"/>
      <c r="I139" s="4"/>
      <c r="J139" s="4"/>
      <c r="K139" s="4"/>
      <c r="L139" s="4"/>
      <c r="M139" s="4"/>
      <c r="N139" s="4"/>
      <c r="O139" s="4"/>
      <c r="P139" s="4"/>
    </row>
    <row r="140" spans="1:16" x14ac:dyDescent="0.25">
      <c r="A140" s="4"/>
      <c r="B140" s="4"/>
      <c r="C140" s="4"/>
      <c r="D140" s="4"/>
      <c r="E140" s="4"/>
      <c r="F140" s="4"/>
      <c r="G140" s="4"/>
      <c r="H140" s="4"/>
      <c r="I140" s="4"/>
      <c r="J140" s="4"/>
      <c r="K140" s="4"/>
      <c r="L140" s="4"/>
      <c r="M140" s="4"/>
      <c r="N140" s="4"/>
      <c r="O140" s="4"/>
      <c r="P140" s="4"/>
    </row>
    <row r="141" spans="1:16" x14ac:dyDescent="0.25">
      <c r="A141" s="4"/>
      <c r="B141" s="4"/>
      <c r="C141" s="4"/>
      <c r="D141" s="4"/>
      <c r="E141" s="4"/>
      <c r="F141" s="4"/>
      <c r="G141" s="4"/>
      <c r="H141" s="4"/>
      <c r="I141" s="4"/>
      <c r="J141" s="4"/>
      <c r="K141" s="4"/>
      <c r="L141" s="4"/>
      <c r="M141" s="4"/>
      <c r="N141" s="4"/>
      <c r="O141" s="4"/>
      <c r="P141" s="4"/>
    </row>
    <row r="142" spans="1:16" x14ac:dyDescent="0.25">
      <c r="A142" s="4"/>
      <c r="B142" s="4"/>
      <c r="C142" s="4"/>
      <c r="D142" s="4"/>
      <c r="E142" s="4"/>
      <c r="F142" s="4"/>
      <c r="G142" s="4"/>
      <c r="H142" s="4"/>
      <c r="I142" s="4"/>
      <c r="J142" s="4"/>
      <c r="K142" s="4"/>
      <c r="L142" s="4"/>
      <c r="M142" s="4"/>
      <c r="N142" s="4"/>
      <c r="O142" s="4"/>
      <c r="P142" s="4"/>
    </row>
    <row r="143" spans="1:16" x14ac:dyDescent="0.25">
      <c r="A143" s="4"/>
      <c r="B143" s="4"/>
      <c r="C143" s="4"/>
      <c r="D143" s="4"/>
      <c r="E143" s="4"/>
      <c r="F143" s="4"/>
      <c r="G143" s="4"/>
      <c r="H143" s="4"/>
      <c r="I143" s="4"/>
      <c r="J143" s="4"/>
      <c r="K143" s="4"/>
      <c r="L143" s="4"/>
      <c r="M143" s="4"/>
      <c r="N143" s="4"/>
      <c r="O143" s="4"/>
      <c r="P143" s="4"/>
    </row>
    <row r="144" spans="1:16" x14ac:dyDescent="0.25">
      <c r="A144" s="4"/>
      <c r="B144" s="4"/>
      <c r="C144" s="4"/>
      <c r="D144" s="4"/>
      <c r="E144" s="4"/>
      <c r="F144" s="4"/>
      <c r="G144" s="4"/>
      <c r="H144" s="4"/>
      <c r="I144" s="4"/>
      <c r="J144" s="4"/>
      <c r="K144" s="4"/>
      <c r="L144" s="4"/>
      <c r="M144" s="4"/>
      <c r="N144" s="4"/>
      <c r="O144" s="4"/>
      <c r="P144" s="4"/>
    </row>
    <row r="145" spans="1:16" x14ac:dyDescent="0.25">
      <c r="A145" s="4"/>
      <c r="B145" s="4"/>
      <c r="C145" s="4"/>
      <c r="D145" s="4"/>
      <c r="E145" s="4"/>
      <c r="F145" s="4"/>
      <c r="G145" s="4"/>
      <c r="H145" s="4"/>
      <c r="I145" s="4"/>
      <c r="J145" s="4"/>
      <c r="K145" s="4"/>
      <c r="L145" s="4"/>
      <c r="M145" s="4"/>
      <c r="N145" s="4"/>
      <c r="O145" s="4"/>
      <c r="P145" s="4"/>
    </row>
    <row r="146" spans="1:16" x14ac:dyDescent="0.25">
      <c r="A146" s="4"/>
      <c r="B146" s="4"/>
      <c r="C146" s="4"/>
      <c r="D146" s="4"/>
      <c r="E146" s="4"/>
      <c r="F146" s="4"/>
      <c r="G146" s="4"/>
      <c r="H146" s="4"/>
      <c r="I146" s="4"/>
      <c r="J146" s="4"/>
      <c r="K146" s="4"/>
      <c r="L146" s="4"/>
      <c r="M146" s="4"/>
      <c r="N146" s="4"/>
      <c r="O146" s="4"/>
      <c r="P146" s="4"/>
    </row>
    <row r="147" spans="1:16" x14ac:dyDescent="0.25">
      <c r="A147" s="4"/>
      <c r="B147" s="4"/>
      <c r="C147" s="4"/>
      <c r="D147" s="4"/>
      <c r="E147" s="4"/>
      <c r="F147" s="4"/>
      <c r="G147" s="4"/>
      <c r="H147" s="4"/>
      <c r="I147" s="4"/>
      <c r="J147" s="4"/>
      <c r="K147" s="4"/>
      <c r="L147" s="4"/>
      <c r="M147" s="4"/>
      <c r="N147" s="4"/>
      <c r="O147" s="4"/>
      <c r="P147" s="4"/>
    </row>
    <row r="148" spans="1:16" x14ac:dyDescent="0.25">
      <c r="A148" s="4"/>
      <c r="B148" s="4"/>
      <c r="C148" s="4"/>
      <c r="D148" s="4"/>
      <c r="E148" s="4"/>
      <c r="F148" s="4"/>
      <c r="G148" s="4"/>
      <c r="H148" s="4"/>
      <c r="I148" s="4"/>
      <c r="J148" s="4"/>
      <c r="K148" s="4"/>
      <c r="L148" s="4"/>
      <c r="M148" s="4"/>
      <c r="N148" s="4"/>
      <c r="O148" s="4"/>
      <c r="P148" s="4"/>
    </row>
    <row r="149" spans="1:16" x14ac:dyDescent="0.25">
      <c r="A149" s="4"/>
      <c r="B149" s="4"/>
      <c r="C149" s="4"/>
      <c r="D149" s="4"/>
      <c r="E149" s="4"/>
      <c r="F149" s="4"/>
      <c r="G149" s="4"/>
      <c r="H149" s="4"/>
      <c r="I149" s="4"/>
      <c r="J149" s="4"/>
      <c r="K149" s="4"/>
      <c r="L149" s="4"/>
      <c r="M149" s="4"/>
      <c r="N149" s="4"/>
      <c r="O149" s="4"/>
      <c r="P149" s="4"/>
    </row>
    <row r="150" spans="1:16" x14ac:dyDescent="0.25">
      <c r="A150" s="4"/>
      <c r="B150" s="4"/>
      <c r="C150" s="4"/>
      <c r="D150" s="4"/>
      <c r="E150" s="4"/>
      <c r="F150" s="4"/>
      <c r="G150" s="4"/>
      <c r="H150" s="4"/>
      <c r="I150" s="4"/>
      <c r="J150" s="4"/>
      <c r="K150" s="4"/>
      <c r="L150" s="4"/>
      <c r="M150" s="4"/>
      <c r="N150" s="4"/>
      <c r="O150" s="4"/>
      <c r="P150" s="4"/>
    </row>
    <row r="151" spans="1:16" x14ac:dyDescent="0.25">
      <c r="A151" s="4"/>
      <c r="B151" s="4"/>
      <c r="C151" s="4"/>
      <c r="D151" s="4"/>
      <c r="E151" s="4"/>
      <c r="F151" s="4"/>
      <c r="G151" s="4"/>
      <c r="H151" s="4"/>
      <c r="I151" s="4"/>
      <c r="J151" s="4"/>
      <c r="K151" s="4"/>
      <c r="L151" s="4"/>
      <c r="M151" s="4"/>
      <c r="N151" s="4"/>
      <c r="O151" s="4"/>
      <c r="P151" s="4"/>
    </row>
    <row r="152" spans="1:16" x14ac:dyDescent="0.25">
      <c r="A152" s="4"/>
      <c r="B152" s="4"/>
      <c r="C152" s="4"/>
      <c r="D152" s="4"/>
      <c r="E152" s="4"/>
      <c r="F152" s="4"/>
      <c r="G152" s="4"/>
      <c r="H152" s="4"/>
      <c r="I152" s="4"/>
      <c r="J152" s="4"/>
      <c r="K152" s="4"/>
      <c r="L152" s="4"/>
      <c r="M152" s="4"/>
      <c r="N152" s="4"/>
      <c r="O152" s="4"/>
      <c r="P152" s="4"/>
    </row>
    <row r="153" spans="1:16" x14ac:dyDescent="0.25">
      <c r="A153" s="4"/>
      <c r="B153" s="4"/>
      <c r="C153" s="4"/>
      <c r="D153" s="4"/>
      <c r="E153" s="4"/>
      <c r="F153" s="4"/>
      <c r="G153" s="4"/>
      <c r="H153" s="4"/>
      <c r="I153" s="4"/>
      <c r="J153" s="4"/>
      <c r="K153" s="4"/>
      <c r="L153" s="4"/>
      <c r="M153" s="4"/>
      <c r="N153" s="4"/>
      <c r="O153" s="4"/>
      <c r="P153" s="4"/>
    </row>
    <row r="154" spans="1:16" x14ac:dyDescent="0.25">
      <c r="A154" s="4"/>
      <c r="B154" s="4"/>
      <c r="C154" s="4"/>
      <c r="D154" s="4"/>
      <c r="E154" s="4"/>
      <c r="F154" s="4"/>
      <c r="G154" s="4"/>
      <c r="H154" s="4"/>
      <c r="I154" s="4"/>
      <c r="J154" s="4"/>
      <c r="K154" s="4"/>
      <c r="L154" s="4"/>
      <c r="M154" s="4"/>
      <c r="N154" s="4"/>
      <c r="O154" s="4"/>
      <c r="P154" s="4"/>
    </row>
    <row r="155" spans="1:16" x14ac:dyDescent="0.25">
      <c r="A155" s="4"/>
      <c r="B155" s="4"/>
      <c r="C155" s="4"/>
      <c r="D155" s="4"/>
      <c r="E155" s="4"/>
      <c r="F155" s="4"/>
      <c r="G155" s="4"/>
      <c r="H155" s="4"/>
      <c r="I155" s="4"/>
      <c r="J155" s="4"/>
      <c r="K155" s="4"/>
      <c r="L155" s="4"/>
      <c r="M155" s="4"/>
      <c r="N155" s="4"/>
      <c r="O155" s="4"/>
      <c r="P155" s="4"/>
    </row>
    <row r="156" spans="1:16" x14ac:dyDescent="0.25">
      <c r="A156" s="4"/>
      <c r="B156" s="4"/>
      <c r="C156" s="4"/>
      <c r="D156" s="4"/>
      <c r="E156" s="4"/>
      <c r="F156" s="4"/>
      <c r="G156" s="4"/>
      <c r="H156" s="4"/>
      <c r="I156" s="4"/>
      <c r="J156" s="4"/>
      <c r="K156" s="4"/>
      <c r="L156" s="4"/>
      <c r="M156" s="4"/>
      <c r="N156" s="4"/>
      <c r="O156" s="4"/>
      <c r="P156" s="4"/>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3D19BCACFE9D84088188601B790BFDE" ma:contentTypeVersion="6" ma:contentTypeDescription="Create a new document." ma:contentTypeScope="" ma:versionID="14dbd3214fc75ce0fb127109ddf322cb">
  <xsd:schema xmlns:xsd="http://www.w3.org/2001/XMLSchema" xmlns:xs="http://www.w3.org/2001/XMLSchema" xmlns:p="http://schemas.microsoft.com/office/2006/metadata/properties" xmlns:ns2="faf04308-a044-4b85-9752-89753504f2d0" targetNamespace="http://schemas.microsoft.com/office/2006/metadata/properties" ma:root="true" ma:fieldsID="adc257ba70b796d39f3e478fb4624aaf" ns2:_="">
    <xsd:import namespace="faf04308-a044-4b85-9752-89753504f2d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f04308-a044-4b85-9752-89753504f2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3AF52E-CDE6-4728-8BF2-15D8F7C0422A}">
  <ds:schemaRefs>
    <ds:schemaRef ds:uri="http://schemas.microsoft.com/office/2006/documentManagement/types"/>
    <ds:schemaRef ds:uri="http://schemas.openxmlformats.org/package/2006/metadata/core-properties"/>
    <ds:schemaRef ds:uri="http://purl.org/dc/elements/1.1/"/>
    <ds:schemaRef ds:uri="http://purl.org/dc/dcmitype/"/>
    <ds:schemaRef ds:uri="http://schemas.microsoft.com/office/infopath/2007/PartnerControls"/>
    <ds:schemaRef ds:uri="http://purl.org/dc/terms/"/>
    <ds:schemaRef ds:uri="faf04308-a044-4b85-9752-89753504f2d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758A4FD-8BFB-4D67-8D01-FCA96B5F231A}">
  <ds:schemaRefs>
    <ds:schemaRef ds:uri="http://schemas.microsoft.com/sharepoint/v3/contenttype/forms"/>
  </ds:schemaRefs>
</ds:datastoreItem>
</file>

<file path=customXml/itemProps3.xml><?xml version="1.0" encoding="utf-8"?>
<ds:datastoreItem xmlns:ds="http://schemas.openxmlformats.org/officeDocument/2006/customXml" ds:itemID="{3F5DB381-8ED4-44BF-A2D9-957F25435D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f04308-a044-4b85-9752-89753504f2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SIA_Summary</vt:lpstr>
      <vt:lpstr>SIA_Detail</vt:lpstr>
      <vt:lpstr>Sheet1</vt:lpstr>
      <vt:lpstr>Emmissions Factors</vt:lpstr>
      <vt:lpstr>CSH MAPPING</vt:lpstr>
    </vt:vector>
  </TitlesOfParts>
  <Company>Dorset NHS RBH and PHT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Lane, Stuart</dc:creator>
  <cp:lastModifiedBy>Lane, Stuart</cp:lastModifiedBy>
  <dcterms:created xsi:type="dcterms:W3CDTF">2022-03-22T19:45:32Z</dcterms:created>
  <dcterms:modified xsi:type="dcterms:W3CDTF">2024-01-25T17:21:26Z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0x010100C3D19BCACFE9D84088188601B790BFDE</vt:lpwstr>
  </property>
</Properties>
</file>