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e66d06b33e958c/PhD/Reference/PRS10_board/"/>
    </mc:Choice>
  </mc:AlternateContent>
  <bookViews>
    <workbookView xWindow="0" yWindow="0" windowWidth="20484" windowHeight="81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J8" i="1"/>
  <c r="J7" i="1"/>
  <c r="J6" i="1"/>
  <c r="J5" i="1"/>
  <c r="D26" i="1"/>
  <c r="D25" i="1"/>
  <c r="D24" i="1"/>
  <c r="D23" i="1"/>
  <c r="D22" i="1"/>
  <c r="D17" i="1"/>
  <c r="D18" i="1" s="1"/>
  <c r="E7" i="1"/>
  <c r="E6" i="1"/>
  <c r="E5" i="1"/>
  <c r="D7" i="1"/>
  <c r="D6" i="1"/>
  <c r="D5" i="1"/>
  <c r="D12" i="1"/>
  <c r="D13" i="1" s="1"/>
  <c r="F5" i="1"/>
</calcChain>
</file>

<file path=xl/sharedStrings.xml><?xml version="1.0" encoding="utf-8"?>
<sst xmlns="http://schemas.openxmlformats.org/spreadsheetml/2006/main" count="25" uniqueCount="20">
  <si>
    <t>iadj</t>
  </si>
  <si>
    <t>Min</t>
  </si>
  <si>
    <t>Typ</t>
  </si>
  <si>
    <t>Max</t>
  </si>
  <si>
    <t>R1</t>
  </si>
  <si>
    <t>R2</t>
  </si>
  <si>
    <t>Potentiometer</t>
  </si>
  <si>
    <t>Turns</t>
  </si>
  <si>
    <t>R per turn</t>
  </si>
  <si>
    <t>Vout</t>
  </si>
  <si>
    <t>Vout/turn</t>
  </si>
  <si>
    <t>Vout (R2=2175)</t>
  </si>
  <si>
    <t>Assume iadj is typical = 45uA</t>
  </si>
  <si>
    <t>Fixed</t>
  </si>
  <si>
    <t>Variable</t>
  </si>
  <si>
    <t>Power</t>
  </si>
  <si>
    <t>Current</t>
  </si>
  <si>
    <t>Pr1</t>
  </si>
  <si>
    <t>Pr2fixed</t>
  </si>
  <si>
    <t>Pr2trim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</si>
</sst>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tabSelected="1" topLeftCell="A2" workbookViewId="0">
      <selection activeCell="G26" sqref="G26"/>
    </sheetView>
  </sheetViews>
  <sheetFormatPr defaultRowHeight="14.4" x14ac:dyDescent="0.3"/>
  <cols>
    <col min="5" max="5" width="14" customWidth="1"/>
  </cols>
  <sheetData>
    <row r="2" spans="2:10" x14ac:dyDescent="0.3">
      <c r="B2" t="s">
        <v>4</v>
      </c>
      <c r="C2">
        <v>120</v>
      </c>
    </row>
    <row r="4" spans="2:10" x14ac:dyDescent="0.3">
      <c r="C4" t="s">
        <v>0</v>
      </c>
      <c r="D4" t="s">
        <v>5</v>
      </c>
      <c r="E4" t="s">
        <v>11</v>
      </c>
      <c r="I4" s="2" t="s">
        <v>15</v>
      </c>
      <c r="J4" s="2"/>
    </row>
    <row r="5" spans="2:10" x14ac:dyDescent="0.3">
      <c r="B5" t="s">
        <v>1</v>
      </c>
      <c r="C5">
        <v>0</v>
      </c>
      <c r="D5">
        <f>22.75/(1.25/$C$2+C5)</f>
        <v>2184</v>
      </c>
      <c r="E5">
        <f>1.25*(1+2175/$C$2)+2175*C5</f>
        <v>23.90625</v>
      </c>
      <c r="F5">
        <f>D5-D7</f>
        <v>20.767036450079104</v>
      </c>
      <c r="I5" t="s">
        <v>16</v>
      </c>
      <c r="J5">
        <f>24/(C2+D25+D26)</f>
        <v>1.0041031137274349E-2</v>
      </c>
    </row>
    <row r="6" spans="2:10" x14ac:dyDescent="0.3">
      <c r="B6" t="s">
        <v>2</v>
      </c>
      <c r="C6" s="1">
        <v>4.5000000000000003E-5</v>
      </c>
      <c r="D6">
        <f t="shared" ref="D6:D7" si="0">22.75/(1.25/$C$2+C6)</f>
        <v>2174.6057033614784</v>
      </c>
      <c r="E6">
        <f t="shared" ref="E6:E7" si="1">1.25*(1+2175/$C$2)+2175*C6</f>
        <v>24.004124999999998</v>
      </c>
      <c r="I6" t="s">
        <v>17</v>
      </c>
      <c r="J6">
        <f>J$5*J$5*C2</f>
        <v>1.209867675596556E-2</v>
      </c>
    </row>
    <row r="7" spans="2:10" x14ac:dyDescent="0.3">
      <c r="B7" t="s">
        <v>3</v>
      </c>
      <c r="C7" s="1">
        <v>1E-4</v>
      </c>
      <c r="D7">
        <f t="shared" si="0"/>
        <v>2163.2329635499209</v>
      </c>
      <c r="E7">
        <f t="shared" si="1"/>
        <v>24.123750000000001</v>
      </c>
      <c r="I7" t="s">
        <v>18</v>
      </c>
      <c r="J7">
        <f>J$5*J$5*D25</f>
        <v>0.2096114540722088</v>
      </c>
    </row>
    <row r="8" spans="2:10" x14ac:dyDescent="0.3">
      <c r="I8" t="s">
        <v>19</v>
      </c>
      <c r="J8">
        <f>J$5*J$5*D26</f>
        <v>1.9274616466410013E-2</v>
      </c>
    </row>
    <row r="10" spans="2:10" x14ac:dyDescent="0.3">
      <c r="B10" t="s">
        <v>6</v>
      </c>
      <c r="D10">
        <v>1000</v>
      </c>
    </row>
    <row r="11" spans="2:10" x14ac:dyDescent="0.3">
      <c r="B11" t="s">
        <v>7</v>
      </c>
      <c r="D11">
        <v>12</v>
      </c>
    </row>
    <row r="12" spans="2:10" x14ac:dyDescent="0.3">
      <c r="B12" t="s">
        <v>8</v>
      </c>
      <c r="D12">
        <f>D10/D11</f>
        <v>83.333333333333329</v>
      </c>
    </row>
    <row r="13" spans="2:10" x14ac:dyDescent="0.3">
      <c r="B13" t="s">
        <v>10</v>
      </c>
      <c r="D13">
        <f>1.25*(1+D12/$C$2)</f>
        <v>2.1180555555555554</v>
      </c>
    </row>
    <row r="15" spans="2:10" x14ac:dyDescent="0.3">
      <c r="B15" t="s">
        <v>6</v>
      </c>
      <c r="D15">
        <v>1000</v>
      </c>
    </row>
    <row r="16" spans="2:10" x14ac:dyDescent="0.3">
      <c r="B16" t="s">
        <v>7</v>
      </c>
      <c r="D16">
        <v>12</v>
      </c>
    </row>
    <row r="17" spans="2:7" x14ac:dyDescent="0.3">
      <c r="B17" t="s">
        <v>8</v>
      </c>
      <c r="D17">
        <f>D15/D16</f>
        <v>83.333333333333329</v>
      </c>
    </row>
    <row r="18" spans="2:7" x14ac:dyDescent="0.3">
      <c r="B18" t="s">
        <v>10</v>
      </c>
      <c r="D18">
        <f>1.25*(1+D17/$C$2)</f>
        <v>2.1180555555555554</v>
      </c>
    </row>
    <row r="20" spans="2:7" x14ac:dyDescent="0.3">
      <c r="B20" t="s">
        <v>12</v>
      </c>
    </row>
    <row r="21" spans="2:7" x14ac:dyDescent="0.3">
      <c r="C21" t="s">
        <v>9</v>
      </c>
      <c r="D21" t="s">
        <v>5</v>
      </c>
    </row>
    <row r="22" spans="2:7" x14ac:dyDescent="0.3">
      <c r="C22">
        <v>23</v>
      </c>
      <c r="D22">
        <f>(C22-1.25)/(1.25/$C$2 + 0.000045)</f>
        <v>2079.0186394774573</v>
      </c>
    </row>
    <row r="23" spans="2:7" x14ac:dyDescent="0.3">
      <c r="C23">
        <v>24</v>
      </c>
      <c r="D23">
        <f>(C23-1.25)/(1.25/$C$2 + 0.000045)</f>
        <v>2174.6057033614784</v>
      </c>
    </row>
    <row r="24" spans="2:7" x14ac:dyDescent="0.3">
      <c r="C24">
        <v>25</v>
      </c>
      <c r="D24">
        <f>(C24-1.25)/(1.25/$C$2 + 0.000045)</f>
        <v>2270.1927672454995</v>
      </c>
    </row>
    <row r="25" spans="2:7" x14ac:dyDescent="0.3">
      <c r="B25" t="s">
        <v>13</v>
      </c>
      <c r="D25">
        <f>D22</f>
        <v>2079.0186394774573</v>
      </c>
      <c r="F25">
        <f>D23-250</f>
        <v>1924.6057033614784</v>
      </c>
      <c r="G25">
        <v>2000</v>
      </c>
    </row>
    <row r="26" spans="2:7" x14ac:dyDescent="0.3">
      <c r="B26" t="s">
        <v>14</v>
      </c>
      <c r="D26">
        <f>D24-D22</f>
        <v>191.17412776804213</v>
      </c>
      <c r="F26">
        <v>500</v>
      </c>
    </row>
  </sheetData>
  <mergeCells count="1"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Kenny</dc:creator>
  <cp:lastModifiedBy>Stuart Kenny</cp:lastModifiedBy>
  <dcterms:created xsi:type="dcterms:W3CDTF">2018-02-16T09:51:01Z</dcterms:created>
  <dcterms:modified xsi:type="dcterms:W3CDTF">2018-02-17T12:46:40Z</dcterms:modified>
</cp:coreProperties>
</file>