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School\01_Fall2024\20241203-2206_FinalProj\data\"/>
    </mc:Choice>
  </mc:AlternateContent>
  <xr:revisionPtr revIDLastSave="0" documentId="13_ncr:1_{2C43E730-53F9-494D-B60D-CAE8FB08D160}" xr6:coauthVersionLast="47" xr6:coauthVersionMax="47" xr10:uidLastSave="{00000000-0000-0000-0000-000000000000}"/>
  <bookViews>
    <workbookView xWindow="38280" yWindow="-120" windowWidth="38640" windowHeight="21120" xr2:uid="{3AFB10D5-AD2B-4681-9218-161A8B91548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2" l="1"/>
  <c r="J54" i="2" s="1"/>
  <c r="H53" i="2"/>
  <c r="J53" i="2" s="1"/>
  <c r="H52" i="2"/>
  <c r="J52" i="2" s="1"/>
  <c r="H51" i="2"/>
  <c r="J51" i="2" s="1"/>
  <c r="K50" i="2"/>
  <c r="I50" i="2"/>
  <c r="H50" i="2"/>
  <c r="J50" i="2" s="1"/>
  <c r="H48" i="2"/>
  <c r="J48" i="2" s="1"/>
  <c r="H47" i="2"/>
  <c r="J47" i="2" s="1"/>
  <c r="H46" i="2"/>
  <c r="J46" i="2" s="1"/>
  <c r="H45" i="2"/>
  <c r="J45" i="2" s="1"/>
  <c r="H44" i="2"/>
  <c r="J44" i="2" s="1"/>
  <c r="H42" i="2"/>
  <c r="J42" i="2" s="1"/>
  <c r="H41" i="2"/>
  <c r="J41" i="2" s="1"/>
  <c r="H40" i="2"/>
  <c r="J40" i="2" s="1"/>
  <c r="H39" i="2"/>
  <c r="J39" i="2" s="1"/>
  <c r="H38" i="2"/>
  <c r="J38" i="2" s="1"/>
  <c r="H36" i="2"/>
  <c r="J36" i="2" s="1"/>
  <c r="H35" i="2"/>
  <c r="J35" i="2" s="1"/>
  <c r="H34" i="2"/>
  <c r="J34" i="2" s="1"/>
  <c r="H33" i="2"/>
  <c r="J33" i="2" s="1"/>
  <c r="H32" i="2"/>
  <c r="J32" i="2" s="1"/>
  <c r="H30" i="2"/>
  <c r="J30" i="2" s="1"/>
  <c r="H29" i="2"/>
  <c r="J29" i="2" s="1"/>
  <c r="H28" i="2"/>
  <c r="J28" i="2" s="1"/>
  <c r="H27" i="2"/>
  <c r="J27" i="2" s="1"/>
  <c r="H26" i="2"/>
  <c r="J26" i="2" s="1"/>
  <c r="H24" i="2"/>
  <c r="J24" i="2" s="1"/>
  <c r="H23" i="2"/>
  <c r="J23" i="2" s="1"/>
  <c r="H22" i="2"/>
  <c r="J22" i="2" s="1"/>
  <c r="H21" i="2"/>
  <c r="J21" i="2" s="1"/>
  <c r="H20" i="2"/>
  <c r="J20" i="2" s="1"/>
  <c r="H18" i="2"/>
  <c r="J18" i="2" s="1"/>
  <c r="H17" i="2"/>
  <c r="J17" i="2" s="1"/>
  <c r="H16" i="2"/>
  <c r="J16" i="2" s="1"/>
  <c r="H15" i="2"/>
  <c r="J15" i="2" s="1"/>
  <c r="H14" i="2"/>
  <c r="J14" i="2" s="1"/>
  <c r="H12" i="2"/>
  <c r="J12" i="2" s="1"/>
  <c r="H11" i="2"/>
  <c r="J11" i="2" s="1"/>
  <c r="H10" i="2"/>
  <c r="J10" i="2" s="1"/>
  <c r="H9" i="2"/>
  <c r="J9" i="2" s="1"/>
  <c r="H8" i="2"/>
  <c r="J8" i="2" s="1"/>
  <c r="H6" i="2"/>
  <c r="J6" i="2" s="1"/>
  <c r="H5" i="2"/>
  <c r="J5" i="2" s="1"/>
  <c r="H4" i="2"/>
  <c r="J4" i="2" s="1"/>
  <c r="H3" i="2"/>
  <c r="J3" i="2" s="1"/>
  <c r="H2" i="2"/>
  <c r="J2" i="2" s="1"/>
  <c r="I3" i="2" l="1"/>
  <c r="K3" i="2" s="1"/>
  <c r="I22" i="2"/>
  <c r="K22" i="2" s="1"/>
  <c r="I41" i="2"/>
  <c r="K41" i="2" s="1"/>
  <c r="I4" i="2"/>
  <c r="K4" i="2" s="1"/>
  <c r="I23" i="2"/>
  <c r="K23" i="2" s="1"/>
  <c r="I42" i="2"/>
  <c r="K42" i="2" s="1"/>
  <c r="I5" i="2"/>
  <c r="K5" i="2" s="1"/>
  <c r="I24" i="2"/>
  <c r="K24" i="2" s="1"/>
  <c r="I44" i="2"/>
  <c r="K44" i="2" s="1"/>
  <c r="I12" i="2"/>
  <c r="K12" i="2" s="1"/>
  <c r="I32" i="2"/>
  <c r="K32" i="2" s="1"/>
  <c r="I51" i="2"/>
  <c r="K51" i="2" s="1"/>
  <c r="I14" i="2"/>
  <c r="K14" i="2" s="1"/>
  <c r="I33" i="2"/>
  <c r="K33" i="2" s="1"/>
  <c r="I52" i="2"/>
  <c r="K52" i="2" s="1"/>
  <c r="I15" i="2"/>
  <c r="K15" i="2" s="1"/>
  <c r="I34" i="2"/>
  <c r="K34" i="2" s="1"/>
  <c r="I53" i="2"/>
  <c r="K53" i="2" s="1"/>
  <c r="I6" i="2"/>
  <c r="K6" i="2" s="1"/>
  <c r="I16" i="2"/>
  <c r="K16" i="2" s="1"/>
  <c r="I26" i="2"/>
  <c r="K26" i="2" s="1"/>
  <c r="I35" i="2"/>
  <c r="K35" i="2" s="1"/>
  <c r="I45" i="2"/>
  <c r="K45" i="2" s="1"/>
  <c r="I54" i="2"/>
  <c r="K54" i="2" s="1"/>
  <c r="I8" i="2"/>
  <c r="K8" i="2" s="1"/>
  <c r="I17" i="2"/>
  <c r="K17" i="2" s="1"/>
  <c r="I27" i="2"/>
  <c r="K27" i="2" s="1"/>
  <c r="I36" i="2"/>
  <c r="K36" i="2" s="1"/>
  <c r="I46" i="2"/>
  <c r="K46" i="2" s="1"/>
  <c r="I9" i="2"/>
  <c r="K9" i="2" s="1"/>
  <c r="I18" i="2"/>
  <c r="K18" i="2" s="1"/>
  <c r="I28" i="2"/>
  <c r="K28" i="2" s="1"/>
  <c r="I38" i="2"/>
  <c r="K38" i="2" s="1"/>
  <c r="I47" i="2"/>
  <c r="K47" i="2" s="1"/>
  <c r="I10" i="2"/>
  <c r="K10" i="2" s="1"/>
  <c r="I20" i="2"/>
  <c r="K20" i="2" s="1"/>
  <c r="I29" i="2"/>
  <c r="K29" i="2" s="1"/>
  <c r="I39" i="2"/>
  <c r="K39" i="2" s="1"/>
  <c r="I48" i="2"/>
  <c r="K48" i="2" s="1"/>
  <c r="I2" i="2"/>
  <c r="K2" i="2" s="1"/>
  <c r="I11" i="2"/>
  <c r="K11" i="2" s="1"/>
  <c r="I21" i="2"/>
  <c r="K21" i="2" s="1"/>
  <c r="I30" i="2"/>
  <c r="K30" i="2" s="1"/>
  <c r="I40" i="2"/>
  <c r="K40" i="2" s="1"/>
</calcChain>
</file>

<file path=xl/sharedStrings.xml><?xml version="1.0" encoding="utf-8"?>
<sst xmlns="http://schemas.openxmlformats.org/spreadsheetml/2006/main" count="144" uniqueCount="21">
  <si>
    <t>level</t>
  </si>
  <si>
    <t>cost</t>
  </si>
  <si>
    <t>dmg</t>
  </si>
  <si>
    <t>cd</t>
  </si>
  <si>
    <t>range</t>
  </si>
  <si>
    <t>effect</t>
  </si>
  <si>
    <t>dps</t>
  </si>
  <si>
    <t>dps/$</t>
  </si>
  <si>
    <t>none</t>
  </si>
  <si>
    <t>dps-range</t>
  </si>
  <si>
    <t>Archer</t>
  </si>
  <si>
    <t>dps-r/$</t>
  </si>
  <si>
    <t>AP</t>
  </si>
  <si>
    <t>Melee</t>
  </si>
  <si>
    <t>Siege</t>
  </si>
  <si>
    <t>Sniper</t>
  </si>
  <si>
    <t>Fire</t>
  </si>
  <si>
    <t>Forst</t>
  </si>
  <si>
    <t>Poison</t>
  </si>
  <si>
    <t>Electric</t>
  </si>
  <si>
    <t>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</si>
</sst>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172" fontId="0" fillId="2" borderId="1" xfId="0" applyNumberFormat="1" applyFill="1" applyBorder="1"/>
    <xf numFmtId="2" fontId="0" fillId="2" borderId="1" xfId="0" applyNumberFormat="1" applyFill="1" applyBorder="1"/>
    <xf numFmtId="0" fontId="0" fillId="3" borderId="1" xfId="0" applyFill="1" applyBorder="1"/>
    <xf numFmtId="172" fontId="0" fillId="3" borderId="1" xfId="0" applyNumberFormat="1" applyFill="1" applyBorder="1"/>
    <xf numFmtId="2" fontId="0" fillId="3" borderId="1" xfId="0" applyNumberFormat="1" applyFill="1" applyBorder="1"/>
    <xf numFmtId="0" fontId="0" fillId="4" borderId="1" xfId="0" applyFill="1" applyBorder="1"/>
    <xf numFmtId="172" fontId="0" fillId="4" borderId="1" xfId="0" applyNumberFormat="1" applyFill="1" applyBorder="1"/>
    <xf numFmtId="2" fontId="0" fillId="4" borderId="1" xfId="0" applyNumberFormat="1" applyFill="1" applyBorder="1"/>
    <xf numFmtId="0" fontId="0" fillId="5" borderId="1" xfId="0" applyFill="1" applyBorder="1"/>
    <xf numFmtId="172" fontId="0" fillId="5" borderId="1" xfId="0" applyNumberFormat="1" applyFill="1" applyBorder="1"/>
    <xf numFmtId="2" fontId="0" fillId="5" borderId="1" xfId="0" applyNumberFormat="1" applyFill="1" applyBorder="1"/>
    <xf numFmtId="0" fontId="0" fillId="6" borderId="1" xfId="0" applyFill="1" applyBorder="1"/>
    <xf numFmtId="172" fontId="0" fillId="6" borderId="1" xfId="0" applyNumberFormat="1" applyFill="1" applyBorder="1"/>
    <xf numFmtId="2" fontId="0" fillId="6" borderId="1" xfId="0" applyNumberFormat="1" applyFill="1" applyBorder="1"/>
    <xf numFmtId="0" fontId="0" fillId="7" borderId="1" xfId="0" applyFill="1" applyBorder="1"/>
    <xf numFmtId="172" fontId="0" fillId="7" borderId="1" xfId="0" applyNumberFormat="1" applyFill="1" applyBorder="1"/>
    <xf numFmtId="2" fontId="0" fillId="7" borderId="1" xfId="0" applyNumberFormat="1" applyFill="1" applyBorder="1"/>
    <xf numFmtId="0" fontId="0" fillId="8" borderId="1" xfId="0" applyFill="1" applyBorder="1"/>
    <xf numFmtId="172" fontId="0" fillId="8" borderId="1" xfId="0" applyNumberFormat="1" applyFill="1" applyBorder="1"/>
    <xf numFmtId="2" fontId="0" fillId="8" borderId="1" xfId="0" applyNumberFormat="1" applyFill="1" applyBorder="1"/>
    <xf numFmtId="0" fontId="0" fillId="9" borderId="1" xfId="0" applyFill="1" applyBorder="1"/>
    <xf numFmtId="172" fontId="0" fillId="9" borderId="1" xfId="0" applyNumberFormat="1" applyFill="1" applyBorder="1"/>
    <xf numFmtId="2" fontId="0" fillId="9" borderId="1" xfId="0" applyNumberFormat="1" applyFill="1" applyBorder="1"/>
    <xf numFmtId="0" fontId="0" fillId="10" borderId="1" xfId="0" applyFill="1" applyBorder="1"/>
    <xf numFmtId="172" fontId="0" fillId="10" borderId="1" xfId="0" applyNumberFormat="1" applyFill="1" applyBorder="1"/>
    <xf numFmtId="2" fontId="0" fillId="10" borderId="1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9797"/>
      <color rgb="FFE3C7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4435-E2F5-4866-AF10-114E2CE8AA31}">
  <dimension ref="A1:K54"/>
  <sheetViews>
    <sheetView tabSelected="1" workbookViewId="0">
      <selection activeCell="O39" sqref="O39"/>
    </sheetView>
  </sheetViews>
  <sheetFormatPr defaultRowHeight="15" x14ac:dyDescent="0.25"/>
  <sheetData>
    <row r="1" spans="1:11" x14ac:dyDescent="0.25">
      <c r="A1" s="37" t="s">
        <v>10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9</v>
      </c>
      <c r="J1" s="28" t="s">
        <v>7</v>
      </c>
      <c r="K1" s="28" t="s">
        <v>11</v>
      </c>
    </row>
    <row r="2" spans="1:11" x14ac:dyDescent="0.25">
      <c r="A2" s="37"/>
      <c r="B2" s="1">
        <v>0</v>
      </c>
      <c r="C2" s="1">
        <v>15</v>
      </c>
      <c r="D2" s="1">
        <v>20</v>
      </c>
      <c r="E2" s="2">
        <v>2</v>
      </c>
      <c r="F2" s="1">
        <v>175</v>
      </c>
      <c r="G2" s="1" t="s">
        <v>8</v>
      </c>
      <c r="H2" s="3">
        <f>D2/E2</f>
        <v>10</v>
      </c>
      <c r="I2" s="3">
        <f>H2*F2/100</f>
        <v>17.5</v>
      </c>
      <c r="J2" s="3">
        <f>H2/C2</f>
        <v>0.66666666666666663</v>
      </c>
      <c r="K2" s="3">
        <f>I2/C2</f>
        <v>1.1666666666666667</v>
      </c>
    </row>
    <row r="3" spans="1:11" x14ac:dyDescent="0.25">
      <c r="A3" s="37"/>
      <c r="B3" s="1">
        <v>1</v>
      </c>
      <c r="C3" s="1">
        <v>75</v>
      </c>
      <c r="D3" s="1">
        <v>40</v>
      </c>
      <c r="E3" s="2">
        <v>1.9</v>
      </c>
      <c r="F3" s="1">
        <v>200</v>
      </c>
      <c r="G3" s="1" t="s">
        <v>8</v>
      </c>
      <c r="H3" s="3">
        <f t="shared" ref="H3:H6" si="0">D3/E3</f>
        <v>21.05263157894737</v>
      </c>
      <c r="I3" s="3">
        <f t="shared" ref="I3:I6" si="1">H3*F3/100</f>
        <v>42.10526315789474</v>
      </c>
      <c r="J3" s="3">
        <f>H3/(C3+C2)</f>
        <v>0.23391812865497078</v>
      </c>
      <c r="K3" s="3">
        <f>I3/(C3+C2)</f>
        <v>0.46783625730994155</v>
      </c>
    </row>
    <row r="4" spans="1:11" x14ac:dyDescent="0.25">
      <c r="A4" s="37"/>
      <c r="B4" s="1">
        <v>2</v>
      </c>
      <c r="C4" s="1">
        <v>150</v>
      </c>
      <c r="D4" s="1">
        <v>80</v>
      </c>
      <c r="E4" s="2">
        <v>1.8</v>
      </c>
      <c r="F4" s="1">
        <v>250</v>
      </c>
      <c r="G4" s="1" t="s">
        <v>8</v>
      </c>
      <c r="H4" s="3">
        <f t="shared" si="0"/>
        <v>44.444444444444443</v>
      </c>
      <c r="I4" s="3">
        <f t="shared" si="1"/>
        <v>111.11111111111111</v>
      </c>
      <c r="J4" s="3">
        <f>H4/(C4+C3+C2)</f>
        <v>0.18518518518518517</v>
      </c>
      <c r="K4" s="3">
        <f>I4/(C4+C3+C2)</f>
        <v>0.46296296296296297</v>
      </c>
    </row>
    <row r="5" spans="1:11" x14ac:dyDescent="0.25">
      <c r="A5" s="37"/>
      <c r="B5" s="1">
        <v>3</v>
      </c>
      <c r="C5" s="1">
        <v>300</v>
      </c>
      <c r="D5" s="1">
        <v>160</v>
      </c>
      <c r="E5" s="2">
        <v>1.7</v>
      </c>
      <c r="F5" s="1">
        <v>300</v>
      </c>
      <c r="G5" s="1" t="s">
        <v>8</v>
      </c>
      <c r="H5" s="3">
        <f t="shared" si="0"/>
        <v>94.117647058823536</v>
      </c>
      <c r="I5" s="3">
        <f t="shared" si="1"/>
        <v>282.35294117647061</v>
      </c>
      <c r="J5" s="3">
        <f>H5/(C5+C4+C3+C2)</f>
        <v>0.17429193899782136</v>
      </c>
      <c r="K5" s="3">
        <f>I5/(C5+C4+C3+C2)</f>
        <v>0.52287581699346408</v>
      </c>
    </row>
    <row r="6" spans="1:11" x14ac:dyDescent="0.25">
      <c r="A6" s="37"/>
      <c r="B6" s="1">
        <v>4</v>
      </c>
      <c r="C6" s="1">
        <v>600</v>
      </c>
      <c r="D6" s="1">
        <v>320</v>
      </c>
      <c r="E6" s="2">
        <v>1.4</v>
      </c>
      <c r="F6" s="1">
        <v>350</v>
      </c>
      <c r="G6" s="1" t="s">
        <v>8</v>
      </c>
      <c r="H6" s="3">
        <f t="shared" si="0"/>
        <v>228.57142857142858</v>
      </c>
      <c r="I6" s="3">
        <f t="shared" si="1"/>
        <v>800</v>
      </c>
      <c r="J6" s="3">
        <f>H6/(C6+C5+C4+C3+C2)</f>
        <v>0.2005012531328321</v>
      </c>
      <c r="K6" s="3">
        <f>I6/(C6+C5+C4+C3+C2)</f>
        <v>0.70175438596491224</v>
      </c>
    </row>
    <row r="7" spans="1:11" x14ac:dyDescent="0.25">
      <c r="A7" s="38" t="s">
        <v>20</v>
      </c>
      <c r="B7" s="29" t="s">
        <v>0</v>
      </c>
      <c r="C7" s="29" t="s">
        <v>1</v>
      </c>
      <c r="D7" s="29" t="s">
        <v>2</v>
      </c>
      <c r="E7" s="29" t="s">
        <v>3</v>
      </c>
      <c r="F7" s="29" t="s">
        <v>4</v>
      </c>
      <c r="G7" s="29" t="s">
        <v>5</v>
      </c>
      <c r="H7" s="29" t="s">
        <v>6</v>
      </c>
      <c r="I7" s="29" t="s">
        <v>9</v>
      </c>
      <c r="J7" s="29" t="s">
        <v>7</v>
      </c>
      <c r="K7" s="29" t="s">
        <v>11</v>
      </c>
    </row>
    <row r="8" spans="1:11" x14ac:dyDescent="0.25">
      <c r="A8" s="38"/>
      <c r="B8" s="4">
        <v>0</v>
      </c>
      <c r="C8" s="4">
        <v>30</v>
      </c>
      <c r="D8" s="4">
        <v>40</v>
      </c>
      <c r="E8" s="5">
        <v>2.5</v>
      </c>
      <c r="F8" s="4">
        <v>250</v>
      </c>
      <c r="G8" s="4" t="s">
        <v>12</v>
      </c>
      <c r="H8" s="6">
        <f>D8/E8</f>
        <v>16</v>
      </c>
      <c r="I8" s="6">
        <f>H8*F8/100</f>
        <v>40</v>
      </c>
      <c r="J8" s="6">
        <f>H8/C8</f>
        <v>0.53333333333333333</v>
      </c>
      <c r="K8" s="6">
        <f>I8/C8</f>
        <v>1.3333333333333333</v>
      </c>
    </row>
    <row r="9" spans="1:11" x14ac:dyDescent="0.25">
      <c r="A9" s="38"/>
      <c r="B9" s="4">
        <v>1</v>
      </c>
      <c r="C9" s="4">
        <v>100</v>
      </c>
      <c r="D9" s="4">
        <v>80</v>
      </c>
      <c r="E9" s="5">
        <v>2.2999999999999998</v>
      </c>
      <c r="F9" s="4">
        <v>275</v>
      </c>
      <c r="G9" s="4" t="s">
        <v>12</v>
      </c>
      <c r="H9" s="6">
        <f t="shared" ref="H9:H12" si="2">D9/E9</f>
        <v>34.782608695652179</v>
      </c>
      <c r="I9" s="6">
        <f t="shared" ref="I9:I12" si="3">H9*F9/100</f>
        <v>95.652173913043498</v>
      </c>
      <c r="J9" s="6">
        <f>H9/(C9+C8)</f>
        <v>0.26755852842809369</v>
      </c>
      <c r="K9" s="6">
        <f>I9/(C9+C8)</f>
        <v>0.7357859531772577</v>
      </c>
    </row>
    <row r="10" spans="1:11" x14ac:dyDescent="0.25">
      <c r="A10" s="38"/>
      <c r="B10" s="4">
        <v>2</v>
      </c>
      <c r="C10" s="4">
        <v>200</v>
      </c>
      <c r="D10" s="4">
        <v>160</v>
      </c>
      <c r="E10" s="5">
        <v>2.1</v>
      </c>
      <c r="F10" s="4">
        <v>250</v>
      </c>
      <c r="G10" s="4" t="s">
        <v>12</v>
      </c>
      <c r="H10" s="6">
        <f t="shared" si="2"/>
        <v>76.19047619047619</v>
      </c>
      <c r="I10" s="6">
        <f t="shared" si="3"/>
        <v>190.47619047619045</v>
      </c>
      <c r="J10" s="6">
        <f>H10/(C10+C9+C8)</f>
        <v>0.23088023088023088</v>
      </c>
      <c r="K10" s="6">
        <f>I10/(C10+C9+C8)</f>
        <v>0.57720057720057716</v>
      </c>
    </row>
    <row r="11" spans="1:11" x14ac:dyDescent="0.25">
      <c r="A11" s="38"/>
      <c r="B11" s="4">
        <v>3</v>
      </c>
      <c r="C11" s="4">
        <v>400</v>
      </c>
      <c r="D11" s="4">
        <v>320</v>
      </c>
      <c r="E11" s="5">
        <v>1.9</v>
      </c>
      <c r="F11" s="4">
        <v>325</v>
      </c>
      <c r="G11" s="4" t="s">
        <v>12</v>
      </c>
      <c r="H11" s="6">
        <f t="shared" si="2"/>
        <v>168.42105263157896</v>
      </c>
      <c r="I11" s="6">
        <f t="shared" si="3"/>
        <v>547.36842105263156</v>
      </c>
      <c r="J11" s="6">
        <f>H11/(C11+C10+C9+C8)</f>
        <v>0.23071377072819035</v>
      </c>
      <c r="K11" s="6">
        <f>I11/(C11+C10+C9+C8)</f>
        <v>0.74981975486661856</v>
      </c>
    </row>
    <row r="12" spans="1:11" x14ac:dyDescent="0.25">
      <c r="A12" s="38"/>
      <c r="B12" s="4">
        <v>4</v>
      </c>
      <c r="C12" s="4">
        <v>800</v>
      </c>
      <c r="D12" s="4">
        <v>600</v>
      </c>
      <c r="E12" s="5">
        <v>1.9</v>
      </c>
      <c r="F12" s="4">
        <v>325</v>
      </c>
      <c r="G12" s="4" t="s">
        <v>12</v>
      </c>
      <c r="H12" s="6">
        <f t="shared" si="2"/>
        <v>315.78947368421052</v>
      </c>
      <c r="I12" s="6">
        <f t="shared" si="3"/>
        <v>1026.3157894736842</v>
      </c>
      <c r="J12" s="6">
        <f>H12/(C12+C11+C10+C9+C8)</f>
        <v>0.20639834881320948</v>
      </c>
      <c r="K12" s="6">
        <f>I12/(C12+C11+C10+C9+C8)</f>
        <v>0.67079463364293079</v>
      </c>
    </row>
    <row r="13" spans="1:11" x14ac:dyDescent="0.25">
      <c r="A13" s="39" t="s">
        <v>13</v>
      </c>
      <c r="B13" s="30" t="s">
        <v>0</v>
      </c>
      <c r="C13" s="30" t="s">
        <v>1</v>
      </c>
      <c r="D13" s="30" t="s">
        <v>2</v>
      </c>
      <c r="E13" s="30" t="s">
        <v>3</v>
      </c>
      <c r="F13" s="30" t="s">
        <v>4</v>
      </c>
      <c r="G13" s="30" t="s">
        <v>5</v>
      </c>
      <c r="H13" s="30" t="s">
        <v>6</v>
      </c>
      <c r="I13" s="30" t="s">
        <v>9</v>
      </c>
      <c r="J13" s="30" t="s">
        <v>7</v>
      </c>
      <c r="K13" s="30" t="s">
        <v>11</v>
      </c>
    </row>
    <row r="14" spans="1:11" x14ac:dyDescent="0.25">
      <c r="A14" s="39"/>
      <c r="B14" s="7">
        <v>0</v>
      </c>
      <c r="C14" s="7">
        <v>15</v>
      </c>
      <c r="D14" s="7">
        <v>20</v>
      </c>
      <c r="E14" s="8">
        <v>2</v>
      </c>
      <c r="F14" s="7">
        <v>175</v>
      </c>
      <c r="G14" s="7" t="s">
        <v>8</v>
      </c>
      <c r="H14" s="9">
        <f>D14/E14</f>
        <v>10</v>
      </c>
      <c r="I14" s="9">
        <f>H14*F14/100</f>
        <v>17.5</v>
      </c>
      <c r="J14" s="9">
        <f>H14/C14</f>
        <v>0.66666666666666663</v>
      </c>
      <c r="K14" s="9">
        <f>I14/C14</f>
        <v>1.1666666666666667</v>
      </c>
    </row>
    <row r="15" spans="1:11" x14ac:dyDescent="0.25">
      <c r="A15" s="39"/>
      <c r="B15" s="7">
        <v>1</v>
      </c>
      <c r="C15" s="7">
        <v>75</v>
      </c>
      <c r="D15" s="7">
        <v>40</v>
      </c>
      <c r="E15" s="8">
        <v>1.9</v>
      </c>
      <c r="F15" s="7">
        <v>200</v>
      </c>
      <c r="G15" s="7" t="s">
        <v>8</v>
      </c>
      <c r="H15" s="9">
        <f t="shared" ref="H15:H18" si="4">D15/E15</f>
        <v>21.05263157894737</v>
      </c>
      <c r="I15" s="9">
        <f t="shared" ref="I15:I18" si="5">H15*F15/100</f>
        <v>42.10526315789474</v>
      </c>
      <c r="J15" s="9">
        <f>H15/(C15+C14)</f>
        <v>0.23391812865497078</v>
      </c>
      <c r="K15" s="9">
        <f>I15/(C15+C14)</f>
        <v>0.46783625730994155</v>
      </c>
    </row>
    <row r="16" spans="1:11" x14ac:dyDescent="0.25">
      <c r="A16" s="39"/>
      <c r="B16" s="7">
        <v>2</v>
      </c>
      <c r="C16" s="7">
        <v>150</v>
      </c>
      <c r="D16" s="7">
        <v>80</v>
      </c>
      <c r="E16" s="8">
        <v>1.8</v>
      </c>
      <c r="F16" s="7">
        <v>250</v>
      </c>
      <c r="G16" s="7" t="s">
        <v>8</v>
      </c>
      <c r="H16" s="9">
        <f t="shared" si="4"/>
        <v>44.444444444444443</v>
      </c>
      <c r="I16" s="9">
        <f t="shared" si="5"/>
        <v>111.11111111111111</v>
      </c>
      <c r="J16" s="9">
        <f>H16/(C16+C15+C14)</f>
        <v>0.18518518518518517</v>
      </c>
      <c r="K16" s="9">
        <f>I16/(C16+C15+C14)</f>
        <v>0.46296296296296297</v>
      </c>
    </row>
    <row r="17" spans="1:11" x14ac:dyDescent="0.25">
      <c r="A17" s="39"/>
      <c r="B17" s="7">
        <v>3</v>
      </c>
      <c r="C17" s="7">
        <v>300</v>
      </c>
      <c r="D17" s="7">
        <v>160</v>
      </c>
      <c r="E17" s="8">
        <v>1.7</v>
      </c>
      <c r="F17" s="7">
        <v>300</v>
      </c>
      <c r="G17" s="7" t="s">
        <v>8</v>
      </c>
      <c r="H17" s="9">
        <f t="shared" si="4"/>
        <v>94.117647058823536</v>
      </c>
      <c r="I17" s="9">
        <f t="shared" si="5"/>
        <v>282.35294117647061</v>
      </c>
      <c r="J17" s="9">
        <f>H17/(C17+C16+C15+C14)</f>
        <v>0.17429193899782136</v>
      </c>
      <c r="K17" s="9">
        <f>I17/(C17+C16+C15+C14)</f>
        <v>0.52287581699346408</v>
      </c>
    </row>
    <row r="18" spans="1:11" x14ac:dyDescent="0.25">
      <c r="A18" s="39"/>
      <c r="B18" s="7">
        <v>4</v>
      </c>
      <c r="C18" s="7">
        <v>600</v>
      </c>
      <c r="D18" s="7">
        <v>320</v>
      </c>
      <c r="E18" s="8">
        <v>1.4</v>
      </c>
      <c r="F18" s="7">
        <v>350</v>
      </c>
      <c r="G18" s="7" t="s">
        <v>8</v>
      </c>
      <c r="H18" s="9">
        <f t="shared" si="4"/>
        <v>228.57142857142858</v>
      </c>
      <c r="I18" s="9">
        <f t="shared" si="5"/>
        <v>800</v>
      </c>
      <c r="J18" s="9">
        <f>H18/(C18+C17+C16+C15+C14)</f>
        <v>0.2005012531328321</v>
      </c>
      <c r="K18" s="9">
        <f>I18/(C18+C17+C16+C15+C14)</f>
        <v>0.70175438596491224</v>
      </c>
    </row>
    <row r="19" spans="1:11" x14ac:dyDescent="0.25">
      <c r="A19" s="40" t="s">
        <v>14</v>
      </c>
      <c r="B19" s="31" t="s">
        <v>0</v>
      </c>
      <c r="C19" s="31" t="s">
        <v>1</v>
      </c>
      <c r="D19" s="31" t="s">
        <v>2</v>
      </c>
      <c r="E19" s="31" t="s">
        <v>3</v>
      </c>
      <c r="F19" s="31" t="s">
        <v>4</v>
      </c>
      <c r="G19" s="31" t="s">
        <v>5</v>
      </c>
      <c r="H19" s="31" t="s">
        <v>6</v>
      </c>
      <c r="I19" s="31" t="s">
        <v>9</v>
      </c>
      <c r="J19" s="31" t="s">
        <v>7</v>
      </c>
      <c r="K19" s="31" t="s">
        <v>11</v>
      </c>
    </row>
    <row r="20" spans="1:11" x14ac:dyDescent="0.25">
      <c r="A20" s="40"/>
      <c r="B20" s="10">
        <v>0</v>
      </c>
      <c r="C20" s="10">
        <v>15</v>
      </c>
      <c r="D20" s="10">
        <v>20</v>
      </c>
      <c r="E20" s="11">
        <v>2</v>
      </c>
      <c r="F20" s="10">
        <v>175</v>
      </c>
      <c r="G20" s="10" t="s">
        <v>8</v>
      </c>
      <c r="H20" s="12">
        <f>D20/E20</f>
        <v>10</v>
      </c>
      <c r="I20" s="12">
        <f>H20*F20/100</f>
        <v>17.5</v>
      </c>
      <c r="J20" s="12">
        <f>H20/C20</f>
        <v>0.66666666666666663</v>
      </c>
      <c r="K20" s="12">
        <f>I20/C20</f>
        <v>1.1666666666666667</v>
      </c>
    </row>
    <row r="21" spans="1:11" x14ac:dyDescent="0.25">
      <c r="A21" s="40"/>
      <c r="B21" s="10">
        <v>1</v>
      </c>
      <c r="C21" s="10">
        <v>75</v>
      </c>
      <c r="D21" s="10">
        <v>40</v>
      </c>
      <c r="E21" s="11">
        <v>1.9</v>
      </c>
      <c r="F21" s="10">
        <v>200</v>
      </c>
      <c r="G21" s="10" t="s">
        <v>8</v>
      </c>
      <c r="H21" s="12">
        <f t="shared" ref="H21:H24" si="6">D21/E21</f>
        <v>21.05263157894737</v>
      </c>
      <c r="I21" s="12">
        <f t="shared" ref="I21:I24" si="7">H21*F21/100</f>
        <v>42.10526315789474</v>
      </c>
      <c r="J21" s="12">
        <f>H21/(C21+C20)</f>
        <v>0.23391812865497078</v>
      </c>
      <c r="K21" s="12">
        <f>I21/(C21+C20)</f>
        <v>0.46783625730994155</v>
      </c>
    </row>
    <row r="22" spans="1:11" x14ac:dyDescent="0.25">
      <c r="A22" s="40"/>
      <c r="B22" s="10">
        <v>2</v>
      </c>
      <c r="C22" s="10">
        <v>150</v>
      </c>
      <c r="D22" s="10">
        <v>80</v>
      </c>
      <c r="E22" s="11">
        <v>1.8</v>
      </c>
      <c r="F22" s="10">
        <v>250</v>
      </c>
      <c r="G22" s="10" t="s">
        <v>8</v>
      </c>
      <c r="H22" s="12">
        <f t="shared" si="6"/>
        <v>44.444444444444443</v>
      </c>
      <c r="I22" s="12">
        <f t="shared" si="7"/>
        <v>111.11111111111111</v>
      </c>
      <c r="J22" s="12">
        <f>H22/(C22+C21+C20)</f>
        <v>0.18518518518518517</v>
      </c>
      <c r="K22" s="12">
        <f>I22/(C22+C21+C20)</f>
        <v>0.46296296296296297</v>
      </c>
    </row>
    <row r="23" spans="1:11" x14ac:dyDescent="0.25">
      <c r="A23" s="40"/>
      <c r="B23" s="10">
        <v>3</v>
      </c>
      <c r="C23" s="10">
        <v>300</v>
      </c>
      <c r="D23" s="10">
        <v>160</v>
      </c>
      <c r="E23" s="11">
        <v>1.7</v>
      </c>
      <c r="F23" s="10">
        <v>300</v>
      </c>
      <c r="G23" s="10" t="s">
        <v>8</v>
      </c>
      <c r="H23" s="12">
        <f t="shared" si="6"/>
        <v>94.117647058823536</v>
      </c>
      <c r="I23" s="12">
        <f t="shared" si="7"/>
        <v>282.35294117647061</v>
      </c>
      <c r="J23" s="12">
        <f>H23/(C23+C22+C21+C20)</f>
        <v>0.17429193899782136</v>
      </c>
      <c r="K23" s="12">
        <f>I23/(C23+C22+C21+C20)</f>
        <v>0.52287581699346408</v>
      </c>
    </row>
    <row r="24" spans="1:11" x14ac:dyDescent="0.25">
      <c r="A24" s="40"/>
      <c r="B24" s="10">
        <v>4</v>
      </c>
      <c r="C24" s="10">
        <v>600</v>
      </c>
      <c r="D24" s="10">
        <v>320</v>
      </c>
      <c r="E24" s="11">
        <v>1.4</v>
      </c>
      <c r="F24" s="10">
        <v>350</v>
      </c>
      <c r="G24" s="10" t="s">
        <v>8</v>
      </c>
      <c r="H24" s="12">
        <f t="shared" si="6"/>
        <v>228.57142857142858</v>
      </c>
      <c r="I24" s="12">
        <f t="shared" si="7"/>
        <v>800</v>
      </c>
      <c r="J24" s="12">
        <f>H24/(C24+C23+C22+C21+C20)</f>
        <v>0.2005012531328321</v>
      </c>
      <c r="K24" s="12">
        <f>I24/(C24+C23+C22+C21+C20)</f>
        <v>0.70175438596491224</v>
      </c>
    </row>
    <row r="25" spans="1:11" x14ac:dyDescent="0.25">
      <c r="A25" s="41" t="s">
        <v>15</v>
      </c>
      <c r="B25" s="32" t="s">
        <v>0</v>
      </c>
      <c r="C25" s="32" t="s">
        <v>1</v>
      </c>
      <c r="D25" s="32" t="s">
        <v>2</v>
      </c>
      <c r="E25" s="32" t="s">
        <v>3</v>
      </c>
      <c r="F25" s="32" t="s">
        <v>4</v>
      </c>
      <c r="G25" s="32" t="s">
        <v>5</v>
      </c>
      <c r="H25" s="32" t="s">
        <v>6</v>
      </c>
      <c r="I25" s="32" t="s">
        <v>9</v>
      </c>
      <c r="J25" s="32" t="s">
        <v>7</v>
      </c>
      <c r="K25" s="32" t="s">
        <v>11</v>
      </c>
    </row>
    <row r="26" spans="1:11" x14ac:dyDescent="0.25">
      <c r="A26" s="41"/>
      <c r="B26" s="13">
        <v>0</v>
      </c>
      <c r="C26" s="13">
        <v>15</v>
      </c>
      <c r="D26" s="13">
        <v>20</v>
      </c>
      <c r="E26" s="14">
        <v>2</v>
      </c>
      <c r="F26" s="13">
        <v>175</v>
      </c>
      <c r="G26" s="13" t="s">
        <v>8</v>
      </c>
      <c r="H26" s="15">
        <f>D26/E26</f>
        <v>10</v>
      </c>
      <c r="I26" s="15">
        <f>H26*F26/100</f>
        <v>17.5</v>
      </c>
      <c r="J26" s="15">
        <f>H26/C26</f>
        <v>0.66666666666666663</v>
      </c>
      <c r="K26" s="15">
        <f>I26/C26</f>
        <v>1.1666666666666667</v>
      </c>
    </row>
    <row r="27" spans="1:11" x14ac:dyDescent="0.25">
      <c r="A27" s="41"/>
      <c r="B27" s="13">
        <v>1</v>
      </c>
      <c r="C27" s="13">
        <v>75</v>
      </c>
      <c r="D27" s="13">
        <v>40</v>
      </c>
      <c r="E27" s="14">
        <v>1.9</v>
      </c>
      <c r="F27" s="13">
        <v>200</v>
      </c>
      <c r="G27" s="13" t="s">
        <v>8</v>
      </c>
      <c r="H27" s="15">
        <f t="shared" ref="H27:H30" si="8">D27/E27</f>
        <v>21.05263157894737</v>
      </c>
      <c r="I27" s="15">
        <f t="shared" ref="I27:I30" si="9">H27*F27/100</f>
        <v>42.10526315789474</v>
      </c>
      <c r="J27" s="15">
        <f>H27/(C27+C26)</f>
        <v>0.23391812865497078</v>
      </c>
      <c r="K27" s="15">
        <f>I27/(C27+C26)</f>
        <v>0.46783625730994155</v>
      </c>
    </row>
    <row r="28" spans="1:11" x14ac:dyDescent="0.25">
      <c r="A28" s="41"/>
      <c r="B28" s="13">
        <v>2</v>
      </c>
      <c r="C28" s="13">
        <v>150</v>
      </c>
      <c r="D28" s="13">
        <v>80</v>
      </c>
      <c r="E28" s="14">
        <v>1.8</v>
      </c>
      <c r="F28" s="13">
        <v>250</v>
      </c>
      <c r="G28" s="13" t="s">
        <v>8</v>
      </c>
      <c r="H28" s="15">
        <f t="shared" si="8"/>
        <v>44.444444444444443</v>
      </c>
      <c r="I28" s="15">
        <f t="shared" si="9"/>
        <v>111.11111111111111</v>
      </c>
      <c r="J28" s="15">
        <f>H28/(C28+C27+C26)</f>
        <v>0.18518518518518517</v>
      </c>
      <c r="K28" s="15">
        <f>I28/(C28+C27+C26)</f>
        <v>0.46296296296296297</v>
      </c>
    </row>
    <row r="29" spans="1:11" x14ac:dyDescent="0.25">
      <c r="A29" s="41"/>
      <c r="B29" s="13">
        <v>3</v>
      </c>
      <c r="C29" s="13">
        <v>300</v>
      </c>
      <c r="D29" s="13">
        <v>160</v>
      </c>
      <c r="E29" s="14">
        <v>1.7</v>
      </c>
      <c r="F29" s="13">
        <v>300</v>
      </c>
      <c r="G29" s="13" t="s">
        <v>8</v>
      </c>
      <c r="H29" s="15">
        <f t="shared" si="8"/>
        <v>94.117647058823536</v>
      </c>
      <c r="I29" s="15">
        <f t="shared" si="9"/>
        <v>282.35294117647061</v>
      </c>
      <c r="J29" s="15">
        <f>H29/(C29+C28+C27+C26)</f>
        <v>0.17429193899782136</v>
      </c>
      <c r="K29" s="15">
        <f>I29/(C29+C28+C27+C26)</f>
        <v>0.52287581699346408</v>
      </c>
    </row>
    <row r="30" spans="1:11" x14ac:dyDescent="0.25">
      <c r="A30" s="41"/>
      <c r="B30" s="13">
        <v>4</v>
      </c>
      <c r="C30" s="13">
        <v>600</v>
      </c>
      <c r="D30" s="13">
        <v>320</v>
      </c>
      <c r="E30" s="14">
        <v>1.4</v>
      </c>
      <c r="F30" s="13">
        <v>350</v>
      </c>
      <c r="G30" s="13" t="s">
        <v>8</v>
      </c>
      <c r="H30" s="15">
        <f t="shared" si="8"/>
        <v>228.57142857142858</v>
      </c>
      <c r="I30" s="15">
        <f t="shared" si="9"/>
        <v>800</v>
      </c>
      <c r="J30" s="15">
        <f>H30/(C30+C29+C28+C27+C26)</f>
        <v>0.2005012531328321</v>
      </c>
      <c r="K30" s="15">
        <f>I30/(C30+C29+C28+C27+C26)</f>
        <v>0.70175438596491224</v>
      </c>
    </row>
    <row r="31" spans="1:11" x14ac:dyDescent="0.25">
      <c r="A31" s="42" t="s">
        <v>16</v>
      </c>
      <c r="B31" s="33" t="s">
        <v>0</v>
      </c>
      <c r="C31" s="33" t="s">
        <v>1</v>
      </c>
      <c r="D31" s="33" t="s">
        <v>2</v>
      </c>
      <c r="E31" s="33" t="s">
        <v>3</v>
      </c>
      <c r="F31" s="33" t="s">
        <v>4</v>
      </c>
      <c r="G31" s="33" t="s">
        <v>5</v>
      </c>
      <c r="H31" s="33" t="s">
        <v>6</v>
      </c>
      <c r="I31" s="33" t="s">
        <v>9</v>
      </c>
      <c r="J31" s="33" t="s">
        <v>7</v>
      </c>
      <c r="K31" s="33" t="s">
        <v>11</v>
      </c>
    </row>
    <row r="32" spans="1:11" x14ac:dyDescent="0.25">
      <c r="A32" s="42"/>
      <c r="B32" s="16">
        <v>0</v>
      </c>
      <c r="C32" s="16">
        <v>15</v>
      </c>
      <c r="D32" s="16">
        <v>20</v>
      </c>
      <c r="E32" s="17">
        <v>2</v>
      </c>
      <c r="F32" s="16">
        <v>175</v>
      </c>
      <c r="G32" s="16" t="s">
        <v>8</v>
      </c>
      <c r="H32" s="18">
        <f>D32/E32</f>
        <v>10</v>
      </c>
      <c r="I32" s="18">
        <f>H32*F32/100</f>
        <v>17.5</v>
      </c>
      <c r="J32" s="18">
        <f>H32/C32</f>
        <v>0.66666666666666663</v>
      </c>
      <c r="K32" s="18">
        <f>I32/C32</f>
        <v>1.1666666666666667</v>
      </c>
    </row>
    <row r="33" spans="1:11" x14ac:dyDescent="0.25">
      <c r="A33" s="42"/>
      <c r="B33" s="16">
        <v>1</v>
      </c>
      <c r="C33" s="16">
        <v>75</v>
      </c>
      <c r="D33" s="16">
        <v>40</v>
      </c>
      <c r="E33" s="17">
        <v>1.9</v>
      </c>
      <c r="F33" s="16">
        <v>200</v>
      </c>
      <c r="G33" s="16" t="s">
        <v>8</v>
      </c>
      <c r="H33" s="18">
        <f t="shared" ref="H33:H36" si="10">D33/E33</f>
        <v>21.05263157894737</v>
      </c>
      <c r="I33" s="18">
        <f t="shared" ref="I33:I36" si="11">H33*F33/100</f>
        <v>42.10526315789474</v>
      </c>
      <c r="J33" s="18">
        <f>H33/(C33+C32)</f>
        <v>0.23391812865497078</v>
      </c>
      <c r="K33" s="18">
        <f>I33/(C33+C32)</f>
        <v>0.46783625730994155</v>
      </c>
    </row>
    <row r="34" spans="1:11" x14ac:dyDescent="0.25">
      <c r="A34" s="42"/>
      <c r="B34" s="16">
        <v>2</v>
      </c>
      <c r="C34" s="16">
        <v>150</v>
      </c>
      <c r="D34" s="16">
        <v>80</v>
      </c>
      <c r="E34" s="17">
        <v>1.8</v>
      </c>
      <c r="F34" s="16">
        <v>250</v>
      </c>
      <c r="G34" s="16" t="s">
        <v>8</v>
      </c>
      <c r="H34" s="18">
        <f t="shared" si="10"/>
        <v>44.444444444444443</v>
      </c>
      <c r="I34" s="18">
        <f t="shared" si="11"/>
        <v>111.11111111111111</v>
      </c>
      <c r="J34" s="18">
        <f>H34/(C34+C33+C32)</f>
        <v>0.18518518518518517</v>
      </c>
      <c r="K34" s="18">
        <f>I34/(C34+C33+C32)</f>
        <v>0.46296296296296297</v>
      </c>
    </row>
    <row r="35" spans="1:11" x14ac:dyDescent="0.25">
      <c r="A35" s="42"/>
      <c r="B35" s="16">
        <v>3</v>
      </c>
      <c r="C35" s="16">
        <v>300</v>
      </c>
      <c r="D35" s="16">
        <v>160</v>
      </c>
      <c r="E35" s="17">
        <v>1.7</v>
      </c>
      <c r="F35" s="16">
        <v>300</v>
      </c>
      <c r="G35" s="16" t="s">
        <v>8</v>
      </c>
      <c r="H35" s="18">
        <f t="shared" si="10"/>
        <v>94.117647058823536</v>
      </c>
      <c r="I35" s="18">
        <f t="shared" si="11"/>
        <v>282.35294117647061</v>
      </c>
      <c r="J35" s="18">
        <f>H35/(C35+C34+C33+C32)</f>
        <v>0.17429193899782136</v>
      </c>
      <c r="K35" s="18">
        <f>I35/(C35+C34+C33+C32)</f>
        <v>0.52287581699346408</v>
      </c>
    </row>
    <row r="36" spans="1:11" x14ac:dyDescent="0.25">
      <c r="A36" s="42"/>
      <c r="B36" s="16">
        <v>4</v>
      </c>
      <c r="C36" s="16">
        <v>600</v>
      </c>
      <c r="D36" s="16">
        <v>320</v>
      </c>
      <c r="E36" s="17">
        <v>1.4</v>
      </c>
      <c r="F36" s="16">
        <v>350</v>
      </c>
      <c r="G36" s="16" t="s">
        <v>8</v>
      </c>
      <c r="H36" s="18">
        <f t="shared" si="10"/>
        <v>228.57142857142858</v>
      </c>
      <c r="I36" s="18">
        <f t="shared" si="11"/>
        <v>800</v>
      </c>
      <c r="J36" s="18">
        <f>H36/(C36+C35+C34+C33+C32)</f>
        <v>0.2005012531328321</v>
      </c>
      <c r="K36" s="18">
        <f>I36/(C36+C35+C34+C33+C32)</f>
        <v>0.70175438596491224</v>
      </c>
    </row>
    <row r="37" spans="1:11" x14ac:dyDescent="0.25">
      <c r="A37" s="43" t="s">
        <v>17</v>
      </c>
      <c r="B37" s="34" t="s">
        <v>0</v>
      </c>
      <c r="C37" s="34" t="s">
        <v>1</v>
      </c>
      <c r="D37" s="34" t="s">
        <v>2</v>
      </c>
      <c r="E37" s="34" t="s">
        <v>3</v>
      </c>
      <c r="F37" s="34" t="s">
        <v>4</v>
      </c>
      <c r="G37" s="34" t="s">
        <v>5</v>
      </c>
      <c r="H37" s="34" t="s">
        <v>6</v>
      </c>
      <c r="I37" s="34" t="s">
        <v>9</v>
      </c>
      <c r="J37" s="34" t="s">
        <v>7</v>
      </c>
      <c r="K37" s="34" t="s">
        <v>11</v>
      </c>
    </row>
    <row r="38" spans="1:11" x14ac:dyDescent="0.25">
      <c r="A38" s="43"/>
      <c r="B38" s="19">
        <v>0</v>
      </c>
      <c r="C38" s="19">
        <v>15</v>
      </c>
      <c r="D38" s="19">
        <v>20</v>
      </c>
      <c r="E38" s="20">
        <v>2</v>
      </c>
      <c r="F38" s="19">
        <v>175</v>
      </c>
      <c r="G38" s="19" t="s">
        <v>8</v>
      </c>
      <c r="H38" s="21">
        <f>D38/E38</f>
        <v>10</v>
      </c>
      <c r="I38" s="21">
        <f>H38*F38/100</f>
        <v>17.5</v>
      </c>
      <c r="J38" s="21">
        <f>H38/C38</f>
        <v>0.66666666666666663</v>
      </c>
      <c r="K38" s="21">
        <f>I38/C38</f>
        <v>1.1666666666666667</v>
      </c>
    </row>
    <row r="39" spans="1:11" x14ac:dyDescent="0.25">
      <c r="A39" s="43"/>
      <c r="B39" s="19">
        <v>1</v>
      </c>
      <c r="C39" s="19">
        <v>75</v>
      </c>
      <c r="D39" s="19">
        <v>40</v>
      </c>
      <c r="E39" s="20">
        <v>1.9</v>
      </c>
      <c r="F39" s="19">
        <v>200</v>
      </c>
      <c r="G39" s="19" t="s">
        <v>8</v>
      </c>
      <c r="H39" s="21">
        <f t="shared" ref="H39:H42" si="12">D39/E39</f>
        <v>21.05263157894737</v>
      </c>
      <c r="I39" s="21">
        <f t="shared" ref="I39:I42" si="13">H39*F39/100</f>
        <v>42.10526315789474</v>
      </c>
      <c r="J39" s="21">
        <f>H39/(C39+C38)</f>
        <v>0.23391812865497078</v>
      </c>
      <c r="K39" s="21">
        <f>I39/(C39+C38)</f>
        <v>0.46783625730994155</v>
      </c>
    </row>
    <row r="40" spans="1:11" x14ac:dyDescent="0.25">
      <c r="A40" s="43"/>
      <c r="B40" s="19">
        <v>2</v>
      </c>
      <c r="C40" s="19">
        <v>150</v>
      </c>
      <c r="D40" s="19">
        <v>80</v>
      </c>
      <c r="E40" s="20">
        <v>1.8</v>
      </c>
      <c r="F40" s="19">
        <v>250</v>
      </c>
      <c r="G40" s="19" t="s">
        <v>8</v>
      </c>
      <c r="H40" s="21">
        <f t="shared" si="12"/>
        <v>44.444444444444443</v>
      </c>
      <c r="I40" s="21">
        <f t="shared" si="13"/>
        <v>111.11111111111111</v>
      </c>
      <c r="J40" s="21">
        <f>H40/(C40+C39+C38)</f>
        <v>0.18518518518518517</v>
      </c>
      <c r="K40" s="21">
        <f>I40/(C40+C39+C38)</f>
        <v>0.46296296296296297</v>
      </c>
    </row>
    <row r="41" spans="1:11" x14ac:dyDescent="0.25">
      <c r="A41" s="43"/>
      <c r="B41" s="19">
        <v>3</v>
      </c>
      <c r="C41" s="19">
        <v>300</v>
      </c>
      <c r="D41" s="19">
        <v>160</v>
      </c>
      <c r="E41" s="20">
        <v>1.7</v>
      </c>
      <c r="F41" s="19">
        <v>300</v>
      </c>
      <c r="G41" s="19" t="s">
        <v>8</v>
      </c>
      <c r="H41" s="21">
        <f t="shared" si="12"/>
        <v>94.117647058823536</v>
      </c>
      <c r="I41" s="21">
        <f t="shared" si="13"/>
        <v>282.35294117647061</v>
      </c>
      <c r="J41" s="21">
        <f>H41/(C41+C40+C39+C38)</f>
        <v>0.17429193899782136</v>
      </c>
      <c r="K41" s="21">
        <f>I41/(C41+C40+C39+C38)</f>
        <v>0.52287581699346408</v>
      </c>
    </row>
    <row r="42" spans="1:11" x14ac:dyDescent="0.25">
      <c r="A42" s="43"/>
      <c r="B42" s="19">
        <v>4</v>
      </c>
      <c r="C42" s="19">
        <v>600</v>
      </c>
      <c r="D42" s="19">
        <v>320</v>
      </c>
      <c r="E42" s="20">
        <v>1.4</v>
      </c>
      <c r="F42" s="19">
        <v>350</v>
      </c>
      <c r="G42" s="19" t="s">
        <v>8</v>
      </c>
      <c r="H42" s="21">
        <f t="shared" si="12"/>
        <v>228.57142857142858</v>
      </c>
      <c r="I42" s="21">
        <f t="shared" si="13"/>
        <v>800</v>
      </c>
      <c r="J42" s="21">
        <f>H42/(C42+C41+C40+C39+C38)</f>
        <v>0.2005012531328321</v>
      </c>
      <c r="K42" s="21">
        <f>I42/(C42+C41+C40+C39+C38)</f>
        <v>0.70175438596491224</v>
      </c>
    </row>
    <row r="43" spans="1:11" x14ac:dyDescent="0.25">
      <c r="A43" s="44" t="s">
        <v>18</v>
      </c>
      <c r="B43" s="35" t="s">
        <v>0</v>
      </c>
      <c r="C43" s="35" t="s">
        <v>1</v>
      </c>
      <c r="D43" s="35" t="s">
        <v>2</v>
      </c>
      <c r="E43" s="35" t="s">
        <v>3</v>
      </c>
      <c r="F43" s="35" t="s">
        <v>4</v>
      </c>
      <c r="G43" s="35" t="s">
        <v>5</v>
      </c>
      <c r="H43" s="35" t="s">
        <v>6</v>
      </c>
      <c r="I43" s="35" t="s">
        <v>9</v>
      </c>
      <c r="J43" s="35" t="s">
        <v>7</v>
      </c>
      <c r="K43" s="35" t="s">
        <v>11</v>
      </c>
    </row>
    <row r="44" spans="1:11" x14ac:dyDescent="0.25">
      <c r="A44" s="44"/>
      <c r="B44" s="22">
        <v>0</v>
      </c>
      <c r="C44" s="22">
        <v>15</v>
      </c>
      <c r="D44" s="22">
        <v>20</v>
      </c>
      <c r="E44" s="23">
        <v>2</v>
      </c>
      <c r="F44" s="22">
        <v>175</v>
      </c>
      <c r="G44" s="22" t="s">
        <v>8</v>
      </c>
      <c r="H44" s="24">
        <f>D44/E44</f>
        <v>10</v>
      </c>
      <c r="I44" s="24">
        <f>H44*F44/100</f>
        <v>17.5</v>
      </c>
      <c r="J44" s="24">
        <f>H44/C44</f>
        <v>0.66666666666666663</v>
      </c>
      <c r="K44" s="24">
        <f>I44/C44</f>
        <v>1.1666666666666667</v>
      </c>
    </row>
    <row r="45" spans="1:11" x14ac:dyDescent="0.25">
      <c r="A45" s="44"/>
      <c r="B45" s="22">
        <v>1</v>
      </c>
      <c r="C45" s="22">
        <v>75</v>
      </c>
      <c r="D45" s="22">
        <v>40</v>
      </c>
      <c r="E45" s="23">
        <v>1.9</v>
      </c>
      <c r="F45" s="22">
        <v>200</v>
      </c>
      <c r="G45" s="22" t="s">
        <v>8</v>
      </c>
      <c r="H45" s="24">
        <f t="shared" ref="H45:H48" si="14">D45/E45</f>
        <v>21.05263157894737</v>
      </c>
      <c r="I45" s="24">
        <f t="shared" ref="I45:I48" si="15">H45*F45/100</f>
        <v>42.10526315789474</v>
      </c>
      <c r="J45" s="24">
        <f>H45/(C45+C44)</f>
        <v>0.23391812865497078</v>
      </c>
      <c r="K45" s="24">
        <f>I45/(C45+C44)</f>
        <v>0.46783625730994155</v>
      </c>
    </row>
    <row r="46" spans="1:11" x14ac:dyDescent="0.25">
      <c r="A46" s="44"/>
      <c r="B46" s="22">
        <v>2</v>
      </c>
      <c r="C46" s="22">
        <v>150</v>
      </c>
      <c r="D46" s="22">
        <v>80</v>
      </c>
      <c r="E46" s="23">
        <v>1.8</v>
      </c>
      <c r="F46" s="22">
        <v>250</v>
      </c>
      <c r="G46" s="22" t="s">
        <v>8</v>
      </c>
      <c r="H46" s="24">
        <f t="shared" si="14"/>
        <v>44.444444444444443</v>
      </c>
      <c r="I46" s="24">
        <f t="shared" si="15"/>
        <v>111.11111111111111</v>
      </c>
      <c r="J46" s="24">
        <f>H46/(C46+C45+C44)</f>
        <v>0.18518518518518517</v>
      </c>
      <c r="K46" s="24">
        <f>I46/(C46+C45+C44)</f>
        <v>0.46296296296296297</v>
      </c>
    </row>
    <row r="47" spans="1:11" x14ac:dyDescent="0.25">
      <c r="A47" s="44"/>
      <c r="B47" s="22">
        <v>3</v>
      </c>
      <c r="C47" s="22">
        <v>300</v>
      </c>
      <c r="D47" s="22">
        <v>160</v>
      </c>
      <c r="E47" s="23">
        <v>1.7</v>
      </c>
      <c r="F47" s="22">
        <v>300</v>
      </c>
      <c r="G47" s="22" t="s">
        <v>8</v>
      </c>
      <c r="H47" s="24">
        <f t="shared" si="14"/>
        <v>94.117647058823536</v>
      </c>
      <c r="I47" s="24">
        <f t="shared" si="15"/>
        <v>282.35294117647061</v>
      </c>
      <c r="J47" s="24">
        <f>H47/(C47+C46+C45+C44)</f>
        <v>0.17429193899782136</v>
      </c>
      <c r="K47" s="24">
        <f>I47/(C47+C46+C45+C44)</f>
        <v>0.52287581699346408</v>
      </c>
    </row>
    <row r="48" spans="1:11" x14ac:dyDescent="0.25">
      <c r="A48" s="44"/>
      <c r="B48" s="22">
        <v>4</v>
      </c>
      <c r="C48" s="22">
        <v>600</v>
      </c>
      <c r="D48" s="22">
        <v>320</v>
      </c>
      <c r="E48" s="23">
        <v>1.4</v>
      </c>
      <c r="F48" s="22">
        <v>350</v>
      </c>
      <c r="G48" s="22" t="s">
        <v>8</v>
      </c>
      <c r="H48" s="24">
        <f t="shared" si="14"/>
        <v>228.57142857142858</v>
      </c>
      <c r="I48" s="24">
        <f t="shared" si="15"/>
        <v>800</v>
      </c>
      <c r="J48" s="24">
        <f>H48/(C48+C47+C46+C45+C44)</f>
        <v>0.2005012531328321</v>
      </c>
      <c r="K48" s="24">
        <f>I48/(C48+C47+C46+C45+C44)</f>
        <v>0.70175438596491224</v>
      </c>
    </row>
    <row r="49" spans="1:11" x14ac:dyDescent="0.25">
      <c r="A49" s="45" t="s">
        <v>19</v>
      </c>
      <c r="B49" s="36" t="s">
        <v>0</v>
      </c>
      <c r="C49" s="36" t="s">
        <v>1</v>
      </c>
      <c r="D49" s="36" t="s">
        <v>2</v>
      </c>
      <c r="E49" s="36" t="s">
        <v>3</v>
      </c>
      <c r="F49" s="36" t="s">
        <v>4</v>
      </c>
      <c r="G49" s="36" t="s">
        <v>5</v>
      </c>
      <c r="H49" s="36" t="s">
        <v>6</v>
      </c>
      <c r="I49" s="36" t="s">
        <v>9</v>
      </c>
      <c r="J49" s="36" t="s">
        <v>7</v>
      </c>
      <c r="K49" s="36" t="s">
        <v>11</v>
      </c>
    </row>
    <row r="50" spans="1:11" x14ac:dyDescent="0.25">
      <c r="A50" s="45"/>
      <c r="B50" s="25">
        <v>0</v>
      </c>
      <c r="C50" s="25">
        <v>15</v>
      </c>
      <c r="D50" s="25">
        <v>20</v>
      </c>
      <c r="E50" s="26">
        <v>2</v>
      </c>
      <c r="F50" s="25">
        <v>175</v>
      </c>
      <c r="G50" s="25" t="s">
        <v>8</v>
      </c>
      <c r="H50" s="27">
        <f>D50/E50</f>
        <v>10</v>
      </c>
      <c r="I50" s="27">
        <f>H50*F50/100</f>
        <v>17.5</v>
      </c>
      <c r="J50" s="27">
        <f>H50/C50</f>
        <v>0.66666666666666663</v>
      </c>
      <c r="K50" s="27">
        <f>I50/C50</f>
        <v>1.1666666666666667</v>
      </c>
    </row>
    <row r="51" spans="1:11" x14ac:dyDescent="0.25">
      <c r="A51" s="45"/>
      <c r="B51" s="25">
        <v>1</v>
      </c>
      <c r="C51" s="25">
        <v>75</v>
      </c>
      <c r="D51" s="25">
        <v>40</v>
      </c>
      <c r="E51" s="26">
        <v>1.9</v>
      </c>
      <c r="F51" s="25">
        <v>200</v>
      </c>
      <c r="G51" s="25" t="s">
        <v>8</v>
      </c>
      <c r="H51" s="27">
        <f t="shared" ref="H51:H54" si="16">D51/E51</f>
        <v>21.05263157894737</v>
      </c>
      <c r="I51" s="27">
        <f t="shared" ref="I51:I54" si="17">H51*F51/100</f>
        <v>42.10526315789474</v>
      </c>
      <c r="J51" s="27">
        <f>H51/(C51+C50)</f>
        <v>0.23391812865497078</v>
      </c>
      <c r="K51" s="27">
        <f>I51/(C51+C50)</f>
        <v>0.46783625730994155</v>
      </c>
    </row>
    <row r="52" spans="1:11" x14ac:dyDescent="0.25">
      <c r="A52" s="45"/>
      <c r="B52" s="25">
        <v>2</v>
      </c>
      <c r="C52" s="25">
        <v>150</v>
      </c>
      <c r="D52" s="25">
        <v>80</v>
      </c>
      <c r="E52" s="26">
        <v>1.8</v>
      </c>
      <c r="F52" s="25">
        <v>250</v>
      </c>
      <c r="G52" s="25" t="s">
        <v>8</v>
      </c>
      <c r="H52" s="27">
        <f t="shared" si="16"/>
        <v>44.444444444444443</v>
      </c>
      <c r="I52" s="27">
        <f t="shared" si="17"/>
        <v>111.11111111111111</v>
      </c>
      <c r="J52" s="27">
        <f>H52/(C52+C51+C50)</f>
        <v>0.18518518518518517</v>
      </c>
      <c r="K52" s="27">
        <f>I52/(C52+C51+C50)</f>
        <v>0.46296296296296297</v>
      </c>
    </row>
    <row r="53" spans="1:11" x14ac:dyDescent="0.25">
      <c r="A53" s="45"/>
      <c r="B53" s="25">
        <v>3</v>
      </c>
      <c r="C53" s="25">
        <v>300</v>
      </c>
      <c r="D53" s="25">
        <v>160</v>
      </c>
      <c r="E53" s="26">
        <v>1.7</v>
      </c>
      <c r="F53" s="25">
        <v>300</v>
      </c>
      <c r="G53" s="25" t="s">
        <v>8</v>
      </c>
      <c r="H53" s="27">
        <f t="shared" si="16"/>
        <v>94.117647058823536</v>
      </c>
      <c r="I53" s="27">
        <f t="shared" si="17"/>
        <v>282.35294117647061</v>
      </c>
      <c r="J53" s="27">
        <f>H53/(C53+C52+C51+C50)</f>
        <v>0.17429193899782136</v>
      </c>
      <c r="K53" s="27">
        <f>I53/(C53+C52+C51+C50)</f>
        <v>0.52287581699346408</v>
      </c>
    </row>
    <row r="54" spans="1:11" x14ac:dyDescent="0.25">
      <c r="A54" s="45"/>
      <c r="B54" s="25">
        <v>4</v>
      </c>
      <c r="C54" s="25">
        <v>600</v>
      </c>
      <c r="D54" s="25">
        <v>320</v>
      </c>
      <c r="E54" s="26">
        <v>1.4</v>
      </c>
      <c r="F54" s="25">
        <v>350</v>
      </c>
      <c r="G54" s="25" t="s">
        <v>8</v>
      </c>
      <c r="H54" s="27">
        <f t="shared" si="16"/>
        <v>228.57142857142858</v>
      </c>
      <c r="I54" s="27">
        <f t="shared" si="17"/>
        <v>800</v>
      </c>
      <c r="J54" s="27">
        <f>H54/(C54+C53+C52+C51+C50)</f>
        <v>0.2005012531328321</v>
      </c>
      <c r="K54" s="27">
        <f>I54/(C54+C53+C52+C51+C50)</f>
        <v>0.70175438596491224</v>
      </c>
    </row>
  </sheetData>
  <mergeCells count="9">
    <mergeCell ref="A37:A42"/>
    <mergeCell ref="A43:A48"/>
    <mergeCell ref="A49:A54"/>
    <mergeCell ref="A1:A6"/>
    <mergeCell ref="A7:A12"/>
    <mergeCell ref="A13:A18"/>
    <mergeCell ref="A19:A24"/>
    <mergeCell ref="A25:A30"/>
    <mergeCell ref="A31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Leavitt</dc:creator>
  <cp:lastModifiedBy>Mason Leavitt</cp:lastModifiedBy>
  <dcterms:created xsi:type="dcterms:W3CDTF">2024-12-07T11:39:49Z</dcterms:created>
  <dcterms:modified xsi:type="dcterms:W3CDTF">2024-12-07T11:59:53Z</dcterms:modified>
</cp:coreProperties>
</file>