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7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ables/table1.xml" ContentType="application/vnd.openxmlformats-officedocument.spreadsheetml.tab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Dakshata\OneDrive - iitgn.ac.in\Coding\Projects\Excel\"/>
    </mc:Choice>
  </mc:AlternateContent>
  <bookViews>
    <workbookView xWindow="0" yWindow="0" windowWidth="23040" windowHeight="9072" firstSheet="1" activeTab="8"/>
  </bookViews>
  <sheets>
    <sheet name="Seismic rate" sheetId="9" r:id="rId1"/>
    <sheet name="Earthquakes" sheetId="10" r:id="rId2"/>
    <sheet name="Productivity" sheetId="11" r:id="rId3"/>
    <sheet name="B value" sheetId="13" r:id="rId4"/>
    <sheet name="a VALUE" sheetId="14" r:id="rId5"/>
    <sheet name="time" sheetId="15" r:id="rId6"/>
    <sheet name="distance" sheetId="16" r:id="rId7"/>
    <sheet name="Etas Parameters" sheetId="1" r:id="rId8"/>
    <sheet name="ETAS Dashboard" sheetId="6" r:id="rId9"/>
  </sheets>
  <calcPr calcId="162913"/>
  <pivotCaches>
    <pivotCache cacheId="0" r:id="rId10"/>
  </pivotCaches>
</workbook>
</file>

<file path=xl/calcChain.xml><?xml version="1.0" encoding="utf-8"?>
<calcChain xmlns="http://schemas.openxmlformats.org/spreadsheetml/2006/main">
  <c r="O14" i="1" l="1"/>
  <c r="O12" i="1"/>
  <c r="O11" i="1"/>
  <c r="O7" i="1"/>
  <c r="O8" i="1"/>
  <c r="O13" i="1"/>
  <c r="O6" i="1"/>
  <c r="O16" i="1"/>
  <c r="O9" i="1"/>
  <c r="O10" i="1"/>
  <c r="O15" i="1"/>
  <c r="M14" i="1"/>
  <c r="N14" i="1" s="1"/>
  <c r="M12" i="1"/>
  <c r="N12" i="1" s="1"/>
  <c r="M11" i="1"/>
  <c r="N11" i="1" s="1"/>
  <c r="P11" i="1" s="1"/>
  <c r="M7" i="1"/>
  <c r="N7" i="1" s="1"/>
  <c r="M8" i="1"/>
  <c r="N8" i="1" s="1"/>
  <c r="M13" i="1"/>
  <c r="N13" i="1" s="1"/>
  <c r="M6" i="1"/>
  <c r="N6" i="1" s="1"/>
  <c r="M16" i="1"/>
  <c r="N16" i="1" s="1"/>
  <c r="M9" i="1"/>
  <c r="N9" i="1" s="1"/>
  <c r="M10" i="1"/>
  <c r="N10" i="1" s="1"/>
  <c r="M15" i="1"/>
  <c r="N15" i="1" s="1"/>
  <c r="P6" i="1" l="1"/>
  <c r="P12" i="1"/>
  <c r="P14" i="1"/>
  <c r="P16" i="1"/>
  <c r="P8" i="1"/>
  <c r="P7" i="1"/>
  <c r="P13" i="1"/>
  <c r="P15" i="1"/>
  <c r="P10" i="1"/>
  <c r="P9" i="1"/>
</calcChain>
</file>

<file path=xl/sharedStrings.xml><?xml version="1.0" encoding="utf-8"?>
<sst xmlns="http://schemas.openxmlformats.org/spreadsheetml/2006/main" count="131" uniqueCount="48">
  <si>
    <t>Id</t>
  </si>
  <si>
    <t>Site Name</t>
  </si>
  <si>
    <t>Time Window</t>
  </si>
  <si>
    <t>No of Earthquakes</t>
  </si>
  <si>
    <t>Area (square km)</t>
  </si>
  <si>
    <t>Log10_k0 (productivity)</t>
  </si>
  <si>
    <t>Log10_d (spacial Decay)</t>
  </si>
  <si>
    <t>Mc value</t>
  </si>
  <si>
    <t>a</t>
  </si>
  <si>
    <t>beta</t>
  </si>
  <si>
    <t>Bhuj</t>
  </si>
  <si>
    <t xml:space="preserve">  1963-07-13 19:08:00 (aux start)
      1976-03-03 07:13:00 (start)
      2021-11-04 09:45:00 (end).</t>
  </si>
  <si>
    <t>Jamnagar</t>
  </si>
  <si>
    <t xml:space="preserve">  1965-03-26 10:04:00 (aux start)
      1991-01-20 19:44:00 (start)
      2021-11-04 09:45:00 (end)</t>
  </si>
  <si>
    <t>Sourashtra</t>
  </si>
  <si>
    <t xml:space="preserve">  1982-07-18 15:46:00 (aux start)
      2000-08-10 13:30:00 (start)
      2021-05-16 22:07:00 (end)</t>
  </si>
  <si>
    <t>Koyana</t>
  </si>
  <si>
    <t>Mahabaleshwar</t>
  </si>
  <si>
    <t>Vapi</t>
  </si>
  <si>
    <t xml:space="preserve">  1970-03-23 01:53:00 (aux start)
      2000-02-25 19:25:00 (start)
      2021-05-16 22:07:00 (end)</t>
  </si>
  <si>
    <t>Porbandar</t>
  </si>
  <si>
    <t xml:space="preserve">    1982-07-18 15:46:00 (aux start)
      2000-08-13 13:28:00 (start)
      2021-05-16 22:07:00 (end)</t>
  </si>
  <si>
    <t>Mundra</t>
  </si>
  <si>
    <t xml:space="preserve">    1965-03-26 10:04:00 (aux start)
      1992-05-04 11:20:00 (start)
      2021-11-04 09:45:00 (end)</t>
  </si>
  <si>
    <t>Surat</t>
  </si>
  <si>
    <t>1970-03-23 01:53:00 (aux start)
      1993-12-31 13:32:00 (start)
      2021-05-16 22:07:00 (end)</t>
  </si>
  <si>
    <t>Alibagh</t>
  </si>
  <si>
    <t>Jakhau</t>
  </si>
  <si>
    <t xml:space="preserve"> 1963-07-13 19:08:00 (aux start)
      1976-06-04 00:43:00 (start)
      2021-12-08 17:16:00 (end)</t>
  </si>
  <si>
    <t>ETAS (Epidemic-Type aftershock Sequence Model) Parameters for Sites</t>
  </si>
  <si>
    <t>Log10_tau (Omari law  Decay Parameter)</t>
  </si>
  <si>
    <t>Log10_mu (Background rate earthquakes/square km/year)</t>
  </si>
  <si>
    <t>mu</t>
  </si>
  <si>
    <t>B value</t>
  </si>
  <si>
    <t>calculated_a</t>
  </si>
  <si>
    <t>calculated_mu (earthquakes)</t>
  </si>
  <si>
    <t xml:space="preserve">   1967-09-13 06:23:00 (aux start)
      1973-10-17 15:24:00 (start)
      2015-08-30 00:46:00 (end)</t>
  </si>
  <si>
    <t xml:space="preserve">     1999-03-10 19:45:00 (aux start)
      2000-10-06 09:16:00 (start)
      2014-03-25 00:54:00 (end)</t>
  </si>
  <si>
    <t xml:space="preserve">   1967-09-13 06:23:00 (aux start)
      1980-02-06 22:13:00 (start)
      2015-08-30 00:46:00 (end)</t>
  </si>
  <si>
    <t>Row Labels</t>
  </si>
  <si>
    <t>Sum of No of Earthquakes</t>
  </si>
  <si>
    <t>Sum of Log10_k0 (productivity)</t>
  </si>
  <si>
    <t>Sum of B value</t>
  </si>
  <si>
    <t>Sum of calculated_mu (earthquakes)</t>
  </si>
  <si>
    <t>Sum of calculated_a</t>
  </si>
  <si>
    <t>Sum of Log10_tau (Omari law  Decay Parameter)</t>
  </si>
  <si>
    <t>Sum of Log10_d (spacial Decay)</t>
  </si>
  <si>
    <t>Analysis of ETAS (Epidemic-Type aftershock Sequence Model) Parameters For Locations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</si>
</sst>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2"/>
      <color rgb="FFC00000"/>
      <name val="Times New Roman"/>
      <family val="1"/>
    </font>
    <font>
      <sz val="12"/>
      <color rgb="FF000000"/>
      <name val="Times New Roman"/>
      <family val="1"/>
    </font>
    <font>
      <b/>
      <sz val="22"/>
      <color rgb="FFC00000"/>
      <name val="Times New Roman"/>
      <family val="1"/>
    </font>
    <font>
      <b/>
      <sz val="20"/>
      <color rgb="FFFF0000"/>
      <name val="Times New Roman"/>
      <family val="1"/>
    </font>
    <font>
      <b/>
      <sz val="16"/>
      <color theme="0"/>
      <name val="Times New Roman"/>
      <family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8">
    <xf numFmtId="0" fontId="0" fillId="0" borderId="0" xfId="0"/>
    <xf numFmtId="0" fontId="18" fillId="0" borderId="10" xfId="0" applyFont="1" applyBorder="1" applyAlignment="1">
      <alignment horizontal="center" vertical="top" wrapText="1"/>
    </xf>
    <xf numFmtId="0" fontId="19" fillId="0" borderId="10" xfId="0" applyFont="1" applyBorder="1" applyAlignment="1">
      <alignment horizontal="center" vertical="top" wrapText="1"/>
    </xf>
    <xf numFmtId="0" fontId="18" fillId="0" borderId="12" xfId="0" applyFont="1" applyBorder="1" applyAlignment="1">
      <alignment horizontal="center" vertical="top" wrapText="1"/>
    </xf>
    <xf numFmtId="0" fontId="18" fillId="0" borderId="13" xfId="0" applyFont="1" applyBorder="1" applyAlignment="1">
      <alignment horizontal="center" vertical="top" wrapText="1"/>
    </xf>
    <xf numFmtId="0" fontId="19" fillId="0" borderId="14" xfId="0" applyFont="1" applyBorder="1" applyAlignment="1">
      <alignment horizontal="center" vertical="top" wrapText="1"/>
    </xf>
    <xf numFmtId="0" fontId="19" fillId="0" borderId="15" xfId="0" applyFont="1" applyBorder="1" applyAlignment="1">
      <alignment horizontal="center" vertical="top" wrapText="1"/>
    </xf>
    <xf numFmtId="0" fontId="18" fillId="0" borderId="17" xfId="0" applyFont="1" applyBorder="1" applyAlignment="1">
      <alignment horizontal="center" vertical="top" wrapText="1"/>
    </xf>
    <xf numFmtId="0" fontId="19" fillId="0" borderId="18" xfId="0" applyFont="1" applyBorder="1" applyAlignment="1">
      <alignment horizontal="center" vertical="top" wrapText="1"/>
    </xf>
    <xf numFmtId="0" fontId="18" fillId="0" borderId="18" xfId="0" applyFont="1" applyBorder="1" applyAlignment="1">
      <alignment horizontal="center" vertical="top" wrapText="1"/>
    </xf>
    <xf numFmtId="0" fontId="19" fillId="0" borderId="16" xfId="0" applyFont="1" applyBorder="1" applyAlignment="1">
      <alignment horizontal="center" vertical="top" wrapText="1"/>
    </xf>
    <xf numFmtId="0" fontId="18" fillId="0" borderId="19" xfId="0" applyFont="1" applyBorder="1" applyAlignment="1">
      <alignment horizontal="center" vertical="top" wrapText="1"/>
    </xf>
    <xf numFmtId="0" fontId="18" fillId="0" borderId="0" xfId="0" applyFont="1" applyAlignment="1">
      <alignment horizontal="center" vertical="top" wrapText="1"/>
    </xf>
    <xf numFmtId="0" fontId="18" fillId="0" borderId="11" xfId="0" applyFont="1" applyBorder="1" applyAlignment="1">
      <alignment horizontal="center" vertical="top" wrapText="1"/>
    </xf>
    <xf numFmtId="0" fontId="19" fillId="0" borderId="11" xfId="0" applyFont="1" applyBorder="1" applyAlignment="1">
      <alignment horizontal="center" vertical="top" wrapText="1"/>
    </xf>
    <xf numFmtId="0" fontId="19" fillId="0" borderId="0" xfId="0" applyFont="1" applyAlignment="1">
      <alignment horizontal="center" vertical="top" wrapText="1"/>
    </xf>
    <xf numFmtId="0" fontId="18" fillId="0" borderId="0" xfId="0" applyFont="1" applyBorder="1" applyAlignment="1">
      <alignment horizontal="center" vertical="top" wrapText="1"/>
    </xf>
    <xf numFmtId="0" fontId="21" fillId="0" borderId="0" xfId="0" applyFont="1" applyBorder="1" applyAlignment="1">
      <alignment horizontal="center" vertical="top" wrapText="1"/>
    </xf>
    <xf numFmtId="0" fontId="21" fillId="0" borderId="10" xfId="0" applyFont="1" applyBorder="1" applyAlignment="1">
      <alignment horizontal="center" vertical="top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2" fontId="0" fillId="0" borderId="0" xfId="0" applyNumberFormat="1"/>
    <xf numFmtId="0" fontId="0" fillId="0" borderId="0" xfId="0" applyFill="1"/>
    <xf numFmtId="0" fontId="22" fillId="0" borderId="0" xfId="0" applyFont="1" applyAlignment="1">
      <alignment horizontal="center" vertical="top" wrapText="1"/>
    </xf>
    <xf numFmtId="0" fontId="20" fillId="0" borderId="0" xfId="0" applyFont="1" applyAlignment="1">
      <alignment horizontal="center" vertical="top" wrapText="1"/>
    </xf>
    <xf numFmtId="0" fontId="24" fillId="33" borderId="0" xfId="0" applyFont="1" applyFill="1" applyAlignment="1">
      <alignment horizontal="center" vertical="center"/>
    </xf>
    <xf numFmtId="0" fontId="23" fillId="33" borderId="0" xfId="0" applyFont="1" applyFill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top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top" textRotation="0" wrapText="1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" formatCode="0.00"/>
    </dxf>
    <dxf>
      <numFmt numFmtId="164" formatCode="0.000"/>
    </dxf>
    <dxf>
      <numFmt numFmtId="165" formatCode="0.0000"/>
    </dxf>
    <dxf>
      <numFmt numFmtId="166" formatCode="0.00000"/>
    </dxf>
    <dxf>
      <numFmt numFmtId="167" formatCode="0.000000"/>
    </dxf>
    <dxf>
      <numFmt numFmtId="168" formatCode="0.0000000"/>
    </dxf>
    <dxf>
      <numFmt numFmtId="169" formatCode="0.00000000"/>
    </dxf>
    <dxf>
      <numFmt numFmtId="2" formatCode="0.00"/>
    </dxf>
    <dxf>
      <numFmt numFmtId="164" formatCode="0.000"/>
    </dxf>
    <dxf>
      <numFmt numFmtId="165" formatCode="0.0000"/>
    </dxf>
    <dxf>
      <numFmt numFmtId="166" formatCode="0.00000"/>
    </dxf>
    <dxf>
      <numFmt numFmtId="167" formatCode="0.000000"/>
    </dxf>
    <dxf>
      <numFmt numFmtId="168" formatCode="0.0000000"/>
    </dxf>
    <dxf>
      <numFmt numFmtId="169" formatCode="0.00000000"/>
    </dxf>
    <dxf>
      <numFmt numFmtId="2" formatCode="0.00"/>
    </dxf>
    <dxf>
      <numFmt numFmtId="164" formatCode="0.000"/>
    </dxf>
    <dxf>
      <numFmt numFmtId="165" formatCode="0.0000"/>
    </dxf>
    <dxf>
      <numFmt numFmtId="166" formatCode="0.00000"/>
    </dxf>
    <dxf>
      <numFmt numFmtId="167" formatCode="0.000000"/>
    </dxf>
    <dxf>
      <numFmt numFmtId="168" formatCode="0.0000000"/>
    </dxf>
    <dxf>
      <numFmt numFmtId="169" formatCode="0.00000000"/>
    </dxf>
    <dxf>
      <numFmt numFmtId="2" formatCode="0.00"/>
    </dxf>
    <dxf>
      <numFmt numFmtId="164" formatCode="0.000"/>
    </dxf>
    <dxf>
      <numFmt numFmtId="165" formatCode="0.0000"/>
    </dxf>
    <dxf>
      <numFmt numFmtId="166" formatCode="0.00000"/>
    </dxf>
    <dxf>
      <numFmt numFmtId="167" formatCode="0.000000"/>
    </dxf>
    <dxf>
      <numFmt numFmtId="168" formatCode="0.0000000"/>
    </dxf>
    <dxf>
      <numFmt numFmtId="2" formatCode="0.00"/>
    </dxf>
    <dxf>
      <numFmt numFmtId="164" formatCode="0.000"/>
    </dxf>
    <dxf>
      <numFmt numFmtId="165" formatCode="0.0000"/>
    </dxf>
    <dxf>
      <numFmt numFmtId="166" formatCode="0.00000"/>
    </dxf>
    <dxf>
      <numFmt numFmtId="167" formatCode="0.000000"/>
    </dxf>
    <dxf>
      <numFmt numFmtId="168" formatCode="0.0000000"/>
    </dxf>
    <dxf>
      <numFmt numFmtId="2" formatCode="0.00"/>
    </dxf>
    <dxf>
      <numFmt numFmtId="164" formatCode="0.000"/>
    </dxf>
    <dxf>
      <numFmt numFmtId="165" formatCode="0.0000"/>
    </dxf>
    <dxf>
      <numFmt numFmtId="166" formatCode="0.00000"/>
    </dxf>
    <dxf>
      <numFmt numFmtId="167" formatCode="0.000000"/>
    </dxf>
    <dxf>
      <numFmt numFmtId="168" formatCode="0.0000000"/>
    </dxf>
    <dxf>
      <numFmt numFmtId="169" formatCode="0.00000000"/>
    </dxf>
    <dxf>
      <numFmt numFmtId="174" formatCode="0.000000000"/>
    </dxf>
    <dxf>
      <numFmt numFmtId="170" formatCode="0.0000000000"/>
    </dxf>
    <dxf>
      <numFmt numFmtId="171" formatCode="0.00000000000"/>
    </dxf>
    <dxf>
      <numFmt numFmtId="172" formatCode="0.000000000000"/>
    </dxf>
    <dxf>
      <numFmt numFmtId="173" formatCode="0.0000000000000"/>
    </dxf>
    <dxf>
      <numFmt numFmtId="172" formatCode="0.000000000000"/>
    </dxf>
    <dxf>
      <numFmt numFmtId="171" formatCode="0.00000000000"/>
    </dxf>
    <dxf>
      <numFmt numFmtId="170" formatCode="0.0000000000"/>
    </dxf>
  </dxfs>
  <tableStyles count="0" defaultTableStyle="TableStyleMedium2" defaultPivotStyle="PivotStyleLight16"/>
  <colors>
    <mruColors>
      <color rgb="FFFAD8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[Etas_parameters_Gujarat.xlsx]Seismic rate!PivotTable3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>
                <a:solidFill>
                  <a:srgbClr val="FF0000"/>
                </a:solidFill>
              </a:rPr>
              <a:t>Sites: Background Seismicity Rate </a:t>
            </a:r>
            <a:endParaRPr lang="en-IN">
              <a:solidFill>
                <a:srgbClr val="FF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'Seismic rate'!$B$3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'Seismic rate'!$A$4:$A$14</c:f>
              <c:strCache>
                <c:ptCount val="11"/>
                <c:pt idx="0">
                  <c:v>Alibagh</c:v>
                </c:pt>
                <c:pt idx="1">
                  <c:v>Bhuj</c:v>
                </c:pt>
                <c:pt idx="2">
                  <c:v>Jakhau</c:v>
                </c:pt>
                <c:pt idx="3">
                  <c:v>Jamnagar</c:v>
                </c:pt>
                <c:pt idx="4">
                  <c:v>Koyana</c:v>
                </c:pt>
                <c:pt idx="5">
                  <c:v>Mahabaleshwar</c:v>
                </c:pt>
                <c:pt idx="6">
                  <c:v>Mundra</c:v>
                </c:pt>
                <c:pt idx="7">
                  <c:v>Porbandar</c:v>
                </c:pt>
                <c:pt idx="8">
                  <c:v>Sourashtra</c:v>
                </c:pt>
                <c:pt idx="9">
                  <c:v>Surat</c:v>
                </c:pt>
                <c:pt idx="10">
                  <c:v>Vapi</c:v>
                </c:pt>
              </c:strCache>
            </c:strRef>
          </c:cat>
          <c:val>
            <c:numRef>
              <c:f>'Seismic rate'!$B$4:$B$14</c:f>
              <c:numCache>
                <c:formatCode>0.00</c:formatCode>
                <c:ptCount val="11"/>
                <c:pt idx="0">
                  <c:v>0.16417802014509281</c:v>
                </c:pt>
                <c:pt idx="1">
                  <c:v>5.4192832718398156</c:v>
                </c:pt>
                <c:pt idx="2">
                  <c:v>5.0333053982873022</c:v>
                </c:pt>
                <c:pt idx="3">
                  <c:v>6.6263952172172589</c:v>
                </c:pt>
                <c:pt idx="4">
                  <c:v>1.7897653877250164</c:v>
                </c:pt>
                <c:pt idx="5">
                  <c:v>2.0445110099562691</c:v>
                </c:pt>
                <c:pt idx="6">
                  <c:v>7.0819204287590978</c:v>
                </c:pt>
                <c:pt idx="7">
                  <c:v>2.1199798622596275</c:v>
                </c:pt>
                <c:pt idx="8">
                  <c:v>8.0041551703559222</c:v>
                </c:pt>
                <c:pt idx="9">
                  <c:v>1.3419624469071547</c:v>
                </c:pt>
                <c:pt idx="10">
                  <c:v>2.2681609285317808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42-4726-A576-2E584BE73A7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47838015"/>
        <c:axId val="1847852159"/>
      </c:barChart>
      <c:catAx>
        <c:axId val="1847838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47852159"/>
        <c:crosses val="autoZero"/>
        <c:auto val="1"/>
        <c:lblAlgn val="ctr"/>
        <c:lblOffset val="100"/>
        <c:noMultiLvlLbl val="0"/>
      </c:catAx>
      <c:valAx>
        <c:axId val="184785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47838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2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[Etas_parameters_Gujarat.xlsx]a VALUE!PivotTable7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800">
                <a:solidFill>
                  <a:srgbClr val="FF0000"/>
                </a:solidFill>
              </a:rPr>
              <a:t>Sites: a Value </a:t>
            </a:r>
          </a:p>
        </c:rich>
      </c:tx>
      <c:layout>
        <c:manualLayout>
          <c:xMode val="edge"/>
          <c:yMode val="edge"/>
          <c:x val="0.31077007364370718"/>
          <c:y val="2.07039337474120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chemeClr val="accent5"/>
          </a:solidFill>
          <a:ln w="19050">
            <a:noFill/>
          </a:ln>
          <a:effectLst/>
        </c:spPr>
        <c:dLbl>
          <c:idx val="0"/>
          <c:layout>
            <c:manualLayout>
              <c:x val="3.636363636363632E-2"/>
              <c:y val="-3.6913990402363847E-3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"/>
        <c:spPr>
          <a:solidFill>
            <a:schemeClr val="accent3">
              <a:lumMod val="60000"/>
            </a:schemeClr>
          </a:solidFill>
          <a:ln w="19050">
            <a:noFill/>
          </a:ln>
          <a:effectLst/>
        </c:spPr>
      </c:pivotFmt>
      <c:pivotFmt>
        <c:idx val="4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6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7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8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9"/>
        <c:spPr>
          <a:solidFill>
            <a:schemeClr val="accent1"/>
          </a:solidFill>
          <a:ln w="19050">
            <a:noFill/>
          </a:ln>
          <a:effectLst/>
        </c:spPr>
        <c:dLbl>
          <c:idx val="0"/>
          <c:layout>
            <c:manualLayout>
              <c:x val="3.636363636363632E-2"/>
              <c:y val="-3.6913990402363847E-3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0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11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12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13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14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15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16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  <c:dLbl>
          <c:idx val="0"/>
          <c:layout/>
          <c:spPr>
            <a:solidFill>
              <a:sysClr val="window" lastClr="FFFFFF">
                <a:lumMod val="95000"/>
              </a:sysClr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/>
            </c:ext>
          </c:extLst>
        </c:dLbl>
      </c:pivotFmt>
      <c:pivotFmt>
        <c:idx val="17"/>
        <c:spPr>
          <a:solidFill>
            <a:schemeClr val="accent1"/>
          </a:solidFill>
          <a:ln w="19050">
            <a:noFill/>
          </a:ln>
          <a:effectLst/>
        </c:spPr>
        <c:dLbl>
          <c:idx val="0"/>
          <c:layout>
            <c:manualLayout>
              <c:x val="0.10679611650485425"/>
              <c:y val="4.1407867494824016E-2"/>
            </c:manualLayout>
          </c:layout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8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19"/>
        <c:spPr>
          <a:solidFill>
            <a:schemeClr val="accent1"/>
          </a:solidFill>
          <a:ln w="19050">
            <a:noFill/>
          </a:ln>
          <a:effectLst/>
        </c:spPr>
        <c:dLbl>
          <c:idx val="0"/>
          <c:layout>
            <c:manualLayout>
              <c:x val="4.5307443365695796E-2"/>
              <c:y val="0"/>
            </c:manualLayout>
          </c:layout>
          <c:spPr>
            <a:solidFill>
              <a:sysClr val="window" lastClr="FFFFFF">
                <a:lumMod val="95000"/>
              </a:sysClr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/>
            </c:ext>
          </c:extLst>
        </c:dLbl>
      </c:pivotFmt>
      <c:pivotFmt>
        <c:idx val="20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21"/>
        <c:spPr>
          <a:solidFill>
            <a:srgbClr val="7030A0"/>
          </a:solidFill>
          <a:ln w="19050">
            <a:noFill/>
          </a:ln>
          <a:effectLst/>
        </c:spPr>
        <c:dLbl>
          <c:idx val="0"/>
          <c:layout>
            <c:manualLayout>
              <c:x val="-7.1197411003236247E-2"/>
              <c:y val="6.2111801242235927E-2"/>
            </c:manualLayout>
          </c:layout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2"/>
        <c:spPr>
          <a:solidFill>
            <a:schemeClr val="accent1"/>
          </a:solidFill>
          <a:ln w="19050">
            <a:noFill/>
          </a:ln>
          <a:effectLst/>
        </c:spPr>
        <c:dLbl>
          <c:idx val="0"/>
          <c:layout>
            <c:manualLayout>
              <c:x val="-6.4724919093851127E-2"/>
              <c:y val="-1.5527746531683633E-2"/>
            </c:manualLayout>
          </c:layout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2187931605636674"/>
                  <c:h val="0.17788510131885688"/>
                </c:manualLayout>
              </c15:layout>
            </c:ext>
          </c:extLst>
        </c:dLbl>
      </c:pivotFmt>
      <c:pivotFmt>
        <c:idx val="23"/>
        <c:spPr>
          <a:solidFill>
            <a:schemeClr val="accent4">
              <a:lumMod val="40000"/>
              <a:lumOff val="60000"/>
            </a:schemeClr>
          </a:solidFill>
          <a:ln w="19050">
            <a:noFill/>
          </a:ln>
          <a:effectLst/>
        </c:spPr>
        <c:dLbl>
          <c:idx val="0"/>
          <c:layout>
            <c:manualLayout>
              <c:x val="-6.7961165048543701E-2"/>
              <c:y val="-2.5879917184264963E-2"/>
            </c:manualLayout>
          </c:layout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4"/>
        <c:spPr>
          <a:solidFill>
            <a:schemeClr val="accent1"/>
          </a:solidFill>
          <a:ln w="19050">
            <a:noFill/>
          </a:ln>
          <a:effectLst/>
        </c:spPr>
        <c:dLbl>
          <c:idx val="0"/>
          <c:layout>
            <c:manualLayout>
              <c:x val="-0.12944983818770225"/>
              <c:y val="0"/>
            </c:manualLayout>
          </c:layout>
          <c:spPr>
            <a:solidFill>
              <a:sysClr val="window" lastClr="FFFFFF">
                <a:lumMod val="95000"/>
              </a:sysClr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/>
            </c:ext>
          </c:extLst>
        </c:dLbl>
      </c:pivotFmt>
      <c:pivotFmt>
        <c:idx val="25"/>
        <c:spPr>
          <a:solidFill>
            <a:schemeClr val="accent1"/>
          </a:solidFill>
          <a:ln w="19050">
            <a:noFill/>
          </a:ln>
          <a:effectLst/>
        </c:spPr>
        <c:dLbl>
          <c:idx val="0"/>
          <c:layout>
            <c:manualLayout>
              <c:x val="5.8252427184465903E-2"/>
              <c:y val="-5.175983436853002E-3"/>
            </c:manualLayout>
          </c:layout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6"/>
        <c:spPr>
          <a:solidFill>
            <a:schemeClr val="accent1"/>
          </a:solidFill>
          <a:ln w="19050">
            <a:noFill/>
          </a:ln>
          <a:effectLst/>
        </c:spPr>
        <c:dLbl>
          <c:idx val="0"/>
          <c:layout>
            <c:manualLayout>
              <c:x val="0.11326860841423948"/>
              <c:y val="-5.1759834368530065E-2"/>
            </c:manualLayout>
          </c:layout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7"/>
        <c:spPr>
          <a:solidFill>
            <a:schemeClr val="accent1"/>
          </a:solidFill>
          <a:ln w="19050">
            <a:noFill/>
          </a:ln>
          <a:effectLst/>
        </c:spPr>
        <c:dLbl>
          <c:idx val="0"/>
          <c:layout>
            <c:manualLayout>
              <c:x val="5.8252427184465903E-2"/>
              <c:y val="-2.0703933747412057E-2"/>
            </c:manualLayout>
          </c:layout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'a VALUE'!$B$3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015-42DD-8E34-273F60542AC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015-42DD-8E34-273F60542AC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6015-42DD-8E34-273F60542AC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6015-42DD-8E34-273F60542AC3}"/>
              </c:ext>
            </c:extLst>
          </c:dPt>
          <c:dPt>
            <c:idx val="4"/>
            <c:bubble3D val="0"/>
            <c:spPr>
              <a:solidFill>
                <a:srgbClr val="7030A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6015-42DD-8E34-273F60542AC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6015-42DD-8E34-273F60542AC3}"/>
              </c:ext>
            </c:extLst>
          </c:dPt>
          <c:dPt>
            <c:idx val="6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6015-42DD-8E34-273F60542AC3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6015-42DD-8E34-273F60542AC3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6015-42DD-8E34-273F60542AC3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6015-42DD-8E34-273F60542AC3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6015-42DD-8E34-273F60542AC3}"/>
              </c:ext>
            </c:extLst>
          </c:dPt>
          <c:dLbls>
            <c:dLbl>
              <c:idx val="0"/>
              <c:layout>
                <c:manualLayout>
                  <c:x val="0.10679611650485425"/>
                  <c:y val="4.140786749482401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6015-42DD-8E34-273F60542AC3}"/>
                </c:ext>
              </c:extLst>
            </c:dLbl>
            <c:dLbl>
              <c:idx val="2"/>
              <c:layout>
                <c:manualLayout>
                  <c:x val="4.5307443365695796E-2"/>
                  <c:y val="0"/>
                </c:manualLayout>
              </c:layout>
              <c:spPr>
                <a:solidFill>
                  <a:sysClr val="window" lastClr="FFFFFF">
                    <a:lumMod val="95000"/>
                  </a:sysClr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/>
                </c:ext>
                <c:ext xmlns:c16="http://schemas.microsoft.com/office/drawing/2014/chart" uri="{C3380CC4-5D6E-409C-BE32-E72D297353CC}">
                  <c16:uniqueId val="{00000005-6015-42DD-8E34-273F60542AC3}"/>
                </c:ext>
              </c:extLst>
            </c:dLbl>
            <c:dLbl>
              <c:idx val="4"/>
              <c:layout>
                <c:manualLayout>
                  <c:x val="-7.1197411003236247E-2"/>
                  <c:y val="6.211180124223592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6015-42DD-8E34-273F60542AC3}"/>
                </c:ext>
              </c:extLst>
            </c:dLbl>
            <c:dLbl>
              <c:idx val="5"/>
              <c:layout>
                <c:manualLayout>
                  <c:x val="-6.4724919093851127E-2"/>
                  <c:y val="-1.552774653168363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2187931605636674"/>
                      <c:h val="0.17788510131885688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B-6015-42DD-8E34-273F60542AC3}"/>
                </c:ext>
              </c:extLst>
            </c:dLbl>
            <c:dLbl>
              <c:idx val="6"/>
              <c:layout>
                <c:manualLayout>
                  <c:x val="-6.7961165048543701E-2"/>
                  <c:y val="-2.587991718426496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D-6015-42DD-8E34-273F60542AC3}"/>
                </c:ext>
              </c:extLst>
            </c:dLbl>
            <c:dLbl>
              <c:idx val="7"/>
              <c:layout>
                <c:manualLayout>
                  <c:x val="-0.12944983818770225"/>
                  <c:y val="0"/>
                </c:manualLayout>
              </c:layout>
              <c:spPr>
                <a:solidFill>
                  <a:sysClr val="window" lastClr="FFFFFF">
                    <a:lumMod val="95000"/>
                  </a:sysClr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/>
                </c:ext>
                <c:ext xmlns:c16="http://schemas.microsoft.com/office/drawing/2014/chart" uri="{C3380CC4-5D6E-409C-BE32-E72D297353CC}">
                  <c16:uniqueId val="{0000000F-6015-42DD-8E34-273F60542AC3}"/>
                </c:ext>
              </c:extLst>
            </c:dLbl>
            <c:dLbl>
              <c:idx val="8"/>
              <c:layout>
                <c:manualLayout>
                  <c:x val="5.8252427184465903E-2"/>
                  <c:y val="-5.175983436853002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1-6015-42DD-8E34-273F60542AC3}"/>
                </c:ext>
              </c:extLst>
            </c:dLbl>
            <c:dLbl>
              <c:idx val="9"/>
              <c:layout>
                <c:manualLayout>
                  <c:x val="0.11326860841423948"/>
                  <c:y val="-5.1759834368530065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3-6015-42DD-8E34-273F60542AC3}"/>
                </c:ext>
              </c:extLst>
            </c:dLbl>
            <c:dLbl>
              <c:idx val="10"/>
              <c:layout>
                <c:manualLayout>
                  <c:x val="5.8252427184465903E-2"/>
                  <c:y val="-2.070393374741205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5-6015-42DD-8E34-273F60542AC3}"/>
                </c:ext>
              </c:extLst>
            </c:dLbl>
            <c:spPr>
              <a:solidFill>
                <a:sysClr val="window" lastClr="FFFFFF">
                  <a:lumMod val="95000"/>
                </a:sysClr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</c:ext>
            </c:extLst>
          </c:dLbls>
          <c:cat>
            <c:strRef>
              <c:f>'a VALUE'!$A$4:$A$14</c:f>
              <c:strCache>
                <c:ptCount val="11"/>
                <c:pt idx="0">
                  <c:v>Alibagh</c:v>
                </c:pt>
                <c:pt idx="1">
                  <c:v>Bhuj</c:v>
                </c:pt>
                <c:pt idx="2">
                  <c:v>Jakhau</c:v>
                </c:pt>
                <c:pt idx="3">
                  <c:v>Jamnagar</c:v>
                </c:pt>
                <c:pt idx="4">
                  <c:v>Koyana</c:v>
                </c:pt>
                <c:pt idx="5">
                  <c:v>Mahabaleshwar</c:v>
                </c:pt>
                <c:pt idx="6">
                  <c:v>Mundra</c:v>
                </c:pt>
                <c:pt idx="7">
                  <c:v>Porbandar</c:v>
                </c:pt>
                <c:pt idx="8">
                  <c:v>Sourashtra</c:v>
                </c:pt>
                <c:pt idx="9">
                  <c:v>Surat</c:v>
                </c:pt>
                <c:pt idx="10">
                  <c:v>Vapi</c:v>
                </c:pt>
              </c:strCache>
            </c:strRef>
          </c:cat>
          <c:val>
            <c:numRef>
              <c:f>'a VALUE'!$B$4:$B$14</c:f>
              <c:numCache>
                <c:formatCode>0.00</c:formatCode>
                <c:ptCount val="11"/>
                <c:pt idx="0">
                  <c:v>1.3271276458238448</c:v>
                </c:pt>
                <c:pt idx="1">
                  <c:v>7.7051879343927627</c:v>
                </c:pt>
                <c:pt idx="2">
                  <c:v>7.171266662597775</c:v>
                </c:pt>
                <c:pt idx="3">
                  <c:v>8.9526688174406637</c:v>
                </c:pt>
                <c:pt idx="4">
                  <c:v>2.87360550830563</c:v>
                </c:pt>
                <c:pt idx="5">
                  <c:v>3.1436486004969391</c:v>
                </c:pt>
                <c:pt idx="6">
                  <c:v>9.4081940289825017</c:v>
                </c:pt>
                <c:pt idx="7">
                  <c:v>4.9175037358829403</c:v>
                </c:pt>
                <c:pt idx="8">
                  <c:v>10.348053607126509</c:v>
                </c:pt>
                <c:pt idx="9">
                  <c:v>3.0019298671418628</c:v>
                </c:pt>
                <c:pt idx="10">
                  <c:v>4.0988435952552296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6015-42DD-8E34-273F60542A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87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 paperSize="5" orientation="portrait"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[Etas_parameters_Gujarat.xlsx]Productivity!PivotTable5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>
                <a:solidFill>
                  <a:srgbClr val="FF0000"/>
                </a:solidFill>
              </a:rPr>
              <a:t>Productivity Variation</a:t>
            </a:r>
          </a:p>
          <a:p>
            <a:pPr>
              <a:defRPr/>
            </a:pPr>
            <a:r>
              <a:rPr lang="en-US">
                <a:solidFill>
                  <a:srgbClr val="FF0000"/>
                </a:solidFill>
              </a:rPr>
              <a:t> </a:t>
            </a:r>
          </a:p>
        </c:rich>
      </c:tx>
      <c:layout>
        <c:manualLayout>
          <c:xMode val="edge"/>
          <c:yMode val="edge"/>
          <c:x val="0.21002793228828046"/>
          <c:y val="2.64550264550264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30046794609389421"/>
          <c:y val="0.18624338624338627"/>
          <c:w val="0.61668312103188938"/>
          <c:h val="0.7068874723992834"/>
        </c:manualLayout>
      </c:layout>
      <c:barChart>
        <c:barDir val="bar"/>
        <c:grouping val="clustered"/>
        <c:varyColors val="1"/>
        <c:ser>
          <c:idx val="0"/>
          <c:order val="0"/>
          <c:tx>
            <c:strRef>
              <c:f>Productivity!$B$3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D3B-495D-8A4B-88E29A600FA5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D3B-495D-8A4B-88E29A600FA5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D3B-495D-8A4B-88E29A600FA5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D3B-495D-8A4B-88E29A600FA5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D3B-495D-8A4B-88E29A600FA5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DD3B-495D-8A4B-88E29A600FA5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DD3B-495D-8A4B-88E29A600FA5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DD3B-495D-8A4B-88E29A600FA5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DD3B-495D-8A4B-88E29A600FA5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DD3B-495D-8A4B-88E29A600FA5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DD3B-495D-8A4B-88E29A600FA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Productivity!$A$4:$A$14</c:f>
              <c:strCache>
                <c:ptCount val="11"/>
                <c:pt idx="0">
                  <c:v>Alibagh</c:v>
                </c:pt>
                <c:pt idx="1">
                  <c:v>Bhuj</c:v>
                </c:pt>
                <c:pt idx="2">
                  <c:v>Jakhau</c:v>
                </c:pt>
                <c:pt idx="3">
                  <c:v>Jamnagar</c:v>
                </c:pt>
                <c:pt idx="4">
                  <c:v>Koyana</c:v>
                </c:pt>
                <c:pt idx="5">
                  <c:v>Mahabaleshwar</c:v>
                </c:pt>
                <c:pt idx="6">
                  <c:v>Mundra</c:v>
                </c:pt>
                <c:pt idx="7">
                  <c:v>Porbandar</c:v>
                </c:pt>
                <c:pt idx="8">
                  <c:v>Sourashtra</c:v>
                </c:pt>
                <c:pt idx="9">
                  <c:v>Surat</c:v>
                </c:pt>
                <c:pt idx="10">
                  <c:v>Vapi</c:v>
                </c:pt>
              </c:strCache>
            </c:strRef>
          </c:cat>
          <c:val>
            <c:numRef>
              <c:f>Productivity!$B$4:$B$14</c:f>
              <c:numCache>
                <c:formatCode>0.00</c:formatCode>
                <c:ptCount val="11"/>
                <c:pt idx="0">
                  <c:v>0</c:v>
                </c:pt>
                <c:pt idx="1">
                  <c:v>2.1823999999999999</c:v>
                </c:pt>
                <c:pt idx="2">
                  <c:v>3.769236501</c:v>
                </c:pt>
                <c:pt idx="3">
                  <c:v>1.4705228539999999</c:v>
                </c:pt>
                <c:pt idx="4">
                  <c:v>7.9482090742015199</c:v>
                </c:pt>
                <c:pt idx="5">
                  <c:v>7.9862443059610202</c:v>
                </c:pt>
                <c:pt idx="6">
                  <c:v>1.7179957779999999</c:v>
                </c:pt>
                <c:pt idx="7">
                  <c:v>0.23871503799999999</c:v>
                </c:pt>
                <c:pt idx="8">
                  <c:v>1.590049837</c:v>
                </c:pt>
                <c:pt idx="9">
                  <c:v>0</c:v>
                </c:pt>
                <c:pt idx="10">
                  <c:v>1.1004677300000001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DD3B-495D-8A4B-88E29A600FA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856297183"/>
        <c:axId val="1856285535"/>
      </c:barChart>
      <c:catAx>
        <c:axId val="18562971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56285535"/>
        <c:crosses val="autoZero"/>
        <c:auto val="1"/>
        <c:lblAlgn val="ctr"/>
        <c:lblOffset val="100"/>
        <c:noMultiLvlLbl val="0"/>
      </c:catAx>
      <c:valAx>
        <c:axId val="1856285535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56297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[Etas_parameters_Gujarat.xlsx]Earthquakes!PivotTable4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600">
                <a:solidFill>
                  <a:srgbClr val="FF0000"/>
                </a:solidFill>
              </a:rPr>
              <a:t>Number of Earthquakes</a:t>
            </a:r>
          </a:p>
        </c:rich>
      </c:tx>
      <c:layout>
        <c:manualLayout>
          <c:xMode val="edge"/>
          <c:yMode val="edge"/>
          <c:x val="0.27538564721663311"/>
          <c:y val="1.54320987654320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dLbl>
          <c:idx val="0"/>
          <c:layout>
            <c:manualLayout>
              <c:x val="5.5555555555555552E-2"/>
              <c:y val="-0.106481481481481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dLbl>
          <c:idx val="0"/>
          <c:layout>
            <c:manualLayout>
              <c:x val="-0.05"/>
              <c:y val="9.722222222222222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layout>
                <c:manualLayout>
                  <c:w val="0.10925"/>
                  <c:h val="0.11560185185185186"/>
                </c:manualLayout>
              </c15:layout>
            </c:ext>
          </c:extLst>
        </c:dLbl>
      </c:pivotFmt>
      <c:pivotFmt>
        <c:idx val="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dLbl>
          <c:idx val="0"/>
          <c:layout>
            <c:manualLayout>
              <c:x val="-4.4444444444444446E-2"/>
              <c:y val="-4.166666666666666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dLbl>
          <c:idx val="0"/>
          <c:layout>
            <c:manualLayout>
              <c:x val="5.5555555555555552E-2"/>
              <c:y val="-0.106481481481481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dLbl>
          <c:idx val="0"/>
          <c:layout>
            <c:manualLayout>
              <c:x val="-0.05"/>
              <c:y val="9.722222222222222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layout>
                <c:manualLayout>
                  <c:w val="0.10925"/>
                  <c:h val="0.11560185185185186"/>
                </c:manualLayout>
              </c15:layout>
            </c:ext>
          </c:extLst>
        </c:dLbl>
      </c:pivotFmt>
      <c:pivotFmt>
        <c:idx val="2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dLbl>
          <c:idx val="0"/>
          <c:layout>
            <c:manualLayout>
              <c:x val="-4.4444444444444446E-2"/>
              <c:y val="-4.166666666666666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layout/>
          <c:spPr>
            <a:noFill/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dLbl>
          <c:idx val="0"/>
          <c:layout>
            <c:manualLayout>
              <c:x val="5.5555555555555552E-2"/>
              <c:y val="-0.1064814814814815"/>
            </c:manualLayout>
          </c:layout>
          <c:spPr>
            <a:noFill/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dLbl>
          <c:idx val="0"/>
          <c:layout>
            <c:manualLayout>
              <c:x val="3.0181086519114688E-2"/>
              <c:y val="-1.5432098765432122E-2"/>
            </c:manualLayout>
          </c:layout>
          <c:spPr>
            <a:noFill/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0"/>
        <c:spPr>
          <a:solidFill>
            <a:srgbClr val="7030A0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dLbl>
          <c:idx val="0"/>
          <c:layout>
            <c:manualLayout>
              <c:x val="4.3594902749832201E-2"/>
              <c:y val="-3.0864197530864196E-2"/>
            </c:manualLayout>
          </c:layout>
          <c:spPr>
            <a:noFill/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dLbl>
          <c:idx val="0"/>
          <c:layout>
            <c:manualLayout>
              <c:x val="-1.0060362173038236E-2"/>
              <c:y val="4.6296498817277383E-2"/>
            </c:manualLayout>
          </c:layout>
          <c:spPr>
            <a:noFill/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layout>
                <c:manualLayout>
                  <c:w val="0.23244480003379858"/>
                  <c:h val="0.18495390622468488"/>
                </c:manualLayout>
              </c15:layout>
            </c:ext>
          </c:extLst>
        </c:dLbl>
      </c:pivotFmt>
      <c:pivotFmt>
        <c:idx val="3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dLbl>
          <c:idx val="0"/>
          <c:layout>
            <c:manualLayout>
              <c:x val="-4.4969824854639649E-2"/>
              <c:y val="0.10751026781374551"/>
            </c:manualLayout>
          </c:layout>
          <c:spPr>
            <a:noFill/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layout>
                <c:manualLayout>
                  <c:w val="0.11931035029072071"/>
                  <c:h val="0.13617794303489841"/>
                </c:manualLayout>
              </c15:layout>
            </c:ext>
          </c:extLst>
        </c:dLbl>
      </c:pivotFmt>
      <c:pivotFmt>
        <c:idx val="3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dLbl>
          <c:idx val="0"/>
          <c:layout>
            <c:manualLayout>
              <c:x val="-4.4444444444444446E-2"/>
              <c:y val="-4.1666666666666664E-2"/>
            </c:manualLayout>
          </c:layout>
          <c:spPr>
            <a:noFill/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view3D>
      <c:rotX val="30"/>
      <c:rotY val="298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Earthquakes!$B$3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9748-4FF0-9F44-2AB705CA439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9748-4FF0-9F44-2AB705CA439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9748-4FF0-9F44-2AB705CA439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9748-4FF0-9F44-2AB705CA4398}"/>
              </c:ext>
            </c:extLst>
          </c:dPt>
          <c:dPt>
            <c:idx val="4"/>
            <c:bubble3D val="0"/>
            <c:spPr>
              <a:solidFill>
                <a:srgbClr val="7030A0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9748-4FF0-9F44-2AB705CA439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9748-4FF0-9F44-2AB705CA439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9748-4FF0-9F44-2AB705CA4398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9748-4FF0-9F44-2AB705CA4398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9748-4FF0-9F44-2AB705CA4398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9748-4FF0-9F44-2AB705CA4398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5-9748-4FF0-9F44-2AB705CA4398}"/>
              </c:ext>
            </c:extLst>
          </c:dPt>
          <c:dLbls>
            <c:dLbl>
              <c:idx val="0"/>
              <c:layout>
                <c:manualLayout>
                  <c:x val="5.5555555555555552E-2"/>
                  <c:y val="-0.1064814814814815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9748-4FF0-9F44-2AB705CA4398}"/>
                </c:ext>
              </c:extLst>
            </c:dLbl>
            <c:dLbl>
              <c:idx val="1"/>
              <c:layout>
                <c:manualLayout>
                  <c:x val="3.0181086519114688E-2"/>
                  <c:y val="-1.5432098765432122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9748-4FF0-9F44-2AB705CA4398}"/>
                </c:ext>
              </c:extLst>
            </c:dLbl>
            <c:dLbl>
              <c:idx val="4"/>
              <c:layout>
                <c:manualLayout>
                  <c:x val="4.3594902749832201E-2"/>
                  <c:y val="-3.0864197530864196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9748-4FF0-9F44-2AB705CA4398}"/>
                </c:ext>
              </c:extLst>
            </c:dLbl>
            <c:dLbl>
              <c:idx val="5"/>
              <c:layout>
                <c:manualLayout>
                  <c:x val="-1.0060362173038236E-2"/>
                  <c:y val="4.6296498817277383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3244480003379858"/>
                      <c:h val="0.18495390622468488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B-9748-4FF0-9F44-2AB705CA4398}"/>
                </c:ext>
              </c:extLst>
            </c:dLbl>
            <c:dLbl>
              <c:idx val="9"/>
              <c:layout>
                <c:manualLayout>
                  <c:x val="-4.4969824854639649E-2"/>
                  <c:y val="0.10751026781374551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11931035029072071"/>
                      <c:h val="0.1361779430348984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13-9748-4FF0-9F44-2AB705CA4398}"/>
                </c:ext>
              </c:extLst>
            </c:dLbl>
            <c:dLbl>
              <c:idx val="10"/>
              <c:layout>
                <c:manualLayout>
                  <c:x val="-4.4444444444444446E-2"/>
                  <c:y val="-4.1666666666666664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5-9748-4FF0-9F44-2AB705CA4398}"/>
                </c:ext>
              </c:extLst>
            </c:dLbl>
            <c:spPr>
              <a:noFill/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Earthquakes!$A$4:$A$14</c:f>
              <c:strCache>
                <c:ptCount val="11"/>
                <c:pt idx="0">
                  <c:v>Alibagh</c:v>
                </c:pt>
                <c:pt idx="1">
                  <c:v>Bhuj</c:v>
                </c:pt>
                <c:pt idx="2">
                  <c:v>Jakhau</c:v>
                </c:pt>
                <c:pt idx="3">
                  <c:v>Jamnagar</c:v>
                </c:pt>
                <c:pt idx="4">
                  <c:v>Koyana</c:v>
                </c:pt>
                <c:pt idx="5">
                  <c:v>Mahabaleshwar</c:v>
                </c:pt>
                <c:pt idx="6">
                  <c:v>Mundra</c:v>
                </c:pt>
                <c:pt idx="7">
                  <c:v>Porbandar</c:v>
                </c:pt>
                <c:pt idx="8">
                  <c:v>Sourashtra</c:v>
                </c:pt>
                <c:pt idx="9">
                  <c:v>Surat</c:v>
                </c:pt>
                <c:pt idx="10">
                  <c:v>Vapi</c:v>
                </c:pt>
              </c:strCache>
            </c:strRef>
          </c:cat>
          <c:val>
            <c:numRef>
              <c:f>Earthquakes!$B$4:$B$14</c:f>
              <c:numCache>
                <c:formatCode>General</c:formatCode>
                <c:ptCount val="11"/>
                <c:pt idx="0">
                  <c:v>32</c:v>
                </c:pt>
                <c:pt idx="1">
                  <c:v>2683</c:v>
                </c:pt>
                <c:pt idx="2">
                  <c:v>2677</c:v>
                </c:pt>
                <c:pt idx="3">
                  <c:v>2701</c:v>
                </c:pt>
                <c:pt idx="4">
                  <c:v>719</c:v>
                </c:pt>
                <c:pt idx="5">
                  <c:v>715</c:v>
                </c:pt>
                <c:pt idx="6">
                  <c:v>2706</c:v>
                </c:pt>
                <c:pt idx="7">
                  <c:v>1283</c:v>
                </c:pt>
                <c:pt idx="8">
                  <c:v>2705</c:v>
                </c:pt>
                <c:pt idx="9">
                  <c:v>216</c:v>
                </c:pt>
                <c:pt idx="10">
                  <c:v>252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9748-4FF0-9F44-2AB705CA439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[Etas_parameters_Gujarat.xlsx]Seismic rate!PivotTable3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400">
                <a:solidFill>
                  <a:srgbClr val="FF0000"/>
                </a:solidFill>
              </a:rPr>
              <a:t>Sites: Background Seismicity Rate </a:t>
            </a:r>
            <a:endParaRPr lang="en-IN" sz="1400">
              <a:solidFill>
                <a:srgbClr val="FF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4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9.3689933495155212E-2"/>
          <c:y val="0.1473741091961028"/>
          <c:w val="0.87184891362263928"/>
          <c:h val="0.5730751728789319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'Seismic rate'!$B$3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'Seismic rate'!$A$4:$A$14</c:f>
              <c:strCache>
                <c:ptCount val="11"/>
                <c:pt idx="0">
                  <c:v>Alibagh</c:v>
                </c:pt>
                <c:pt idx="1">
                  <c:v>Bhuj</c:v>
                </c:pt>
                <c:pt idx="2">
                  <c:v>Jakhau</c:v>
                </c:pt>
                <c:pt idx="3">
                  <c:v>Jamnagar</c:v>
                </c:pt>
                <c:pt idx="4">
                  <c:v>Koyana</c:v>
                </c:pt>
                <c:pt idx="5">
                  <c:v>Mahabaleshwar</c:v>
                </c:pt>
                <c:pt idx="6">
                  <c:v>Mundra</c:v>
                </c:pt>
                <c:pt idx="7">
                  <c:v>Porbandar</c:v>
                </c:pt>
                <c:pt idx="8">
                  <c:v>Sourashtra</c:v>
                </c:pt>
                <c:pt idx="9">
                  <c:v>Surat</c:v>
                </c:pt>
                <c:pt idx="10">
                  <c:v>Vapi</c:v>
                </c:pt>
              </c:strCache>
            </c:strRef>
          </c:cat>
          <c:val>
            <c:numRef>
              <c:f>'Seismic rate'!$B$4:$B$14</c:f>
              <c:numCache>
                <c:formatCode>0.00</c:formatCode>
                <c:ptCount val="11"/>
                <c:pt idx="0">
                  <c:v>0.16417802014509281</c:v>
                </c:pt>
                <c:pt idx="1">
                  <c:v>5.4192832718398156</c:v>
                </c:pt>
                <c:pt idx="2">
                  <c:v>5.0333053982873022</c:v>
                </c:pt>
                <c:pt idx="3">
                  <c:v>6.6263952172172589</c:v>
                </c:pt>
                <c:pt idx="4">
                  <c:v>1.7897653877250164</c:v>
                </c:pt>
                <c:pt idx="5">
                  <c:v>2.0445110099562691</c:v>
                </c:pt>
                <c:pt idx="6">
                  <c:v>7.0819204287590978</c:v>
                </c:pt>
                <c:pt idx="7">
                  <c:v>2.1199798622596275</c:v>
                </c:pt>
                <c:pt idx="8">
                  <c:v>8.0041551703559222</c:v>
                </c:pt>
                <c:pt idx="9">
                  <c:v>1.3419624469071547</c:v>
                </c:pt>
                <c:pt idx="10">
                  <c:v>2.2681609285317808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34-4D65-B4D2-413B8D2502E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47838015"/>
        <c:axId val="1847852159"/>
      </c:barChart>
      <c:catAx>
        <c:axId val="1847838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47852159"/>
        <c:crosses val="autoZero"/>
        <c:auto val="1"/>
        <c:lblAlgn val="ctr"/>
        <c:lblOffset val="100"/>
        <c:noMultiLvlLbl val="0"/>
      </c:catAx>
      <c:valAx>
        <c:axId val="1847852159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47838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[Etas_parameters_Gujarat.xlsx]B value!PivotTable6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800">
                <a:solidFill>
                  <a:srgbClr val="FF0000"/>
                </a:solidFill>
              </a:rPr>
              <a:t>Sites:</a:t>
            </a:r>
            <a:r>
              <a:rPr lang="en-US" sz="1800" baseline="0">
                <a:solidFill>
                  <a:srgbClr val="FF0000"/>
                </a:solidFill>
              </a:rPr>
              <a:t> b value</a:t>
            </a:r>
            <a:endParaRPr lang="en-US" sz="1800">
              <a:solidFill>
                <a:srgbClr val="FF0000"/>
              </a:solidFill>
            </a:endParaRPr>
          </a:p>
        </c:rich>
      </c:tx>
      <c:layout>
        <c:manualLayout>
          <c:xMode val="edge"/>
          <c:yMode val="edge"/>
          <c:x val="0.2816806102362204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solidFill>
            <a:schemeClr val="accent1"/>
          </a:solidFill>
          <a:ln w="28575" cap="rnd">
            <a:solidFill>
              <a:srgbClr val="FFC000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rgbClr val="FFC000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rgbClr val="FFC000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'B value'!$B$3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 value'!$A$4:$A$14</c:f>
              <c:strCache>
                <c:ptCount val="11"/>
                <c:pt idx="0">
                  <c:v>Alibagh</c:v>
                </c:pt>
                <c:pt idx="1">
                  <c:v>Bhuj</c:v>
                </c:pt>
                <c:pt idx="2">
                  <c:v>Jakhau</c:v>
                </c:pt>
                <c:pt idx="3">
                  <c:v>Jamnagar</c:v>
                </c:pt>
                <c:pt idx="4">
                  <c:v>Koyana</c:v>
                </c:pt>
                <c:pt idx="5">
                  <c:v>Mahabaleshwar</c:v>
                </c:pt>
                <c:pt idx="6">
                  <c:v>Mundra</c:v>
                </c:pt>
                <c:pt idx="7">
                  <c:v>Porbandar</c:v>
                </c:pt>
                <c:pt idx="8">
                  <c:v>Sourashtra</c:v>
                </c:pt>
                <c:pt idx="9">
                  <c:v>Surat</c:v>
                </c:pt>
                <c:pt idx="10">
                  <c:v>Vapi</c:v>
                </c:pt>
              </c:strCache>
            </c:strRef>
          </c:cat>
          <c:val>
            <c:numRef>
              <c:f>'B value'!$B$4:$B$14</c:f>
              <c:numCache>
                <c:formatCode>0.00</c:formatCode>
                <c:ptCount val="11"/>
                <c:pt idx="0">
                  <c:v>0.61207875035723791</c:v>
                </c:pt>
                <c:pt idx="1">
                  <c:v>0.73738860082353119</c:v>
                </c:pt>
                <c:pt idx="2">
                  <c:v>0.73722802217602534</c:v>
                </c:pt>
                <c:pt idx="3">
                  <c:v>0.75041083878174319</c:v>
                </c:pt>
                <c:pt idx="4">
                  <c:v>0.51611434313362547</c:v>
                </c:pt>
                <c:pt idx="5">
                  <c:v>0.52339885263841424</c:v>
                </c:pt>
                <c:pt idx="6">
                  <c:v>0.75041083878174319</c:v>
                </c:pt>
                <c:pt idx="7">
                  <c:v>0.84773450715857968</c:v>
                </c:pt>
                <c:pt idx="8">
                  <c:v>0.75609626992599577</c:v>
                </c:pt>
                <c:pt idx="9">
                  <c:v>0.61480274823507708</c:v>
                </c:pt>
                <c:pt idx="10">
                  <c:v>0.67803061730498093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1E-4A14-BDD7-4B84874F787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49348591"/>
        <c:axId val="1549336943"/>
      </c:lineChart>
      <c:catAx>
        <c:axId val="1549348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49336943"/>
        <c:crossesAt val="0"/>
        <c:auto val="1"/>
        <c:lblAlgn val="ctr"/>
        <c:lblOffset val="100"/>
        <c:noMultiLvlLbl val="0"/>
      </c:catAx>
      <c:valAx>
        <c:axId val="1549336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493485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[Etas_parameters_Gujarat.xlsx]Earthquakes!PivotTable4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600">
                <a:solidFill>
                  <a:srgbClr val="FF0000"/>
                </a:solidFill>
              </a:rPr>
              <a:t>No of Earthquakes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dLbl>
          <c:idx val="0"/>
          <c:layout>
            <c:manualLayout>
              <c:x val="5.5555555555555552E-2"/>
              <c:y val="-0.106481481481481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dLbl>
          <c:idx val="0"/>
          <c:layout>
            <c:manualLayout>
              <c:x val="-0.05"/>
              <c:y val="9.722222222222222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layout>
                <c:manualLayout>
                  <c:w val="0.10925"/>
                  <c:h val="0.11560185185185186"/>
                </c:manualLayout>
              </c15:layout>
            </c:ext>
          </c:extLst>
        </c:dLbl>
      </c:pivotFmt>
      <c:pivotFmt>
        <c:idx val="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dLbl>
          <c:idx val="0"/>
          <c:layout>
            <c:manualLayout>
              <c:x val="-4.4444444444444446E-2"/>
              <c:y val="-4.166666666666666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302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Earthquakes!$B$3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FC68-491D-A415-1826649BF41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250A-43FC-AB52-9198C03B268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250A-43FC-AB52-9198C03B268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250A-43FC-AB52-9198C03B268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250A-43FC-AB52-9198C03B268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250A-43FC-AB52-9198C03B268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250A-43FC-AB52-9198C03B268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250A-43FC-AB52-9198C03B2689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250A-43FC-AB52-9198C03B2689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FC68-491D-A415-1826649BF416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FC68-491D-A415-1826649BF416}"/>
              </c:ext>
            </c:extLst>
          </c:dPt>
          <c:dLbls>
            <c:dLbl>
              <c:idx val="0"/>
              <c:layout>
                <c:manualLayout>
                  <c:x val="5.5555555555555552E-2"/>
                  <c:y val="-0.1064814814814815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C68-491D-A415-1826649BF416}"/>
                </c:ext>
              </c:extLst>
            </c:dLbl>
            <c:dLbl>
              <c:idx val="9"/>
              <c:layout>
                <c:manualLayout>
                  <c:x val="-0.05"/>
                  <c:y val="9.7222222222222224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10925"/>
                      <c:h val="0.1156018518518518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FC68-491D-A415-1826649BF416}"/>
                </c:ext>
              </c:extLst>
            </c:dLbl>
            <c:dLbl>
              <c:idx val="10"/>
              <c:layout>
                <c:manualLayout>
                  <c:x val="-4.4444444444444446E-2"/>
                  <c:y val="-4.1666666666666664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C68-491D-A415-1826649BF41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Earthquakes!$A$4:$A$14</c:f>
              <c:strCache>
                <c:ptCount val="11"/>
                <c:pt idx="0">
                  <c:v>Alibagh</c:v>
                </c:pt>
                <c:pt idx="1">
                  <c:v>Bhuj</c:v>
                </c:pt>
                <c:pt idx="2">
                  <c:v>Jakhau</c:v>
                </c:pt>
                <c:pt idx="3">
                  <c:v>Jamnagar</c:v>
                </c:pt>
                <c:pt idx="4">
                  <c:v>Koyana</c:v>
                </c:pt>
                <c:pt idx="5">
                  <c:v>Mahabaleshwar</c:v>
                </c:pt>
                <c:pt idx="6">
                  <c:v>Mundra</c:v>
                </c:pt>
                <c:pt idx="7">
                  <c:v>Porbandar</c:v>
                </c:pt>
                <c:pt idx="8">
                  <c:v>Sourashtra</c:v>
                </c:pt>
                <c:pt idx="9">
                  <c:v>Surat</c:v>
                </c:pt>
                <c:pt idx="10">
                  <c:v>Vapi</c:v>
                </c:pt>
              </c:strCache>
            </c:strRef>
          </c:cat>
          <c:val>
            <c:numRef>
              <c:f>Earthquakes!$B$4:$B$14</c:f>
              <c:numCache>
                <c:formatCode>General</c:formatCode>
                <c:ptCount val="11"/>
                <c:pt idx="0">
                  <c:v>32</c:v>
                </c:pt>
                <c:pt idx="1">
                  <c:v>2683</c:v>
                </c:pt>
                <c:pt idx="2">
                  <c:v>2677</c:v>
                </c:pt>
                <c:pt idx="3">
                  <c:v>2701</c:v>
                </c:pt>
                <c:pt idx="4">
                  <c:v>719</c:v>
                </c:pt>
                <c:pt idx="5">
                  <c:v>715</c:v>
                </c:pt>
                <c:pt idx="6">
                  <c:v>2706</c:v>
                </c:pt>
                <c:pt idx="7">
                  <c:v>1283</c:v>
                </c:pt>
                <c:pt idx="8">
                  <c:v>2705</c:v>
                </c:pt>
                <c:pt idx="9">
                  <c:v>216</c:v>
                </c:pt>
                <c:pt idx="10">
                  <c:v>252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68-491D-A415-1826649BF41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2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[Etas_parameters_Gujarat.xlsx]Productivity!PivotTable5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>
                <a:solidFill>
                  <a:srgbClr val="FF0000"/>
                </a:solidFill>
              </a:rPr>
              <a:t>Productivity Comparison For Sites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1"/>
        <c:ser>
          <c:idx val="0"/>
          <c:order val="0"/>
          <c:tx>
            <c:strRef>
              <c:f>Productivity!$B$3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9F5-4E76-A3A5-827CB8406D4B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9F5-4E76-A3A5-827CB8406D4B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9F5-4E76-A3A5-827CB8406D4B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59F5-4E76-A3A5-827CB8406D4B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59F5-4E76-A3A5-827CB8406D4B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59F5-4E76-A3A5-827CB8406D4B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59F5-4E76-A3A5-827CB8406D4B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59F5-4E76-A3A5-827CB8406D4B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59F5-4E76-A3A5-827CB8406D4B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59F5-4E76-A3A5-827CB8406D4B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59F5-4E76-A3A5-827CB8406D4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Productivity!$A$4:$A$14</c:f>
              <c:strCache>
                <c:ptCount val="11"/>
                <c:pt idx="0">
                  <c:v>Alibagh</c:v>
                </c:pt>
                <c:pt idx="1">
                  <c:v>Bhuj</c:v>
                </c:pt>
                <c:pt idx="2">
                  <c:v>Jakhau</c:v>
                </c:pt>
                <c:pt idx="3">
                  <c:v>Jamnagar</c:v>
                </c:pt>
                <c:pt idx="4">
                  <c:v>Koyana</c:v>
                </c:pt>
                <c:pt idx="5">
                  <c:v>Mahabaleshwar</c:v>
                </c:pt>
                <c:pt idx="6">
                  <c:v>Mundra</c:v>
                </c:pt>
                <c:pt idx="7">
                  <c:v>Porbandar</c:v>
                </c:pt>
                <c:pt idx="8">
                  <c:v>Sourashtra</c:v>
                </c:pt>
                <c:pt idx="9">
                  <c:v>Surat</c:v>
                </c:pt>
                <c:pt idx="10">
                  <c:v>Vapi</c:v>
                </c:pt>
              </c:strCache>
            </c:strRef>
          </c:cat>
          <c:val>
            <c:numRef>
              <c:f>Productivity!$B$4:$B$14</c:f>
              <c:numCache>
                <c:formatCode>0.00</c:formatCode>
                <c:ptCount val="11"/>
                <c:pt idx="0">
                  <c:v>0</c:v>
                </c:pt>
                <c:pt idx="1">
                  <c:v>2.1823999999999999</c:v>
                </c:pt>
                <c:pt idx="2">
                  <c:v>3.769236501</c:v>
                </c:pt>
                <c:pt idx="3">
                  <c:v>1.4705228539999999</c:v>
                </c:pt>
                <c:pt idx="4">
                  <c:v>7.9482090742015199</c:v>
                </c:pt>
                <c:pt idx="5">
                  <c:v>7.9862443059610202</c:v>
                </c:pt>
                <c:pt idx="6">
                  <c:v>1.7179957779999999</c:v>
                </c:pt>
                <c:pt idx="7">
                  <c:v>0.23871503799999999</c:v>
                </c:pt>
                <c:pt idx="8">
                  <c:v>1.590049837</c:v>
                </c:pt>
                <c:pt idx="9">
                  <c:v>0</c:v>
                </c:pt>
                <c:pt idx="10">
                  <c:v>1.1004677300000001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18-43E2-B131-A7C34605BE9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856297183"/>
        <c:axId val="1856285535"/>
      </c:barChart>
      <c:catAx>
        <c:axId val="18562971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56285535"/>
        <c:crosses val="autoZero"/>
        <c:auto val="1"/>
        <c:lblAlgn val="ctr"/>
        <c:lblOffset val="100"/>
        <c:noMultiLvlLbl val="0"/>
      </c:catAx>
      <c:valAx>
        <c:axId val="1856285535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56297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2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[Etas_parameters_Gujarat.xlsx]B value!PivotTable6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800">
                <a:solidFill>
                  <a:srgbClr val="FF0000"/>
                </a:solidFill>
              </a:rPr>
              <a:t>Sites:</a:t>
            </a:r>
            <a:r>
              <a:rPr lang="en-US" sz="1800" baseline="0">
                <a:solidFill>
                  <a:srgbClr val="FF0000"/>
                </a:solidFill>
              </a:rPr>
              <a:t> b value</a:t>
            </a:r>
            <a:endParaRPr lang="en-US" sz="1800">
              <a:solidFill>
                <a:srgbClr val="FF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ln w="28575" cap="rnd">
            <a:solidFill>
              <a:srgbClr val="FFC000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'B value'!$B$3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 value'!$A$4:$A$14</c:f>
              <c:strCache>
                <c:ptCount val="11"/>
                <c:pt idx="0">
                  <c:v>Alibagh</c:v>
                </c:pt>
                <c:pt idx="1">
                  <c:v>Bhuj</c:v>
                </c:pt>
                <c:pt idx="2">
                  <c:v>Jakhau</c:v>
                </c:pt>
                <c:pt idx="3">
                  <c:v>Jamnagar</c:v>
                </c:pt>
                <c:pt idx="4">
                  <c:v>Koyana</c:v>
                </c:pt>
                <c:pt idx="5">
                  <c:v>Mahabaleshwar</c:v>
                </c:pt>
                <c:pt idx="6">
                  <c:v>Mundra</c:v>
                </c:pt>
                <c:pt idx="7">
                  <c:v>Porbandar</c:v>
                </c:pt>
                <c:pt idx="8">
                  <c:v>Sourashtra</c:v>
                </c:pt>
                <c:pt idx="9">
                  <c:v>Surat</c:v>
                </c:pt>
                <c:pt idx="10">
                  <c:v>Vapi</c:v>
                </c:pt>
              </c:strCache>
            </c:strRef>
          </c:cat>
          <c:val>
            <c:numRef>
              <c:f>'B value'!$B$4:$B$14</c:f>
              <c:numCache>
                <c:formatCode>0.00</c:formatCode>
                <c:ptCount val="11"/>
                <c:pt idx="0">
                  <c:v>0.61207875035723791</c:v>
                </c:pt>
                <c:pt idx="1">
                  <c:v>0.73738860082353119</c:v>
                </c:pt>
                <c:pt idx="2">
                  <c:v>0.73722802217602534</c:v>
                </c:pt>
                <c:pt idx="3">
                  <c:v>0.75041083878174319</c:v>
                </c:pt>
                <c:pt idx="4">
                  <c:v>0.51611434313362547</c:v>
                </c:pt>
                <c:pt idx="5">
                  <c:v>0.52339885263841424</c:v>
                </c:pt>
                <c:pt idx="6">
                  <c:v>0.75041083878174319</c:v>
                </c:pt>
                <c:pt idx="7">
                  <c:v>0.84773450715857968</c:v>
                </c:pt>
                <c:pt idx="8">
                  <c:v>0.75609626992599577</c:v>
                </c:pt>
                <c:pt idx="9">
                  <c:v>0.61480274823507708</c:v>
                </c:pt>
                <c:pt idx="10">
                  <c:v>0.67803061730498093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90-4C23-A5AD-E499897B75C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49348591"/>
        <c:axId val="1549336943"/>
      </c:lineChart>
      <c:catAx>
        <c:axId val="1549348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49336943"/>
        <c:crossesAt val="0"/>
        <c:auto val="1"/>
        <c:lblAlgn val="ctr"/>
        <c:lblOffset val="100"/>
        <c:noMultiLvlLbl val="0"/>
      </c:catAx>
      <c:valAx>
        <c:axId val="1549336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493485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2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[Etas_parameters_Gujarat.xlsx]a VALUE!PivotTable7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>
                <a:solidFill>
                  <a:srgbClr val="FF0000"/>
                </a:solidFill>
              </a:rPr>
              <a:t>Sites : a Value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  <c:dLbl>
          <c:idx val="0"/>
          <c:layout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/>
            </c:ext>
          </c:extLst>
        </c:dLbl>
      </c:pivotFmt>
      <c:pivotFmt>
        <c:idx val="2"/>
        <c:spPr>
          <a:solidFill>
            <a:schemeClr val="accent1"/>
          </a:solidFill>
          <a:ln w="19050">
            <a:noFill/>
          </a:ln>
          <a:effectLst/>
        </c:spPr>
        <c:dLbl>
          <c:idx val="0"/>
          <c:layout>
            <c:manualLayout>
              <c:x val="3.636363636363632E-2"/>
              <c:y val="-3.6913990402363847E-3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/>
            </c:ext>
          </c:extLst>
        </c:dLbl>
      </c:pivotFmt>
      <c:pivotFmt>
        <c:idx val="3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4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5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6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7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8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9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10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11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12"/>
        <c:spPr>
          <a:solidFill>
            <a:schemeClr val="accent1"/>
          </a:solidFill>
          <a:ln w="19050"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'a VALUE'!$B$3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5A9-4146-B460-7E714E11987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5A9-4146-B460-7E714E11987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5A9-4146-B460-7E714E11987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75A9-4146-B460-7E714E11987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060-4747-87C0-E258FE01A1B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75A9-4146-B460-7E714E11987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75A9-4146-B460-7E714E11987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75A9-4146-B460-7E714E11987C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F060-4747-87C0-E258FE01A1BD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75A9-4146-B460-7E714E11987C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75A9-4146-B460-7E714E11987C}"/>
              </c:ext>
            </c:extLst>
          </c:dPt>
          <c:dLbls>
            <c:dLbl>
              <c:idx val="4"/>
              <c:layout>
                <c:manualLayout>
                  <c:x val="3.636363636363632E-2"/>
                  <c:y val="-3.6913990402363847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F060-4747-87C0-E258FE01A1BD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</c:ext>
            </c:extLst>
          </c:dLbls>
          <c:cat>
            <c:strRef>
              <c:f>'a VALUE'!$A$4:$A$14</c:f>
              <c:strCache>
                <c:ptCount val="11"/>
                <c:pt idx="0">
                  <c:v>Alibagh</c:v>
                </c:pt>
                <c:pt idx="1">
                  <c:v>Bhuj</c:v>
                </c:pt>
                <c:pt idx="2">
                  <c:v>Jakhau</c:v>
                </c:pt>
                <c:pt idx="3">
                  <c:v>Jamnagar</c:v>
                </c:pt>
                <c:pt idx="4">
                  <c:v>Koyana</c:v>
                </c:pt>
                <c:pt idx="5">
                  <c:v>Mahabaleshwar</c:v>
                </c:pt>
                <c:pt idx="6">
                  <c:v>Mundra</c:v>
                </c:pt>
                <c:pt idx="7">
                  <c:v>Porbandar</c:v>
                </c:pt>
                <c:pt idx="8">
                  <c:v>Sourashtra</c:v>
                </c:pt>
                <c:pt idx="9">
                  <c:v>Surat</c:v>
                </c:pt>
                <c:pt idx="10">
                  <c:v>Vapi</c:v>
                </c:pt>
              </c:strCache>
            </c:strRef>
          </c:cat>
          <c:val>
            <c:numRef>
              <c:f>'a VALUE'!$B$4:$B$14</c:f>
              <c:numCache>
                <c:formatCode>0.00</c:formatCode>
                <c:ptCount val="11"/>
                <c:pt idx="0">
                  <c:v>1.3271276458238448</c:v>
                </c:pt>
                <c:pt idx="1">
                  <c:v>7.7051879343927627</c:v>
                </c:pt>
                <c:pt idx="2">
                  <c:v>7.171266662597775</c:v>
                </c:pt>
                <c:pt idx="3">
                  <c:v>8.9526688174406637</c:v>
                </c:pt>
                <c:pt idx="4">
                  <c:v>2.87360550830563</c:v>
                </c:pt>
                <c:pt idx="5">
                  <c:v>3.1436486004969391</c:v>
                </c:pt>
                <c:pt idx="6">
                  <c:v>9.4081940289825017</c:v>
                </c:pt>
                <c:pt idx="7">
                  <c:v>4.9175037358829403</c:v>
                </c:pt>
                <c:pt idx="8">
                  <c:v>10.348053607126509</c:v>
                </c:pt>
                <c:pt idx="9">
                  <c:v>3.0019298671418628</c:v>
                </c:pt>
                <c:pt idx="10">
                  <c:v>4.0988435952552296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60-4747-87C0-E258FE01A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57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2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[Etas_parameters_Gujarat.xlsx]time!PivotTable8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600">
                <a:solidFill>
                  <a:srgbClr val="FF0000"/>
                </a:solidFill>
              </a:rPr>
              <a:t>Temporal Decay Variation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time!$B$3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time!$A$4:$A$14</c:f>
              <c:strCache>
                <c:ptCount val="11"/>
                <c:pt idx="0">
                  <c:v>Alibagh</c:v>
                </c:pt>
                <c:pt idx="1">
                  <c:v>Bhuj</c:v>
                </c:pt>
                <c:pt idx="2">
                  <c:v>Jakhau</c:v>
                </c:pt>
                <c:pt idx="3">
                  <c:v>Jamnagar</c:v>
                </c:pt>
                <c:pt idx="4">
                  <c:v>Koyana</c:v>
                </c:pt>
                <c:pt idx="5">
                  <c:v>Mahabaleshwar</c:v>
                </c:pt>
                <c:pt idx="6">
                  <c:v>Mundra</c:v>
                </c:pt>
                <c:pt idx="7">
                  <c:v>Porbandar</c:v>
                </c:pt>
                <c:pt idx="8">
                  <c:v>Sourashtra</c:v>
                </c:pt>
                <c:pt idx="9">
                  <c:v>Surat</c:v>
                </c:pt>
                <c:pt idx="10">
                  <c:v>Vapi</c:v>
                </c:pt>
              </c:strCache>
            </c:strRef>
          </c:cat>
          <c:val>
            <c:numRef>
              <c:f>time!$B$4:$B$14</c:f>
              <c:numCache>
                <c:formatCode>0.00</c:formatCode>
                <c:ptCount val="11"/>
                <c:pt idx="0">
                  <c:v>3.1719802973714</c:v>
                </c:pt>
                <c:pt idx="1">
                  <c:v>3.2429000000000001</c:v>
                </c:pt>
                <c:pt idx="2">
                  <c:v>3.2435602399999999</c:v>
                </c:pt>
                <c:pt idx="3">
                  <c:v>3.22545109</c:v>
                </c:pt>
                <c:pt idx="4">
                  <c:v>3.1178914426339102</c:v>
                </c:pt>
                <c:pt idx="5">
                  <c:v>3.1110349693467199</c:v>
                </c:pt>
                <c:pt idx="6">
                  <c:v>3.226853341</c:v>
                </c:pt>
                <c:pt idx="7">
                  <c:v>3.553899221</c:v>
                </c:pt>
                <c:pt idx="8">
                  <c:v>3.229123585</c:v>
                </c:pt>
                <c:pt idx="9">
                  <c:v>3.1737102603668301</c:v>
                </c:pt>
                <c:pt idx="10">
                  <c:v>3.4976793989999999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15-4C58-B3EB-90C7E05C3A5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56297183"/>
        <c:axId val="1856297599"/>
      </c:lineChart>
      <c:catAx>
        <c:axId val="1856297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56297599"/>
        <c:crosses val="autoZero"/>
        <c:auto val="1"/>
        <c:lblAlgn val="ctr"/>
        <c:lblOffset val="100"/>
        <c:noMultiLvlLbl val="0"/>
      </c:catAx>
      <c:valAx>
        <c:axId val="1856297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56297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[Etas_parameters_Gujarat.xlsx]distance!PivotTable9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600">
                <a:solidFill>
                  <a:srgbClr val="FF0000"/>
                </a:solidFill>
              </a:rPr>
              <a:t>Spacial Decay Variation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distance!$B$3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distance!$A$4:$A$14</c:f>
              <c:strCache>
                <c:ptCount val="11"/>
                <c:pt idx="0">
                  <c:v>Alibagh</c:v>
                </c:pt>
                <c:pt idx="1">
                  <c:v>Bhuj</c:v>
                </c:pt>
                <c:pt idx="2">
                  <c:v>Jakhau</c:v>
                </c:pt>
                <c:pt idx="3">
                  <c:v>Jamnagar</c:v>
                </c:pt>
                <c:pt idx="4">
                  <c:v>Koyana</c:v>
                </c:pt>
                <c:pt idx="5">
                  <c:v>Mahabaleshwar</c:v>
                </c:pt>
                <c:pt idx="6">
                  <c:v>Mundra</c:v>
                </c:pt>
                <c:pt idx="7">
                  <c:v>Porbandar</c:v>
                </c:pt>
                <c:pt idx="8">
                  <c:v>Sourashtra</c:v>
                </c:pt>
                <c:pt idx="9">
                  <c:v>Surat</c:v>
                </c:pt>
                <c:pt idx="10">
                  <c:v>Vapi</c:v>
                </c:pt>
              </c:strCache>
            </c:strRef>
          </c:cat>
          <c:val>
            <c:numRef>
              <c:f>distance!$B$4:$B$14</c:f>
              <c:numCache>
                <c:formatCode>0.00</c:formatCode>
                <c:ptCount val="11"/>
                <c:pt idx="0">
                  <c:v>0.948608283021104</c:v>
                </c:pt>
                <c:pt idx="1">
                  <c:v>2.4775999999999998</c:v>
                </c:pt>
                <c:pt idx="2">
                  <c:v>2.4594342560000002</c:v>
                </c:pt>
                <c:pt idx="3">
                  <c:v>2.2128615319999998</c:v>
                </c:pt>
                <c:pt idx="4">
                  <c:v>1.8450561304392199</c:v>
                </c:pt>
                <c:pt idx="5">
                  <c:v>1.85509128881216</c:v>
                </c:pt>
                <c:pt idx="6">
                  <c:v>2.2220890870000001</c:v>
                </c:pt>
                <c:pt idx="7">
                  <c:v>1.596165813</c:v>
                </c:pt>
                <c:pt idx="8">
                  <c:v>2.205571231</c:v>
                </c:pt>
                <c:pt idx="9">
                  <c:v>1.8676674176538399</c:v>
                </c:pt>
                <c:pt idx="10">
                  <c:v>2.0773136729999999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17-4069-A1AD-9B569E33FBA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29247231"/>
        <c:axId val="1629251391"/>
      </c:barChart>
      <c:catAx>
        <c:axId val="1629247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29251391"/>
        <c:crosses val="autoZero"/>
        <c:auto val="1"/>
        <c:lblAlgn val="ctr"/>
        <c:lblOffset val="100"/>
        <c:noMultiLvlLbl val="0"/>
      </c:catAx>
      <c:valAx>
        <c:axId val="1629251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29247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[Etas_parameters_Gujarat.xlsx]distance!PivotTable9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600">
                <a:solidFill>
                  <a:srgbClr val="FF0000"/>
                </a:solidFill>
              </a:rPr>
              <a:t>Spacial Decay Variation</a:t>
            </a:r>
          </a:p>
        </c:rich>
      </c:tx>
      <c:layout>
        <c:manualLayout>
          <c:xMode val="edge"/>
          <c:yMode val="edge"/>
          <c:x val="0.18136070853462158"/>
          <c:y val="1.04821802935010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4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distance!$B$3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distance!$A$4:$A$14</c:f>
              <c:strCache>
                <c:ptCount val="11"/>
                <c:pt idx="0">
                  <c:v>Alibagh</c:v>
                </c:pt>
                <c:pt idx="1">
                  <c:v>Bhuj</c:v>
                </c:pt>
                <c:pt idx="2">
                  <c:v>Jakhau</c:v>
                </c:pt>
                <c:pt idx="3">
                  <c:v>Jamnagar</c:v>
                </c:pt>
                <c:pt idx="4">
                  <c:v>Koyana</c:v>
                </c:pt>
                <c:pt idx="5">
                  <c:v>Mahabaleshwar</c:v>
                </c:pt>
                <c:pt idx="6">
                  <c:v>Mundra</c:v>
                </c:pt>
                <c:pt idx="7">
                  <c:v>Porbandar</c:v>
                </c:pt>
                <c:pt idx="8">
                  <c:v>Sourashtra</c:v>
                </c:pt>
                <c:pt idx="9">
                  <c:v>Surat</c:v>
                </c:pt>
                <c:pt idx="10">
                  <c:v>Vapi</c:v>
                </c:pt>
              </c:strCache>
            </c:strRef>
          </c:cat>
          <c:val>
            <c:numRef>
              <c:f>distance!$B$4:$B$14</c:f>
              <c:numCache>
                <c:formatCode>0.00</c:formatCode>
                <c:ptCount val="11"/>
                <c:pt idx="0">
                  <c:v>0.948608283021104</c:v>
                </c:pt>
                <c:pt idx="1">
                  <c:v>2.4775999999999998</c:v>
                </c:pt>
                <c:pt idx="2">
                  <c:v>2.4594342560000002</c:v>
                </c:pt>
                <c:pt idx="3">
                  <c:v>2.2128615319999998</c:v>
                </c:pt>
                <c:pt idx="4">
                  <c:v>1.8450561304392199</c:v>
                </c:pt>
                <c:pt idx="5">
                  <c:v>1.85509128881216</c:v>
                </c:pt>
                <c:pt idx="6">
                  <c:v>2.2220890870000001</c:v>
                </c:pt>
                <c:pt idx="7">
                  <c:v>1.596165813</c:v>
                </c:pt>
                <c:pt idx="8">
                  <c:v>2.205571231</c:v>
                </c:pt>
                <c:pt idx="9">
                  <c:v>1.8676674176538399</c:v>
                </c:pt>
                <c:pt idx="10">
                  <c:v>2.0773136729999999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73-4495-941C-448AD7A933F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29247231"/>
        <c:axId val="1629251391"/>
      </c:barChart>
      <c:catAx>
        <c:axId val="1629247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29251391"/>
        <c:crosses val="autoZero"/>
        <c:auto val="1"/>
        <c:lblAlgn val="ctr"/>
        <c:lblOffset val="100"/>
        <c:noMultiLvlLbl val="0"/>
      </c:catAx>
      <c:valAx>
        <c:axId val="1629251391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29247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[Etas_parameters_Gujarat.xlsx]time!PivotTable8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600">
                <a:solidFill>
                  <a:srgbClr val="FF0000"/>
                </a:solidFill>
              </a:rPr>
              <a:t>Temporal Decay Variation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12879339694941233"/>
          <c:y val="0.22433862433862434"/>
          <c:w val="0.82383364870088915"/>
          <c:h val="0.48901095696371277"/>
        </c:manualLayout>
      </c:layout>
      <c:lineChart>
        <c:grouping val="stacked"/>
        <c:varyColors val="0"/>
        <c:ser>
          <c:idx val="0"/>
          <c:order val="0"/>
          <c:tx>
            <c:strRef>
              <c:f>time!$B$3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time!$A$4:$A$14</c:f>
              <c:strCache>
                <c:ptCount val="11"/>
                <c:pt idx="0">
                  <c:v>Alibagh</c:v>
                </c:pt>
                <c:pt idx="1">
                  <c:v>Bhuj</c:v>
                </c:pt>
                <c:pt idx="2">
                  <c:v>Jakhau</c:v>
                </c:pt>
                <c:pt idx="3">
                  <c:v>Jamnagar</c:v>
                </c:pt>
                <c:pt idx="4">
                  <c:v>Koyana</c:v>
                </c:pt>
                <c:pt idx="5">
                  <c:v>Mahabaleshwar</c:v>
                </c:pt>
                <c:pt idx="6">
                  <c:v>Mundra</c:v>
                </c:pt>
                <c:pt idx="7">
                  <c:v>Porbandar</c:v>
                </c:pt>
                <c:pt idx="8">
                  <c:v>Sourashtra</c:v>
                </c:pt>
                <c:pt idx="9">
                  <c:v>Surat</c:v>
                </c:pt>
                <c:pt idx="10">
                  <c:v>Vapi</c:v>
                </c:pt>
              </c:strCache>
            </c:strRef>
          </c:cat>
          <c:val>
            <c:numRef>
              <c:f>time!$B$4:$B$14</c:f>
              <c:numCache>
                <c:formatCode>0.00</c:formatCode>
                <c:ptCount val="11"/>
                <c:pt idx="0">
                  <c:v>3.1719802973714</c:v>
                </c:pt>
                <c:pt idx="1">
                  <c:v>3.2429000000000001</c:v>
                </c:pt>
                <c:pt idx="2">
                  <c:v>3.2435602399999999</c:v>
                </c:pt>
                <c:pt idx="3">
                  <c:v>3.22545109</c:v>
                </c:pt>
                <c:pt idx="4">
                  <c:v>3.1178914426339102</c:v>
                </c:pt>
                <c:pt idx="5">
                  <c:v>3.1110349693467199</c:v>
                </c:pt>
                <c:pt idx="6">
                  <c:v>3.226853341</c:v>
                </c:pt>
                <c:pt idx="7">
                  <c:v>3.553899221</c:v>
                </c:pt>
                <c:pt idx="8">
                  <c:v>3.229123585</c:v>
                </c:pt>
                <c:pt idx="9">
                  <c:v>3.1737102603668301</c:v>
                </c:pt>
                <c:pt idx="10">
                  <c:v>3.4976793989999999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01-4FE7-87C8-48BFCFB36C7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56297183"/>
        <c:axId val="1856297599"/>
      </c:lineChart>
      <c:catAx>
        <c:axId val="1856297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56297599"/>
        <c:crosses val="autoZero"/>
        <c:auto val="1"/>
        <c:lblAlgn val="ctr"/>
        <c:lblOffset val="100"/>
        <c:noMultiLvlLbl val="0"/>
      </c:catAx>
      <c:valAx>
        <c:axId val="1856297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56297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796290</xdr:colOff>
      <xdr:row>7</xdr:row>
      <xdr:rowOff>140970</xdr:rowOff>
    </xdr:from>
    <xdr:to>
      <xdr:col>12</xdr:col>
      <xdr:colOff>544830</xdr:colOff>
      <xdr:row>22</xdr:row>
      <xdr:rowOff>140970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</xdr:colOff>
      <xdr:row>7</xdr:row>
      <xdr:rowOff>171450</xdr:rowOff>
    </xdr:from>
    <xdr:to>
      <xdr:col>11</xdr:col>
      <xdr:colOff>361950</xdr:colOff>
      <xdr:row>22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300990</xdr:colOff>
      <xdr:row>5</xdr:row>
      <xdr:rowOff>179070</xdr:rowOff>
    </xdr:from>
    <xdr:to>
      <xdr:col>11</xdr:col>
      <xdr:colOff>605790</xdr:colOff>
      <xdr:row>20</xdr:row>
      <xdr:rowOff>179070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316230</xdr:colOff>
      <xdr:row>7</xdr:row>
      <xdr:rowOff>118110</xdr:rowOff>
    </xdr:from>
    <xdr:to>
      <xdr:col>11</xdr:col>
      <xdr:colOff>11430</xdr:colOff>
      <xdr:row>22</xdr:row>
      <xdr:rowOff>118110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</xdr:colOff>
      <xdr:row>3</xdr:row>
      <xdr:rowOff>152400</xdr:rowOff>
    </xdr:from>
    <xdr:to>
      <xdr:col>11</xdr:col>
      <xdr:colOff>365760</xdr:colOff>
      <xdr:row>22</xdr:row>
      <xdr:rowOff>118110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</xdr:colOff>
      <xdr:row>7</xdr:row>
      <xdr:rowOff>80010</xdr:rowOff>
    </xdr:from>
    <xdr:to>
      <xdr:col>9</xdr:col>
      <xdr:colOff>361950</xdr:colOff>
      <xdr:row>22</xdr:row>
      <xdr:rowOff>80010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247650</xdr:colOff>
      <xdr:row>4</xdr:row>
      <xdr:rowOff>118110</xdr:rowOff>
    </xdr:from>
    <xdr:to>
      <xdr:col>9</xdr:col>
      <xdr:colOff>552450</xdr:colOff>
      <xdr:row>19</xdr:row>
      <xdr:rowOff>118110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15240</xdr:colOff>
      <xdr:row>1</xdr:row>
      <xdr:rowOff>30480</xdr:rowOff>
    </xdr:from>
    <xdr:to>
      <xdr:col>14</xdr:col>
      <xdr:colOff>121920</xdr:colOff>
      <xdr:row>14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76200</xdr:colOff>
      <xdr:row>1</xdr:row>
      <xdr:rowOff>38100</xdr:rowOff>
    </xdr:from>
    <xdr:to>
      <xdr:col>8</xdr:col>
      <xdr:colOff>586740</xdr:colOff>
      <xdr:row>14</xdr:row>
      <xdr:rowOff>68580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14</xdr:row>
      <xdr:rowOff>114300</xdr:rowOff>
    </xdr:from>
    <xdr:to>
      <xdr:col>17</xdr:col>
      <xdr:colOff>1485900</xdr:colOff>
      <xdr:row>28</xdr:row>
      <xdr:rowOff>15240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</xdr:row>
      <xdr:rowOff>45720</xdr:rowOff>
    </xdr:from>
    <xdr:to>
      <xdr:col>4</xdr:col>
      <xdr:colOff>53340</xdr:colOff>
      <xdr:row>14</xdr:row>
      <xdr:rowOff>68580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441960</xdr:colOff>
      <xdr:row>14</xdr:row>
      <xdr:rowOff>114300</xdr:rowOff>
    </xdr:from>
    <xdr:to>
      <xdr:col>12</xdr:col>
      <xdr:colOff>579120</xdr:colOff>
      <xdr:row>28</xdr:row>
      <xdr:rowOff>22860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7620</xdr:colOff>
      <xdr:row>14</xdr:row>
      <xdr:rowOff>114300</xdr:rowOff>
    </xdr:from>
    <xdr:to>
      <xdr:col>6</xdr:col>
      <xdr:colOff>403860</xdr:colOff>
      <xdr:row>28</xdr:row>
      <xdr:rowOff>15240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160020</xdr:colOff>
      <xdr:row>1</xdr:row>
      <xdr:rowOff>38100</xdr:rowOff>
    </xdr:from>
    <xdr:to>
      <xdr:col>17</xdr:col>
      <xdr:colOff>1501140</xdr:colOff>
      <xdr:row>14</xdr:row>
      <xdr:rowOff>76200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akshata" refreshedDate="45497.767788541663" createdVersion="6" refreshedVersion="6" minRefreshableVersion="3" recordCount="11">
  <cacheSource type="worksheet">
    <worksheetSource name="Table3"/>
  </cacheSource>
  <cacheFields count="16">
    <cacheField name="Id" numFmtId="0">
      <sharedItems containsSemiMixedTypes="0" containsString="0" containsNumber="1" containsInteger="1" minValue="1" maxValue="11"/>
    </cacheField>
    <cacheField name="Site Name" numFmtId="0">
      <sharedItems count="11">
        <s v="Bhuj"/>
        <s v="Jamnagar"/>
        <s v="Sourashtra"/>
        <s v="Koyana"/>
        <s v="Mahabaleshwar"/>
        <s v="Vapi"/>
        <s v="Porbandar"/>
        <s v="Mundra"/>
        <s v="Surat"/>
        <s v="Alibagh"/>
        <s v="Jakhau"/>
      </sharedItems>
    </cacheField>
    <cacheField name="Time Window" numFmtId="0">
      <sharedItems count="11">
        <s v="  1963-07-13 19:08:00 (aux start)_x000a_      1976-03-03 07:13:00 (start)_x000a_      2021-11-04 09:45:00 (end)."/>
        <s v="  1965-03-26 10:04:00 (aux start)_x000a_      1991-01-20 19:44:00 (start)_x000a_      2021-11-04 09:45:00 (end)"/>
        <s v="  1982-07-18 15:46:00 (aux start)_x000a_      2000-08-10 13:30:00 (start)_x000a_      2021-05-16 22:07:00 (end)"/>
        <s v="   1967-09-13 06:23:00 (aux start)_x000a_      1973-10-17 15:24:00 (start)_x000a_      2015-08-30 00:46:00 (end)"/>
        <s v="   1967-09-13 06:23:00 (aux start)_x000a_      1980-02-06 22:13:00 (start)_x000a_      2015-08-30 00:46:00 (end)"/>
        <s v="  1970-03-23 01:53:00 (aux start)_x000a_      2000-02-25 19:25:00 (start)_x000a_      2021-05-16 22:07:00 (end)"/>
        <s v="    1982-07-18 15:46:00 (aux start)_x000a_      2000-08-13 13:28:00 (start)_x000a_      2021-05-16 22:07:00 (end)"/>
        <s v="    1965-03-26 10:04:00 (aux start)_x000a_      1992-05-04 11:20:00 (start)_x000a_      2021-11-04 09:45:00 (end)"/>
        <s v="1970-03-23 01:53:00 (aux start)_x000a_      1993-12-31 13:32:00 (start)_x000a_      2021-05-16 22:07:00 (end)"/>
        <s v="     1999-03-10 19:45:00 (aux start)_x000a_      2000-10-06 09:16:00 (start)_x000a_      2014-03-25 00:54:00 (end)"/>
        <s v=" 1963-07-13 19:08:00 (aux start)_x000a_      1976-06-04 00:43:00 (start)_x000a_      2021-12-08 17:16:00 (end)"/>
      </sharedItems>
    </cacheField>
    <cacheField name="No of Earthquakes" numFmtId="0">
      <sharedItems containsSemiMixedTypes="0" containsString="0" containsNumber="1" containsInteger="1" minValue="32" maxValue="2706" count="11">
        <n v="2683"/>
        <n v="2701"/>
        <n v="2705"/>
        <n v="719"/>
        <n v="715"/>
        <n v="252"/>
        <n v="1283"/>
        <n v="2706"/>
        <n v="216"/>
        <n v="32"/>
        <n v="2677"/>
      </sharedItems>
    </cacheField>
    <cacheField name="Area (square km)" numFmtId="0">
      <sharedItems containsSemiMixedTypes="0" containsString="0" containsNumber="1" minValue="16597.674482643" maxValue="328592.17359999998" count="11">
        <n v="110846.29459999999"/>
        <n v="116357.8802"/>
        <n v="127109.2268"/>
        <n v="32272.608653879099"/>
        <n v="34081.046431624804"/>
        <n v="328592.17359999998"/>
        <n v="114945.6973"/>
        <n v="103457.60739999999"/>
        <n v="174827.67307207399"/>
        <n v="16597.674482643"/>
        <n v="107616.14629999999"/>
      </sharedItems>
    </cacheField>
    <cacheField name="Log10_mu (Background rate earthquakes/square km/year)" numFmtId="0">
      <sharedItems containsSemiMixedTypes="0" containsString="0" containsNumber="1" minValue="-7.8423876400000001" maxValue="-6.5098822070536002"/>
    </cacheField>
    <cacheField name="Log10_k0 (productivity)" numFmtId="0">
      <sharedItems containsSemiMixedTypes="0" containsString="0" containsNumber="1" minValue="0" maxValue="7.9862443059610202"/>
    </cacheField>
    <cacheField name="Log10_tau (Omari law  Decay Parameter)" numFmtId="0">
      <sharedItems containsSemiMixedTypes="0" containsString="0" containsNumber="1" minValue="3.1110349693467199" maxValue="3.553899221"/>
    </cacheField>
    <cacheField name="Log10_d (spacial Decay)" numFmtId="0">
      <sharedItems containsSemiMixedTypes="0" containsString="0" containsNumber="1" minValue="0.948608283021104" maxValue="2.4775999999999998"/>
    </cacheField>
    <cacheField name="Mc value" numFmtId="0">
      <sharedItems containsSemiMixedTypes="0" containsString="0" containsNumber="1" minValue="1.9" maxValue="3.3"/>
    </cacheField>
    <cacheField name="a" numFmtId="0">
      <sharedItems containsSemiMixedTypes="0" containsString="0" containsNumber="1" minValue="0.60961365687844005" maxValue="9.6887254686130397"/>
    </cacheField>
    <cacheField name="beta" numFmtId="0">
      <sharedItems containsSemiMixedTypes="0" containsString="0" containsNumber="1" minValue="1.1883971927799" maxValue="1.951980839"/>
    </cacheField>
    <cacheField name="mu" numFmtId="0">
      <sharedItems containsSemiMixedTypes="0" containsString="0" containsNumber="1" minValue="1.437514916897368E-8" maxValue="3.091133721714708E-7"/>
    </cacheField>
    <cacheField name="calculated_mu (earthquakes)" numFmtId="0">
      <sharedItems containsSemiMixedTypes="0" containsString="0" containsNumber="1" minValue="0.16417802014509281" maxValue="8.0041551703559222"/>
    </cacheField>
    <cacheField name="B value" numFmtId="0">
      <sharedItems containsSemiMixedTypes="0" containsString="0" containsNumber="1" minValue="0.51611434313362547" maxValue="0.84773450715857968"/>
    </cacheField>
    <cacheField name="calculated_a" numFmtId="0">
      <sharedItems containsSemiMixedTypes="0" containsString="0" containsNumber="1" minValue="1.3271276458238448" maxValue="10.34805360712650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">
  <r>
    <n v="1"/>
    <x v="0"/>
    <x v="0"/>
    <x v="0"/>
    <x v="0"/>
    <n v="-7.7393999999999998"/>
    <n v="2.1823999999999999"/>
    <n v="3.2429000000000001"/>
    <n v="2.4775999999999998"/>
    <n v="3.1"/>
    <n v="1.9280999999999999"/>
    <n v="1.6979"/>
    <n v="1.8222166056687848E-8"/>
    <n v="5.4192832718398156"/>
    <n v="0.73738860082353119"/>
    <n v="7.7051879343927627"/>
  </r>
  <r>
    <n v="2"/>
    <x v="1"/>
    <x v="1"/>
    <x v="1"/>
    <x v="1"/>
    <n v="-7.6760430499999996"/>
    <n v="1.4705228539999999"/>
    <n v="3.22545109"/>
    <n v="2.2128615319999998"/>
    <n v="3.1"/>
    <n v="2.8194716529999999"/>
    <n v="1.727884811"/>
    <n v="2.10841913981085E-8"/>
    <n v="6.6263952172172589"/>
    <n v="0.75041083878174319"/>
    <n v="8.9526688174406637"/>
  </r>
  <r>
    <n v="3"/>
    <x v="2"/>
    <x v="2"/>
    <x v="2"/>
    <x v="2"/>
    <n v="-7.6330288470000003"/>
    <n v="1.590049837"/>
    <n v="3.229123585"/>
    <n v="2.205571231"/>
    <n v="3.1"/>
    <n v="2.7099245330000001"/>
    <n v="1.7409760000000001"/>
    <n v="2.3279366247582159E-8"/>
    <n v="8.0041551703559222"/>
    <n v="0.75609626992599577"/>
    <n v="10.348053607126509"/>
  </r>
  <r>
    <n v="4"/>
    <x v="3"/>
    <x v="3"/>
    <x v="3"/>
    <x v="3"/>
    <n v="-7.1127668570161298"/>
    <n v="7.9482090742015199"/>
    <n v="3.1178914426339102"/>
    <n v="1.8450561304392199"/>
    <n v="2.1"/>
    <n v="6.5752391093657998"/>
    <n v="1.1883971927799"/>
    <n v="7.7131742547820765E-8"/>
    <n v="1.7897653877250164"/>
    <n v="0.51611434313362547"/>
    <n v="2.87360550830563"/>
  </r>
  <r>
    <n v="5"/>
    <x v="4"/>
    <x v="4"/>
    <x v="4"/>
    <x v="4"/>
    <n v="-7.0762295091410499"/>
    <n v="7.9862443059610202"/>
    <n v="3.1110349693467199"/>
    <n v="1.85509128881216"/>
    <n v="2.1"/>
    <n v="6.3777306694321103"/>
    <n v="1.2051703957754001"/>
    <n v="8.3901647906192887E-8"/>
    <n v="2.0445110099562691"/>
    <n v="0.52339885263841424"/>
    <n v="3.1436486004969391"/>
  </r>
  <r>
    <n v="6"/>
    <x v="5"/>
    <x v="5"/>
    <x v="5"/>
    <x v="5"/>
    <n v="-7.5623838909999996"/>
    <n v="1.1004677300000001"/>
    <n v="3.4976793989999999"/>
    <n v="2.0773136729999999"/>
    <n v="2.7"/>
    <n v="1.369280461"/>
    <n v="1.5612231919999999"/>
    <n v="2.7391518509632712E-8"/>
    <n v="2.2681609285317808"/>
    <n v="0.67803061730498093"/>
    <n v="4.0988435952552296"/>
  </r>
  <r>
    <n v="7"/>
    <x v="6"/>
    <x v="6"/>
    <x v="6"/>
    <x v="6"/>
    <n v="-7.8423876400000001"/>
    <n v="0.23871503799999999"/>
    <n v="3.553899221"/>
    <n v="1.596165813"/>
    <n v="3.3"/>
    <n v="2.1717887290000002"/>
    <n v="1.951980839"/>
    <n v="1.437514916897368E-8"/>
    <n v="2.1199798622596275"/>
    <n v="0.84773450715857968"/>
    <n v="4.9175037358829403"/>
  </r>
  <r>
    <n v="8"/>
    <x v="7"/>
    <x v="7"/>
    <x v="7"/>
    <x v="7"/>
    <n v="-7.5969391799999997"/>
    <n v="1.7179957779999999"/>
    <n v="3.226853341"/>
    <n v="2.2220890870000001"/>
    <n v="3.1"/>
    <n v="2.833348478"/>
    <n v="1.727884811"/>
    <n v="2.5296522322990353E-8"/>
    <n v="7.0819204287590978"/>
    <n v="0.75041083878174319"/>
    <n v="9.4081940289825017"/>
  </r>
  <r>
    <n v="9"/>
    <x v="8"/>
    <x v="8"/>
    <x v="8"/>
    <x v="8"/>
    <n v="-7.4493235655390704"/>
    <n v="0"/>
    <n v="3.1737102603668301"/>
    <n v="1.8676674176538399"/>
    <n v="2.7"/>
    <n v="0.60961365687844005"/>
    <n v="1.4156356432178601"/>
    <n v="3.55366458689316E-8"/>
    <n v="1.3419624469071547"/>
    <n v="0.61480274823507708"/>
    <n v="3.0019298671418628"/>
  </r>
  <r>
    <n v="10"/>
    <x v="9"/>
    <x v="9"/>
    <x v="9"/>
    <x v="9"/>
    <n v="-6.5098822070536002"/>
    <n v="0"/>
    <n v="3.1719802973714"/>
    <n v="0.948608283021104"/>
    <n v="1.9"/>
    <n v="9.6887254686130397"/>
    <n v="1.4093634063110001"/>
    <n v="3.091133721714708E-7"/>
    <n v="0.16417802014509281"/>
    <n v="0.61207875035723791"/>
    <n v="1.3271276458238448"/>
  </r>
  <r>
    <n v="11"/>
    <x v="10"/>
    <x v="10"/>
    <x v="10"/>
    <x v="10"/>
    <n v="-7.7576725250000003"/>
    <n v="3.769236501"/>
    <n v="3.2435602399999999"/>
    <n v="2.4594342560000002"/>
    <n v="2.9"/>
    <n v="3.081108248"/>
    <n v="1.6975302539999999"/>
    <n v="1.7471390674440634E-8"/>
    <n v="5.0333053982873022"/>
    <n v="0.73722802217602534"/>
    <n v="7.17126666259777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5">
  <location ref="A3:B14" firstHeaderRow="1" firstDataRow="1" firstDataCol="1"/>
  <pivotFields count="16">
    <pivotField showAll="0"/>
    <pivotField axis="axisRow" showAll="0">
      <items count="12">
        <item x="9"/>
        <item x="0"/>
        <item x="10"/>
        <item x="1"/>
        <item x="3"/>
        <item x="4"/>
        <item x="7"/>
        <item x="6"/>
        <item x="2"/>
        <item x="8"/>
        <item x="5"/>
        <item t="default"/>
      </items>
    </pivotField>
    <pivotField showAll="0">
      <items count="12">
        <item x="9"/>
        <item x="7"/>
        <item x="6"/>
        <item x="3"/>
        <item x="4"/>
        <item x="0"/>
        <item x="1"/>
        <item x="5"/>
        <item x="2"/>
        <item x="10"/>
        <item x="8"/>
        <item t="default"/>
      </items>
    </pivotField>
    <pivotField showAll="0">
      <items count="12">
        <item x="9"/>
        <item x="8"/>
        <item x="5"/>
        <item x="4"/>
        <item x="3"/>
        <item x="6"/>
        <item x="10"/>
        <item x="0"/>
        <item x="1"/>
        <item x="2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</rowItems>
  <colItems count="1">
    <i/>
  </colItems>
  <dataFields count="1">
    <dataField name="Sum of calculated_mu (earthquakes)" fld="13" baseField="0" baseItem="0"/>
  </dataFields>
  <formats count="15">
    <format dxfId="68">
      <pivotArea outline="0" collapsedLevelsAreSubtotals="1" fieldPosition="0"/>
    </format>
    <format dxfId="67">
      <pivotArea outline="0" collapsedLevelsAreSubtotals="1" fieldPosition="0"/>
    </format>
    <format dxfId="66">
      <pivotArea outline="0" collapsedLevelsAreSubtotals="1" fieldPosition="0"/>
    </format>
    <format dxfId="65">
      <pivotArea outline="0" collapsedLevelsAreSubtotals="1" fieldPosition="0"/>
    </format>
    <format dxfId="64">
      <pivotArea outline="0" collapsedLevelsAreSubtotals="1" fieldPosition="0"/>
    </format>
    <format dxfId="63">
      <pivotArea outline="0" collapsedLevelsAreSubtotals="1" fieldPosition="0"/>
    </format>
    <format dxfId="62">
      <pivotArea outline="0" collapsedLevelsAreSubtotals="1" fieldPosition="0"/>
    </format>
    <format dxfId="61">
      <pivotArea outline="0" collapsedLevelsAreSubtotals="1" fieldPosition="0"/>
    </format>
    <format dxfId="60">
      <pivotArea outline="0" collapsedLevelsAreSubtotals="1" fieldPosition="0"/>
    </format>
    <format dxfId="59">
      <pivotArea outline="0" collapsedLevelsAreSubtotals="1" fieldPosition="0"/>
    </format>
    <format dxfId="58">
      <pivotArea outline="0" collapsedLevelsAreSubtotals="1" fieldPosition="0"/>
    </format>
    <format dxfId="57">
      <pivotArea outline="0" collapsedLevelsAreSubtotals="1" fieldPosition="0"/>
    </format>
    <format dxfId="56">
      <pivotArea outline="0" collapsedLevelsAreSubtotals="1" fieldPosition="0"/>
    </format>
    <format dxfId="55">
      <pivotArea outline="0" collapsedLevelsAreSubtotals="1" fieldPosition="0"/>
    </format>
    <format dxfId="54">
      <pivotArea outline="0" collapsedLevelsAreSubtotals="1" fieldPosition="0"/>
    </format>
  </formats>
  <chartFormats count="2"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3">
  <location ref="A3:B14" firstHeaderRow="1" firstDataRow="1" firstDataCol="1"/>
  <pivotFields count="16">
    <pivotField showAll="0"/>
    <pivotField axis="axisRow" showAll="0">
      <items count="12">
        <item x="9"/>
        <item x="0"/>
        <item x="10"/>
        <item x="1"/>
        <item x="3"/>
        <item x="4"/>
        <item x="7"/>
        <item x="6"/>
        <item x="2"/>
        <item x="8"/>
        <item x="5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</rowItems>
  <colItems count="1">
    <i/>
  </colItems>
  <dataFields count="1">
    <dataField name="Sum of No of Earthquakes" fld="3" baseField="0" baseItem="0"/>
  </dataFields>
  <chartFormats count="24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12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2" format="2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6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27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28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29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" format="30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2" format="3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2" format="32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2" format="33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2" format="34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2" format="35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2" format="36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5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3">
  <location ref="A3:B14" firstHeaderRow="1" firstDataRow="1" firstDataCol="1"/>
  <pivotFields count="16">
    <pivotField showAll="0"/>
    <pivotField axis="axisRow" showAll="0">
      <items count="12">
        <item x="9"/>
        <item x="0"/>
        <item x="10"/>
        <item x="1"/>
        <item x="3"/>
        <item x="4"/>
        <item x="7"/>
        <item x="6"/>
        <item x="2"/>
        <item x="8"/>
        <item x="5"/>
        <item t="default"/>
      </items>
    </pivotField>
    <pivotField showAll="0"/>
    <pivotField showAll="0"/>
    <pivotField showAll="0">
      <items count="12">
        <item x="9"/>
        <item x="3"/>
        <item x="4"/>
        <item x="7"/>
        <item x="10"/>
        <item x="0"/>
        <item x="6"/>
        <item x="1"/>
        <item x="2"/>
        <item x="8"/>
        <item x="5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</rowItems>
  <colItems count="1">
    <i/>
  </colItems>
  <dataFields count="1">
    <dataField name="Sum of Log10_k0 (productivity)" fld="6" baseField="0" baseItem="0" numFmtId="2"/>
  </dataFields>
  <formats count="6">
    <format dxfId="53">
      <pivotArea outline="0" collapsedLevelsAreSubtotals="1" fieldPosition="0"/>
    </format>
    <format dxfId="52">
      <pivotArea outline="0" collapsedLevelsAreSubtotals="1" fieldPosition="0"/>
    </format>
    <format dxfId="51">
      <pivotArea outline="0" collapsedLevelsAreSubtotals="1" fieldPosition="0"/>
    </format>
    <format dxfId="50">
      <pivotArea outline="0" collapsedLevelsAreSubtotals="1" fieldPosition="0"/>
    </format>
    <format dxfId="49">
      <pivotArea outline="0" collapsedLevelsAreSubtotals="1" fieldPosition="0"/>
    </format>
    <format dxfId="48">
      <pivotArea outline="0" collapsedLevelsAreSubtotals="1" fieldPosition="0"/>
    </format>
  </formats>
  <chartFormats count="24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12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2" format="3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8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39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40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4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" format="42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2" format="43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2" format="44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2" format="45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2" format="46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2" format="47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2" format="48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6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7">
  <location ref="A3:B14" firstHeaderRow="1" firstDataRow="1" firstDataCol="1"/>
  <pivotFields count="16">
    <pivotField showAll="0"/>
    <pivotField axis="axisRow" showAll="0">
      <items count="12">
        <item x="9"/>
        <item x="0"/>
        <item x="10"/>
        <item x="1"/>
        <item x="3"/>
        <item x="4"/>
        <item x="7"/>
        <item x="6"/>
        <item x="2"/>
        <item x="8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</rowItems>
  <colItems count="1">
    <i/>
  </colItems>
  <dataFields count="1">
    <dataField name="Sum of B value" fld="14" baseField="0" baseItem="0" numFmtId="2"/>
  </dataFields>
  <formats count="6">
    <format dxfId="47">
      <pivotArea outline="0" collapsedLevelsAreSubtotals="1" fieldPosition="0"/>
    </format>
    <format dxfId="46">
      <pivotArea outline="0" collapsedLevelsAreSubtotals="1" fieldPosition="0"/>
    </format>
    <format dxfId="45">
      <pivotArea outline="0" collapsedLevelsAreSubtotals="1" fieldPosition="0"/>
    </format>
    <format dxfId="44">
      <pivotArea outline="0" collapsedLevelsAreSubtotals="1" fieldPosition="0"/>
    </format>
    <format dxfId="43">
      <pivotArea outline="0" collapsedLevelsAreSubtotals="1" fieldPosition="0"/>
    </format>
    <format dxfId="42">
      <pivotArea outline="0" collapsedLevelsAreSubtotals="1" fieldPosition="0"/>
    </format>
  </formats>
  <chartFormats count="3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7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3">
  <location ref="A3:B14" firstHeaderRow="1" firstDataRow="1" firstDataCol="1"/>
  <pivotFields count="16">
    <pivotField showAll="0"/>
    <pivotField axis="axisRow" showAll="0">
      <items count="12">
        <item x="9"/>
        <item x="0"/>
        <item x="10"/>
        <item x="1"/>
        <item x="3"/>
        <item x="4"/>
        <item x="7"/>
        <item x="6"/>
        <item x="2"/>
        <item x="8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</rowItems>
  <colItems count="1">
    <i/>
  </colItems>
  <dataFields count="1">
    <dataField name="Sum of calculated_a" fld="15" baseField="0" baseItem="0" numFmtId="2"/>
  </dataFields>
  <formats count="7">
    <format dxfId="41">
      <pivotArea outline="0" collapsedLevelsAreSubtotals="1" fieldPosition="0"/>
    </format>
    <format dxfId="40">
      <pivotArea outline="0" collapsedLevelsAreSubtotals="1" fieldPosition="0"/>
    </format>
    <format dxfId="39">
      <pivotArea outline="0" collapsedLevelsAreSubtotals="1" fieldPosition="0"/>
    </format>
    <format dxfId="38">
      <pivotArea outline="0" collapsedLevelsAreSubtotals="1" fieldPosition="0"/>
    </format>
    <format dxfId="37">
      <pivotArea outline="0" collapsedLevelsAreSubtotals="1" fieldPosition="0"/>
    </format>
    <format dxfId="36">
      <pivotArea outline="0" collapsedLevelsAreSubtotals="1" fieldPosition="0"/>
    </format>
    <format dxfId="35">
      <pivotArea outline="0" collapsedLevelsAreSubtotals="1" fieldPosition="0"/>
    </format>
  </formats>
  <chartFormats count="12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12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8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4">
  <location ref="A3:B14" firstHeaderRow="1" firstDataRow="1" firstDataCol="1"/>
  <pivotFields count="16">
    <pivotField showAll="0"/>
    <pivotField axis="axisRow" showAll="0">
      <items count="12">
        <item x="9"/>
        <item x="0"/>
        <item x="10"/>
        <item x="1"/>
        <item x="3"/>
        <item x="4"/>
        <item x="7"/>
        <item x="6"/>
        <item x="2"/>
        <item x="8"/>
        <item x="5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</rowItems>
  <colItems count="1">
    <i/>
  </colItems>
  <dataFields count="1">
    <dataField name="Sum of Log10_tau (Omari law  Decay Parameter)" fld="7" baseField="0" baseItem="0" numFmtId="2"/>
  </dataFields>
  <formats count="7">
    <format dxfId="34">
      <pivotArea outline="0" collapsedLevelsAreSubtotals="1" fieldPosition="0"/>
    </format>
    <format dxfId="33">
      <pivotArea outline="0" collapsedLevelsAreSubtotals="1" fieldPosition="0"/>
    </format>
    <format dxfId="32">
      <pivotArea outline="0" collapsedLevelsAreSubtotals="1" fieldPosition="0"/>
    </format>
    <format dxfId="31">
      <pivotArea outline="0" collapsedLevelsAreSubtotals="1" fieldPosition="0"/>
    </format>
    <format dxfId="30">
      <pivotArea outline="0" collapsedLevelsAreSubtotals="1" fieldPosition="0"/>
    </format>
    <format dxfId="29">
      <pivotArea outline="0" collapsedLevelsAreSubtotals="1" fieldPosition="0"/>
    </format>
    <format dxfId="28">
      <pivotArea outline="0" collapsedLevelsAreSubtotals="1" fieldPosition="0"/>
    </format>
  </formats>
  <chartFormats count="2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9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3">
  <location ref="A3:B14" firstHeaderRow="1" firstDataRow="1" firstDataCol="1"/>
  <pivotFields count="16">
    <pivotField showAll="0"/>
    <pivotField axis="axisRow" showAll="0">
      <items count="12">
        <item x="9"/>
        <item x="0"/>
        <item x="10"/>
        <item x="1"/>
        <item x="3"/>
        <item x="4"/>
        <item x="7"/>
        <item x="6"/>
        <item x="2"/>
        <item x="8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</rowItems>
  <colItems count="1">
    <i/>
  </colItems>
  <dataFields count="1">
    <dataField name="Sum of Log10_d (spacial Decay)" fld="8" baseField="0" baseItem="0" numFmtId="2"/>
  </dataFields>
  <formats count="7">
    <format dxfId="27">
      <pivotArea outline="0" collapsedLevelsAreSubtotals="1" fieldPosition="0"/>
    </format>
    <format dxfId="26">
      <pivotArea outline="0" collapsedLevelsAreSubtotals="1" fieldPosition="0"/>
    </format>
    <format dxfId="25">
      <pivotArea outline="0" collapsedLevelsAreSubtotals="1" fieldPosition="0"/>
    </format>
    <format dxfId="24">
      <pivotArea outline="0" collapsedLevelsAreSubtotals="1" fieldPosition="0"/>
    </format>
    <format dxfId="23">
      <pivotArea outline="0" collapsedLevelsAreSubtotals="1" fieldPosition="0"/>
    </format>
    <format dxfId="22">
      <pivotArea outline="0" collapsedLevelsAreSubtotals="1" fieldPosition="0"/>
    </format>
    <format dxfId="21">
      <pivotArea outline="0" collapsedLevelsAreSubtotals="1" fieldPosition="0"/>
    </format>
  </formats>
  <chartFormats count="2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3" name="Table3" displayName="Table3" ref="A5:P16" totalsRowShown="0" headerRowDxfId="20" dataDxfId="18" headerRowBorderDxfId="19" tableBorderDxfId="17" totalsRowBorderDxfId="16">
  <autoFilter ref="A5:P16"/>
  <sortState ref="A6:P19">
    <sortCondition ref="A5:A19"/>
  </sortState>
  <tableColumns count="16">
    <tableColumn id="1" name="Id" dataDxfId="15"/>
    <tableColumn id="2" name="Site Name" dataDxfId="14"/>
    <tableColumn id="3" name="Time Window" dataDxfId="13"/>
    <tableColumn id="4" name="No of Earthquakes" dataDxfId="12"/>
    <tableColumn id="5" name="Area (square km)" dataDxfId="11"/>
    <tableColumn id="6" name="Log10_mu (Background rate earthquakes/square km/year)" dataDxfId="10"/>
    <tableColumn id="7" name="Log10_k0 (productivity)" dataDxfId="9"/>
    <tableColumn id="8" name="Log10_tau (Omari law  Decay Parameter)" dataDxfId="8"/>
    <tableColumn id="9" name="Log10_d (spacial Decay)" dataDxfId="7"/>
    <tableColumn id="10" name="Mc value" dataDxfId="6"/>
    <tableColumn id="11" name="a" dataDxfId="5"/>
    <tableColumn id="12" name="beta" dataDxfId="4"/>
    <tableColumn id="13" name="mu" dataDxfId="3">
      <calculatedColumnFormula>POWER(10,Table3[[#This Row],[Log10_mu (Background rate earthquakes/square km/year)]])</calculatedColumnFormula>
    </tableColumn>
    <tableColumn id="14" name="calculated_mu (earthquakes)" dataDxfId="2">
      <calculatedColumnFormula>M6*D6*E6</calculatedColumnFormula>
    </tableColumn>
    <tableColumn id="15" name="B value" dataDxfId="1">
      <calculatedColumnFormula>Table3[[#This Row],[beta]]/LN(10)</calculatedColumnFormula>
    </tableColumn>
    <tableColumn id="17" name="calculated_a" dataDxfId="0">
      <calculatedColumnFormula>Table3[[#This Row],[calculated_mu (earthquakes)]]+Table3[[#This Row],[B value]]*Table3[[#This Row],[Mc value]]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"/>
  <sheetViews>
    <sheetView workbookViewId="0">
      <selection activeCell="C6" sqref="C6"/>
    </sheetView>
  </sheetViews>
  <sheetFormatPr defaultRowHeight="14.4" x14ac:dyDescent="0.3"/>
  <cols>
    <col min="1" max="1" width="14.109375" customWidth="1"/>
    <col min="2" max="2" width="32.5546875" bestFit="1" customWidth="1"/>
    <col min="3" max="3" width="23.33203125" customWidth="1"/>
    <col min="4" max="12" width="5.21875" customWidth="1"/>
  </cols>
  <sheetData>
    <row r="3" spans="1:2" x14ac:dyDescent="0.3">
      <c r="A3" s="19" t="s">
        <v>39</v>
      </c>
      <c r="B3" t="s">
        <v>43</v>
      </c>
    </row>
    <row r="4" spans="1:2" x14ac:dyDescent="0.3">
      <c r="A4" s="20" t="s">
        <v>26</v>
      </c>
      <c r="B4" s="22">
        <v>0.16417802014509281</v>
      </c>
    </row>
    <row r="5" spans="1:2" x14ac:dyDescent="0.3">
      <c r="A5" s="20" t="s">
        <v>10</v>
      </c>
      <c r="B5" s="22">
        <v>5.4192832718398156</v>
      </c>
    </row>
    <row r="6" spans="1:2" x14ac:dyDescent="0.3">
      <c r="A6" s="20" t="s">
        <v>27</v>
      </c>
      <c r="B6" s="22">
        <v>5.0333053982873022</v>
      </c>
    </row>
    <row r="7" spans="1:2" x14ac:dyDescent="0.3">
      <c r="A7" s="20" t="s">
        <v>12</v>
      </c>
      <c r="B7" s="22">
        <v>6.6263952172172589</v>
      </c>
    </row>
    <row r="8" spans="1:2" x14ac:dyDescent="0.3">
      <c r="A8" s="20" t="s">
        <v>16</v>
      </c>
      <c r="B8" s="22">
        <v>1.7897653877250164</v>
      </c>
    </row>
    <row r="9" spans="1:2" x14ac:dyDescent="0.3">
      <c r="A9" s="20" t="s">
        <v>17</v>
      </c>
      <c r="B9" s="22">
        <v>2.0445110099562691</v>
      </c>
    </row>
    <row r="10" spans="1:2" x14ac:dyDescent="0.3">
      <c r="A10" s="20" t="s">
        <v>22</v>
      </c>
      <c r="B10" s="22">
        <v>7.0819204287590978</v>
      </c>
    </row>
    <row r="11" spans="1:2" x14ac:dyDescent="0.3">
      <c r="A11" s="20" t="s">
        <v>20</v>
      </c>
      <c r="B11" s="22">
        <v>2.1199798622596275</v>
      </c>
    </row>
    <row r="12" spans="1:2" x14ac:dyDescent="0.3">
      <c r="A12" s="20" t="s">
        <v>14</v>
      </c>
      <c r="B12" s="22">
        <v>8.0041551703559222</v>
      </c>
    </row>
    <row r="13" spans="1:2" x14ac:dyDescent="0.3">
      <c r="A13" s="20" t="s">
        <v>24</v>
      </c>
      <c r="B13" s="22">
        <v>1.3419624469071547</v>
      </c>
    </row>
    <row r="14" spans="1:2" x14ac:dyDescent="0.3">
      <c r="A14" s="20" t="s">
        <v>18</v>
      </c>
      <c r="B14" s="22">
        <v>2.2681609285317808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"/>
  <sheetViews>
    <sheetView zoomScaleNormal="100" workbookViewId="0">
      <selection activeCell="C21" sqref="C21"/>
    </sheetView>
  </sheetViews>
  <sheetFormatPr defaultRowHeight="14.4" x14ac:dyDescent="0.3"/>
  <cols>
    <col min="1" max="1" width="14.109375" bestFit="1" customWidth="1"/>
    <col min="2" max="2" width="23.33203125" bestFit="1" customWidth="1"/>
  </cols>
  <sheetData>
    <row r="3" spans="1:2" x14ac:dyDescent="0.3">
      <c r="A3" s="19" t="s">
        <v>39</v>
      </c>
      <c r="B3" t="s">
        <v>40</v>
      </c>
    </row>
    <row r="4" spans="1:2" x14ac:dyDescent="0.3">
      <c r="A4" s="20" t="s">
        <v>26</v>
      </c>
      <c r="B4" s="21">
        <v>32</v>
      </c>
    </row>
    <row r="5" spans="1:2" x14ac:dyDescent="0.3">
      <c r="A5" s="20" t="s">
        <v>10</v>
      </c>
      <c r="B5" s="21">
        <v>2683</v>
      </c>
    </row>
    <row r="6" spans="1:2" x14ac:dyDescent="0.3">
      <c r="A6" s="20" t="s">
        <v>27</v>
      </c>
      <c r="B6" s="21">
        <v>2677</v>
      </c>
    </row>
    <row r="7" spans="1:2" x14ac:dyDescent="0.3">
      <c r="A7" s="20" t="s">
        <v>12</v>
      </c>
      <c r="B7" s="21">
        <v>2701</v>
      </c>
    </row>
    <row r="8" spans="1:2" x14ac:dyDescent="0.3">
      <c r="A8" s="20" t="s">
        <v>16</v>
      </c>
      <c r="B8" s="21">
        <v>719</v>
      </c>
    </row>
    <row r="9" spans="1:2" x14ac:dyDescent="0.3">
      <c r="A9" s="20" t="s">
        <v>17</v>
      </c>
      <c r="B9" s="21">
        <v>715</v>
      </c>
    </row>
    <row r="10" spans="1:2" x14ac:dyDescent="0.3">
      <c r="A10" s="20" t="s">
        <v>22</v>
      </c>
      <c r="B10" s="21">
        <v>2706</v>
      </c>
    </row>
    <row r="11" spans="1:2" x14ac:dyDescent="0.3">
      <c r="A11" s="20" t="s">
        <v>20</v>
      </c>
      <c r="B11" s="21">
        <v>1283</v>
      </c>
    </row>
    <row r="12" spans="1:2" x14ac:dyDescent="0.3">
      <c r="A12" s="20" t="s">
        <v>14</v>
      </c>
      <c r="B12" s="21">
        <v>2705</v>
      </c>
    </row>
    <row r="13" spans="1:2" x14ac:dyDescent="0.3">
      <c r="A13" s="20" t="s">
        <v>24</v>
      </c>
      <c r="B13" s="21">
        <v>216</v>
      </c>
    </row>
    <row r="14" spans="1:2" x14ac:dyDescent="0.3">
      <c r="A14" s="20" t="s">
        <v>18</v>
      </c>
      <c r="B14" s="21">
        <v>252</v>
      </c>
    </row>
  </sheetData>
  <pageMargins left="0.7" right="0.7" top="0.75" bottom="0.75" header="0.3" footer="0.3"/>
  <pageSetup paperSize="9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"/>
  <sheetViews>
    <sheetView workbookViewId="0">
      <selection activeCell="G5" sqref="G5"/>
    </sheetView>
  </sheetViews>
  <sheetFormatPr defaultRowHeight="14.4" x14ac:dyDescent="0.3"/>
  <cols>
    <col min="1" max="1" width="14.109375" customWidth="1"/>
    <col min="2" max="2" width="27.88671875" bestFit="1" customWidth="1"/>
  </cols>
  <sheetData>
    <row r="3" spans="1:2" x14ac:dyDescent="0.3">
      <c r="A3" s="19" t="s">
        <v>39</v>
      </c>
      <c r="B3" t="s">
        <v>41</v>
      </c>
    </row>
    <row r="4" spans="1:2" x14ac:dyDescent="0.3">
      <c r="A4" s="20" t="s">
        <v>26</v>
      </c>
      <c r="B4" s="22">
        <v>0</v>
      </c>
    </row>
    <row r="5" spans="1:2" x14ac:dyDescent="0.3">
      <c r="A5" s="20" t="s">
        <v>10</v>
      </c>
      <c r="B5" s="22">
        <v>2.1823999999999999</v>
      </c>
    </row>
    <row r="6" spans="1:2" x14ac:dyDescent="0.3">
      <c r="A6" s="20" t="s">
        <v>27</v>
      </c>
      <c r="B6" s="22">
        <v>3.769236501</v>
      </c>
    </row>
    <row r="7" spans="1:2" x14ac:dyDescent="0.3">
      <c r="A7" s="20" t="s">
        <v>12</v>
      </c>
      <c r="B7" s="22">
        <v>1.4705228539999999</v>
      </c>
    </row>
    <row r="8" spans="1:2" x14ac:dyDescent="0.3">
      <c r="A8" s="20" t="s">
        <v>16</v>
      </c>
      <c r="B8" s="22">
        <v>7.9482090742015199</v>
      </c>
    </row>
    <row r="9" spans="1:2" x14ac:dyDescent="0.3">
      <c r="A9" s="20" t="s">
        <v>17</v>
      </c>
      <c r="B9" s="22">
        <v>7.9862443059610202</v>
      </c>
    </row>
    <row r="10" spans="1:2" x14ac:dyDescent="0.3">
      <c r="A10" s="20" t="s">
        <v>22</v>
      </c>
      <c r="B10" s="22">
        <v>1.7179957779999999</v>
      </c>
    </row>
    <row r="11" spans="1:2" x14ac:dyDescent="0.3">
      <c r="A11" s="20" t="s">
        <v>20</v>
      </c>
      <c r="B11" s="22">
        <v>0.23871503799999999</v>
      </c>
    </row>
    <row r="12" spans="1:2" x14ac:dyDescent="0.3">
      <c r="A12" s="20" t="s">
        <v>14</v>
      </c>
      <c r="B12" s="22">
        <v>1.590049837</v>
      </c>
    </row>
    <row r="13" spans="1:2" x14ac:dyDescent="0.3">
      <c r="A13" s="20" t="s">
        <v>24</v>
      </c>
      <c r="B13" s="22">
        <v>0</v>
      </c>
    </row>
    <row r="14" spans="1:2" x14ac:dyDescent="0.3">
      <c r="A14" s="20" t="s">
        <v>18</v>
      </c>
      <c r="B14" s="22">
        <v>1.1004677300000001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"/>
  <sheetViews>
    <sheetView workbookViewId="0">
      <selection activeCell="M24" sqref="M24"/>
    </sheetView>
  </sheetViews>
  <sheetFormatPr defaultRowHeight="14.4" x14ac:dyDescent="0.3"/>
  <cols>
    <col min="1" max="1" width="14.109375" bestFit="1" customWidth="1"/>
    <col min="2" max="2" width="13.6640625" bestFit="1" customWidth="1"/>
  </cols>
  <sheetData>
    <row r="3" spans="1:2" x14ac:dyDescent="0.3">
      <c r="A3" s="19" t="s">
        <v>39</v>
      </c>
      <c r="B3" t="s">
        <v>42</v>
      </c>
    </row>
    <row r="4" spans="1:2" x14ac:dyDescent="0.3">
      <c r="A4" s="20" t="s">
        <v>26</v>
      </c>
      <c r="B4" s="22">
        <v>0.61207875035723791</v>
      </c>
    </row>
    <row r="5" spans="1:2" x14ac:dyDescent="0.3">
      <c r="A5" s="20" t="s">
        <v>10</v>
      </c>
      <c r="B5" s="22">
        <v>0.73738860082353119</v>
      </c>
    </row>
    <row r="6" spans="1:2" x14ac:dyDescent="0.3">
      <c r="A6" s="20" t="s">
        <v>27</v>
      </c>
      <c r="B6" s="22">
        <v>0.73722802217602534</v>
      </c>
    </row>
    <row r="7" spans="1:2" x14ac:dyDescent="0.3">
      <c r="A7" s="20" t="s">
        <v>12</v>
      </c>
      <c r="B7" s="22">
        <v>0.75041083878174319</v>
      </c>
    </row>
    <row r="8" spans="1:2" x14ac:dyDescent="0.3">
      <c r="A8" s="20" t="s">
        <v>16</v>
      </c>
      <c r="B8" s="22">
        <v>0.51611434313362547</v>
      </c>
    </row>
    <row r="9" spans="1:2" x14ac:dyDescent="0.3">
      <c r="A9" s="20" t="s">
        <v>17</v>
      </c>
      <c r="B9" s="22">
        <v>0.52339885263841424</v>
      </c>
    </row>
    <row r="10" spans="1:2" x14ac:dyDescent="0.3">
      <c r="A10" s="20" t="s">
        <v>22</v>
      </c>
      <c r="B10" s="22">
        <v>0.75041083878174319</v>
      </c>
    </row>
    <row r="11" spans="1:2" x14ac:dyDescent="0.3">
      <c r="A11" s="20" t="s">
        <v>20</v>
      </c>
      <c r="B11" s="22">
        <v>0.84773450715857968</v>
      </c>
    </row>
    <row r="12" spans="1:2" x14ac:dyDescent="0.3">
      <c r="A12" s="20" t="s">
        <v>14</v>
      </c>
      <c r="B12" s="22">
        <v>0.75609626992599577</v>
      </c>
    </row>
    <row r="13" spans="1:2" x14ac:dyDescent="0.3">
      <c r="A13" s="20" t="s">
        <v>24</v>
      </c>
      <c r="B13" s="22">
        <v>0.61480274823507708</v>
      </c>
    </row>
    <row r="14" spans="1:2" x14ac:dyDescent="0.3">
      <c r="A14" s="20" t="s">
        <v>18</v>
      </c>
      <c r="B14" s="22">
        <v>0.67803061730498093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"/>
  <sheetViews>
    <sheetView topLeftCell="A2" workbookViewId="0">
      <selection activeCell="G30" sqref="G29:G30"/>
    </sheetView>
  </sheetViews>
  <sheetFormatPr defaultRowHeight="14.4" x14ac:dyDescent="0.3"/>
  <cols>
    <col min="1" max="1" width="14.109375" bestFit="1" customWidth="1"/>
    <col min="2" max="2" width="18.21875" bestFit="1" customWidth="1"/>
  </cols>
  <sheetData>
    <row r="3" spans="1:2" x14ac:dyDescent="0.3">
      <c r="A3" s="19" t="s">
        <v>39</v>
      </c>
      <c r="B3" t="s">
        <v>44</v>
      </c>
    </row>
    <row r="4" spans="1:2" x14ac:dyDescent="0.3">
      <c r="A4" s="20" t="s">
        <v>26</v>
      </c>
      <c r="B4" s="22">
        <v>1.3271276458238448</v>
      </c>
    </row>
    <row r="5" spans="1:2" x14ac:dyDescent="0.3">
      <c r="A5" s="20" t="s">
        <v>10</v>
      </c>
      <c r="B5" s="22">
        <v>7.7051879343927627</v>
      </c>
    </row>
    <row r="6" spans="1:2" x14ac:dyDescent="0.3">
      <c r="A6" s="20" t="s">
        <v>27</v>
      </c>
      <c r="B6" s="22">
        <v>7.171266662597775</v>
      </c>
    </row>
    <row r="7" spans="1:2" x14ac:dyDescent="0.3">
      <c r="A7" s="20" t="s">
        <v>12</v>
      </c>
      <c r="B7" s="22">
        <v>8.9526688174406637</v>
      </c>
    </row>
    <row r="8" spans="1:2" x14ac:dyDescent="0.3">
      <c r="A8" s="20" t="s">
        <v>16</v>
      </c>
      <c r="B8" s="22">
        <v>2.87360550830563</v>
      </c>
    </row>
    <row r="9" spans="1:2" x14ac:dyDescent="0.3">
      <c r="A9" s="20" t="s">
        <v>17</v>
      </c>
      <c r="B9" s="22">
        <v>3.1436486004969391</v>
      </c>
    </row>
    <row r="10" spans="1:2" x14ac:dyDescent="0.3">
      <c r="A10" s="20" t="s">
        <v>22</v>
      </c>
      <c r="B10" s="22">
        <v>9.4081940289825017</v>
      </c>
    </row>
    <row r="11" spans="1:2" x14ac:dyDescent="0.3">
      <c r="A11" s="20" t="s">
        <v>20</v>
      </c>
      <c r="B11" s="22">
        <v>4.9175037358829403</v>
      </c>
    </row>
    <row r="12" spans="1:2" x14ac:dyDescent="0.3">
      <c r="A12" s="20" t="s">
        <v>14</v>
      </c>
      <c r="B12" s="22">
        <v>10.348053607126509</v>
      </c>
    </row>
    <row r="13" spans="1:2" x14ac:dyDescent="0.3">
      <c r="A13" s="20" t="s">
        <v>24</v>
      </c>
      <c r="B13" s="22">
        <v>3.0019298671418628</v>
      </c>
    </row>
    <row r="14" spans="1:2" x14ac:dyDescent="0.3">
      <c r="A14" s="20" t="s">
        <v>18</v>
      </c>
      <c r="B14" s="22">
        <v>4.0988435952552296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"/>
  <sheetViews>
    <sheetView topLeftCell="B1" workbookViewId="0">
      <selection activeCell="M8" sqref="M8"/>
    </sheetView>
  </sheetViews>
  <sheetFormatPr defaultRowHeight="14.4" x14ac:dyDescent="0.3"/>
  <cols>
    <col min="1" max="1" width="14.109375" bestFit="1" customWidth="1"/>
    <col min="2" max="2" width="42.5546875" bestFit="1" customWidth="1"/>
  </cols>
  <sheetData>
    <row r="3" spans="1:2" x14ac:dyDescent="0.3">
      <c r="A3" s="19" t="s">
        <v>39</v>
      </c>
      <c r="B3" t="s">
        <v>45</v>
      </c>
    </row>
    <row r="4" spans="1:2" x14ac:dyDescent="0.3">
      <c r="A4" s="20" t="s">
        <v>26</v>
      </c>
      <c r="B4" s="22">
        <v>3.1719802973714</v>
      </c>
    </row>
    <row r="5" spans="1:2" x14ac:dyDescent="0.3">
      <c r="A5" s="20" t="s">
        <v>10</v>
      </c>
      <c r="B5" s="22">
        <v>3.2429000000000001</v>
      </c>
    </row>
    <row r="6" spans="1:2" x14ac:dyDescent="0.3">
      <c r="A6" s="20" t="s">
        <v>27</v>
      </c>
      <c r="B6" s="22">
        <v>3.2435602399999999</v>
      </c>
    </row>
    <row r="7" spans="1:2" x14ac:dyDescent="0.3">
      <c r="A7" s="20" t="s">
        <v>12</v>
      </c>
      <c r="B7" s="22">
        <v>3.22545109</v>
      </c>
    </row>
    <row r="8" spans="1:2" x14ac:dyDescent="0.3">
      <c r="A8" s="20" t="s">
        <v>16</v>
      </c>
      <c r="B8" s="22">
        <v>3.1178914426339102</v>
      </c>
    </row>
    <row r="9" spans="1:2" x14ac:dyDescent="0.3">
      <c r="A9" s="20" t="s">
        <v>17</v>
      </c>
      <c r="B9" s="22">
        <v>3.1110349693467199</v>
      </c>
    </row>
    <row r="10" spans="1:2" x14ac:dyDescent="0.3">
      <c r="A10" s="20" t="s">
        <v>22</v>
      </c>
      <c r="B10" s="22">
        <v>3.226853341</v>
      </c>
    </row>
    <row r="11" spans="1:2" x14ac:dyDescent="0.3">
      <c r="A11" s="20" t="s">
        <v>20</v>
      </c>
      <c r="B11" s="22">
        <v>3.553899221</v>
      </c>
    </row>
    <row r="12" spans="1:2" x14ac:dyDescent="0.3">
      <c r="A12" s="20" t="s">
        <v>14</v>
      </c>
      <c r="B12" s="22">
        <v>3.229123585</v>
      </c>
    </row>
    <row r="13" spans="1:2" x14ac:dyDescent="0.3">
      <c r="A13" s="20" t="s">
        <v>24</v>
      </c>
      <c r="B13" s="22">
        <v>3.1737102603668301</v>
      </c>
    </row>
    <row r="14" spans="1:2" x14ac:dyDescent="0.3">
      <c r="A14" s="20" t="s">
        <v>18</v>
      </c>
      <c r="B14" s="22">
        <v>3.4976793989999999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"/>
  <sheetViews>
    <sheetView topLeftCell="B1" workbookViewId="0">
      <selection activeCell="D1" sqref="D1"/>
    </sheetView>
  </sheetViews>
  <sheetFormatPr defaultRowHeight="14.4" x14ac:dyDescent="0.3"/>
  <cols>
    <col min="1" max="1" width="14.109375" bestFit="1" customWidth="1"/>
    <col min="2" max="2" width="28" bestFit="1" customWidth="1"/>
  </cols>
  <sheetData>
    <row r="3" spans="1:2" x14ac:dyDescent="0.3">
      <c r="A3" s="19" t="s">
        <v>39</v>
      </c>
      <c r="B3" t="s">
        <v>46</v>
      </c>
    </row>
    <row r="4" spans="1:2" x14ac:dyDescent="0.3">
      <c r="A4" s="20" t="s">
        <v>26</v>
      </c>
      <c r="B4" s="22">
        <v>0.948608283021104</v>
      </c>
    </row>
    <row r="5" spans="1:2" x14ac:dyDescent="0.3">
      <c r="A5" s="20" t="s">
        <v>10</v>
      </c>
      <c r="B5" s="22">
        <v>2.4775999999999998</v>
      </c>
    </row>
    <row r="6" spans="1:2" x14ac:dyDescent="0.3">
      <c r="A6" s="20" t="s">
        <v>27</v>
      </c>
      <c r="B6" s="22">
        <v>2.4594342560000002</v>
      </c>
    </row>
    <row r="7" spans="1:2" x14ac:dyDescent="0.3">
      <c r="A7" s="20" t="s">
        <v>12</v>
      </c>
      <c r="B7" s="22">
        <v>2.2128615319999998</v>
      </c>
    </row>
    <row r="8" spans="1:2" x14ac:dyDescent="0.3">
      <c r="A8" s="20" t="s">
        <v>16</v>
      </c>
      <c r="B8" s="22">
        <v>1.8450561304392199</v>
      </c>
    </row>
    <row r="9" spans="1:2" x14ac:dyDescent="0.3">
      <c r="A9" s="20" t="s">
        <v>17</v>
      </c>
      <c r="B9" s="22">
        <v>1.85509128881216</v>
      </c>
    </row>
    <row r="10" spans="1:2" x14ac:dyDescent="0.3">
      <c r="A10" s="20" t="s">
        <v>22</v>
      </c>
      <c r="B10" s="22">
        <v>2.2220890870000001</v>
      </c>
    </row>
    <row r="11" spans="1:2" x14ac:dyDescent="0.3">
      <c r="A11" s="20" t="s">
        <v>20</v>
      </c>
      <c r="B11" s="22">
        <v>1.596165813</v>
      </c>
    </row>
    <row r="12" spans="1:2" x14ac:dyDescent="0.3">
      <c r="A12" s="20" t="s">
        <v>14</v>
      </c>
      <c r="B12" s="22">
        <v>2.205571231</v>
      </c>
    </row>
    <row r="13" spans="1:2" x14ac:dyDescent="0.3">
      <c r="A13" s="20" t="s">
        <v>24</v>
      </c>
      <c r="B13" s="22">
        <v>1.8676674176538399</v>
      </c>
    </row>
    <row r="14" spans="1:2" x14ac:dyDescent="0.3">
      <c r="A14" s="20" t="s">
        <v>18</v>
      </c>
      <c r="B14" s="22">
        <v>2.0773136729999999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showGridLines="0" zoomScale="85" zoomScaleNormal="85" workbookViewId="0">
      <selection sqref="A1:L3"/>
    </sheetView>
  </sheetViews>
  <sheetFormatPr defaultRowHeight="15.6" x14ac:dyDescent="0.3"/>
  <cols>
    <col min="1" max="1" width="8.88671875" style="12"/>
    <col min="2" max="2" width="16.77734375" style="15" customWidth="1"/>
    <col min="3" max="3" width="31.21875" style="12" customWidth="1"/>
    <col min="4" max="4" width="20.44140625" style="12" customWidth="1"/>
    <col min="5" max="5" width="19.33203125" style="12" customWidth="1"/>
    <col min="6" max="6" width="30.44140625" style="12" customWidth="1"/>
    <col min="7" max="7" width="25.5546875" style="12" customWidth="1"/>
    <col min="8" max="8" width="30.44140625" style="12" customWidth="1"/>
    <col min="9" max="9" width="25.88671875" style="12" customWidth="1"/>
    <col min="10" max="10" width="11.44140625" style="12" customWidth="1"/>
    <col min="11" max="13" width="12.6640625" style="12" bestFit="1" customWidth="1"/>
    <col min="14" max="14" width="12.88671875" style="12" bestFit="1" customWidth="1"/>
    <col min="15" max="16" width="12.6640625" style="12" bestFit="1" customWidth="1"/>
    <col min="17" max="16384" width="8.88671875" style="12"/>
  </cols>
  <sheetData>
    <row r="1" spans="1:16" x14ac:dyDescent="0.3">
      <c r="A1" s="24" t="s">
        <v>29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</row>
    <row r="2" spans="1:16" x14ac:dyDescent="0.3">
      <c r="A2" s="25"/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</row>
    <row r="3" spans="1:16" x14ac:dyDescent="0.3">
      <c r="A3" s="25"/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</row>
    <row r="4" spans="1:16" x14ac:dyDescent="0.3">
      <c r="A4" s="13"/>
      <c r="B4" s="14"/>
      <c r="C4" s="13"/>
      <c r="D4" s="13"/>
      <c r="E4" s="13"/>
      <c r="F4" s="13"/>
      <c r="G4" s="13"/>
      <c r="H4" s="13"/>
      <c r="I4" s="13"/>
      <c r="J4" s="13"/>
      <c r="K4" s="13"/>
      <c r="L4" s="13"/>
    </row>
    <row r="5" spans="1:16" ht="62.4" x14ac:dyDescent="0.3">
      <c r="A5" s="5" t="s">
        <v>0</v>
      </c>
      <c r="B5" s="6" t="s">
        <v>1</v>
      </c>
      <c r="C5" s="6" t="s">
        <v>2</v>
      </c>
      <c r="D5" s="6" t="s">
        <v>3</v>
      </c>
      <c r="E5" s="6" t="s">
        <v>4</v>
      </c>
      <c r="F5" s="6" t="s">
        <v>31</v>
      </c>
      <c r="G5" s="6" t="s">
        <v>5</v>
      </c>
      <c r="H5" s="6" t="s">
        <v>30</v>
      </c>
      <c r="I5" s="6" t="s">
        <v>6</v>
      </c>
      <c r="J5" s="6" t="s">
        <v>7</v>
      </c>
      <c r="K5" s="6" t="s">
        <v>8</v>
      </c>
      <c r="L5" s="6" t="s">
        <v>9</v>
      </c>
      <c r="M5" s="6" t="s">
        <v>32</v>
      </c>
      <c r="N5" s="6" t="s">
        <v>35</v>
      </c>
      <c r="O5" s="6" t="s">
        <v>33</v>
      </c>
      <c r="P5" s="10" t="s">
        <v>34</v>
      </c>
    </row>
    <row r="6" spans="1:16" ht="46.8" x14ac:dyDescent="0.3">
      <c r="A6" s="3">
        <v>1</v>
      </c>
      <c r="B6" s="2" t="s">
        <v>10</v>
      </c>
      <c r="C6" s="1" t="s">
        <v>11</v>
      </c>
      <c r="D6" s="1">
        <v>2683</v>
      </c>
      <c r="E6" s="1">
        <v>110846.29459999999</v>
      </c>
      <c r="F6" s="1">
        <v>-7.7393999999999998</v>
      </c>
      <c r="G6" s="1">
        <v>2.1823999999999999</v>
      </c>
      <c r="H6" s="1">
        <v>3.2429000000000001</v>
      </c>
      <c r="I6" s="1">
        <v>2.4775999999999998</v>
      </c>
      <c r="J6" s="1">
        <v>3.1</v>
      </c>
      <c r="K6" s="1">
        <v>1.9280999999999999</v>
      </c>
      <c r="L6" s="1">
        <v>1.6979</v>
      </c>
      <c r="M6" s="1">
        <f>POWER(10,Table3[[#This Row],[Log10_mu (Background rate earthquakes/square km/year)]])</f>
        <v>1.8222166056687848E-8</v>
      </c>
      <c r="N6" s="1">
        <f t="shared" ref="N6:N16" si="0">M6*D6*E6</f>
        <v>5.4192832718398156</v>
      </c>
      <c r="O6" s="1">
        <f>Table3[[#This Row],[beta]]/LN(10)</f>
        <v>0.73738860082353119</v>
      </c>
      <c r="P6" s="4">
        <f>Table3[[#This Row],[calculated_mu (earthquakes)]]+Table3[[#This Row],[B value]]*Table3[[#This Row],[Mc value]]</f>
        <v>7.7051879343927627</v>
      </c>
    </row>
    <row r="7" spans="1:16" ht="46.8" x14ac:dyDescent="0.3">
      <c r="A7" s="3">
        <v>2</v>
      </c>
      <c r="B7" s="2" t="s">
        <v>12</v>
      </c>
      <c r="C7" s="1" t="s">
        <v>13</v>
      </c>
      <c r="D7" s="1">
        <v>2701</v>
      </c>
      <c r="E7" s="1">
        <v>116357.8802</v>
      </c>
      <c r="F7" s="1">
        <v>-7.6760430499999996</v>
      </c>
      <c r="G7" s="1">
        <v>1.4705228539999999</v>
      </c>
      <c r="H7" s="1">
        <v>3.22545109</v>
      </c>
      <c r="I7" s="1">
        <v>2.2128615319999998</v>
      </c>
      <c r="J7" s="1">
        <v>3.1</v>
      </c>
      <c r="K7" s="1">
        <v>2.8194716529999999</v>
      </c>
      <c r="L7" s="1">
        <v>1.727884811</v>
      </c>
      <c r="M7" s="1">
        <f>POWER(10,Table3[[#This Row],[Log10_mu (Background rate earthquakes/square km/year)]])</f>
        <v>2.10841913981085E-8</v>
      </c>
      <c r="N7" s="1">
        <f t="shared" si="0"/>
        <v>6.6263952172172589</v>
      </c>
      <c r="O7" s="1">
        <f>Table3[[#This Row],[beta]]/LN(10)</f>
        <v>0.75041083878174319</v>
      </c>
      <c r="P7" s="4">
        <f>Table3[[#This Row],[calculated_mu (earthquakes)]]+Table3[[#This Row],[B value]]*Table3[[#This Row],[Mc value]]</f>
        <v>8.9526688174406637</v>
      </c>
    </row>
    <row r="8" spans="1:16" ht="46.8" x14ac:dyDescent="0.3">
      <c r="A8" s="3">
        <v>3</v>
      </c>
      <c r="B8" s="2" t="s">
        <v>14</v>
      </c>
      <c r="C8" s="1" t="s">
        <v>15</v>
      </c>
      <c r="D8" s="1">
        <v>2705</v>
      </c>
      <c r="E8" s="1">
        <v>127109.2268</v>
      </c>
      <c r="F8" s="1">
        <v>-7.6330288470000003</v>
      </c>
      <c r="G8" s="1">
        <v>1.590049837</v>
      </c>
      <c r="H8" s="1">
        <v>3.229123585</v>
      </c>
      <c r="I8" s="1">
        <v>2.205571231</v>
      </c>
      <c r="J8" s="1">
        <v>3.1</v>
      </c>
      <c r="K8" s="1">
        <v>2.7099245330000001</v>
      </c>
      <c r="L8" s="1">
        <v>1.7409760000000001</v>
      </c>
      <c r="M8" s="1">
        <f>POWER(10,Table3[[#This Row],[Log10_mu (Background rate earthquakes/square km/year)]])</f>
        <v>2.3279366247582159E-8</v>
      </c>
      <c r="N8" s="1">
        <f t="shared" si="0"/>
        <v>8.0041551703559222</v>
      </c>
      <c r="O8" s="1">
        <f>Table3[[#This Row],[beta]]/LN(10)</f>
        <v>0.75609626992599577</v>
      </c>
      <c r="P8" s="4">
        <f>Table3[[#This Row],[calculated_mu (earthquakes)]]+Table3[[#This Row],[B value]]*Table3[[#This Row],[Mc value]]</f>
        <v>10.348053607126509</v>
      </c>
    </row>
    <row r="9" spans="1:16" ht="62.4" x14ac:dyDescent="0.3">
      <c r="A9" s="3">
        <v>4</v>
      </c>
      <c r="B9" s="2" t="s">
        <v>16</v>
      </c>
      <c r="C9" s="18" t="s">
        <v>36</v>
      </c>
      <c r="D9" s="1">
        <v>719</v>
      </c>
      <c r="E9" s="1">
        <v>32272.608653879099</v>
      </c>
      <c r="F9" s="1">
        <v>-7.1127668570161298</v>
      </c>
      <c r="G9" s="1">
        <v>7.9482090742015199</v>
      </c>
      <c r="H9" s="1">
        <v>3.1178914426339102</v>
      </c>
      <c r="I9" s="1">
        <v>1.8450561304392199</v>
      </c>
      <c r="J9" s="1">
        <v>2.1</v>
      </c>
      <c r="K9" s="1">
        <v>6.5752391093657998</v>
      </c>
      <c r="L9" s="1">
        <v>1.1883971927799</v>
      </c>
      <c r="M9" s="1">
        <f>POWER(10,Table3[[#This Row],[Log10_mu (Background rate earthquakes/square km/year)]])</f>
        <v>7.7131742547820765E-8</v>
      </c>
      <c r="N9" s="1">
        <f t="shared" si="0"/>
        <v>1.7897653877250164</v>
      </c>
      <c r="O9" s="1">
        <f>Table3[[#This Row],[beta]]/LN(10)</f>
        <v>0.51611434313362547</v>
      </c>
      <c r="P9" s="4">
        <f>Table3[[#This Row],[calculated_mu (earthquakes)]]+Table3[[#This Row],[B value]]*Table3[[#This Row],[Mc value]]</f>
        <v>2.87360550830563</v>
      </c>
    </row>
    <row r="10" spans="1:16" ht="62.4" x14ac:dyDescent="0.3">
      <c r="A10" s="3">
        <v>5</v>
      </c>
      <c r="B10" s="2" t="s">
        <v>17</v>
      </c>
      <c r="C10" s="18" t="s">
        <v>38</v>
      </c>
      <c r="D10" s="1">
        <v>715</v>
      </c>
      <c r="E10" s="1">
        <v>34081.046431624804</v>
      </c>
      <c r="F10" s="1">
        <v>-7.0762295091410499</v>
      </c>
      <c r="G10" s="1">
        <v>7.9862443059610202</v>
      </c>
      <c r="H10" s="1">
        <v>3.1110349693467199</v>
      </c>
      <c r="I10" s="1">
        <v>1.85509128881216</v>
      </c>
      <c r="J10" s="1">
        <v>2.1</v>
      </c>
      <c r="K10" s="1">
        <v>6.3777306694321103</v>
      </c>
      <c r="L10" s="1">
        <v>1.2051703957754001</v>
      </c>
      <c r="M10" s="1">
        <f>POWER(10,Table3[[#This Row],[Log10_mu (Background rate earthquakes/square km/year)]])</f>
        <v>8.3901647906192887E-8</v>
      </c>
      <c r="N10" s="1">
        <f t="shared" si="0"/>
        <v>2.0445110099562691</v>
      </c>
      <c r="O10" s="1">
        <f>Table3[[#This Row],[beta]]/LN(10)</f>
        <v>0.52339885263841424</v>
      </c>
      <c r="P10" s="4">
        <f>Table3[[#This Row],[calculated_mu (earthquakes)]]+Table3[[#This Row],[B value]]*Table3[[#This Row],[Mc value]]</f>
        <v>3.1436486004969391</v>
      </c>
    </row>
    <row r="11" spans="1:16" ht="46.8" x14ac:dyDescent="0.3">
      <c r="A11" s="3">
        <v>6</v>
      </c>
      <c r="B11" s="2" t="s">
        <v>18</v>
      </c>
      <c r="C11" s="1" t="s">
        <v>19</v>
      </c>
      <c r="D11" s="1">
        <v>252</v>
      </c>
      <c r="E11" s="1">
        <v>328592.17359999998</v>
      </c>
      <c r="F11" s="1">
        <v>-7.5623838909999996</v>
      </c>
      <c r="G11" s="1">
        <v>1.1004677300000001</v>
      </c>
      <c r="H11" s="1">
        <v>3.4976793989999999</v>
      </c>
      <c r="I11" s="1">
        <v>2.0773136729999999</v>
      </c>
      <c r="J11" s="1">
        <v>2.7</v>
      </c>
      <c r="K11" s="1">
        <v>1.369280461</v>
      </c>
      <c r="L11" s="1">
        <v>1.5612231919999999</v>
      </c>
      <c r="M11" s="1">
        <f>POWER(10,Table3[[#This Row],[Log10_mu (Background rate earthquakes/square km/year)]])</f>
        <v>2.7391518509632712E-8</v>
      </c>
      <c r="N11" s="1">
        <f t="shared" si="0"/>
        <v>2.2681609285317808</v>
      </c>
      <c r="O11" s="1">
        <f>Table3[[#This Row],[beta]]/LN(10)</f>
        <v>0.67803061730498093</v>
      </c>
      <c r="P11" s="4">
        <f>Table3[[#This Row],[calculated_mu (earthquakes)]]+Table3[[#This Row],[B value]]*Table3[[#This Row],[Mc value]]</f>
        <v>4.0988435952552296</v>
      </c>
    </row>
    <row r="12" spans="1:16" ht="62.4" x14ac:dyDescent="0.3">
      <c r="A12" s="3">
        <v>7</v>
      </c>
      <c r="B12" s="2" t="s">
        <v>20</v>
      </c>
      <c r="C12" s="1" t="s">
        <v>21</v>
      </c>
      <c r="D12" s="1">
        <v>1283</v>
      </c>
      <c r="E12" s="1">
        <v>114945.6973</v>
      </c>
      <c r="F12" s="1">
        <v>-7.8423876400000001</v>
      </c>
      <c r="G12" s="1">
        <v>0.23871503799999999</v>
      </c>
      <c r="H12" s="1">
        <v>3.553899221</v>
      </c>
      <c r="I12" s="1">
        <v>1.596165813</v>
      </c>
      <c r="J12" s="1">
        <v>3.3</v>
      </c>
      <c r="K12" s="1">
        <v>2.1717887290000002</v>
      </c>
      <c r="L12" s="1">
        <v>1.951980839</v>
      </c>
      <c r="M12" s="1">
        <f>POWER(10,Table3[[#This Row],[Log10_mu (Background rate earthquakes/square km/year)]])</f>
        <v>1.437514916897368E-8</v>
      </c>
      <c r="N12" s="1">
        <f t="shared" si="0"/>
        <v>2.1199798622596275</v>
      </c>
      <c r="O12" s="1">
        <f>Table3[[#This Row],[beta]]/LN(10)</f>
        <v>0.84773450715857968</v>
      </c>
      <c r="P12" s="4">
        <f>Table3[[#This Row],[calculated_mu (earthquakes)]]+Table3[[#This Row],[B value]]*Table3[[#This Row],[Mc value]]</f>
        <v>4.9175037358829403</v>
      </c>
    </row>
    <row r="13" spans="1:16" ht="62.4" x14ac:dyDescent="0.3">
      <c r="A13" s="3">
        <v>8</v>
      </c>
      <c r="B13" s="2" t="s">
        <v>22</v>
      </c>
      <c r="C13" s="1" t="s">
        <v>23</v>
      </c>
      <c r="D13" s="1">
        <v>2706</v>
      </c>
      <c r="E13" s="1">
        <v>103457.60739999999</v>
      </c>
      <c r="F13" s="1">
        <v>-7.5969391799999997</v>
      </c>
      <c r="G13" s="1">
        <v>1.7179957779999999</v>
      </c>
      <c r="H13" s="1">
        <v>3.226853341</v>
      </c>
      <c r="I13" s="1">
        <v>2.2220890870000001</v>
      </c>
      <c r="J13" s="1">
        <v>3.1</v>
      </c>
      <c r="K13" s="1">
        <v>2.833348478</v>
      </c>
      <c r="L13" s="1">
        <v>1.727884811</v>
      </c>
      <c r="M13" s="1">
        <f>POWER(10,Table3[[#This Row],[Log10_mu (Background rate earthquakes/square km/year)]])</f>
        <v>2.5296522322990353E-8</v>
      </c>
      <c r="N13" s="1">
        <f t="shared" si="0"/>
        <v>7.0819204287590978</v>
      </c>
      <c r="O13" s="1">
        <f>Table3[[#This Row],[beta]]/LN(10)</f>
        <v>0.75041083878174319</v>
      </c>
      <c r="P13" s="4">
        <f>Table3[[#This Row],[calculated_mu (earthquakes)]]+Table3[[#This Row],[B value]]*Table3[[#This Row],[Mc value]]</f>
        <v>9.4081940289825017</v>
      </c>
    </row>
    <row r="14" spans="1:16" ht="46.8" x14ac:dyDescent="0.3">
      <c r="A14" s="3">
        <v>9</v>
      </c>
      <c r="B14" s="2" t="s">
        <v>24</v>
      </c>
      <c r="C14" s="16" t="s">
        <v>25</v>
      </c>
      <c r="D14" s="1">
        <v>216</v>
      </c>
      <c r="E14" s="1">
        <v>174827.67307207399</v>
      </c>
      <c r="F14" s="1">
        <v>-7.4493235655390704</v>
      </c>
      <c r="G14" s="1">
        <v>0</v>
      </c>
      <c r="H14" s="1">
        <v>3.1737102603668301</v>
      </c>
      <c r="I14" s="1">
        <v>1.8676674176538399</v>
      </c>
      <c r="J14" s="1">
        <v>2.7</v>
      </c>
      <c r="K14" s="1">
        <v>0.60961365687844005</v>
      </c>
      <c r="L14" s="1">
        <v>1.4156356432178601</v>
      </c>
      <c r="M14" s="1">
        <f>POWER(10,Table3[[#This Row],[Log10_mu (Background rate earthquakes/square km/year)]])</f>
        <v>3.55366458689316E-8</v>
      </c>
      <c r="N14" s="1">
        <f t="shared" si="0"/>
        <v>1.3419624469071547</v>
      </c>
      <c r="O14" s="1">
        <f>Table3[[#This Row],[beta]]/LN(10)</f>
        <v>0.61480274823507708</v>
      </c>
      <c r="P14" s="4">
        <f>Table3[[#This Row],[calculated_mu (earthquakes)]]+Table3[[#This Row],[B value]]*Table3[[#This Row],[Mc value]]</f>
        <v>3.0019298671418628</v>
      </c>
    </row>
    <row r="15" spans="1:16" ht="46.8" customHeight="1" x14ac:dyDescent="0.3">
      <c r="A15" s="7">
        <v>10</v>
      </c>
      <c r="B15" s="8" t="s">
        <v>26</v>
      </c>
      <c r="C15" s="17" t="s">
        <v>37</v>
      </c>
      <c r="D15" s="9">
        <v>32</v>
      </c>
      <c r="E15" s="9">
        <v>16597.674482643</v>
      </c>
      <c r="F15" s="9">
        <v>-6.5098822070536002</v>
      </c>
      <c r="G15" s="9">
        <v>0</v>
      </c>
      <c r="H15" s="9">
        <v>3.1719802973714</v>
      </c>
      <c r="I15" s="9">
        <v>0.948608283021104</v>
      </c>
      <c r="J15" s="9">
        <v>1.9</v>
      </c>
      <c r="K15" s="9">
        <v>9.6887254686130397</v>
      </c>
      <c r="L15" s="9">
        <v>1.4093634063110001</v>
      </c>
      <c r="M15" s="9">
        <f>POWER(10,Table3[[#This Row],[Log10_mu (Background rate earthquakes/square km/year)]])</f>
        <v>3.091133721714708E-7</v>
      </c>
      <c r="N15" s="9">
        <f t="shared" si="0"/>
        <v>0.16417802014509281</v>
      </c>
      <c r="O15" s="9">
        <f>Table3[[#This Row],[beta]]/LN(10)</f>
        <v>0.61207875035723791</v>
      </c>
      <c r="P15" s="11">
        <f>Table3[[#This Row],[calculated_mu (earthquakes)]]+Table3[[#This Row],[B value]]*Table3[[#This Row],[Mc value]]</f>
        <v>1.3271276458238448</v>
      </c>
    </row>
    <row r="16" spans="1:16" ht="62.4" customHeight="1" x14ac:dyDescent="0.3">
      <c r="A16" s="1">
        <v>11</v>
      </c>
      <c r="B16" s="2" t="s">
        <v>27</v>
      </c>
      <c r="C16" s="1" t="s">
        <v>28</v>
      </c>
      <c r="D16" s="1">
        <v>2677</v>
      </c>
      <c r="E16" s="1">
        <v>107616.14629999999</v>
      </c>
      <c r="F16" s="1">
        <v>-7.7576725250000003</v>
      </c>
      <c r="G16" s="1">
        <v>3.769236501</v>
      </c>
      <c r="H16" s="1">
        <v>3.2435602399999999</v>
      </c>
      <c r="I16" s="1">
        <v>2.4594342560000002</v>
      </c>
      <c r="J16" s="1">
        <v>2.9</v>
      </c>
      <c r="K16" s="1">
        <v>3.081108248</v>
      </c>
      <c r="L16" s="1">
        <v>1.6975302539999999</v>
      </c>
      <c r="M16" s="1">
        <f>POWER(10,Table3[[#This Row],[Log10_mu (Background rate earthquakes/square km/year)]])</f>
        <v>1.7471390674440634E-8</v>
      </c>
      <c r="N16" s="1">
        <f t="shared" si="0"/>
        <v>5.0333053982873022</v>
      </c>
      <c r="O16" s="1">
        <f>Table3[[#This Row],[beta]]/LN(10)</f>
        <v>0.73722802217602534</v>
      </c>
      <c r="P16" s="1">
        <f>Table3[[#This Row],[calculated_mu (earthquakes)]]+Table3[[#This Row],[B value]]*Table3[[#This Row],[Mc value]]</f>
        <v>7.171266662597775</v>
      </c>
    </row>
  </sheetData>
  <mergeCells count="1">
    <mergeCell ref="A1:L3"/>
  </mergeCell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W29"/>
  <sheetViews>
    <sheetView showGridLines="0" tabSelected="1" workbookViewId="0">
      <selection activeCell="Z19" sqref="Z19"/>
    </sheetView>
  </sheetViews>
  <sheetFormatPr defaultRowHeight="14.4" x14ac:dyDescent="0.3"/>
  <cols>
    <col min="18" max="18" width="22.109375" customWidth="1"/>
    <col min="19" max="23" width="8.88671875" hidden="1" customWidth="1"/>
  </cols>
  <sheetData>
    <row r="1" spans="1:23" ht="24.6" x14ac:dyDescent="0.3">
      <c r="A1" s="26" t="s">
        <v>47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</row>
    <row r="2" spans="1:23" x14ac:dyDescent="0.3">
      <c r="A2" s="23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</row>
    <row r="3" spans="1:23" x14ac:dyDescent="0.3">
      <c r="A3" s="23"/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</row>
    <row r="4" spans="1:23" x14ac:dyDescent="0.3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</row>
    <row r="5" spans="1:23" x14ac:dyDescent="0.3">
      <c r="A5" s="23"/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</row>
    <row r="6" spans="1:23" x14ac:dyDescent="0.3">
      <c r="A6" s="23"/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</row>
    <row r="7" spans="1:23" x14ac:dyDescent="0.3">
      <c r="A7" s="23"/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</row>
    <row r="8" spans="1:23" x14ac:dyDescent="0.3">
      <c r="A8" s="23"/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</row>
    <row r="9" spans="1:23" x14ac:dyDescent="0.3">
      <c r="A9" s="23"/>
      <c r="B9" s="23"/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</row>
    <row r="10" spans="1:23" x14ac:dyDescent="0.3">
      <c r="A10" s="23"/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</row>
    <row r="11" spans="1:23" x14ac:dyDescent="0.3">
      <c r="A11" s="23"/>
      <c r="B11" s="23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</row>
    <row r="12" spans="1:23" x14ac:dyDescent="0.3">
      <c r="A12" s="23"/>
      <c r="B12" s="23"/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</row>
    <row r="13" spans="1:23" x14ac:dyDescent="0.3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</row>
    <row r="14" spans="1:23" x14ac:dyDescent="0.3">
      <c r="A14" s="23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</row>
    <row r="15" spans="1:23" x14ac:dyDescent="0.3">
      <c r="A15" s="23"/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</row>
    <row r="16" spans="1:23" x14ac:dyDescent="0.3">
      <c r="A16" s="23"/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</row>
    <row r="17" spans="1:23" x14ac:dyDescent="0.3">
      <c r="A17" s="23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</row>
    <row r="18" spans="1:23" x14ac:dyDescent="0.3">
      <c r="A18" s="23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</row>
    <row r="19" spans="1:23" x14ac:dyDescent="0.3">
      <c r="A19" s="23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</row>
    <row r="20" spans="1:23" x14ac:dyDescent="0.3">
      <c r="A20" s="23"/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</row>
    <row r="21" spans="1:23" x14ac:dyDescent="0.3">
      <c r="A21" s="23"/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</row>
    <row r="22" spans="1:23" x14ac:dyDescent="0.3">
      <c r="A22" s="23"/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</row>
    <row r="23" spans="1:23" x14ac:dyDescent="0.3">
      <c r="A23" s="2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</row>
    <row r="24" spans="1:23" x14ac:dyDescent="0.3">
      <c r="A24" s="23"/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</row>
    <row r="25" spans="1:23" x14ac:dyDescent="0.3">
      <c r="A25" s="23"/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</row>
    <row r="26" spans="1:23" x14ac:dyDescent="0.3">
      <c r="A26" s="23"/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</row>
    <row r="27" spans="1:23" x14ac:dyDescent="0.3">
      <c r="A27" s="23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</row>
    <row r="28" spans="1:23" x14ac:dyDescent="0.3">
      <c r="A28" s="23"/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</row>
    <row r="29" spans="1:23" x14ac:dyDescent="0.3">
      <c r="A29" s="23"/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</row>
  </sheetData>
  <mergeCells count="1">
    <mergeCell ref="A1:W1"/>
  </mergeCells>
  <pageMargins left="0.25" right="0.25" top="0.75" bottom="0.75" header="0.3" footer="0.3"/>
  <pageSetup paperSize="5" scale="99" orientation="landscape" r:id="rId1"/>
  <drawing r:id="rId2"/>
  <picture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B4F4B4135000D4181A6D4A3C7E9CECB" ma:contentTypeVersion="14" ma:contentTypeDescription="Create a new document." ma:contentTypeScope="" ma:versionID="37b813a0c2f9f9cc96694046af52eb15">
  <xsd:schema xmlns:xsd="http://www.w3.org/2001/XMLSchema" xmlns:xs="http://www.w3.org/2001/XMLSchema" xmlns:p="http://schemas.microsoft.com/office/2006/metadata/properties" xmlns:ns3="acdc55d8-81cf-4b5f-bfc3-063a6868f920" xmlns:ns4="7018f684-6a97-4166-b794-1d9b5db6642b" targetNamespace="http://schemas.microsoft.com/office/2006/metadata/properties" ma:root="true" ma:fieldsID="64d8fcf33d108b31e2b054eb5b52fe2f" ns3:_="" ns4:_="">
    <xsd:import namespace="acdc55d8-81cf-4b5f-bfc3-063a6868f920"/>
    <xsd:import namespace="7018f684-6a97-4166-b794-1d9b5db6642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MediaServiceSystem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dc55d8-81cf-4b5f-bfc3-063a6868f92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12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_activity" ma:index="20" nillable="true" ma:displayName="_activity" ma:hidden="true" ma:internalName="_activity">
      <xsd:simpleType>
        <xsd:restriction base="dms:Note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18f684-6a97-4166-b794-1d9b5db6642b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9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acdc55d8-81cf-4b5f-bfc3-063a6868f920" xsi:nil="true"/>
  </documentManagement>
</p:properties>
</file>

<file path=customXml/itemProps1.xml><?xml version="1.0" encoding="utf-8"?>
<ds:datastoreItem xmlns:ds="http://schemas.openxmlformats.org/officeDocument/2006/customXml" ds:itemID="{77BA737A-FBE7-4C09-90F7-3E7DA45AE46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4E4C1C2-4F24-4D6B-B422-E404E7C7F86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cdc55d8-81cf-4b5f-bfc3-063a6868f920"/>
    <ds:schemaRef ds:uri="7018f684-6a97-4166-b794-1d9b5db6642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6FAB6E2-3A35-446B-9061-5357B4E67B89}">
  <ds:schemaRefs>
    <ds:schemaRef ds:uri="http://purl.org/dc/elements/1.1/"/>
    <ds:schemaRef ds:uri="http://www.w3.org/XML/1998/namespace"/>
    <ds:schemaRef ds:uri="http://purl.org/dc/terms/"/>
    <ds:schemaRef ds:uri="http://schemas.microsoft.com/office/2006/documentManagement/types"/>
    <ds:schemaRef ds:uri="http://schemas.microsoft.com/office/2006/metadata/properties"/>
    <ds:schemaRef ds:uri="acdc55d8-81cf-4b5f-bfc3-063a6868f920"/>
    <ds:schemaRef ds:uri="http://schemas.openxmlformats.org/package/2006/metadata/core-properties"/>
    <ds:schemaRef ds:uri="http://schemas.microsoft.com/office/infopath/2007/PartnerControls"/>
    <ds:schemaRef ds:uri="7018f684-6a97-4166-b794-1d9b5db6642b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Seismic rate</vt:lpstr>
      <vt:lpstr>Earthquakes</vt:lpstr>
      <vt:lpstr>Productivity</vt:lpstr>
      <vt:lpstr>B value</vt:lpstr>
      <vt:lpstr>a VALUE</vt:lpstr>
      <vt:lpstr>time</vt:lpstr>
      <vt:lpstr>distance</vt:lpstr>
      <vt:lpstr>Etas Parameters</vt:lpstr>
      <vt:lpstr>ETAS 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Dakshata</dc:creator>
  <cp:lastModifiedBy>Dakshata</cp:lastModifiedBy>
  <cp:lastPrinted>2024-07-25T08:11:10Z</cp:lastPrinted>
  <dcterms:created xsi:type="dcterms:W3CDTF">2024-07-02T12:25:35Z</dcterms:created>
  <dcterms:modified xsi:type="dcterms:W3CDTF">2024-07-25T08:11:27Z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0x0101004B4F4B4135000D4181A6D4A3C7E9CECB</vt:lpwstr>
  </property>
</Properties>
</file>