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codeName="ThisWorkbook"/>
  <bookViews>
    <workbookView xWindow="-125" yWindow="-125" windowWidth="24605" windowHeight="16216" activeTab="1"/>
  </bookViews>
  <sheets>
    <sheet name="每日计划" sheetId="4" r:id="rId1"/>
    <sheet name="活动规划" sheetId="3" r:id="rId2"/>
    <sheet name="时间间隔" sheetId="2" r:id="rId3"/>
  </sheets>
  <definedNames>
    <definedName name="BigNum">9.99E+307</definedName>
    <definedName name="BigStr">REPT("整",255)</definedName>
    <definedName name="ColumnTitle2">EventScheduler[[#Headers],[日期]]</definedName>
    <definedName name="ColumnTitle3">时间_1[[#Headers],[时间]]</definedName>
    <definedName name="DateVal">IFERROR(每日计划!$F$2,"")</definedName>
    <definedName name="DayVal">每日计划!$C$17</definedName>
    <definedName name="LookUpDateAndTime">EventScheduler[日期]&amp;EventScheduler[开始时间]</definedName>
    <definedName name="MinuteInterval">--LEFT(MinuteText,2)</definedName>
    <definedName name="MinuteText">时间间隔!$C$6</definedName>
    <definedName name="MonthName">每日计划!$C$15</definedName>
    <definedName name="MonthNumber">IF(MonthName="",MONTH(TODAY()),MonthName)</definedName>
    <definedName name="ReportDay">IF(DayVal="",DAY(TODAY()),每日计划!$C$17)</definedName>
    <definedName name="ReportMonth">IF(MonthName="",TEXT(MONTH(TODAY()),"m月"),MonthName)</definedName>
    <definedName name="ReportYear">IF(年份="",YEAR(TODAY()),年份)</definedName>
    <definedName name="ScheduleHighlight">每日计划!$B$26</definedName>
    <definedName name="TimesList">时间_1[时间]</definedName>
    <definedName name="Title1">每日计划!$E$2</definedName>
    <definedName name="结束时间">时间间隔!$C$8</definedName>
    <definedName name="开始时间">时间间隔!$C$4</definedName>
    <definedName name="年份">每日计划!$C$13</definedName>
    <definedName name="增量">TIME(0,MinuteInterval,0)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2" l="1"/>
  <c r="E4" i="2" s="1"/>
  <c r="E5" i="3"/>
  <c r="E6" i="3"/>
  <c r="F7" i="3"/>
  <c r="F5" i="3"/>
  <c r="F6" i="3"/>
  <c r="E9" i="3"/>
  <c r="E10" i="3"/>
  <c r="E11" i="3"/>
  <c r="E12" i="3"/>
  <c r="E13" i="3"/>
  <c r="E14" i="3"/>
  <c r="E15" i="3"/>
  <c r="E16" i="3"/>
  <c r="E17" i="3"/>
  <c r="E18" i="3"/>
  <c r="F10" i="3"/>
  <c r="F11" i="3"/>
  <c r="F4" i="3"/>
  <c r="F8" i="3"/>
  <c r="F9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31" i="3"/>
  <c r="E32" i="3"/>
  <c r="E33" i="3"/>
  <c r="E7" i="3"/>
  <c r="E8" i="3"/>
  <c r="E19" i="3"/>
  <c r="E20" i="3"/>
  <c r="E21" i="3"/>
  <c r="E22" i="3"/>
  <c r="E23" i="3"/>
  <c r="E24" i="3"/>
  <c r="E25" i="3"/>
  <c r="E26" i="3"/>
  <c r="E27" i="3"/>
  <c r="E28" i="3"/>
  <c r="E29" i="3"/>
  <c r="E30" i="3"/>
  <c r="E3" i="3"/>
  <c r="E4" i="4" l="1"/>
  <c r="E5" i="2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3" i="4"/>
  <c r="F2" i="4"/>
  <c r="B2" i="3" l="1"/>
  <c r="E4" i="3"/>
  <c r="I5" i="3" l="1"/>
  <c r="F4" i="4"/>
  <c r="I6" i="3"/>
  <c r="I15" i="3"/>
  <c r="I10" i="3"/>
  <c r="F3" i="4"/>
  <c r="I46" i="3"/>
  <c r="I65" i="3"/>
  <c r="I33" i="3"/>
  <c r="I19" i="3"/>
  <c r="I30" i="3"/>
  <c r="I64" i="3"/>
  <c r="I55" i="3"/>
  <c r="I67" i="3"/>
  <c r="I66" i="3"/>
  <c r="I57" i="3"/>
  <c r="I56" i="3"/>
  <c r="I62" i="3"/>
  <c r="I60" i="3"/>
  <c r="I61" i="3"/>
  <c r="I63" i="3"/>
  <c r="I58" i="3"/>
  <c r="I59" i="3"/>
  <c r="I50" i="3"/>
  <c r="I52" i="3"/>
  <c r="I53" i="3"/>
  <c r="I54" i="3"/>
  <c r="I48" i="3"/>
  <c r="I47" i="3"/>
  <c r="I49" i="3"/>
  <c r="I51" i="3"/>
  <c r="I36" i="3"/>
  <c r="I37" i="3"/>
  <c r="I42" i="3"/>
  <c r="I43" i="3"/>
  <c r="I39" i="3"/>
  <c r="I41" i="3"/>
  <c r="I45" i="3"/>
  <c r="I44" i="3"/>
  <c r="I40" i="3"/>
  <c r="I38" i="3"/>
  <c r="I35" i="3"/>
  <c r="I34" i="3"/>
  <c r="I32" i="3"/>
  <c r="I31" i="3"/>
  <c r="I25" i="3"/>
  <c r="I23" i="3"/>
  <c r="I24" i="3"/>
  <c r="I22" i="3"/>
  <c r="I20" i="3"/>
  <c r="I21" i="3"/>
  <c r="I27" i="3"/>
  <c r="I26" i="3"/>
  <c r="I29" i="3"/>
  <c r="I28" i="3"/>
  <c r="I3" i="3"/>
  <c r="I4" i="3"/>
  <c r="I7" i="3"/>
  <c r="E5" i="4"/>
  <c r="F5" i="4" s="1"/>
  <c r="I8" i="3"/>
  <c r="B8" i="3"/>
  <c r="H34" i="4"/>
  <c r="H32" i="4"/>
  <c r="H29" i="4"/>
  <c r="H26" i="4"/>
  <c r="H22" i="4"/>
  <c r="H18" i="4"/>
  <c r="H15" i="4"/>
  <c r="H10" i="4"/>
  <c r="B7" i="4"/>
  <c r="H4" i="4"/>
  <c r="B2" i="4"/>
  <c r="B11" i="3"/>
  <c r="H31" i="4"/>
  <c r="H27" i="4"/>
  <c r="H24" i="4"/>
  <c r="H21" i="4"/>
  <c r="H3" i="4"/>
  <c r="H9" i="4"/>
  <c r="H16" i="4"/>
  <c r="H6" i="4"/>
  <c r="H12" i="4"/>
  <c r="I11" i="3"/>
  <c r="I12" i="3"/>
  <c r="I13" i="3"/>
  <c r="I14" i="3"/>
  <c r="I16" i="3"/>
  <c r="I17" i="3"/>
  <c r="I18" i="3"/>
  <c r="I9" i="3"/>
  <c r="E6" i="4" l="1"/>
  <c r="F6" i="4" s="1"/>
  <c r="J30" i="4"/>
  <c r="J29" i="4"/>
  <c r="I28" i="4"/>
  <c r="I27" i="4"/>
  <c r="J26" i="4"/>
  <c r="I30" i="4"/>
  <c r="J28" i="4"/>
  <c r="J27" i="4"/>
  <c r="I29" i="4"/>
  <c r="I26" i="4"/>
  <c r="J8" i="4"/>
  <c r="J7" i="4"/>
  <c r="I6" i="4"/>
  <c r="J5" i="4"/>
  <c r="J4" i="4"/>
  <c r="I3" i="4"/>
  <c r="I5" i="4"/>
  <c r="I4" i="4"/>
  <c r="J3" i="4"/>
  <c r="I8" i="4"/>
  <c r="I7" i="4"/>
  <c r="J6" i="4"/>
  <c r="I14" i="4"/>
  <c r="I13" i="4"/>
  <c r="I12" i="4"/>
  <c r="J11" i="4"/>
  <c r="J10" i="4"/>
  <c r="I9" i="4"/>
  <c r="I11" i="4"/>
  <c r="I10" i="4"/>
  <c r="J9" i="4"/>
  <c r="J14" i="4"/>
  <c r="J13" i="4"/>
  <c r="J12" i="4"/>
  <c r="I25" i="4"/>
  <c r="I24" i="4"/>
  <c r="J23" i="4"/>
  <c r="J22" i="4"/>
  <c r="I21" i="4"/>
  <c r="J24" i="4"/>
  <c r="I23" i="4"/>
  <c r="I22" i="4"/>
  <c r="J21" i="4"/>
  <c r="J25" i="4"/>
  <c r="J20" i="4"/>
  <c r="J19" i="4"/>
  <c r="J18" i="4"/>
  <c r="I17" i="4"/>
  <c r="I16" i="4"/>
  <c r="J15" i="4"/>
  <c r="I20" i="4"/>
  <c r="I19" i="4"/>
  <c r="I18" i="4"/>
  <c r="J17" i="4"/>
  <c r="J16" i="4"/>
  <c r="I15" i="4"/>
  <c r="J35" i="4"/>
  <c r="J34" i="4"/>
  <c r="I33" i="4"/>
  <c r="J32" i="4"/>
  <c r="I31" i="4"/>
  <c r="I35" i="4"/>
  <c r="I34" i="4"/>
  <c r="J33" i="4"/>
  <c r="I32" i="4"/>
  <c r="J31" i="4"/>
  <c r="E7" i="4" l="1"/>
  <c r="F7" i="4" s="1"/>
  <c r="E8" i="4" l="1"/>
  <c r="F8" i="4" s="1"/>
  <c r="E9" i="4" l="1"/>
  <c r="F9" i="4" s="1"/>
  <c r="E10" i="4" l="1"/>
  <c r="F10" i="4" s="1"/>
  <c r="E11" i="4" l="1"/>
  <c r="F11" i="4" s="1"/>
  <c r="E12" i="4" l="1"/>
  <c r="F12" i="4" s="1"/>
  <c r="E13" i="4" l="1"/>
  <c r="F13" i="4" s="1"/>
  <c r="E14" i="4" l="1"/>
  <c r="F14" i="4" s="1"/>
  <c r="E15" i="4" l="1"/>
  <c r="F15" i="4" s="1"/>
  <c r="E16" i="4" l="1"/>
  <c r="F16" i="4" s="1"/>
  <c r="E17" i="4" l="1"/>
  <c r="F17" i="4" s="1"/>
  <c r="E18" i="4" l="1"/>
  <c r="F18" i="4" s="1"/>
  <c r="E19" i="4" l="1"/>
  <c r="F19" i="4" s="1"/>
  <c r="E20" i="4" l="1"/>
  <c r="F20" i="4" s="1"/>
  <c r="E21" i="4" l="1"/>
  <c r="F21" i="4" s="1"/>
  <c r="E22" i="4" l="1"/>
  <c r="F22" i="4" s="1"/>
  <c r="E23" i="4" l="1"/>
  <c r="F23" i="4" s="1"/>
  <c r="E24" i="4" l="1"/>
  <c r="F24" i="4" s="1"/>
  <c r="E25" i="4" l="1"/>
  <c r="F25" i="4" s="1"/>
  <c r="E26" i="4" l="1"/>
  <c r="F26" i="4" s="1"/>
  <c r="E27" i="4" l="1"/>
  <c r="F27" i="4" s="1"/>
  <c r="E28" i="4" l="1"/>
  <c r="F28" i="4" s="1"/>
  <c r="E29" i="4" l="1"/>
  <c r="F29" i="4" s="1"/>
  <c r="E30" i="4" l="1"/>
  <c r="F30" i="4" s="1"/>
  <c r="E31" i="4" l="1"/>
  <c r="F31" i="4" s="1"/>
  <c r="E32" i="4" l="1"/>
  <c r="F32" i="4" s="1"/>
  <c r="E33" i="4" l="1"/>
  <c r="F33" i="4" s="1"/>
  <c r="E34" i="4" l="1"/>
  <c r="F34" i="4" s="1"/>
  <c r="E35" i="4" l="1"/>
  <c r="F35" i="4" s="1"/>
  <c r="E36" i="4" l="1"/>
  <c r="F36" i="4" s="1"/>
  <c r="E37" i="4" l="1"/>
  <c r="F37" i="4" s="1"/>
  <c r="E38" i="4" l="1"/>
  <c r="F38" i="4" s="1"/>
  <c r="E39" i="4" l="1"/>
  <c r="F39" i="4" s="1"/>
  <c r="E40" i="4" l="1"/>
  <c r="F40" i="4" s="1"/>
  <c r="E41" i="4" l="1"/>
  <c r="F41" i="4" s="1"/>
  <c r="E42" i="4" l="1"/>
  <c r="F42" i="4" s="1"/>
  <c r="E43" i="4" l="1"/>
  <c r="F43" i="4" s="1"/>
  <c r="E44" i="4" l="1"/>
  <c r="F44" i="4" s="1"/>
  <c r="E45" i="4" l="1"/>
  <c r="F45" i="4" s="1"/>
  <c r="E46" i="4" l="1"/>
  <c r="F46" i="4" s="1"/>
  <c r="E47" i="4" l="1"/>
  <c r="F47" i="4" s="1"/>
  <c r="E48" i="4" l="1"/>
  <c r="F48" i="4" s="1"/>
  <c r="E49" i="4" l="1"/>
  <c r="F49" i="4" s="1"/>
  <c r="E50" i="4" l="1"/>
  <c r="F50" i="4" s="1"/>
  <c r="E51" i="4" l="1"/>
  <c r="F51" i="4" s="1"/>
  <c r="E52" i="4" l="1"/>
  <c r="F52" i="4" s="1"/>
  <c r="E53" i="4" l="1"/>
  <c r="F53" i="4" s="1"/>
  <c r="E54" i="4" l="1"/>
  <c r="F54" i="4" s="1"/>
  <c r="E55" i="4" l="1"/>
  <c r="F55" i="4" s="1"/>
  <c r="E56" i="4" l="1"/>
  <c r="F56" i="4" s="1"/>
  <c r="E57" i="4" l="1"/>
  <c r="F57" i="4" s="1"/>
  <c r="E58" i="4" l="1"/>
  <c r="F58" i="4" s="1"/>
  <c r="E59" i="4" l="1"/>
  <c r="F59" i="4" s="1"/>
  <c r="E60" i="4" l="1"/>
  <c r="F60" i="4" s="1"/>
  <c r="E61" i="4" l="1"/>
  <c r="F61" i="4" s="1"/>
  <c r="E62" i="4" l="1"/>
  <c r="F62" i="4" s="1"/>
  <c r="E63" i="4" l="1"/>
  <c r="F63" i="4" s="1"/>
  <c r="E64" i="4" l="1"/>
  <c r="F64" i="4" s="1"/>
  <c r="E65" i="4" l="1"/>
  <c r="F65" i="4" s="1"/>
  <c r="E66" i="4" l="1"/>
  <c r="F66" i="4" s="1"/>
  <c r="E67" i="4" l="1"/>
  <c r="F67" i="4" s="1"/>
  <c r="E68" i="4" l="1"/>
  <c r="F68" i="4" s="1"/>
  <c r="E69" i="4" l="1"/>
  <c r="F69" i="4" s="1"/>
  <c r="E70" i="4" l="1"/>
  <c r="F70" i="4" s="1"/>
  <c r="E71" i="4" l="1"/>
  <c r="F71" i="4" s="1"/>
  <c r="E72" i="4" l="1"/>
  <c r="F72" i="4" s="1"/>
  <c r="E73" i="4" l="1"/>
  <c r="F73" i="4" s="1"/>
  <c r="E75" i="4" l="1"/>
  <c r="F75" i="4" s="1"/>
  <c r="E74" i="4"/>
  <c r="F74" i="4" s="1"/>
</calcChain>
</file>

<file path=xl/sharedStrings.xml><?xml version="1.0" encoding="utf-8"?>
<sst xmlns="http://schemas.openxmlformats.org/spreadsheetml/2006/main" count="98" uniqueCount="58">
  <si>
    <t>每日日程</t>
  </si>
  <si>
    <t>查看日程安排</t>
  </si>
  <si>
    <t>年</t>
  </si>
  <si>
    <t>月</t>
  </si>
  <si>
    <t>日</t>
  </si>
  <si>
    <t>编辑日程安排</t>
  </si>
  <si>
    <t>选择以编辑时间间隔</t>
  </si>
  <si>
    <t>选择以添加新事件</t>
  </si>
  <si>
    <t>在日程安排中突出显示：</t>
  </si>
  <si>
    <t>休息时间</t>
  </si>
  <si>
    <t>时间</t>
  </si>
  <si>
    <t>每周一览表</t>
  </si>
  <si>
    <t>备注/待办事项列表</t>
  </si>
  <si>
    <t>取回干洗衣物</t>
  </si>
  <si>
    <t>给有线电视公司打电话</t>
  </si>
  <si>
    <t>选择以查看每日计划</t>
  </si>
  <si>
    <t>日期</t>
  </si>
  <si>
    <t>午餐</t>
  </si>
  <si>
    <t>唯一值（已计算）</t>
  </si>
  <si>
    <t>时间间隔</t>
  </si>
  <si>
    <t>编辑时间表</t>
  </si>
  <si>
    <t>开始时间</t>
  </si>
  <si>
    <t>间隔</t>
  </si>
  <si>
    <t>结束时间</t>
  </si>
  <si>
    <t>15 分钟</t>
  </si>
  <si>
    <t>活动规划</t>
    <phoneticPr fontId="3" type="noConversion"/>
  </si>
  <si>
    <t>完成</t>
    <phoneticPr fontId="3" type="noConversion"/>
  </si>
  <si>
    <t>洗澡，上班着装</t>
    <phoneticPr fontId="3" type="noConversion"/>
  </si>
  <si>
    <t>英语单词</t>
    <phoneticPr fontId="3" type="noConversion"/>
  </si>
  <si>
    <t>阅读chinadaily paper</t>
    <phoneticPr fontId="3" type="noConversion"/>
  </si>
  <si>
    <t>阅读技术文档</t>
    <phoneticPr fontId="3" type="noConversion"/>
  </si>
  <si>
    <t>整理桌面/手机充电/倒水/上卫生间/回复前天邮件</t>
    <phoneticPr fontId="3" type="noConversion"/>
  </si>
  <si>
    <t>午休</t>
    <phoneticPr fontId="3" type="noConversion"/>
  </si>
  <si>
    <t>准备下班/收拾桌面/清洗茶杯</t>
    <phoneticPr fontId="3" type="noConversion"/>
  </si>
  <si>
    <t>回家路上</t>
    <phoneticPr fontId="3" type="noConversion"/>
  </si>
  <si>
    <t>开始时间</t>
    <phoneticPr fontId="3" type="noConversion"/>
  </si>
  <si>
    <t>起床/洗漱</t>
    <phoneticPr fontId="3" type="noConversion"/>
  </si>
  <si>
    <t>结束时间</t>
    <phoneticPr fontId="3" type="noConversion"/>
  </si>
  <si>
    <t>英语听力</t>
    <phoneticPr fontId="3" type="noConversion"/>
  </si>
  <si>
    <t>英语朗读</t>
    <phoneticPr fontId="3" type="noConversion"/>
  </si>
  <si>
    <t>休息时间</t>
    <phoneticPr fontId="3" type="noConversion"/>
  </si>
  <si>
    <t>阅读新闻</t>
    <phoneticPr fontId="3" type="noConversion"/>
  </si>
  <si>
    <t>晚餐时间</t>
    <phoneticPr fontId="3" type="noConversion"/>
  </si>
  <si>
    <t>运动时间</t>
    <phoneticPr fontId="3" type="noConversion"/>
  </si>
  <si>
    <t>听英语广播</t>
    <phoneticPr fontId="3" type="noConversion"/>
  </si>
  <si>
    <t>时间</t>
    <phoneticPr fontId="3" type="noConversion"/>
  </si>
  <si>
    <t>第三工作时间段</t>
    <phoneticPr fontId="3" type="noConversion"/>
  </si>
  <si>
    <t>其他</t>
    <phoneticPr fontId="3" type="noConversion"/>
  </si>
  <si>
    <t>第四工作时间</t>
    <phoneticPr fontId="3" type="noConversion"/>
  </si>
  <si>
    <t>第五工作时间</t>
    <phoneticPr fontId="3" type="noConversion"/>
  </si>
  <si>
    <t>自由安排</t>
    <phoneticPr fontId="3" type="noConversion"/>
  </si>
  <si>
    <t>第一工作时间</t>
    <phoneticPr fontId="3" type="noConversion"/>
  </si>
  <si>
    <t>第二工作时间</t>
    <phoneticPr fontId="3" type="noConversion"/>
  </si>
  <si>
    <t>自由时间</t>
    <phoneticPr fontId="3" type="noConversion"/>
  </si>
  <si>
    <t>跑步运动（7圈，45个俯卧撑，）</t>
    <phoneticPr fontId="3" type="noConversion"/>
  </si>
  <si>
    <t>跑步运动（20个仰卧起坐）</t>
    <phoneticPr fontId="3" type="noConversion"/>
  </si>
  <si>
    <t>第二天工作规划，当天工作总结，专业知识</t>
    <phoneticPr fontId="3" type="noConversion"/>
  </si>
  <si>
    <t>手机充电/洗衣服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</si>
</sst>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76" formatCode="_(&quot;$&quot;* #,##0_);_(&quot;$&quot;* \(#,##0\);_(&quot;$&quot;* &quot;-&quot;_);_(@_)"/>
    <numFmt numFmtId="177" formatCode="_(* #,##0_);_(* \(#,##0\);_(* &quot;-&quot;_);_(@_)"/>
    <numFmt numFmtId="178" formatCode="_(&quot;$&quot;* #,##0.00_);_(&quot;$&quot;* \(#,##0.00\);_(&quot;$&quot;* &quot;-&quot;??_);_(@_)"/>
    <numFmt numFmtId="179" formatCode="_(* #,##0.00_);_(* \(#,##0.00\);_(* &quot;-&quot;??_);_(@_)"/>
    <numFmt numFmtId="180" formatCode="h:mm;@"/>
    <numFmt numFmtId="181" formatCode="yyyy&quot;年&quot;m&quot;月&quot;d&quot;日&quot;;@"/>
  </numFmts>
  <fonts count="24" x14ac:knownFonts="1">
    <font>
      <sz val="11"/>
      <color theme="1"/>
      <name val="Microsoft YaHei UI"/>
      <family val="2"/>
      <charset val="134"/>
    </font>
    <font>
      <sz val="11"/>
      <color theme="2" tint="0.59996337778862885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Microsoft YaHei UI"/>
      <family val="2"/>
      <charset val="134"/>
    </font>
    <font>
      <sz val="11"/>
      <color theme="3"/>
      <name val="Microsoft YaHei UI"/>
      <family val="2"/>
      <charset val="134"/>
    </font>
    <font>
      <b/>
      <sz val="18"/>
      <color theme="3"/>
      <name val="Microsoft YaHei UI"/>
      <family val="2"/>
      <charset val="134"/>
    </font>
    <font>
      <b/>
      <sz val="90"/>
      <color theme="4"/>
      <name val="Microsoft YaHei UI"/>
      <family val="2"/>
      <charset val="134"/>
    </font>
    <font>
      <b/>
      <sz val="34"/>
      <color theme="3"/>
      <name val="Microsoft YaHei UI"/>
      <family val="2"/>
      <charset val="134"/>
    </font>
    <font>
      <b/>
      <sz val="12"/>
      <color theme="0"/>
      <name val="Microsoft YaHei UI"/>
      <family val="2"/>
      <charset val="134"/>
    </font>
    <font>
      <b/>
      <sz val="11"/>
      <color theme="1"/>
      <name val="Microsoft YaHei UI"/>
      <family val="2"/>
      <charset val="134"/>
    </font>
    <font>
      <sz val="11"/>
      <color theme="4"/>
      <name val="Microsoft YaHei UI"/>
      <family val="2"/>
      <charset val="134"/>
    </font>
    <font>
      <u/>
      <sz val="11"/>
      <color theme="0"/>
      <name val="Microsoft YaHei UI"/>
      <family val="2"/>
      <charset val="134"/>
    </font>
    <font>
      <b/>
      <sz val="16"/>
      <color theme="0"/>
      <name val="Microsoft YaHei UI"/>
      <family val="2"/>
      <charset val="134"/>
    </font>
    <font>
      <b/>
      <sz val="12"/>
      <color theme="3"/>
      <name val="Microsoft YaHei UI"/>
      <family val="2"/>
      <charset val="134"/>
    </font>
    <font>
      <sz val="11"/>
      <name val="Microsoft YaHei UI"/>
      <family val="2"/>
      <charset val="134"/>
    </font>
    <font>
      <b/>
      <sz val="11"/>
      <color theme="3"/>
      <name val="Microsoft YaHei UI"/>
      <family val="2"/>
      <charset val="134"/>
    </font>
    <font>
      <b/>
      <sz val="26"/>
      <color theme="0"/>
      <name val="Microsoft YaHei UI"/>
      <family val="2"/>
      <charset val="134"/>
    </font>
    <font>
      <b/>
      <sz val="22"/>
      <color theme="4"/>
      <name val="Microsoft YaHei UI"/>
      <family val="2"/>
      <charset val="134"/>
    </font>
    <font>
      <sz val="11"/>
      <color theme="2" tint="0.59996337778862885"/>
      <name val="Microsoft YaHei UI"/>
      <family val="2"/>
      <charset val="134"/>
    </font>
    <font>
      <u/>
      <sz val="11"/>
      <color theme="11"/>
      <name val="Microsoft YaHei UI"/>
      <family val="2"/>
      <charset val="134"/>
    </font>
    <font>
      <sz val="12"/>
      <color theme="1"/>
      <name val="Microsoft YaHei UI"/>
      <family val="2"/>
      <charset val="134"/>
    </font>
    <font>
      <b/>
      <sz val="12"/>
      <color theme="1"/>
      <name val="Microsoft YaHei UI"/>
      <family val="2"/>
      <charset val="134"/>
    </font>
    <font>
      <sz val="11"/>
      <color theme="0"/>
      <name val="等线"/>
      <family val="2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2" tint="0.59999389629810485"/>
        <bgColor indexed="64"/>
      </patternFill>
    </fill>
    <fill>
      <patternFill patternType="solid">
        <fgColor indexed="65"/>
        <bgColor theme="2" tint="0.59996337778862885"/>
      </patternFill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CC"/>
      </patternFill>
    </fill>
    <fill>
      <patternFill patternType="solid">
        <fgColor theme="4"/>
      </patternFill>
    </fill>
  </fills>
  <borders count="17">
    <border>
      <left/>
      <right/>
      <top/>
      <bottom/>
      <diagonal/>
    </border>
    <border>
      <left style="thin">
        <color theme="3"/>
      </left>
      <right style="thin">
        <color theme="3"/>
      </right>
      <top style="thin">
        <color theme="3"/>
      </top>
      <bottom style="thin">
        <color theme="3"/>
      </bottom>
      <diagonal/>
    </border>
    <border>
      <left style="thin">
        <color theme="3"/>
      </left>
      <right/>
      <top style="thin">
        <color theme="3"/>
      </top>
      <bottom/>
      <diagonal/>
    </border>
    <border>
      <left style="thin">
        <color theme="3"/>
      </left>
      <right/>
      <top/>
      <bottom/>
      <diagonal/>
    </border>
    <border>
      <left/>
      <right style="thin">
        <color theme="3"/>
      </right>
      <top/>
      <bottom/>
      <diagonal/>
    </border>
    <border>
      <left style="thin">
        <color theme="3"/>
      </left>
      <right/>
      <top/>
      <bottom style="thin">
        <color theme="3"/>
      </bottom>
      <diagonal/>
    </border>
    <border>
      <left/>
      <right style="thin">
        <color theme="3"/>
      </right>
      <top/>
      <bottom style="thin">
        <color theme="3"/>
      </bottom>
      <diagonal/>
    </border>
    <border>
      <left/>
      <right/>
      <top/>
      <bottom style="thick">
        <color theme="0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theme="3"/>
      </right>
      <top style="thin">
        <color indexed="64"/>
      </top>
      <bottom/>
      <diagonal/>
    </border>
    <border>
      <left/>
      <right/>
      <top/>
      <bottom style="hair">
        <color theme="0" tint="-0.34998626667073579"/>
      </bottom>
      <diagonal/>
    </border>
  </borders>
  <cellStyleXfs count="38">
    <xf numFmtId="0" fontId="0" fillId="0" borderId="0">
      <alignment vertical="center"/>
    </xf>
    <xf numFmtId="0" fontId="6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3" fillId="7" borderId="0" applyNumberFormat="0" applyAlignment="0" applyProtection="0"/>
    <xf numFmtId="0" fontId="9" fillId="7" borderId="0" applyNumberFormat="0" applyBorder="0" applyAlignment="0" applyProtection="0"/>
    <xf numFmtId="179" fontId="2" fillId="0" borderId="0" applyFill="0" applyBorder="0" applyAlignment="0" applyProtection="0"/>
    <xf numFmtId="177" fontId="2" fillId="0" borderId="0" applyFill="0" applyBorder="0" applyAlignment="0" applyProtection="0"/>
    <xf numFmtId="178" fontId="2" fillId="0" borderId="0" applyFill="0" applyBorder="0" applyAlignment="0" applyProtection="0"/>
    <xf numFmtId="176" fontId="2" fillId="0" borderId="0" applyFill="0" applyBorder="0" applyAlignment="0" applyProtection="0"/>
    <xf numFmtId="9" fontId="2" fillId="0" borderId="0" applyFill="0" applyBorder="0" applyAlignment="0" applyProtection="0"/>
    <xf numFmtId="0" fontId="4" fillId="8" borderId="10" applyNumberFormat="0" applyAlignment="0" applyProtection="0"/>
    <xf numFmtId="180" fontId="4" fillId="0" borderId="0" applyFill="0">
      <alignment horizontal="left" indent="1"/>
    </xf>
    <xf numFmtId="0" fontId="8" fillId="0" borderId="0">
      <alignment horizontal="center" vertical="top"/>
    </xf>
    <xf numFmtId="0" fontId="7" fillId="0" borderId="0">
      <alignment horizontal="center" vertical="center"/>
    </xf>
    <xf numFmtId="14" fontId="4" fillId="0" borderId="0">
      <alignment horizontal="left" vertical="center" indent="1"/>
    </xf>
    <xf numFmtId="0" fontId="4" fillId="0" borderId="0">
      <alignment horizontal="left" vertical="center" indent="1"/>
    </xf>
    <xf numFmtId="0" fontId="14" fillId="2" borderId="0">
      <alignment vertical="center"/>
    </xf>
    <xf numFmtId="0" fontId="5" fillId="5" borderId="1" applyNumberFormat="0" applyFont="0">
      <alignment horizontal="left" vertical="center"/>
    </xf>
    <xf numFmtId="0" fontId="10" fillId="0" borderId="0">
      <alignment horizontal="left" indent="3"/>
    </xf>
    <xf numFmtId="0" fontId="10" fillId="6" borderId="11">
      <alignment horizontal="left" vertical="center" indent="1"/>
    </xf>
    <xf numFmtId="0" fontId="11" fillId="4" borderId="12">
      <alignment horizontal="center" vertical="center" wrapText="1"/>
      <protection locked="0"/>
    </xf>
    <xf numFmtId="0" fontId="5" fillId="4" borderId="13" applyNumberFormat="0" applyFont="0" applyAlignment="0">
      <alignment horizontal="right" vertical="center" wrapText="1"/>
      <protection locked="0"/>
    </xf>
    <xf numFmtId="0" fontId="9" fillId="2" borderId="7">
      <alignment horizontal="center" vertical="center"/>
    </xf>
    <xf numFmtId="0" fontId="17" fillId="2" borderId="0">
      <alignment horizontal="center" vertical="center"/>
    </xf>
    <xf numFmtId="0" fontId="7" fillId="2" borderId="0">
      <alignment horizontal="center" vertical="center"/>
    </xf>
    <xf numFmtId="0" fontId="21" fillId="0" borderId="0">
      <alignment horizontal="left" vertical="center" wrapText="1" indent="5"/>
    </xf>
    <xf numFmtId="0" fontId="15" fillId="4" borderId="14" applyNumberFormat="0" applyFill="0" applyAlignment="0">
      <alignment horizontal="center" vertical="center" wrapText="1"/>
      <protection locked="0"/>
    </xf>
    <xf numFmtId="0" fontId="16" fillId="3" borderId="2">
      <alignment horizontal="left" indent="1"/>
    </xf>
    <xf numFmtId="14" fontId="1" fillId="3" borderId="3">
      <alignment vertical="center"/>
    </xf>
    <xf numFmtId="0" fontId="5" fillId="5" borderId="4">
      <alignment horizontal="left" vertical="center"/>
    </xf>
    <xf numFmtId="0" fontId="5" fillId="5" borderId="15">
      <alignment horizontal="left" vertical="center"/>
    </xf>
    <xf numFmtId="0" fontId="5" fillId="5" borderId="6">
      <alignment horizontal="left" vertical="center"/>
    </xf>
    <xf numFmtId="0" fontId="11" fillId="0" borderId="16">
      <alignment horizontal="center" vertical="center" wrapText="1"/>
    </xf>
    <xf numFmtId="0" fontId="11" fillId="0" borderId="16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</cellStyleXfs>
  <cellXfs count="66">
    <xf numFmtId="0" fontId="0" fillId="0" borderId="0" xfId="0">
      <alignment vertical="center"/>
    </xf>
    <xf numFmtId="0" fontId="0" fillId="0" borderId="0" xfId="0" applyFont="1" applyFill="1" applyBorder="1" applyAlignment="1">
      <alignment horizontal="left" wrapText="1"/>
    </xf>
    <xf numFmtId="0" fontId="0" fillId="0" borderId="0" xfId="0" applyFont="1" applyAlignment="1">
      <alignment vertical="center"/>
    </xf>
    <xf numFmtId="0" fontId="6" fillId="0" borderId="0" xfId="1" applyFont="1" applyAlignment="1">
      <alignment vertical="center"/>
    </xf>
    <xf numFmtId="0" fontId="0" fillId="0" borderId="0" xfId="0" applyFont="1">
      <alignment vertical="center"/>
    </xf>
    <xf numFmtId="181" fontId="13" fillId="7" borderId="0" xfId="3" applyNumberFormat="1" applyFont="1" applyAlignment="1" applyProtection="1">
      <alignment horizontal="left" vertical="center"/>
    </xf>
    <xf numFmtId="0" fontId="13" fillId="7" borderId="0" xfId="3" applyFont="1" applyAlignment="1" applyProtection="1">
      <alignment horizontal="left" vertical="center" indent="10"/>
      <protection locked="0"/>
    </xf>
    <xf numFmtId="0" fontId="13" fillId="7" borderId="0" xfId="3" applyFont="1" applyAlignment="1" applyProtection="1">
      <alignment horizontal="left" vertical="center" indent="6"/>
      <protection locked="0"/>
    </xf>
    <xf numFmtId="180" fontId="0" fillId="0" borderId="0" xfId="11" applyFont="1">
      <alignment horizontal="left" indent="1"/>
    </xf>
    <xf numFmtId="0" fontId="16" fillId="3" borderId="2" xfId="27" applyFont="1" applyAlignment="1">
      <alignment horizontal="left" vertical="center" indent="1"/>
    </xf>
    <xf numFmtId="180" fontId="15" fillId="5" borderId="14" xfId="26" applyNumberFormat="1" applyFont="1" applyFill="1" applyAlignment="1">
      <alignment horizontal="left" vertical="center" indent="1"/>
      <protection locked="0"/>
    </xf>
    <xf numFmtId="0" fontId="5" fillId="5" borderId="15" xfId="30" applyFont="1" applyAlignment="1">
      <alignment horizontal="left" vertical="center"/>
    </xf>
    <xf numFmtId="180" fontId="0" fillId="5" borderId="0" xfId="11" applyNumberFormat="1" applyFont="1" applyFill="1" applyAlignment="1">
      <alignment horizontal="left" vertical="center" indent="1"/>
    </xf>
    <xf numFmtId="0" fontId="5" fillId="5" borderId="4" xfId="29" applyFont="1" applyAlignment="1">
      <alignment horizontal="left" vertical="center"/>
    </xf>
    <xf numFmtId="0" fontId="11" fillId="4" borderId="12" xfId="20" applyFont="1">
      <alignment horizontal="center" vertical="center" wrapText="1"/>
      <protection locked="0"/>
    </xf>
    <xf numFmtId="0" fontId="11" fillId="0" borderId="16" xfId="33" applyFont="1">
      <alignment vertical="center"/>
    </xf>
    <xf numFmtId="14" fontId="19" fillId="3" borderId="3" xfId="0" applyNumberFormat="1" applyFont="1" applyFill="1" applyBorder="1">
      <alignment vertical="center"/>
    </xf>
    <xf numFmtId="0" fontId="0" fillId="3" borderId="3" xfId="0" applyFont="1" applyFill="1" applyBorder="1">
      <alignment vertical="center"/>
    </xf>
    <xf numFmtId="0" fontId="0" fillId="3" borderId="5" xfId="0" applyFont="1" applyFill="1" applyBorder="1">
      <alignment vertical="center"/>
    </xf>
    <xf numFmtId="0" fontId="5" fillId="5" borderId="6" xfId="31" applyFont="1" applyAlignment="1">
      <alignment horizontal="left" vertical="center"/>
    </xf>
    <xf numFmtId="0" fontId="10" fillId="0" borderId="0" xfId="18" applyFont="1">
      <alignment horizontal="left" indent="3"/>
    </xf>
    <xf numFmtId="0" fontId="5" fillId="5" borderId="1" xfId="17" applyFont="1">
      <alignment horizontal="left" vertical="center"/>
    </xf>
    <xf numFmtId="0" fontId="0" fillId="0" borderId="0" xfId="0" applyFont="1" applyAlignment="1">
      <alignment horizontal="left" vertical="center" indent="2"/>
    </xf>
    <xf numFmtId="0" fontId="12" fillId="0" borderId="0" xfId="34" applyFont="1">
      <alignment vertical="center"/>
    </xf>
    <xf numFmtId="0" fontId="9" fillId="7" borderId="8" xfId="4" applyFont="1" applyBorder="1" applyAlignment="1">
      <alignment horizontal="left" vertical="center" indent="1"/>
    </xf>
    <xf numFmtId="0" fontId="9" fillId="7" borderId="9" xfId="4" applyFont="1" applyBorder="1" applyAlignment="1">
      <alignment horizontal="left" vertical="center" indent="1"/>
    </xf>
    <xf numFmtId="180" fontId="15" fillId="5" borderId="14" xfId="26" applyNumberFormat="1" applyFont="1" applyFill="1" applyAlignment="1" applyProtection="1">
      <alignment horizontal="left" vertical="center" indent="1"/>
    </xf>
    <xf numFmtId="180" fontId="0" fillId="4" borderId="13" xfId="21" applyNumberFormat="1" applyFont="1" applyAlignment="1">
      <alignment horizontal="left" vertical="center" indent="1"/>
      <protection locked="0"/>
    </xf>
    <xf numFmtId="0" fontId="6" fillId="0" borderId="0" xfId="1" applyFont="1" applyFill="1" applyAlignment="1">
      <alignment horizontal="left" vertical="center"/>
    </xf>
    <xf numFmtId="0" fontId="0" fillId="0" borderId="0" xfId="0" applyFont="1" applyFill="1">
      <alignment vertical="center"/>
    </xf>
    <xf numFmtId="0" fontId="0" fillId="0" borderId="0" xfId="0" applyFont="1" applyFill="1" applyAlignment="1">
      <alignment horizontal="left"/>
    </xf>
    <xf numFmtId="0" fontId="14" fillId="2" borderId="0" xfId="16" applyFont="1">
      <alignment vertical="center"/>
    </xf>
    <xf numFmtId="180" fontId="0" fillId="5" borderId="1" xfId="17" applyNumberFormat="1" applyFont="1">
      <alignment horizontal="left" vertical="center"/>
    </xf>
    <xf numFmtId="180" fontId="0" fillId="0" borderId="0" xfId="11" applyFont="1" applyFill="1">
      <alignment horizontal="left" indent="1"/>
    </xf>
    <xf numFmtId="0" fontId="13" fillId="7" borderId="0" xfId="3" applyFont="1" applyAlignment="1" applyProtection="1">
      <alignment horizontal="left" vertical="center" indent="5"/>
      <protection locked="0"/>
    </xf>
    <xf numFmtId="0" fontId="22" fillId="7" borderId="0" xfId="16" applyFont="1" applyFill="1">
      <alignment vertical="center"/>
    </xf>
    <xf numFmtId="0" fontId="21" fillId="0" borderId="0" xfId="25" applyFont="1" applyAlignment="1">
      <alignment horizontal="left" vertical="center" wrapText="1" indent="4"/>
    </xf>
    <xf numFmtId="0" fontId="9" fillId="7" borderId="0" xfId="4" applyFont="1" applyAlignment="1" applyProtection="1">
      <alignment horizontal="left" vertical="center" indent="3"/>
      <protection locked="0"/>
    </xf>
    <xf numFmtId="0" fontId="21" fillId="0" borderId="0" xfId="25" applyFont="1" applyAlignment="1">
      <alignment horizontal="left" vertical="center" wrapText="1" indent="3"/>
    </xf>
    <xf numFmtId="0" fontId="9" fillId="7" borderId="0" xfId="4" applyFont="1" applyAlignment="1" applyProtection="1">
      <alignment horizontal="left" vertical="center" indent="4"/>
      <protection locked="0"/>
    </xf>
    <xf numFmtId="0" fontId="10" fillId="0" borderId="0" xfId="18" applyFont="1" applyAlignment="1">
      <alignment horizontal="left" indent="2"/>
    </xf>
    <xf numFmtId="0" fontId="0" fillId="0" borderId="0" xfId="0" applyFont="1" applyFill="1" applyBorder="1" applyAlignment="1" applyProtection="1">
      <alignment vertical="center"/>
    </xf>
    <xf numFmtId="180" fontId="0" fillId="0" borderId="0" xfId="11" applyFont="1" applyAlignment="1">
      <alignment horizontal="left" vertical="center" indent="1"/>
    </xf>
    <xf numFmtId="0" fontId="17" fillId="2" borderId="0" xfId="23" applyFont="1">
      <alignment horizontal="center" vertical="center"/>
    </xf>
    <xf numFmtId="0" fontId="23" fillId="9" borderId="0" xfId="37">
      <alignment vertical="center"/>
    </xf>
    <xf numFmtId="180" fontId="6" fillId="0" borderId="0" xfId="1" applyNumberFormat="1" applyFont="1" applyFill="1" applyAlignment="1">
      <alignment horizontal="left" vertical="center"/>
    </xf>
    <xf numFmtId="180" fontId="21" fillId="0" borderId="0" xfId="25" applyNumberFormat="1" applyFont="1" applyAlignment="1">
      <alignment horizontal="left" vertical="center" wrapText="1" indent="4"/>
    </xf>
    <xf numFmtId="180" fontId="0" fillId="0" borderId="0" xfId="0" applyNumberFormat="1" applyFont="1">
      <alignment vertical="center"/>
    </xf>
    <xf numFmtId="0" fontId="0" fillId="0" borderId="0" xfId="15" applyFont="1" applyAlignment="1">
      <alignment horizontal="left" vertical="center"/>
    </xf>
    <xf numFmtId="0" fontId="0" fillId="0" borderId="0" xfId="15" applyFont="1" applyFill="1" applyAlignment="1">
      <alignment horizontal="left" vertical="center"/>
    </xf>
    <xf numFmtId="14" fontId="0" fillId="0" borderId="0" xfId="14" applyFont="1" applyAlignment="1">
      <alignment horizontal="center" vertical="center"/>
    </xf>
    <xf numFmtId="180" fontId="0" fillId="0" borderId="0" xfId="11" applyNumberFormat="1" applyFont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180" fontId="0" fillId="0" borderId="0" xfId="11" applyNumberFormat="1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10" fillId="6" borderId="11" xfId="19" applyFont="1">
      <alignment horizontal="left" vertical="center" indent="1"/>
    </xf>
    <xf numFmtId="0" fontId="18" fillId="3" borderId="3" xfId="0" applyFont="1" applyFill="1" applyBorder="1" applyAlignment="1">
      <alignment horizontal="left" vertical="center" indent="1"/>
    </xf>
    <xf numFmtId="0" fontId="7" fillId="0" borderId="0" xfId="13" applyNumberFormat="1" applyFont="1">
      <alignment horizontal="center" vertical="center"/>
    </xf>
    <xf numFmtId="0" fontId="11" fillId="0" borderId="16" xfId="32" applyFont="1">
      <alignment horizontal="center" vertical="center" wrapText="1"/>
    </xf>
    <xf numFmtId="0" fontId="9" fillId="7" borderId="0" xfId="4" applyFont="1" applyAlignment="1" applyProtection="1">
      <alignment horizontal="left" vertical="center" indent="4"/>
      <protection locked="0"/>
    </xf>
    <xf numFmtId="0" fontId="8" fillId="0" borderId="0" xfId="12" applyFont="1">
      <alignment horizontal="center" vertical="top"/>
    </xf>
    <xf numFmtId="0" fontId="9" fillId="2" borderId="7" xfId="22" applyFont="1">
      <alignment horizontal="center" vertical="center"/>
    </xf>
    <xf numFmtId="0" fontId="17" fillId="2" borderId="0" xfId="23" applyFont="1">
      <alignment horizontal="center" vertical="center"/>
    </xf>
    <xf numFmtId="0" fontId="7" fillId="2" borderId="0" xfId="24" applyFont="1">
      <alignment horizontal="center" vertical="center"/>
    </xf>
  </cellXfs>
  <cellStyles count="38">
    <cellStyle name="Bottom_Border" xfId="21"/>
    <cellStyle name="Bottom_checkbox_border" xfId="33"/>
    <cellStyle name="Event_Date" xfId="24"/>
    <cellStyle name="Event_Day" xfId="23"/>
    <cellStyle name="Event_Full_Date" xfId="22"/>
    <cellStyle name="Event_Header" xfId="25"/>
    <cellStyle name="Table_Date" xfId="14"/>
    <cellStyle name="Table_Details" xfId="15"/>
    <cellStyle name="Top_border" xfId="26"/>
    <cellStyle name="Week_Bottom_Corner" xfId="31"/>
    <cellStyle name="Week_Details" xfId="29"/>
    <cellStyle name="Week_Right_Corner" xfId="30"/>
    <cellStyle name="百分比" xfId="9" builtinId="5" customBuiltin="1"/>
    <cellStyle name="备注" xfId="32"/>
    <cellStyle name="边框" xfId="17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常规" xfId="0" builtinId="0" customBuiltin="1"/>
    <cellStyle name="超链接" xfId="34" builtinId="8" customBuiltin="1"/>
    <cellStyle name="超链接 2" xfId="35"/>
    <cellStyle name="复选框" xfId="20"/>
    <cellStyle name="工作日" xfId="27"/>
    <cellStyle name="货币" xfId="7" builtinId="4" customBuiltin="1"/>
    <cellStyle name="货币[0]" xfId="8" builtinId="7" customBuiltin="1"/>
    <cellStyle name="千位分隔" xfId="5" builtinId="3" customBuiltin="1"/>
    <cellStyle name="千位分隔[0]" xfId="6" builtinId="6" customBuiltin="1"/>
    <cellStyle name="日" xfId="12"/>
    <cellStyle name="日期" xfId="13"/>
    <cellStyle name="时间" xfId="11"/>
    <cellStyle name="缩进" xfId="18"/>
    <cellStyle name="填充" xfId="16"/>
    <cellStyle name="突出显示" xfId="19"/>
    <cellStyle name="样式 1" xfId="28"/>
    <cellStyle name="已访问的超链接" xfId="36" builtinId="9" customBuiltin="1"/>
    <cellStyle name="着色 1" xfId="37" builtinId="29"/>
    <cellStyle name="注释" xfId="10" builtinId="10" customBuiltin="1"/>
  </cellStyles>
  <dxfs count="38">
    <dxf>
      <font>
        <strike val="0"/>
        <outline val="0"/>
        <shadow val="0"/>
        <vertAlign val="baseline"/>
        <name val="Microsoft YaHei UI"/>
        <scheme val="none"/>
      </font>
      <numFmt numFmtId="180" formatCode="h:mm;@"/>
    </dxf>
    <dxf>
      <font>
        <strike val="0"/>
        <outline val="0"/>
        <shadow val="0"/>
        <vertAlign val="baseline"/>
        <name val="Microsoft YaHei UI"/>
        <scheme val="none"/>
      </font>
    </dxf>
    <dxf>
      <font>
        <strike val="0"/>
        <outline val="0"/>
        <shadow val="0"/>
        <vertAlign val="baseline"/>
        <name val="Microsoft YaHei UI"/>
        <scheme val="none"/>
      </font>
      <alignment horizontal="left" vertical="center" textRotation="0" indent="3" justifyLastLine="0" shrinkToFit="0" readingOrder="0"/>
    </dxf>
    <dxf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theme="0"/>
        </left>
        <right style="thin">
          <color theme="0"/>
        </right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scheme val="none"/>
      </font>
    </dxf>
    <dxf>
      <font>
        <strike val="0"/>
        <outline val="0"/>
        <shadow val="0"/>
        <u val="none"/>
        <vertAlign val="baseline"/>
        <name val="Microsoft YaHei UI"/>
        <scheme val="none"/>
      </font>
      <fill>
        <patternFill patternType="none"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scheme val="none"/>
      </font>
    </dxf>
    <dxf>
      <font>
        <strike val="0"/>
        <outline val="0"/>
        <shadow val="0"/>
        <u val="none"/>
        <vertAlign val="baseline"/>
        <name val="Microsoft YaHei U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scheme val="none"/>
      </font>
      <numFmt numFmtId="180" formatCode="h:mm;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scheme val="none"/>
      </font>
    </dxf>
    <dxf>
      <font>
        <strike val="0"/>
        <outline val="0"/>
        <shadow val="0"/>
        <u val="none"/>
        <vertAlign val="baseline"/>
        <name val="Microsoft YaHei UI"/>
        <scheme val="none"/>
      </font>
      <numFmt numFmtId="180" formatCode="h:mm;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scheme val="none"/>
      </font>
    </dxf>
    <dxf>
      <font>
        <strike val="0"/>
        <outline val="0"/>
        <shadow val="0"/>
        <u val="none"/>
        <vertAlign val="baseline"/>
        <name val="Microsoft YaHei UI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strike val="0"/>
        <outline val="0"/>
        <shadow val="0"/>
        <u val="none"/>
        <vertAlign val="baseline"/>
        <name val="Microsoft YaHei UI"/>
        <scheme val="none"/>
      </font>
      <fill>
        <patternFill patternType="none"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vertAlign val="baseline"/>
        <name val="Microsoft YaHei UI"/>
        <scheme val="none"/>
      </font>
      <numFmt numFmtId="0" formatCode="General"/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Microsoft YaHei UI"/>
        <scheme val="none"/>
      </font>
      <fill>
        <patternFill patternType="gray125">
          <fgColor theme="2" tint="0.59996337778862885"/>
          <bgColor auto="1"/>
        </patternFill>
      </fill>
      <border diagonalUp="0" diagonalDown="0" outline="0">
        <left/>
        <right/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strike val="0"/>
        <outline val="0"/>
        <shadow val="0"/>
        <vertAlign val="baseline"/>
        <name val="Microsoft YaHei UI"/>
        <scheme val="none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Microsoft YaHei UI"/>
        <scheme val="none"/>
      </font>
      <fill>
        <patternFill patternType="gray125">
          <fgColor theme="2" tint="0.59996337778862885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0" hidden="0"/>
    </dxf>
    <dxf>
      <font>
        <strike val="0"/>
        <outline val="0"/>
        <shadow val="0"/>
        <vertAlign val="baseline"/>
        <name val="Microsoft YaHei UI"/>
        <scheme val="none"/>
      </font>
    </dxf>
    <dxf>
      <font>
        <strike val="0"/>
        <outline val="0"/>
        <shadow val="0"/>
        <vertAlign val="baseline"/>
        <name val="Microsoft YaHei UI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vertAlign val="baseline"/>
        <name val="Microsoft YaHei UI"/>
        <scheme val="none"/>
      </font>
      <alignment vertical="center" textRotation="0" wrapText="0" indent="0" justifyLastLine="0" shrinkToFit="0" readingOrder="0"/>
    </dxf>
    <dxf>
      <font>
        <color rgb="FF116FAC"/>
      </font>
      <fill>
        <patternFill>
          <bgColor theme="5" tint="0.79998168889431442"/>
        </patternFill>
      </fill>
    </dxf>
    <dxf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ill>
        <patternFill>
          <bgColor theme="4" tint="0.79998168889431442"/>
        </patternFill>
      </fill>
    </dxf>
    <dxf>
      <font>
        <b/>
        <i val="0"/>
      </font>
      <fill>
        <patternFill patternType="solid">
          <fgColor auto="1"/>
          <bgColor theme="0"/>
        </patternFill>
      </fill>
      <border>
        <horizontal/>
      </border>
    </dxf>
    <dxf>
      <font>
        <b/>
        <i val="0"/>
        <color theme="0"/>
      </font>
      <fill>
        <patternFill patternType="solid">
          <fgColor theme="4"/>
          <bgColor theme="3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  <color theme="3"/>
      </font>
      <fill>
        <patternFill>
          <bgColor theme="0"/>
        </patternFill>
      </fill>
      <border diagonalUp="0" diagonalDown="0">
        <left style="thin">
          <color theme="3"/>
        </left>
        <right style="thin">
          <color theme="3"/>
        </right>
        <top/>
        <bottom style="thin">
          <color theme="3"/>
        </bottom>
        <vertical style="thin">
          <color theme="3"/>
        </vertical>
        <horizontal/>
      </border>
    </dxf>
    <dxf>
      <fill>
        <patternFill>
          <bgColor theme="4" tint="0.79998168889431442"/>
        </patternFill>
      </fill>
    </dxf>
    <dxf>
      <font>
        <b val="0"/>
        <i val="0"/>
        <color theme="3"/>
      </font>
      <fill>
        <patternFill>
          <bgColor theme="0"/>
        </patternFill>
      </fill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  <vertical style="thin">
          <color theme="3"/>
        </vertical>
        <horizontal style="thin">
          <color theme="3"/>
        </horizontal>
      </border>
    </dxf>
    <dxf>
      <font>
        <b/>
        <i val="0"/>
        <color theme="0"/>
      </font>
      <fill>
        <patternFill patternType="solid">
          <fgColor theme="4"/>
          <bgColor theme="4"/>
        </patternFill>
      </fill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  <vertical style="thin">
          <color theme="3"/>
        </vertical>
        <horizontal style="thin">
          <color theme="3"/>
        </horizontal>
      </border>
    </dxf>
    <dxf>
      <font>
        <b val="0"/>
        <i val="0"/>
        <color theme="3"/>
      </font>
      <fill>
        <patternFill patternType="none">
          <bgColor auto="1"/>
        </patternFill>
      </fill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  <vertical style="thin">
          <color theme="3"/>
        </vertical>
        <horizontal style="thin">
          <color theme="3"/>
        </horizontal>
      </border>
    </dxf>
  </dxfs>
  <tableStyles count="2" defaultTableStyle="TableStyleMedium2" defaultPivotStyle="PivotStyleLight16">
    <tableStyle name="每日日程" pivot="0" count="4">
      <tableStyleElement type="wholeTable" dxfId="37"/>
      <tableStyleElement type="headerRow" dxfId="36"/>
      <tableStyleElement type="firstRowStripe" dxfId="35"/>
      <tableStyleElement type="secondRowStripe" dxfId="34"/>
    </tableStyle>
    <tableStyle name="时间间隔" pivot="0" count="4">
      <tableStyleElement type="wholeTable" dxfId="33"/>
      <tableStyleElement type="headerRow" dxfId="32"/>
      <tableStyleElement type="firstRowStripe" dxfId="31"/>
      <tableStyleElement type="secondRowStripe" dxfId="30"/>
    </tableStyle>
  </tableStyles>
  <colors>
    <mruColors>
      <color rgb="FF116FA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#'&#26102;&#38388;&#38388;&#38548;'!A1"/><Relationship Id="rId1" Type="http://schemas.openxmlformats.org/officeDocument/2006/relationships/hyperlink" Target="#&#27963;&#21160;&#35268;&#21010;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hyperlink" Target="#'&#26102;&#38388;&#38388;&#38548;'!A1"/><Relationship Id="rId1" Type="http://schemas.openxmlformats.org/officeDocument/2006/relationships/hyperlink" Target="#'&#27599;&#26085;&#35745;&#21010;'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hyperlink" Target="#'&#27599;&#26085;&#35745;&#21010;'!A1"/><Relationship Id="rId1" Type="http://schemas.openxmlformats.org/officeDocument/2006/relationships/hyperlink" Target="#&#27963;&#21160;&#35268;&#21010;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1429</xdr:colOff>
      <xdr:row>9</xdr:row>
      <xdr:rowOff>215538</xdr:rowOff>
    </xdr:from>
    <xdr:to>
      <xdr:col>1</xdr:col>
      <xdr:colOff>295513</xdr:colOff>
      <xdr:row>11</xdr:row>
      <xdr:rowOff>7793</xdr:rowOff>
    </xdr:to>
    <xdr:grpSp>
      <xdr:nvGrpSpPr>
        <xdr:cNvPr id="107" name="查看日程安排图标" descr="日历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GrpSpPr>
          <a:grpSpLocks noChangeAspect="1"/>
        </xdr:cNvGrpSpPr>
      </xdr:nvGrpSpPr>
      <xdr:grpSpPr bwMode="auto">
        <a:xfrm>
          <a:off x="183173" y="2748597"/>
          <a:ext cx="294084" cy="269333"/>
          <a:chOff x="61" y="204"/>
          <a:chExt cx="31" cy="120"/>
        </a:xfrm>
      </xdr:grpSpPr>
      <xdr:sp macro="" textlink="">
        <xdr:nvSpPr>
          <xdr:cNvPr id="108" name="长方形 9">
            <a:extLst>
              <a:ext uri="{FF2B5EF4-FFF2-40B4-BE49-F238E27FC236}">
                <a16:creationId xmlns:a16="http://schemas.microsoft.com/office/drawing/2014/main" id="{00000000-0008-0000-0000-00006C000000}"/>
              </a:ext>
            </a:extLst>
          </xdr:cNvPr>
          <xdr:cNvSpPr>
            <a:spLocks noChangeArrowheads="1"/>
          </xdr:cNvSpPr>
        </xdr:nvSpPr>
        <xdr:spPr bwMode="auto">
          <a:xfrm>
            <a:off x="61" y="204"/>
            <a:ext cx="31" cy="120"/>
          </a:xfrm>
          <a:prstGeom prst="rect">
            <a:avLst/>
          </a:prstGeom>
          <a:noFill/>
          <a:ln w="0">
            <a:noFill/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9" name="长方形 10">
            <a:extLst>
              <a:ext uri="{FF2B5EF4-FFF2-40B4-BE49-F238E27FC236}">
                <a16:creationId xmlns:a16="http://schemas.microsoft.com/office/drawing/2014/main" id="{00000000-0008-0000-0000-00006D000000}"/>
              </a:ext>
            </a:extLst>
          </xdr:cNvPr>
          <xdr:cNvSpPr>
            <a:spLocks noChangeArrowheads="1"/>
          </xdr:cNvSpPr>
        </xdr:nvSpPr>
        <xdr:spPr bwMode="auto">
          <a:xfrm>
            <a:off x="62" y="209"/>
            <a:ext cx="27" cy="115"/>
          </a:xfrm>
          <a:prstGeom prst="rect">
            <a:avLst/>
          </a:prstGeom>
          <a:solidFill>
            <a:srgbClr val="FFFFFF"/>
          </a:solidFill>
          <a:ln w="0">
            <a:noFill/>
            <a:prstDash val="solid"/>
            <a:miter lim="800000"/>
            <a:headEnd/>
            <a:tailEnd/>
          </a:ln>
        </xdr:spPr>
      </xdr:sp>
      <xdr:sp macro="" textlink="">
        <xdr:nvSpPr>
          <xdr:cNvPr id="110" name="任意多边形(F) 11">
            <a:extLst>
              <a:ext uri="{FF2B5EF4-FFF2-40B4-BE49-F238E27FC236}">
                <a16:creationId xmlns:a16="http://schemas.microsoft.com/office/drawing/2014/main" id="{00000000-0008-0000-0000-00006E000000}"/>
              </a:ext>
            </a:extLst>
          </xdr:cNvPr>
          <xdr:cNvSpPr>
            <a:spLocks noEditPoints="1"/>
          </xdr:cNvSpPr>
        </xdr:nvSpPr>
        <xdr:spPr bwMode="auto">
          <a:xfrm>
            <a:off x="61" y="204"/>
            <a:ext cx="30" cy="120"/>
          </a:xfrm>
          <a:custGeom>
            <a:avLst/>
            <a:gdLst>
              <a:gd name="T0" fmla="*/ 1905 w 3196"/>
              <a:gd name="T1" fmla="*/ 2607 h 3151"/>
              <a:gd name="T2" fmla="*/ 1771 w 3196"/>
              <a:gd name="T3" fmla="*/ 2607 h 3151"/>
              <a:gd name="T4" fmla="*/ 1308 w 3196"/>
              <a:gd name="T5" fmla="*/ 2280 h 3151"/>
              <a:gd name="T6" fmla="*/ 517 w 3196"/>
              <a:gd name="T7" fmla="*/ 2280 h 3151"/>
              <a:gd name="T8" fmla="*/ 517 w 3196"/>
              <a:gd name="T9" fmla="*/ 2280 h 3151"/>
              <a:gd name="T10" fmla="*/ 2368 w 3196"/>
              <a:gd name="T11" fmla="*/ 2170 h 3151"/>
              <a:gd name="T12" fmla="*/ 2233 w 3196"/>
              <a:gd name="T13" fmla="*/ 2170 h 3151"/>
              <a:gd name="T14" fmla="*/ 1771 w 3196"/>
              <a:gd name="T15" fmla="*/ 1843 h 3151"/>
              <a:gd name="T16" fmla="*/ 979 w 3196"/>
              <a:gd name="T17" fmla="*/ 1843 h 3151"/>
              <a:gd name="T18" fmla="*/ 979 w 3196"/>
              <a:gd name="T19" fmla="*/ 1843 h 3151"/>
              <a:gd name="T20" fmla="*/ 517 w 3196"/>
              <a:gd name="T21" fmla="*/ 2170 h 3151"/>
              <a:gd name="T22" fmla="*/ 2696 w 3196"/>
              <a:gd name="T23" fmla="*/ 1733 h 3151"/>
              <a:gd name="T24" fmla="*/ 2233 w 3196"/>
              <a:gd name="T25" fmla="*/ 1405 h 3151"/>
              <a:gd name="T26" fmla="*/ 1442 w 3196"/>
              <a:gd name="T27" fmla="*/ 1405 h 3151"/>
              <a:gd name="T28" fmla="*/ 1442 w 3196"/>
              <a:gd name="T29" fmla="*/ 1405 h 3151"/>
              <a:gd name="T30" fmla="*/ 979 w 3196"/>
              <a:gd name="T31" fmla="*/ 1733 h 3151"/>
              <a:gd name="T32" fmla="*/ 2904 w 3196"/>
              <a:gd name="T33" fmla="*/ 2860 h 3151"/>
              <a:gd name="T34" fmla="*/ 609 w 3196"/>
              <a:gd name="T35" fmla="*/ 253 h 3151"/>
              <a:gd name="T36" fmla="*/ 542 w 3196"/>
              <a:gd name="T37" fmla="*/ 487 h 3151"/>
              <a:gd name="T38" fmla="*/ 520 w 3196"/>
              <a:gd name="T39" fmla="*/ 641 h 3151"/>
              <a:gd name="T40" fmla="*/ 584 w 3196"/>
              <a:gd name="T41" fmla="*/ 779 h 3151"/>
              <a:gd name="T42" fmla="*/ 712 w 3196"/>
              <a:gd name="T43" fmla="*/ 862 h 3151"/>
              <a:gd name="T44" fmla="*/ 870 w 3196"/>
              <a:gd name="T45" fmla="*/ 862 h 3151"/>
              <a:gd name="T46" fmla="*/ 996 w 3196"/>
              <a:gd name="T47" fmla="*/ 779 h 3151"/>
              <a:gd name="T48" fmla="*/ 1061 w 3196"/>
              <a:gd name="T49" fmla="*/ 641 h 3151"/>
              <a:gd name="T50" fmla="*/ 1039 w 3196"/>
              <a:gd name="T51" fmla="*/ 487 h 3151"/>
              <a:gd name="T52" fmla="*/ 971 w 3196"/>
              <a:gd name="T53" fmla="*/ 253 h 3151"/>
              <a:gd name="T54" fmla="*/ 2200 w 3196"/>
              <a:gd name="T55" fmla="*/ 453 h 3151"/>
              <a:gd name="T56" fmla="*/ 2157 w 3196"/>
              <a:gd name="T57" fmla="*/ 601 h 3151"/>
              <a:gd name="T58" fmla="*/ 2201 w 3196"/>
              <a:gd name="T59" fmla="*/ 749 h 3151"/>
              <a:gd name="T60" fmla="*/ 2315 w 3196"/>
              <a:gd name="T61" fmla="*/ 848 h 3151"/>
              <a:gd name="T62" fmla="*/ 2470 w 3196"/>
              <a:gd name="T63" fmla="*/ 870 h 3151"/>
              <a:gd name="T64" fmla="*/ 2610 w 3196"/>
              <a:gd name="T65" fmla="*/ 806 h 3151"/>
              <a:gd name="T66" fmla="*/ 2693 w 3196"/>
              <a:gd name="T67" fmla="*/ 680 h 3151"/>
              <a:gd name="T68" fmla="*/ 2693 w 3196"/>
              <a:gd name="T69" fmla="*/ 523 h 3151"/>
              <a:gd name="T70" fmla="*/ 2611 w 3196"/>
              <a:gd name="T71" fmla="*/ 397 h 3151"/>
              <a:gd name="T72" fmla="*/ 0 w 3196"/>
              <a:gd name="T73" fmla="*/ 3151 h 3151"/>
              <a:gd name="T74" fmla="*/ 2483 w 3196"/>
              <a:gd name="T75" fmla="*/ 11 h 3151"/>
              <a:gd name="T76" fmla="*/ 2556 w 3196"/>
              <a:gd name="T77" fmla="*/ 83 h 3151"/>
              <a:gd name="T78" fmla="*/ 2564 w 3196"/>
              <a:gd name="T79" fmla="*/ 652 h 3151"/>
              <a:gd name="T80" fmla="*/ 2507 w 3196"/>
              <a:gd name="T81" fmla="*/ 736 h 3151"/>
              <a:gd name="T82" fmla="*/ 2403 w 3196"/>
              <a:gd name="T83" fmla="*/ 757 h 3151"/>
              <a:gd name="T84" fmla="*/ 2318 w 3196"/>
              <a:gd name="T85" fmla="*/ 700 h 3151"/>
              <a:gd name="T86" fmla="*/ 2294 w 3196"/>
              <a:gd name="T87" fmla="*/ 135 h 3151"/>
              <a:gd name="T88" fmla="*/ 2334 w 3196"/>
              <a:gd name="T89" fmla="*/ 40 h 3151"/>
              <a:gd name="T90" fmla="*/ 2430 w 3196"/>
              <a:gd name="T91" fmla="*/ 0 h 3151"/>
              <a:gd name="T92" fmla="*/ 867 w 3196"/>
              <a:gd name="T93" fmla="*/ 23 h 3151"/>
              <a:gd name="T94" fmla="*/ 924 w 3196"/>
              <a:gd name="T95" fmla="*/ 108 h 3151"/>
              <a:gd name="T96" fmla="*/ 916 w 3196"/>
              <a:gd name="T97" fmla="*/ 677 h 3151"/>
              <a:gd name="T98" fmla="*/ 844 w 3196"/>
              <a:gd name="T99" fmla="*/ 749 h 3151"/>
              <a:gd name="T100" fmla="*/ 737 w 3196"/>
              <a:gd name="T101" fmla="*/ 749 h 3151"/>
              <a:gd name="T102" fmla="*/ 665 w 3196"/>
              <a:gd name="T103" fmla="*/ 677 h 3151"/>
              <a:gd name="T104" fmla="*/ 657 w 3196"/>
              <a:gd name="T105" fmla="*/ 108 h 3151"/>
              <a:gd name="T106" fmla="*/ 714 w 3196"/>
              <a:gd name="T107" fmla="*/ 23 h 315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</a:cxnLst>
            <a:rect l="0" t="0" r="r" b="b"/>
            <a:pathLst>
              <a:path w="3196" h="3151">
                <a:moveTo>
                  <a:pt x="1905" y="2280"/>
                </a:moveTo>
                <a:lnTo>
                  <a:pt x="2233" y="2280"/>
                </a:lnTo>
                <a:lnTo>
                  <a:pt x="2233" y="2607"/>
                </a:lnTo>
                <a:lnTo>
                  <a:pt x="1905" y="2607"/>
                </a:lnTo>
                <a:lnTo>
                  <a:pt x="1905" y="2280"/>
                </a:lnTo>
                <a:close/>
                <a:moveTo>
                  <a:pt x="1442" y="2280"/>
                </a:moveTo>
                <a:lnTo>
                  <a:pt x="1771" y="2280"/>
                </a:lnTo>
                <a:lnTo>
                  <a:pt x="1771" y="2607"/>
                </a:lnTo>
                <a:lnTo>
                  <a:pt x="1442" y="2607"/>
                </a:lnTo>
                <a:lnTo>
                  <a:pt x="1442" y="2280"/>
                </a:lnTo>
                <a:close/>
                <a:moveTo>
                  <a:pt x="979" y="2280"/>
                </a:moveTo>
                <a:lnTo>
                  <a:pt x="1308" y="2280"/>
                </a:lnTo>
                <a:lnTo>
                  <a:pt x="1308" y="2607"/>
                </a:lnTo>
                <a:lnTo>
                  <a:pt x="979" y="2607"/>
                </a:lnTo>
                <a:lnTo>
                  <a:pt x="979" y="2280"/>
                </a:lnTo>
                <a:close/>
                <a:moveTo>
                  <a:pt x="517" y="2280"/>
                </a:moveTo>
                <a:lnTo>
                  <a:pt x="846" y="2280"/>
                </a:lnTo>
                <a:lnTo>
                  <a:pt x="846" y="2607"/>
                </a:lnTo>
                <a:lnTo>
                  <a:pt x="517" y="2607"/>
                </a:lnTo>
                <a:lnTo>
                  <a:pt x="517" y="2280"/>
                </a:lnTo>
                <a:close/>
                <a:moveTo>
                  <a:pt x="2368" y="1843"/>
                </a:moveTo>
                <a:lnTo>
                  <a:pt x="2696" y="1843"/>
                </a:lnTo>
                <a:lnTo>
                  <a:pt x="2696" y="2170"/>
                </a:lnTo>
                <a:lnTo>
                  <a:pt x="2368" y="2170"/>
                </a:lnTo>
                <a:lnTo>
                  <a:pt x="2368" y="1843"/>
                </a:lnTo>
                <a:close/>
                <a:moveTo>
                  <a:pt x="1905" y="1843"/>
                </a:moveTo>
                <a:lnTo>
                  <a:pt x="2233" y="1843"/>
                </a:lnTo>
                <a:lnTo>
                  <a:pt x="2233" y="2170"/>
                </a:lnTo>
                <a:lnTo>
                  <a:pt x="1905" y="2170"/>
                </a:lnTo>
                <a:lnTo>
                  <a:pt x="1905" y="1843"/>
                </a:lnTo>
                <a:close/>
                <a:moveTo>
                  <a:pt x="1442" y="1843"/>
                </a:moveTo>
                <a:lnTo>
                  <a:pt x="1771" y="1843"/>
                </a:lnTo>
                <a:lnTo>
                  <a:pt x="1771" y="2170"/>
                </a:lnTo>
                <a:lnTo>
                  <a:pt x="1442" y="2170"/>
                </a:lnTo>
                <a:lnTo>
                  <a:pt x="1442" y="1843"/>
                </a:lnTo>
                <a:close/>
                <a:moveTo>
                  <a:pt x="979" y="1843"/>
                </a:moveTo>
                <a:lnTo>
                  <a:pt x="1308" y="1843"/>
                </a:lnTo>
                <a:lnTo>
                  <a:pt x="1308" y="2170"/>
                </a:lnTo>
                <a:lnTo>
                  <a:pt x="979" y="2170"/>
                </a:lnTo>
                <a:lnTo>
                  <a:pt x="979" y="1843"/>
                </a:lnTo>
                <a:close/>
                <a:moveTo>
                  <a:pt x="517" y="1843"/>
                </a:moveTo>
                <a:lnTo>
                  <a:pt x="846" y="1843"/>
                </a:lnTo>
                <a:lnTo>
                  <a:pt x="846" y="2170"/>
                </a:lnTo>
                <a:lnTo>
                  <a:pt x="517" y="2170"/>
                </a:lnTo>
                <a:lnTo>
                  <a:pt x="517" y="1843"/>
                </a:lnTo>
                <a:close/>
                <a:moveTo>
                  <a:pt x="2368" y="1405"/>
                </a:moveTo>
                <a:lnTo>
                  <a:pt x="2696" y="1405"/>
                </a:lnTo>
                <a:lnTo>
                  <a:pt x="2696" y="1733"/>
                </a:lnTo>
                <a:lnTo>
                  <a:pt x="2368" y="1733"/>
                </a:lnTo>
                <a:lnTo>
                  <a:pt x="2368" y="1405"/>
                </a:lnTo>
                <a:close/>
                <a:moveTo>
                  <a:pt x="1905" y="1405"/>
                </a:moveTo>
                <a:lnTo>
                  <a:pt x="2233" y="1405"/>
                </a:lnTo>
                <a:lnTo>
                  <a:pt x="2233" y="1733"/>
                </a:lnTo>
                <a:lnTo>
                  <a:pt x="1905" y="1733"/>
                </a:lnTo>
                <a:lnTo>
                  <a:pt x="1905" y="1405"/>
                </a:lnTo>
                <a:close/>
                <a:moveTo>
                  <a:pt x="1442" y="1405"/>
                </a:moveTo>
                <a:lnTo>
                  <a:pt x="1771" y="1405"/>
                </a:lnTo>
                <a:lnTo>
                  <a:pt x="1771" y="1733"/>
                </a:lnTo>
                <a:lnTo>
                  <a:pt x="1442" y="1733"/>
                </a:lnTo>
                <a:lnTo>
                  <a:pt x="1442" y="1405"/>
                </a:lnTo>
                <a:close/>
                <a:moveTo>
                  <a:pt x="979" y="1405"/>
                </a:moveTo>
                <a:lnTo>
                  <a:pt x="1308" y="1405"/>
                </a:lnTo>
                <a:lnTo>
                  <a:pt x="1308" y="1733"/>
                </a:lnTo>
                <a:lnTo>
                  <a:pt x="979" y="1733"/>
                </a:lnTo>
                <a:lnTo>
                  <a:pt x="979" y="1405"/>
                </a:lnTo>
                <a:close/>
                <a:moveTo>
                  <a:pt x="292" y="1050"/>
                </a:moveTo>
                <a:lnTo>
                  <a:pt x="292" y="2860"/>
                </a:lnTo>
                <a:lnTo>
                  <a:pt x="2904" y="2860"/>
                </a:lnTo>
                <a:lnTo>
                  <a:pt x="2904" y="1050"/>
                </a:lnTo>
                <a:lnTo>
                  <a:pt x="292" y="1050"/>
                </a:lnTo>
                <a:close/>
                <a:moveTo>
                  <a:pt x="0" y="253"/>
                </a:moveTo>
                <a:lnTo>
                  <a:pt x="609" y="253"/>
                </a:lnTo>
                <a:lnTo>
                  <a:pt x="609" y="397"/>
                </a:lnTo>
                <a:lnTo>
                  <a:pt x="583" y="423"/>
                </a:lnTo>
                <a:lnTo>
                  <a:pt x="560" y="453"/>
                </a:lnTo>
                <a:lnTo>
                  <a:pt x="542" y="487"/>
                </a:lnTo>
                <a:lnTo>
                  <a:pt x="528" y="523"/>
                </a:lnTo>
                <a:lnTo>
                  <a:pt x="520" y="561"/>
                </a:lnTo>
                <a:lnTo>
                  <a:pt x="517" y="601"/>
                </a:lnTo>
                <a:lnTo>
                  <a:pt x="520" y="641"/>
                </a:lnTo>
                <a:lnTo>
                  <a:pt x="529" y="680"/>
                </a:lnTo>
                <a:lnTo>
                  <a:pt x="542" y="716"/>
                </a:lnTo>
                <a:lnTo>
                  <a:pt x="561" y="749"/>
                </a:lnTo>
                <a:lnTo>
                  <a:pt x="584" y="779"/>
                </a:lnTo>
                <a:lnTo>
                  <a:pt x="611" y="806"/>
                </a:lnTo>
                <a:lnTo>
                  <a:pt x="641" y="829"/>
                </a:lnTo>
                <a:lnTo>
                  <a:pt x="675" y="848"/>
                </a:lnTo>
                <a:lnTo>
                  <a:pt x="712" y="862"/>
                </a:lnTo>
                <a:lnTo>
                  <a:pt x="750" y="870"/>
                </a:lnTo>
                <a:lnTo>
                  <a:pt x="790" y="873"/>
                </a:lnTo>
                <a:lnTo>
                  <a:pt x="831" y="870"/>
                </a:lnTo>
                <a:lnTo>
                  <a:pt x="870" y="862"/>
                </a:lnTo>
                <a:lnTo>
                  <a:pt x="906" y="848"/>
                </a:lnTo>
                <a:lnTo>
                  <a:pt x="939" y="829"/>
                </a:lnTo>
                <a:lnTo>
                  <a:pt x="970" y="806"/>
                </a:lnTo>
                <a:lnTo>
                  <a:pt x="996" y="779"/>
                </a:lnTo>
                <a:lnTo>
                  <a:pt x="1020" y="749"/>
                </a:lnTo>
                <a:lnTo>
                  <a:pt x="1039" y="716"/>
                </a:lnTo>
                <a:lnTo>
                  <a:pt x="1053" y="680"/>
                </a:lnTo>
                <a:lnTo>
                  <a:pt x="1061" y="641"/>
                </a:lnTo>
                <a:lnTo>
                  <a:pt x="1064" y="601"/>
                </a:lnTo>
                <a:lnTo>
                  <a:pt x="1061" y="561"/>
                </a:lnTo>
                <a:lnTo>
                  <a:pt x="1053" y="523"/>
                </a:lnTo>
                <a:lnTo>
                  <a:pt x="1039" y="487"/>
                </a:lnTo>
                <a:lnTo>
                  <a:pt x="1021" y="453"/>
                </a:lnTo>
                <a:lnTo>
                  <a:pt x="997" y="423"/>
                </a:lnTo>
                <a:lnTo>
                  <a:pt x="971" y="397"/>
                </a:lnTo>
                <a:lnTo>
                  <a:pt x="971" y="253"/>
                </a:lnTo>
                <a:lnTo>
                  <a:pt x="2249" y="253"/>
                </a:lnTo>
                <a:lnTo>
                  <a:pt x="2249" y="397"/>
                </a:lnTo>
                <a:lnTo>
                  <a:pt x="2223" y="423"/>
                </a:lnTo>
                <a:lnTo>
                  <a:pt x="2200" y="453"/>
                </a:lnTo>
                <a:lnTo>
                  <a:pt x="2182" y="487"/>
                </a:lnTo>
                <a:lnTo>
                  <a:pt x="2168" y="523"/>
                </a:lnTo>
                <a:lnTo>
                  <a:pt x="2160" y="561"/>
                </a:lnTo>
                <a:lnTo>
                  <a:pt x="2157" y="601"/>
                </a:lnTo>
                <a:lnTo>
                  <a:pt x="2160" y="641"/>
                </a:lnTo>
                <a:lnTo>
                  <a:pt x="2169" y="680"/>
                </a:lnTo>
                <a:lnTo>
                  <a:pt x="2182" y="716"/>
                </a:lnTo>
                <a:lnTo>
                  <a:pt x="2201" y="749"/>
                </a:lnTo>
                <a:lnTo>
                  <a:pt x="2224" y="779"/>
                </a:lnTo>
                <a:lnTo>
                  <a:pt x="2251" y="806"/>
                </a:lnTo>
                <a:lnTo>
                  <a:pt x="2281" y="829"/>
                </a:lnTo>
                <a:lnTo>
                  <a:pt x="2315" y="848"/>
                </a:lnTo>
                <a:lnTo>
                  <a:pt x="2352" y="862"/>
                </a:lnTo>
                <a:lnTo>
                  <a:pt x="2390" y="870"/>
                </a:lnTo>
                <a:lnTo>
                  <a:pt x="2430" y="873"/>
                </a:lnTo>
                <a:lnTo>
                  <a:pt x="2470" y="870"/>
                </a:lnTo>
                <a:lnTo>
                  <a:pt x="2510" y="862"/>
                </a:lnTo>
                <a:lnTo>
                  <a:pt x="2546" y="848"/>
                </a:lnTo>
                <a:lnTo>
                  <a:pt x="2579" y="829"/>
                </a:lnTo>
                <a:lnTo>
                  <a:pt x="2610" y="806"/>
                </a:lnTo>
                <a:lnTo>
                  <a:pt x="2636" y="779"/>
                </a:lnTo>
                <a:lnTo>
                  <a:pt x="2659" y="749"/>
                </a:lnTo>
                <a:lnTo>
                  <a:pt x="2679" y="716"/>
                </a:lnTo>
                <a:lnTo>
                  <a:pt x="2693" y="680"/>
                </a:lnTo>
                <a:lnTo>
                  <a:pt x="2701" y="641"/>
                </a:lnTo>
                <a:lnTo>
                  <a:pt x="2704" y="601"/>
                </a:lnTo>
                <a:lnTo>
                  <a:pt x="2701" y="561"/>
                </a:lnTo>
                <a:lnTo>
                  <a:pt x="2693" y="523"/>
                </a:lnTo>
                <a:lnTo>
                  <a:pt x="2679" y="487"/>
                </a:lnTo>
                <a:lnTo>
                  <a:pt x="2660" y="453"/>
                </a:lnTo>
                <a:lnTo>
                  <a:pt x="2637" y="423"/>
                </a:lnTo>
                <a:lnTo>
                  <a:pt x="2611" y="397"/>
                </a:lnTo>
                <a:lnTo>
                  <a:pt x="2611" y="253"/>
                </a:lnTo>
                <a:lnTo>
                  <a:pt x="3196" y="253"/>
                </a:lnTo>
                <a:lnTo>
                  <a:pt x="3196" y="3151"/>
                </a:lnTo>
                <a:lnTo>
                  <a:pt x="0" y="3151"/>
                </a:lnTo>
                <a:lnTo>
                  <a:pt x="0" y="253"/>
                </a:lnTo>
                <a:close/>
                <a:moveTo>
                  <a:pt x="2430" y="0"/>
                </a:moveTo>
                <a:lnTo>
                  <a:pt x="2457" y="3"/>
                </a:lnTo>
                <a:lnTo>
                  <a:pt x="2483" y="11"/>
                </a:lnTo>
                <a:lnTo>
                  <a:pt x="2507" y="23"/>
                </a:lnTo>
                <a:lnTo>
                  <a:pt x="2527" y="40"/>
                </a:lnTo>
                <a:lnTo>
                  <a:pt x="2543" y="60"/>
                </a:lnTo>
                <a:lnTo>
                  <a:pt x="2556" y="83"/>
                </a:lnTo>
                <a:lnTo>
                  <a:pt x="2564" y="108"/>
                </a:lnTo>
                <a:lnTo>
                  <a:pt x="2566" y="135"/>
                </a:lnTo>
                <a:lnTo>
                  <a:pt x="2566" y="624"/>
                </a:lnTo>
                <a:lnTo>
                  <a:pt x="2564" y="652"/>
                </a:lnTo>
                <a:lnTo>
                  <a:pt x="2556" y="677"/>
                </a:lnTo>
                <a:lnTo>
                  <a:pt x="2543" y="700"/>
                </a:lnTo>
                <a:lnTo>
                  <a:pt x="2527" y="720"/>
                </a:lnTo>
                <a:lnTo>
                  <a:pt x="2507" y="736"/>
                </a:lnTo>
                <a:lnTo>
                  <a:pt x="2483" y="749"/>
                </a:lnTo>
                <a:lnTo>
                  <a:pt x="2457" y="757"/>
                </a:lnTo>
                <a:lnTo>
                  <a:pt x="2430" y="760"/>
                </a:lnTo>
                <a:lnTo>
                  <a:pt x="2403" y="757"/>
                </a:lnTo>
                <a:lnTo>
                  <a:pt x="2377" y="749"/>
                </a:lnTo>
                <a:lnTo>
                  <a:pt x="2354" y="736"/>
                </a:lnTo>
                <a:lnTo>
                  <a:pt x="2334" y="720"/>
                </a:lnTo>
                <a:lnTo>
                  <a:pt x="2318" y="700"/>
                </a:lnTo>
                <a:lnTo>
                  <a:pt x="2305" y="677"/>
                </a:lnTo>
                <a:lnTo>
                  <a:pt x="2296" y="652"/>
                </a:lnTo>
                <a:lnTo>
                  <a:pt x="2294" y="624"/>
                </a:lnTo>
                <a:lnTo>
                  <a:pt x="2294" y="135"/>
                </a:lnTo>
                <a:lnTo>
                  <a:pt x="2296" y="108"/>
                </a:lnTo>
                <a:lnTo>
                  <a:pt x="2305" y="83"/>
                </a:lnTo>
                <a:lnTo>
                  <a:pt x="2318" y="60"/>
                </a:lnTo>
                <a:lnTo>
                  <a:pt x="2334" y="40"/>
                </a:lnTo>
                <a:lnTo>
                  <a:pt x="2354" y="23"/>
                </a:lnTo>
                <a:lnTo>
                  <a:pt x="2377" y="11"/>
                </a:lnTo>
                <a:lnTo>
                  <a:pt x="2403" y="3"/>
                </a:lnTo>
                <a:lnTo>
                  <a:pt x="2430" y="0"/>
                </a:lnTo>
                <a:close/>
                <a:moveTo>
                  <a:pt x="790" y="0"/>
                </a:moveTo>
                <a:lnTo>
                  <a:pt x="817" y="3"/>
                </a:lnTo>
                <a:lnTo>
                  <a:pt x="844" y="11"/>
                </a:lnTo>
                <a:lnTo>
                  <a:pt x="867" y="23"/>
                </a:lnTo>
                <a:lnTo>
                  <a:pt x="887" y="40"/>
                </a:lnTo>
                <a:lnTo>
                  <a:pt x="903" y="60"/>
                </a:lnTo>
                <a:lnTo>
                  <a:pt x="916" y="83"/>
                </a:lnTo>
                <a:lnTo>
                  <a:pt x="924" y="108"/>
                </a:lnTo>
                <a:lnTo>
                  <a:pt x="926" y="135"/>
                </a:lnTo>
                <a:lnTo>
                  <a:pt x="926" y="624"/>
                </a:lnTo>
                <a:lnTo>
                  <a:pt x="924" y="652"/>
                </a:lnTo>
                <a:lnTo>
                  <a:pt x="916" y="677"/>
                </a:lnTo>
                <a:lnTo>
                  <a:pt x="903" y="700"/>
                </a:lnTo>
                <a:lnTo>
                  <a:pt x="887" y="720"/>
                </a:lnTo>
                <a:lnTo>
                  <a:pt x="867" y="736"/>
                </a:lnTo>
                <a:lnTo>
                  <a:pt x="844" y="749"/>
                </a:lnTo>
                <a:lnTo>
                  <a:pt x="817" y="757"/>
                </a:lnTo>
                <a:lnTo>
                  <a:pt x="790" y="760"/>
                </a:lnTo>
                <a:lnTo>
                  <a:pt x="763" y="757"/>
                </a:lnTo>
                <a:lnTo>
                  <a:pt x="737" y="749"/>
                </a:lnTo>
                <a:lnTo>
                  <a:pt x="714" y="736"/>
                </a:lnTo>
                <a:lnTo>
                  <a:pt x="694" y="720"/>
                </a:lnTo>
                <a:lnTo>
                  <a:pt x="678" y="700"/>
                </a:lnTo>
                <a:lnTo>
                  <a:pt x="665" y="677"/>
                </a:lnTo>
                <a:lnTo>
                  <a:pt x="657" y="652"/>
                </a:lnTo>
                <a:lnTo>
                  <a:pt x="655" y="624"/>
                </a:lnTo>
                <a:lnTo>
                  <a:pt x="655" y="135"/>
                </a:lnTo>
                <a:lnTo>
                  <a:pt x="657" y="108"/>
                </a:lnTo>
                <a:lnTo>
                  <a:pt x="665" y="83"/>
                </a:lnTo>
                <a:lnTo>
                  <a:pt x="678" y="60"/>
                </a:lnTo>
                <a:lnTo>
                  <a:pt x="694" y="40"/>
                </a:lnTo>
                <a:lnTo>
                  <a:pt x="714" y="23"/>
                </a:lnTo>
                <a:lnTo>
                  <a:pt x="737" y="11"/>
                </a:lnTo>
                <a:lnTo>
                  <a:pt x="763" y="3"/>
                </a:lnTo>
                <a:lnTo>
                  <a:pt x="790" y="0"/>
                </a:lnTo>
                <a:close/>
              </a:path>
            </a:pathLst>
          </a:custGeom>
          <a:solidFill>
            <a:schemeClr val="accent1"/>
          </a:solidFill>
          <a:ln w="0">
            <a:noFill/>
            <a:prstDash val="solid"/>
            <a:round/>
            <a:headEnd/>
            <a:tailEnd/>
          </a:ln>
        </xdr:spPr>
      </xdr:sp>
    </xdr:grpSp>
    <xdr:clientData/>
  </xdr:twoCellAnchor>
  <xdr:twoCellAnchor editAs="oneCell">
    <xdr:from>
      <xdr:col>0</xdr:col>
      <xdr:colOff>241038</xdr:colOff>
      <xdr:row>22</xdr:row>
      <xdr:rowOff>8404</xdr:rowOff>
    </xdr:from>
    <xdr:to>
      <xdr:col>2</xdr:col>
      <xdr:colOff>545838</xdr:colOff>
      <xdr:row>22</xdr:row>
      <xdr:rowOff>198904</xdr:rowOff>
    </xdr:to>
    <xdr:grpSp>
      <xdr:nvGrpSpPr>
        <xdr:cNvPr id="111" name="添加事件" descr="选择以添加新事件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GrpSpPr/>
      </xdr:nvGrpSpPr>
      <xdr:grpSpPr>
        <a:xfrm>
          <a:off x="185379" y="5642471"/>
          <a:ext cx="1700822" cy="190500"/>
          <a:chOff x="298188" y="4809004"/>
          <a:chExt cx="1381125" cy="190500"/>
        </a:xfrm>
      </xdr:grpSpPr>
      <xdr:sp macro="" textlink="">
        <xdr:nvSpPr>
          <xdr:cNvPr id="112" name="圆角矩形 111">
            <a:hlinkClick xmlns:r="http://schemas.openxmlformats.org/officeDocument/2006/relationships" r:id="rId1" tooltip="选择以添加新事件"/>
            <a:extLst>
              <a:ext uri="{FF2B5EF4-FFF2-40B4-BE49-F238E27FC236}">
                <a16:creationId xmlns:a16="http://schemas.microsoft.com/office/drawing/2014/main" id="{00000000-0008-0000-0000-000070000000}"/>
              </a:ext>
            </a:extLst>
          </xdr:cNvPr>
          <xdr:cNvSpPr/>
        </xdr:nvSpPr>
        <xdr:spPr>
          <a:xfrm>
            <a:off x="298188" y="4809004"/>
            <a:ext cx="1381125" cy="190500"/>
          </a:xfrm>
          <a:prstGeom prst="roundRect">
            <a:avLst/>
          </a:prstGeom>
          <a:solidFill>
            <a:schemeClr val="bg1">
              <a:lumMod val="85000"/>
            </a:schemeClr>
          </a:solidFill>
          <a:ln>
            <a:solidFill>
              <a:schemeClr val="bg1">
                <a:lumMod val="65000"/>
              </a:schemeClr>
            </a:solidFill>
          </a:ln>
          <a:effectLst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r" rtl="0"/>
            <a:r>
              <a:rPr lang="zh-cn" sz="900" b="1">
                <a:solidFill>
                  <a:schemeClr val="tx2"/>
                </a:solidFill>
                <a:effectLst/>
                <a:latin typeface="Microsoft YaHei UI" panose="020B0503020204020204" pitchFamily="34" charset="-122"/>
                <a:ea typeface="Microsoft YaHei UI" panose="020B0503020204020204" pitchFamily="34" charset="-122"/>
                <a:cs typeface="+mn-cs"/>
              </a:rPr>
              <a:t>添加</a:t>
            </a:r>
            <a:r>
              <a:rPr lang="zh-cn" sz="900" b="1" baseline="0">
                <a:solidFill>
                  <a:schemeClr val="tx2"/>
                </a:solidFill>
                <a:effectLst/>
                <a:latin typeface="Microsoft YaHei UI" panose="020B0503020204020204" pitchFamily="34" charset="-122"/>
                <a:ea typeface="Microsoft YaHei UI" panose="020B0503020204020204" pitchFamily="34" charset="-122"/>
                <a:cs typeface="+mn-cs"/>
              </a:rPr>
              <a:t>事件</a:t>
            </a:r>
            <a:endParaRPr lang="en-US" sz="1000" b="1">
              <a:solidFill>
                <a:schemeClr val="tx2"/>
              </a:solidFill>
              <a:latin typeface="Microsoft YaHei UI" panose="020B0503020204020204" pitchFamily="34" charset="-122"/>
              <a:ea typeface="Microsoft YaHei UI" panose="020B0503020204020204" pitchFamily="34" charset="-122"/>
            </a:endParaRPr>
          </a:p>
        </xdr:txBody>
      </xdr:sp>
      <xdr:grpSp>
        <xdr:nvGrpSpPr>
          <xdr:cNvPr id="113" name="添加事件">
            <a:extLst>
              <a:ext uri="{FF2B5EF4-FFF2-40B4-BE49-F238E27FC236}">
                <a16:creationId xmlns:a16="http://schemas.microsoft.com/office/drawing/2014/main" id="{00000000-0008-0000-0000-000071000000}"/>
              </a:ext>
            </a:extLst>
          </xdr:cNvPr>
          <xdr:cNvGrpSpPr>
            <a:grpSpLocks noChangeAspect="1"/>
          </xdr:cNvGrpSpPr>
        </xdr:nvGrpSpPr>
        <xdr:grpSpPr bwMode="auto">
          <a:xfrm>
            <a:off x="347124" y="4829174"/>
            <a:ext cx="146404" cy="152399"/>
            <a:chOff x="32" y="40"/>
            <a:chExt cx="15" cy="487"/>
          </a:xfrm>
        </xdr:grpSpPr>
        <xdr:sp macro="" textlink="">
          <xdr:nvSpPr>
            <xdr:cNvPr id="115" name="长方形 15">
              <a:extLst>
                <a:ext uri="{FF2B5EF4-FFF2-40B4-BE49-F238E27FC236}">
                  <a16:creationId xmlns:a16="http://schemas.microsoft.com/office/drawing/2014/main" id="{00000000-0008-0000-0000-000073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32" y="40"/>
              <a:ext cx="15" cy="487"/>
            </a:xfrm>
            <a:prstGeom prst="rect">
              <a:avLst/>
            </a:prstGeom>
            <a:noFill/>
            <a:ln w="0">
              <a:noFill/>
              <a:prstDash val="solid"/>
              <a:miter lim="800000"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  <xdr:sp macro="" textlink="">
          <xdr:nvSpPr>
            <xdr:cNvPr id="116" name="任意多边形(F) 16">
              <a:extLst>
                <a:ext uri="{FF2B5EF4-FFF2-40B4-BE49-F238E27FC236}">
                  <a16:creationId xmlns:a16="http://schemas.microsoft.com/office/drawing/2014/main" id="{00000000-0008-0000-0000-000074000000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32" y="40"/>
              <a:ext cx="15" cy="487"/>
            </a:xfrm>
            <a:custGeom>
              <a:avLst/>
              <a:gdLst>
                <a:gd name="T0" fmla="*/ 1711 w 3265"/>
                <a:gd name="T1" fmla="*/ 667 h 3265"/>
                <a:gd name="T2" fmla="*/ 1770 w 3265"/>
                <a:gd name="T3" fmla="*/ 755 h 3265"/>
                <a:gd name="T4" fmla="*/ 2146 w 3265"/>
                <a:gd name="T5" fmla="*/ 1964 h 3265"/>
                <a:gd name="T6" fmla="*/ 2169 w 3265"/>
                <a:gd name="T7" fmla="*/ 2057 h 3265"/>
                <a:gd name="T8" fmla="*/ 2127 w 3265"/>
                <a:gd name="T9" fmla="*/ 2143 h 3265"/>
                <a:gd name="T10" fmla="*/ 2029 w 3265"/>
                <a:gd name="T11" fmla="*/ 2182 h 3265"/>
                <a:gd name="T12" fmla="*/ 1946 w 3265"/>
                <a:gd name="T13" fmla="*/ 2155 h 3265"/>
                <a:gd name="T14" fmla="*/ 1495 w 3265"/>
                <a:gd name="T15" fmla="*/ 755 h 3265"/>
                <a:gd name="T16" fmla="*/ 1554 w 3265"/>
                <a:gd name="T17" fmla="*/ 667 h 3265"/>
                <a:gd name="T18" fmla="*/ 1632 w 3265"/>
                <a:gd name="T19" fmla="*/ 495 h 3265"/>
                <a:gd name="T20" fmla="*/ 1305 w 3265"/>
                <a:gd name="T21" fmla="*/ 544 h 3265"/>
                <a:gd name="T22" fmla="*/ 1014 w 3265"/>
                <a:gd name="T23" fmla="*/ 679 h 3265"/>
                <a:gd name="T24" fmla="*/ 775 w 3265"/>
                <a:gd name="T25" fmla="*/ 887 h 3265"/>
                <a:gd name="T26" fmla="*/ 602 w 3265"/>
                <a:gd name="T27" fmla="*/ 1153 h 3265"/>
                <a:gd name="T28" fmla="*/ 508 w 3265"/>
                <a:gd name="T29" fmla="*/ 1465 h 3265"/>
                <a:gd name="T30" fmla="*/ 508 w 3265"/>
                <a:gd name="T31" fmla="*/ 1800 h 3265"/>
                <a:gd name="T32" fmla="*/ 602 w 3265"/>
                <a:gd name="T33" fmla="*/ 2112 h 3265"/>
                <a:gd name="T34" fmla="*/ 775 w 3265"/>
                <a:gd name="T35" fmla="*/ 2378 h 3265"/>
                <a:gd name="T36" fmla="*/ 1014 w 3265"/>
                <a:gd name="T37" fmla="*/ 2586 h 3265"/>
                <a:gd name="T38" fmla="*/ 1305 w 3265"/>
                <a:gd name="T39" fmla="*/ 2722 h 3265"/>
                <a:gd name="T40" fmla="*/ 1632 w 3265"/>
                <a:gd name="T41" fmla="*/ 2770 h 3265"/>
                <a:gd name="T42" fmla="*/ 1961 w 3265"/>
                <a:gd name="T43" fmla="*/ 2722 h 3265"/>
                <a:gd name="T44" fmla="*/ 2251 w 3265"/>
                <a:gd name="T45" fmla="*/ 2586 h 3265"/>
                <a:gd name="T46" fmla="*/ 2490 w 3265"/>
                <a:gd name="T47" fmla="*/ 2378 h 3265"/>
                <a:gd name="T48" fmla="*/ 2663 w 3265"/>
                <a:gd name="T49" fmla="*/ 2112 h 3265"/>
                <a:gd name="T50" fmla="*/ 2757 w 3265"/>
                <a:gd name="T51" fmla="*/ 1800 h 3265"/>
                <a:gd name="T52" fmla="*/ 2757 w 3265"/>
                <a:gd name="T53" fmla="*/ 1465 h 3265"/>
                <a:gd name="T54" fmla="*/ 2663 w 3265"/>
                <a:gd name="T55" fmla="*/ 1153 h 3265"/>
                <a:gd name="T56" fmla="*/ 2490 w 3265"/>
                <a:gd name="T57" fmla="*/ 887 h 3265"/>
                <a:gd name="T58" fmla="*/ 2251 w 3265"/>
                <a:gd name="T59" fmla="*/ 679 h 3265"/>
                <a:gd name="T60" fmla="*/ 1961 w 3265"/>
                <a:gd name="T61" fmla="*/ 544 h 3265"/>
                <a:gd name="T62" fmla="*/ 1632 w 3265"/>
                <a:gd name="T63" fmla="*/ 495 h 3265"/>
                <a:gd name="T64" fmla="*/ 1937 w 3265"/>
                <a:gd name="T65" fmla="*/ 28 h 3265"/>
                <a:gd name="T66" fmla="*/ 2312 w 3265"/>
                <a:gd name="T67" fmla="*/ 149 h 3265"/>
                <a:gd name="T68" fmla="*/ 2643 w 3265"/>
                <a:gd name="T69" fmla="*/ 351 h 3265"/>
                <a:gd name="T70" fmla="*/ 2915 w 3265"/>
                <a:gd name="T71" fmla="*/ 622 h 3265"/>
                <a:gd name="T72" fmla="*/ 3117 w 3265"/>
                <a:gd name="T73" fmla="*/ 953 h 3265"/>
                <a:gd name="T74" fmla="*/ 3237 w 3265"/>
                <a:gd name="T75" fmla="*/ 1328 h 3265"/>
                <a:gd name="T76" fmla="*/ 3262 w 3265"/>
                <a:gd name="T77" fmla="*/ 1736 h 3265"/>
                <a:gd name="T78" fmla="*/ 3187 w 3265"/>
                <a:gd name="T79" fmla="*/ 2130 h 3265"/>
                <a:gd name="T80" fmla="*/ 3026 w 3265"/>
                <a:gd name="T81" fmla="*/ 2484 h 3265"/>
                <a:gd name="T82" fmla="*/ 2787 w 3265"/>
                <a:gd name="T83" fmla="*/ 2787 h 3265"/>
                <a:gd name="T84" fmla="*/ 2484 w 3265"/>
                <a:gd name="T85" fmla="*/ 3026 h 3265"/>
                <a:gd name="T86" fmla="*/ 2130 w 3265"/>
                <a:gd name="T87" fmla="*/ 3188 h 3265"/>
                <a:gd name="T88" fmla="*/ 1736 w 3265"/>
                <a:gd name="T89" fmla="*/ 3262 h 3265"/>
                <a:gd name="T90" fmla="*/ 1328 w 3265"/>
                <a:gd name="T91" fmla="*/ 3237 h 3265"/>
                <a:gd name="T92" fmla="*/ 952 w 3265"/>
                <a:gd name="T93" fmla="*/ 3117 h 3265"/>
                <a:gd name="T94" fmla="*/ 622 w 3265"/>
                <a:gd name="T95" fmla="*/ 2914 h 3265"/>
                <a:gd name="T96" fmla="*/ 351 w 3265"/>
                <a:gd name="T97" fmla="*/ 2643 h 3265"/>
                <a:gd name="T98" fmla="*/ 148 w 3265"/>
                <a:gd name="T99" fmla="*/ 2313 h 3265"/>
                <a:gd name="T100" fmla="*/ 28 w 3265"/>
                <a:gd name="T101" fmla="*/ 1937 h 3265"/>
                <a:gd name="T102" fmla="*/ 3 w 3265"/>
                <a:gd name="T103" fmla="*/ 1529 h 3265"/>
                <a:gd name="T104" fmla="*/ 77 w 3265"/>
                <a:gd name="T105" fmla="*/ 1135 h 3265"/>
                <a:gd name="T106" fmla="*/ 239 w 3265"/>
                <a:gd name="T107" fmla="*/ 781 h 3265"/>
                <a:gd name="T108" fmla="*/ 478 w 3265"/>
                <a:gd name="T109" fmla="*/ 478 h 3265"/>
                <a:gd name="T110" fmla="*/ 781 w 3265"/>
                <a:gd name="T111" fmla="*/ 240 h 3265"/>
                <a:gd name="T112" fmla="*/ 1135 w 3265"/>
                <a:gd name="T113" fmla="*/ 78 h 3265"/>
                <a:gd name="T114" fmla="*/ 1529 w 3265"/>
                <a:gd name="T115" fmla="*/ 3 h 3265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  <a:cxn ang="0">
                  <a:pos x="T76" y="T77"/>
                </a:cxn>
                <a:cxn ang="0">
                  <a:pos x="T78" y="T79"/>
                </a:cxn>
                <a:cxn ang="0">
                  <a:pos x="T80" y="T81"/>
                </a:cxn>
                <a:cxn ang="0">
                  <a:pos x="T82" y="T83"/>
                </a:cxn>
                <a:cxn ang="0">
                  <a:pos x="T84" y="T85"/>
                </a:cxn>
                <a:cxn ang="0">
                  <a:pos x="T86" y="T87"/>
                </a:cxn>
                <a:cxn ang="0">
                  <a:pos x="T88" y="T89"/>
                </a:cxn>
                <a:cxn ang="0">
                  <a:pos x="T90" y="T91"/>
                </a:cxn>
                <a:cxn ang="0">
                  <a:pos x="T92" y="T93"/>
                </a:cxn>
                <a:cxn ang="0">
                  <a:pos x="T94" y="T95"/>
                </a:cxn>
                <a:cxn ang="0">
                  <a:pos x="T96" y="T97"/>
                </a:cxn>
                <a:cxn ang="0">
                  <a:pos x="T98" y="T99"/>
                </a:cxn>
                <a:cxn ang="0">
                  <a:pos x="T100" y="T101"/>
                </a:cxn>
                <a:cxn ang="0">
                  <a:pos x="T102" y="T103"/>
                </a:cxn>
                <a:cxn ang="0">
                  <a:pos x="T104" y="T105"/>
                </a:cxn>
                <a:cxn ang="0">
                  <a:pos x="T106" y="T107"/>
                </a:cxn>
                <a:cxn ang="0">
                  <a:pos x="T108" y="T109"/>
                </a:cxn>
                <a:cxn ang="0">
                  <a:pos x="T110" y="T111"/>
                </a:cxn>
                <a:cxn ang="0">
                  <a:pos x="T112" y="T113"/>
                </a:cxn>
                <a:cxn ang="0">
                  <a:pos x="T114" y="T115"/>
                </a:cxn>
              </a:cxnLst>
              <a:rect l="0" t="0" r="r" b="b"/>
              <a:pathLst>
                <a:path w="3265" h="3265">
                  <a:moveTo>
                    <a:pt x="1632" y="643"/>
                  </a:moveTo>
                  <a:lnTo>
                    <a:pt x="1661" y="646"/>
                  </a:lnTo>
                  <a:lnTo>
                    <a:pt x="1688" y="654"/>
                  </a:lnTo>
                  <a:lnTo>
                    <a:pt x="1711" y="667"/>
                  </a:lnTo>
                  <a:lnTo>
                    <a:pt x="1732" y="684"/>
                  </a:lnTo>
                  <a:lnTo>
                    <a:pt x="1749" y="705"/>
                  </a:lnTo>
                  <a:lnTo>
                    <a:pt x="1762" y="729"/>
                  </a:lnTo>
                  <a:lnTo>
                    <a:pt x="1770" y="755"/>
                  </a:lnTo>
                  <a:lnTo>
                    <a:pt x="1773" y="784"/>
                  </a:lnTo>
                  <a:lnTo>
                    <a:pt x="1773" y="1576"/>
                  </a:lnTo>
                  <a:lnTo>
                    <a:pt x="2131" y="1944"/>
                  </a:lnTo>
                  <a:lnTo>
                    <a:pt x="2146" y="1964"/>
                  </a:lnTo>
                  <a:lnTo>
                    <a:pt x="2158" y="1985"/>
                  </a:lnTo>
                  <a:lnTo>
                    <a:pt x="2166" y="2008"/>
                  </a:lnTo>
                  <a:lnTo>
                    <a:pt x="2169" y="2032"/>
                  </a:lnTo>
                  <a:lnTo>
                    <a:pt x="2169" y="2057"/>
                  </a:lnTo>
                  <a:lnTo>
                    <a:pt x="2164" y="2080"/>
                  </a:lnTo>
                  <a:lnTo>
                    <a:pt x="2156" y="2103"/>
                  </a:lnTo>
                  <a:lnTo>
                    <a:pt x="2144" y="2124"/>
                  </a:lnTo>
                  <a:lnTo>
                    <a:pt x="2127" y="2143"/>
                  </a:lnTo>
                  <a:lnTo>
                    <a:pt x="2105" y="2160"/>
                  </a:lnTo>
                  <a:lnTo>
                    <a:pt x="2080" y="2173"/>
                  </a:lnTo>
                  <a:lnTo>
                    <a:pt x="2055" y="2180"/>
                  </a:lnTo>
                  <a:lnTo>
                    <a:pt x="2029" y="2182"/>
                  </a:lnTo>
                  <a:lnTo>
                    <a:pt x="2007" y="2181"/>
                  </a:lnTo>
                  <a:lnTo>
                    <a:pt x="1986" y="2176"/>
                  </a:lnTo>
                  <a:lnTo>
                    <a:pt x="1965" y="2167"/>
                  </a:lnTo>
                  <a:lnTo>
                    <a:pt x="1946" y="2155"/>
                  </a:lnTo>
                  <a:lnTo>
                    <a:pt x="1928" y="2140"/>
                  </a:lnTo>
                  <a:lnTo>
                    <a:pt x="1492" y="1690"/>
                  </a:lnTo>
                  <a:lnTo>
                    <a:pt x="1492" y="784"/>
                  </a:lnTo>
                  <a:lnTo>
                    <a:pt x="1495" y="755"/>
                  </a:lnTo>
                  <a:lnTo>
                    <a:pt x="1503" y="729"/>
                  </a:lnTo>
                  <a:lnTo>
                    <a:pt x="1516" y="705"/>
                  </a:lnTo>
                  <a:lnTo>
                    <a:pt x="1533" y="684"/>
                  </a:lnTo>
                  <a:lnTo>
                    <a:pt x="1554" y="667"/>
                  </a:lnTo>
                  <a:lnTo>
                    <a:pt x="1578" y="654"/>
                  </a:lnTo>
                  <a:lnTo>
                    <a:pt x="1604" y="646"/>
                  </a:lnTo>
                  <a:lnTo>
                    <a:pt x="1632" y="643"/>
                  </a:lnTo>
                  <a:close/>
                  <a:moveTo>
                    <a:pt x="1632" y="495"/>
                  </a:moveTo>
                  <a:lnTo>
                    <a:pt x="1548" y="498"/>
                  </a:lnTo>
                  <a:lnTo>
                    <a:pt x="1465" y="509"/>
                  </a:lnTo>
                  <a:lnTo>
                    <a:pt x="1383" y="524"/>
                  </a:lnTo>
                  <a:lnTo>
                    <a:pt x="1305" y="544"/>
                  </a:lnTo>
                  <a:lnTo>
                    <a:pt x="1228" y="570"/>
                  </a:lnTo>
                  <a:lnTo>
                    <a:pt x="1153" y="602"/>
                  </a:lnTo>
                  <a:lnTo>
                    <a:pt x="1082" y="638"/>
                  </a:lnTo>
                  <a:lnTo>
                    <a:pt x="1014" y="679"/>
                  </a:lnTo>
                  <a:lnTo>
                    <a:pt x="948" y="725"/>
                  </a:lnTo>
                  <a:lnTo>
                    <a:pt x="887" y="775"/>
                  </a:lnTo>
                  <a:lnTo>
                    <a:pt x="829" y="829"/>
                  </a:lnTo>
                  <a:lnTo>
                    <a:pt x="775" y="887"/>
                  </a:lnTo>
                  <a:lnTo>
                    <a:pt x="724" y="949"/>
                  </a:lnTo>
                  <a:lnTo>
                    <a:pt x="679" y="1014"/>
                  </a:lnTo>
                  <a:lnTo>
                    <a:pt x="638" y="1082"/>
                  </a:lnTo>
                  <a:lnTo>
                    <a:pt x="602" y="1153"/>
                  </a:lnTo>
                  <a:lnTo>
                    <a:pt x="570" y="1228"/>
                  </a:lnTo>
                  <a:lnTo>
                    <a:pt x="543" y="1304"/>
                  </a:lnTo>
                  <a:lnTo>
                    <a:pt x="523" y="1383"/>
                  </a:lnTo>
                  <a:lnTo>
                    <a:pt x="508" y="1465"/>
                  </a:lnTo>
                  <a:lnTo>
                    <a:pt x="498" y="1548"/>
                  </a:lnTo>
                  <a:lnTo>
                    <a:pt x="495" y="1633"/>
                  </a:lnTo>
                  <a:lnTo>
                    <a:pt x="498" y="1717"/>
                  </a:lnTo>
                  <a:lnTo>
                    <a:pt x="508" y="1800"/>
                  </a:lnTo>
                  <a:lnTo>
                    <a:pt x="523" y="1882"/>
                  </a:lnTo>
                  <a:lnTo>
                    <a:pt x="543" y="1960"/>
                  </a:lnTo>
                  <a:lnTo>
                    <a:pt x="570" y="2037"/>
                  </a:lnTo>
                  <a:lnTo>
                    <a:pt x="602" y="2112"/>
                  </a:lnTo>
                  <a:lnTo>
                    <a:pt x="638" y="2183"/>
                  </a:lnTo>
                  <a:lnTo>
                    <a:pt x="679" y="2251"/>
                  </a:lnTo>
                  <a:lnTo>
                    <a:pt x="724" y="2316"/>
                  </a:lnTo>
                  <a:lnTo>
                    <a:pt x="775" y="2378"/>
                  </a:lnTo>
                  <a:lnTo>
                    <a:pt x="829" y="2436"/>
                  </a:lnTo>
                  <a:lnTo>
                    <a:pt x="887" y="2490"/>
                  </a:lnTo>
                  <a:lnTo>
                    <a:pt x="948" y="2540"/>
                  </a:lnTo>
                  <a:lnTo>
                    <a:pt x="1014" y="2586"/>
                  </a:lnTo>
                  <a:lnTo>
                    <a:pt x="1082" y="2627"/>
                  </a:lnTo>
                  <a:lnTo>
                    <a:pt x="1153" y="2663"/>
                  </a:lnTo>
                  <a:lnTo>
                    <a:pt x="1228" y="2695"/>
                  </a:lnTo>
                  <a:lnTo>
                    <a:pt x="1305" y="2722"/>
                  </a:lnTo>
                  <a:lnTo>
                    <a:pt x="1383" y="2742"/>
                  </a:lnTo>
                  <a:lnTo>
                    <a:pt x="1465" y="2757"/>
                  </a:lnTo>
                  <a:lnTo>
                    <a:pt x="1548" y="2767"/>
                  </a:lnTo>
                  <a:lnTo>
                    <a:pt x="1632" y="2770"/>
                  </a:lnTo>
                  <a:lnTo>
                    <a:pt x="1717" y="2767"/>
                  </a:lnTo>
                  <a:lnTo>
                    <a:pt x="1800" y="2757"/>
                  </a:lnTo>
                  <a:lnTo>
                    <a:pt x="1882" y="2742"/>
                  </a:lnTo>
                  <a:lnTo>
                    <a:pt x="1961" y="2722"/>
                  </a:lnTo>
                  <a:lnTo>
                    <a:pt x="2037" y="2695"/>
                  </a:lnTo>
                  <a:lnTo>
                    <a:pt x="2112" y="2663"/>
                  </a:lnTo>
                  <a:lnTo>
                    <a:pt x="2183" y="2627"/>
                  </a:lnTo>
                  <a:lnTo>
                    <a:pt x="2251" y="2586"/>
                  </a:lnTo>
                  <a:lnTo>
                    <a:pt x="2316" y="2540"/>
                  </a:lnTo>
                  <a:lnTo>
                    <a:pt x="2378" y="2490"/>
                  </a:lnTo>
                  <a:lnTo>
                    <a:pt x="2436" y="2436"/>
                  </a:lnTo>
                  <a:lnTo>
                    <a:pt x="2490" y="2378"/>
                  </a:lnTo>
                  <a:lnTo>
                    <a:pt x="2540" y="2316"/>
                  </a:lnTo>
                  <a:lnTo>
                    <a:pt x="2586" y="2251"/>
                  </a:lnTo>
                  <a:lnTo>
                    <a:pt x="2627" y="2183"/>
                  </a:lnTo>
                  <a:lnTo>
                    <a:pt x="2663" y="2112"/>
                  </a:lnTo>
                  <a:lnTo>
                    <a:pt x="2695" y="2037"/>
                  </a:lnTo>
                  <a:lnTo>
                    <a:pt x="2721" y="1960"/>
                  </a:lnTo>
                  <a:lnTo>
                    <a:pt x="2742" y="1882"/>
                  </a:lnTo>
                  <a:lnTo>
                    <a:pt x="2757" y="1800"/>
                  </a:lnTo>
                  <a:lnTo>
                    <a:pt x="2767" y="1717"/>
                  </a:lnTo>
                  <a:lnTo>
                    <a:pt x="2770" y="1633"/>
                  </a:lnTo>
                  <a:lnTo>
                    <a:pt x="2767" y="1548"/>
                  </a:lnTo>
                  <a:lnTo>
                    <a:pt x="2757" y="1465"/>
                  </a:lnTo>
                  <a:lnTo>
                    <a:pt x="2742" y="1383"/>
                  </a:lnTo>
                  <a:lnTo>
                    <a:pt x="2721" y="1304"/>
                  </a:lnTo>
                  <a:lnTo>
                    <a:pt x="2695" y="1228"/>
                  </a:lnTo>
                  <a:lnTo>
                    <a:pt x="2663" y="1153"/>
                  </a:lnTo>
                  <a:lnTo>
                    <a:pt x="2627" y="1082"/>
                  </a:lnTo>
                  <a:lnTo>
                    <a:pt x="2586" y="1014"/>
                  </a:lnTo>
                  <a:lnTo>
                    <a:pt x="2540" y="949"/>
                  </a:lnTo>
                  <a:lnTo>
                    <a:pt x="2490" y="887"/>
                  </a:lnTo>
                  <a:lnTo>
                    <a:pt x="2436" y="829"/>
                  </a:lnTo>
                  <a:lnTo>
                    <a:pt x="2378" y="775"/>
                  </a:lnTo>
                  <a:lnTo>
                    <a:pt x="2316" y="725"/>
                  </a:lnTo>
                  <a:lnTo>
                    <a:pt x="2251" y="679"/>
                  </a:lnTo>
                  <a:lnTo>
                    <a:pt x="2183" y="638"/>
                  </a:lnTo>
                  <a:lnTo>
                    <a:pt x="2112" y="602"/>
                  </a:lnTo>
                  <a:lnTo>
                    <a:pt x="2037" y="570"/>
                  </a:lnTo>
                  <a:lnTo>
                    <a:pt x="1961" y="544"/>
                  </a:lnTo>
                  <a:lnTo>
                    <a:pt x="1882" y="524"/>
                  </a:lnTo>
                  <a:lnTo>
                    <a:pt x="1800" y="509"/>
                  </a:lnTo>
                  <a:lnTo>
                    <a:pt x="1717" y="498"/>
                  </a:lnTo>
                  <a:lnTo>
                    <a:pt x="1632" y="495"/>
                  </a:lnTo>
                  <a:close/>
                  <a:moveTo>
                    <a:pt x="1632" y="0"/>
                  </a:moveTo>
                  <a:lnTo>
                    <a:pt x="1736" y="3"/>
                  </a:lnTo>
                  <a:lnTo>
                    <a:pt x="1837" y="13"/>
                  </a:lnTo>
                  <a:lnTo>
                    <a:pt x="1937" y="28"/>
                  </a:lnTo>
                  <a:lnTo>
                    <a:pt x="2034" y="50"/>
                  </a:lnTo>
                  <a:lnTo>
                    <a:pt x="2130" y="78"/>
                  </a:lnTo>
                  <a:lnTo>
                    <a:pt x="2222" y="111"/>
                  </a:lnTo>
                  <a:lnTo>
                    <a:pt x="2312" y="149"/>
                  </a:lnTo>
                  <a:lnTo>
                    <a:pt x="2400" y="192"/>
                  </a:lnTo>
                  <a:lnTo>
                    <a:pt x="2484" y="240"/>
                  </a:lnTo>
                  <a:lnTo>
                    <a:pt x="2565" y="293"/>
                  </a:lnTo>
                  <a:lnTo>
                    <a:pt x="2643" y="351"/>
                  </a:lnTo>
                  <a:lnTo>
                    <a:pt x="2716" y="412"/>
                  </a:lnTo>
                  <a:lnTo>
                    <a:pt x="2787" y="478"/>
                  </a:lnTo>
                  <a:lnTo>
                    <a:pt x="2853" y="549"/>
                  </a:lnTo>
                  <a:lnTo>
                    <a:pt x="2915" y="622"/>
                  </a:lnTo>
                  <a:lnTo>
                    <a:pt x="2972" y="700"/>
                  </a:lnTo>
                  <a:lnTo>
                    <a:pt x="3026" y="781"/>
                  </a:lnTo>
                  <a:lnTo>
                    <a:pt x="3074" y="865"/>
                  </a:lnTo>
                  <a:lnTo>
                    <a:pt x="3117" y="953"/>
                  </a:lnTo>
                  <a:lnTo>
                    <a:pt x="3155" y="1043"/>
                  </a:lnTo>
                  <a:lnTo>
                    <a:pt x="3187" y="1135"/>
                  </a:lnTo>
                  <a:lnTo>
                    <a:pt x="3216" y="1231"/>
                  </a:lnTo>
                  <a:lnTo>
                    <a:pt x="3237" y="1328"/>
                  </a:lnTo>
                  <a:lnTo>
                    <a:pt x="3253" y="1428"/>
                  </a:lnTo>
                  <a:lnTo>
                    <a:pt x="3262" y="1529"/>
                  </a:lnTo>
                  <a:lnTo>
                    <a:pt x="3265" y="1633"/>
                  </a:lnTo>
                  <a:lnTo>
                    <a:pt x="3262" y="1736"/>
                  </a:lnTo>
                  <a:lnTo>
                    <a:pt x="3253" y="1838"/>
                  </a:lnTo>
                  <a:lnTo>
                    <a:pt x="3237" y="1937"/>
                  </a:lnTo>
                  <a:lnTo>
                    <a:pt x="3216" y="2034"/>
                  </a:lnTo>
                  <a:lnTo>
                    <a:pt x="3187" y="2130"/>
                  </a:lnTo>
                  <a:lnTo>
                    <a:pt x="3155" y="2222"/>
                  </a:lnTo>
                  <a:lnTo>
                    <a:pt x="3117" y="2313"/>
                  </a:lnTo>
                  <a:lnTo>
                    <a:pt x="3074" y="2400"/>
                  </a:lnTo>
                  <a:lnTo>
                    <a:pt x="3026" y="2484"/>
                  </a:lnTo>
                  <a:lnTo>
                    <a:pt x="2972" y="2565"/>
                  </a:lnTo>
                  <a:lnTo>
                    <a:pt x="2915" y="2643"/>
                  </a:lnTo>
                  <a:lnTo>
                    <a:pt x="2853" y="2717"/>
                  </a:lnTo>
                  <a:lnTo>
                    <a:pt x="2787" y="2787"/>
                  </a:lnTo>
                  <a:lnTo>
                    <a:pt x="2716" y="2853"/>
                  </a:lnTo>
                  <a:lnTo>
                    <a:pt x="2643" y="2914"/>
                  </a:lnTo>
                  <a:lnTo>
                    <a:pt x="2565" y="2973"/>
                  </a:lnTo>
                  <a:lnTo>
                    <a:pt x="2484" y="3026"/>
                  </a:lnTo>
                  <a:lnTo>
                    <a:pt x="2400" y="3074"/>
                  </a:lnTo>
                  <a:lnTo>
                    <a:pt x="2312" y="3117"/>
                  </a:lnTo>
                  <a:lnTo>
                    <a:pt x="2222" y="3156"/>
                  </a:lnTo>
                  <a:lnTo>
                    <a:pt x="2130" y="3188"/>
                  </a:lnTo>
                  <a:lnTo>
                    <a:pt x="2034" y="3215"/>
                  </a:lnTo>
                  <a:lnTo>
                    <a:pt x="1937" y="3237"/>
                  </a:lnTo>
                  <a:lnTo>
                    <a:pt x="1837" y="3252"/>
                  </a:lnTo>
                  <a:lnTo>
                    <a:pt x="1736" y="3262"/>
                  </a:lnTo>
                  <a:lnTo>
                    <a:pt x="1632" y="3265"/>
                  </a:lnTo>
                  <a:lnTo>
                    <a:pt x="1529" y="3262"/>
                  </a:lnTo>
                  <a:lnTo>
                    <a:pt x="1427" y="3252"/>
                  </a:lnTo>
                  <a:lnTo>
                    <a:pt x="1328" y="3237"/>
                  </a:lnTo>
                  <a:lnTo>
                    <a:pt x="1231" y="3215"/>
                  </a:lnTo>
                  <a:lnTo>
                    <a:pt x="1135" y="3188"/>
                  </a:lnTo>
                  <a:lnTo>
                    <a:pt x="1043" y="3156"/>
                  </a:lnTo>
                  <a:lnTo>
                    <a:pt x="952" y="3117"/>
                  </a:lnTo>
                  <a:lnTo>
                    <a:pt x="865" y="3074"/>
                  </a:lnTo>
                  <a:lnTo>
                    <a:pt x="781" y="3026"/>
                  </a:lnTo>
                  <a:lnTo>
                    <a:pt x="700" y="2973"/>
                  </a:lnTo>
                  <a:lnTo>
                    <a:pt x="622" y="2914"/>
                  </a:lnTo>
                  <a:lnTo>
                    <a:pt x="548" y="2853"/>
                  </a:lnTo>
                  <a:lnTo>
                    <a:pt x="478" y="2787"/>
                  </a:lnTo>
                  <a:lnTo>
                    <a:pt x="412" y="2717"/>
                  </a:lnTo>
                  <a:lnTo>
                    <a:pt x="351" y="2643"/>
                  </a:lnTo>
                  <a:lnTo>
                    <a:pt x="292" y="2565"/>
                  </a:lnTo>
                  <a:lnTo>
                    <a:pt x="239" y="2484"/>
                  </a:lnTo>
                  <a:lnTo>
                    <a:pt x="191" y="2400"/>
                  </a:lnTo>
                  <a:lnTo>
                    <a:pt x="148" y="2313"/>
                  </a:lnTo>
                  <a:lnTo>
                    <a:pt x="109" y="2222"/>
                  </a:lnTo>
                  <a:lnTo>
                    <a:pt x="77" y="2130"/>
                  </a:lnTo>
                  <a:lnTo>
                    <a:pt x="50" y="2034"/>
                  </a:lnTo>
                  <a:lnTo>
                    <a:pt x="28" y="1937"/>
                  </a:lnTo>
                  <a:lnTo>
                    <a:pt x="13" y="1838"/>
                  </a:lnTo>
                  <a:lnTo>
                    <a:pt x="3" y="1736"/>
                  </a:lnTo>
                  <a:lnTo>
                    <a:pt x="0" y="1633"/>
                  </a:lnTo>
                  <a:lnTo>
                    <a:pt x="3" y="1529"/>
                  </a:lnTo>
                  <a:lnTo>
                    <a:pt x="13" y="1428"/>
                  </a:lnTo>
                  <a:lnTo>
                    <a:pt x="28" y="1328"/>
                  </a:lnTo>
                  <a:lnTo>
                    <a:pt x="50" y="1231"/>
                  </a:lnTo>
                  <a:lnTo>
                    <a:pt x="77" y="1135"/>
                  </a:lnTo>
                  <a:lnTo>
                    <a:pt x="109" y="1043"/>
                  </a:lnTo>
                  <a:lnTo>
                    <a:pt x="148" y="953"/>
                  </a:lnTo>
                  <a:lnTo>
                    <a:pt x="191" y="865"/>
                  </a:lnTo>
                  <a:lnTo>
                    <a:pt x="239" y="781"/>
                  </a:lnTo>
                  <a:lnTo>
                    <a:pt x="292" y="700"/>
                  </a:lnTo>
                  <a:lnTo>
                    <a:pt x="351" y="622"/>
                  </a:lnTo>
                  <a:lnTo>
                    <a:pt x="412" y="549"/>
                  </a:lnTo>
                  <a:lnTo>
                    <a:pt x="478" y="478"/>
                  </a:lnTo>
                  <a:lnTo>
                    <a:pt x="548" y="412"/>
                  </a:lnTo>
                  <a:lnTo>
                    <a:pt x="622" y="351"/>
                  </a:lnTo>
                  <a:lnTo>
                    <a:pt x="700" y="293"/>
                  </a:lnTo>
                  <a:lnTo>
                    <a:pt x="781" y="240"/>
                  </a:lnTo>
                  <a:lnTo>
                    <a:pt x="865" y="192"/>
                  </a:lnTo>
                  <a:lnTo>
                    <a:pt x="952" y="149"/>
                  </a:lnTo>
                  <a:lnTo>
                    <a:pt x="1043" y="111"/>
                  </a:lnTo>
                  <a:lnTo>
                    <a:pt x="1135" y="78"/>
                  </a:lnTo>
                  <a:lnTo>
                    <a:pt x="1231" y="50"/>
                  </a:lnTo>
                  <a:lnTo>
                    <a:pt x="1328" y="28"/>
                  </a:lnTo>
                  <a:lnTo>
                    <a:pt x="1427" y="13"/>
                  </a:lnTo>
                  <a:lnTo>
                    <a:pt x="1529" y="3"/>
                  </a:lnTo>
                  <a:lnTo>
                    <a:pt x="1632" y="0"/>
                  </a:lnTo>
                  <a:close/>
                </a:path>
              </a:pathLst>
            </a:custGeom>
            <a:solidFill>
              <a:schemeClr val="bg1">
                <a:lumMod val="65000"/>
              </a:schemeClr>
            </a:solidFill>
            <a:ln w="0">
              <a:solidFill>
                <a:srgbClr val="A6A6A6"/>
              </a:solidFill>
              <a:prstDash val="solid"/>
              <a:round/>
              <a:headEnd/>
              <a:tailEnd/>
            </a:ln>
          </xdr:spPr>
        </xdr:sp>
      </xdr:grpSp>
    </xdr:grpSp>
    <xdr:clientData/>
  </xdr:twoCellAnchor>
  <xdr:twoCellAnchor editAs="oneCell">
    <xdr:from>
      <xdr:col>0</xdr:col>
      <xdr:colOff>179579</xdr:colOff>
      <xdr:row>20</xdr:row>
      <xdr:rowOff>7845</xdr:rowOff>
    </xdr:from>
    <xdr:to>
      <xdr:col>2</xdr:col>
      <xdr:colOff>549737</xdr:colOff>
      <xdr:row>20</xdr:row>
      <xdr:rowOff>198345</xdr:rowOff>
    </xdr:to>
    <xdr:grpSp>
      <xdr:nvGrpSpPr>
        <xdr:cNvPr id="117" name="编辑时间" descr="选择以编辑计划程序时间间隔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GrpSpPr/>
      </xdr:nvGrpSpPr>
      <xdr:grpSpPr>
        <a:xfrm>
          <a:off x="179579" y="5164834"/>
          <a:ext cx="1710521" cy="190500"/>
          <a:chOff x="303404" y="4513170"/>
          <a:chExt cx="1379808" cy="190500"/>
        </a:xfrm>
      </xdr:grpSpPr>
      <xdr:sp macro="" textlink="">
        <xdr:nvSpPr>
          <xdr:cNvPr id="118" name="圆角矩形 117">
            <a:hlinkClick xmlns:r="http://schemas.openxmlformats.org/officeDocument/2006/relationships" r:id="rId2" tooltip="选择以编辑时间间隔"/>
            <a:extLst>
              <a:ext uri="{FF2B5EF4-FFF2-40B4-BE49-F238E27FC236}">
                <a16:creationId xmlns:a16="http://schemas.microsoft.com/office/drawing/2014/main" id="{00000000-0008-0000-0000-000076000000}"/>
              </a:ext>
            </a:extLst>
          </xdr:cNvPr>
          <xdr:cNvSpPr/>
        </xdr:nvSpPr>
        <xdr:spPr>
          <a:xfrm>
            <a:off x="303404" y="4513170"/>
            <a:ext cx="1379808" cy="190500"/>
          </a:xfrm>
          <a:prstGeom prst="roundRect">
            <a:avLst/>
          </a:prstGeom>
          <a:solidFill>
            <a:schemeClr val="bg1">
              <a:lumMod val="85000"/>
            </a:schemeClr>
          </a:solidFill>
          <a:ln>
            <a:solidFill>
              <a:schemeClr val="bg1">
                <a:lumMod val="65000"/>
              </a:schemeClr>
            </a:solidFill>
          </a:ln>
          <a:effectLst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r" rtl="0"/>
            <a:r>
              <a:rPr lang="zh-cn" sz="900" b="1">
                <a:solidFill>
                  <a:schemeClr val="tx2"/>
                </a:solidFill>
                <a:effectLst/>
                <a:latin typeface="Microsoft YaHei UI" panose="020B0503020204020204" pitchFamily="34" charset="-122"/>
                <a:ea typeface="Microsoft YaHei UI" panose="020B0503020204020204" pitchFamily="34" charset="-122"/>
                <a:cs typeface="+mn-cs"/>
              </a:rPr>
              <a:t>编辑时间</a:t>
            </a:r>
            <a:endParaRPr lang="en-US" sz="1000" b="1">
              <a:solidFill>
                <a:schemeClr val="tx2"/>
              </a:solidFill>
              <a:latin typeface="Microsoft YaHei UI" panose="020B0503020204020204" pitchFamily="34" charset="-122"/>
              <a:ea typeface="Microsoft YaHei UI" panose="020B0503020204020204" pitchFamily="34" charset="-122"/>
            </a:endParaRPr>
          </a:p>
        </xdr:txBody>
      </xdr:sp>
      <xdr:grpSp>
        <xdr:nvGrpSpPr>
          <xdr:cNvPr id="119" name="编辑时间">
            <a:extLst>
              <a:ext uri="{FF2B5EF4-FFF2-40B4-BE49-F238E27FC236}">
                <a16:creationId xmlns:a16="http://schemas.microsoft.com/office/drawing/2014/main" id="{00000000-0008-0000-0000-000077000000}"/>
              </a:ext>
            </a:extLst>
          </xdr:cNvPr>
          <xdr:cNvGrpSpPr>
            <a:grpSpLocks noChangeAspect="1"/>
          </xdr:cNvGrpSpPr>
        </xdr:nvGrpSpPr>
        <xdr:grpSpPr bwMode="auto">
          <a:xfrm>
            <a:off x="344034" y="4540255"/>
            <a:ext cx="132757" cy="134639"/>
            <a:chOff x="43" y="73"/>
            <a:chExt cx="41" cy="425"/>
          </a:xfrm>
        </xdr:grpSpPr>
        <xdr:sp macro="" textlink="">
          <xdr:nvSpPr>
            <xdr:cNvPr id="121" name="长方形 20">
              <a:extLst>
                <a:ext uri="{FF2B5EF4-FFF2-40B4-BE49-F238E27FC236}">
                  <a16:creationId xmlns:a16="http://schemas.microsoft.com/office/drawing/2014/main" id="{00000000-0008-0000-0000-000079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43" y="73"/>
              <a:ext cx="16" cy="425"/>
            </a:xfrm>
            <a:prstGeom prst="rect">
              <a:avLst/>
            </a:prstGeom>
            <a:noFill/>
            <a:ln w="0">
              <a:noFill/>
              <a:prstDash val="solid"/>
              <a:miter lim="800000"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  <xdr:sp macro="" textlink="">
          <xdr:nvSpPr>
            <xdr:cNvPr id="122" name="任意多边形(F) 21">
              <a:extLst>
                <a:ext uri="{FF2B5EF4-FFF2-40B4-BE49-F238E27FC236}">
                  <a16:creationId xmlns:a16="http://schemas.microsoft.com/office/drawing/2014/main" id="{00000000-0008-0000-0000-00007A000000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43" y="74"/>
              <a:ext cx="41" cy="424"/>
            </a:xfrm>
            <a:custGeom>
              <a:avLst/>
              <a:gdLst>
                <a:gd name="T0" fmla="*/ 3093 w 3093"/>
                <a:gd name="T1" fmla="*/ 2631 h 2631"/>
                <a:gd name="T2" fmla="*/ 331 w 3093"/>
                <a:gd name="T3" fmla="*/ 1968 h 2631"/>
                <a:gd name="T4" fmla="*/ 460 w 3093"/>
                <a:gd name="T5" fmla="*/ 1994 h 2631"/>
                <a:gd name="T6" fmla="*/ 565 w 3093"/>
                <a:gd name="T7" fmla="*/ 2064 h 2631"/>
                <a:gd name="T8" fmla="*/ 635 w 3093"/>
                <a:gd name="T9" fmla="*/ 2169 h 2631"/>
                <a:gd name="T10" fmla="*/ 661 w 3093"/>
                <a:gd name="T11" fmla="*/ 2298 h 2631"/>
                <a:gd name="T12" fmla="*/ 635 w 3093"/>
                <a:gd name="T13" fmla="*/ 2427 h 2631"/>
                <a:gd name="T14" fmla="*/ 565 w 3093"/>
                <a:gd name="T15" fmla="*/ 2532 h 2631"/>
                <a:gd name="T16" fmla="*/ 460 w 3093"/>
                <a:gd name="T17" fmla="*/ 2603 h 2631"/>
                <a:gd name="T18" fmla="*/ 331 w 3093"/>
                <a:gd name="T19" fmla="*/ 2629 h 2631"/>
                <a:gd name="T20" fmla="*/ 202 w 3093"/>
                <a:gd name="T21" fmla="*/ 2603 h 2631"/>
                <a:gd name="T22" fmla="*/ 96 w 3093"/>
                <a:gd name="T23" fmla="*/ 2532 h 2631"/>
                <a:gd name="T24" fmla="*/ 26 w 3093"/>
                <a:gd name="T25" fmla="*/ 2427 h 2631"/>
                <a:gd name="T26" fmla="*/ 0 w 3093"/>
                <a:gd name="T27" fmla="*/ 2298 h 2631"/>
                <a:gd name="T28" fmla="*/ 26 w 3093"/>
                <a:gd name="T29" fmla="*/ 2169 h 2631"/>
                <a:gd name="T30" fmla="*/ 96 w 3093"/>
                <a:gd name="T31" fmla="*/ 2064 h 2631"/>
                <a:gd name="T32" fmla="*/ 202 w 3093"/>
                <a:gd name="T33" fmla="*/ 1994 h 2631"/>
                <a:gd name="T34" fmla="*/ 331 w 3093"/>
                <a:gd name="T35" fmla="*/ 1968 h 2631"/>
                <a:gd name="T36" fmla="*/ 3093 w 3093"/>
                <a:gd name="T37" fmla="*/ 1636 h 2631"/>
                <a:gd name="T38" fmla="*/ 331 w 3093"/>
                <a:gd name="T39" fmla="*/ 950 h 2631"/>
                <a:gd name="T40" fmla="*/ 460 w 3093"/>
                <a:gd name="T41" fmla="*/ 976 h 2631"/>
                <a:gd name="T42" fmla="*/ 565 w 3093"/>
                <a:gd name="T43" fmla="*/ 1048 h 2631"/>
                <a:gd name="T44" fmla="*/ 635 w 3093"/>
                <a:gd name="T45" fmla="*/ 1153 h 2631"/>
                <a:gd name="T46" fmla="*/ 661 w 3093"/>
                <a:gd name="T47" fmla="*/ 1281 h 2631"/>
                <a:gd name="T48" fmla="*/ 635 w 3093"/>
                <a:gd name="T49" fmla="*/ 1409 h 2631"/>
                <a:gd name="T50" fmla="*/ 565 w 3093"/>
                <a:gd name="T51" fmla="*/ 1515 h 2631"/>
                <a:gd name="T52" fmla="*/ 460 w 3093"/>
                <a:gd name="T53" fmla="*/ 1586 h 2631"/>
                <a:gd name="T54" fmla="*/ 331 w 3093"/>
                <a:gd name="T55" fmla="*/ 1612 h 2631"/>
                <a:gd name="T56" fmla="*/ 202 w 3093"/>
                <a:gd name="T57" fmla="*/ 1586 h 2631"/>
                <a:gd name="T58" fmla="*/ 96 w 3093"/>
                <a:gd name="T59" fmla="*/ 1515 h 2631"/>
                <a:gd name="T60" fmla="*/ 26 w 3093"/>
                <a:gd name="T61" fmla="*/ 1409 h 2631"/>
                <a:gd name="T62" fmla="*/ 0 w 3093"/>
                <a:gd name="T63" fmla="*/ 1281 h 2631"/>
                <a:gd name="T64" fmla="*/ 26 w 3093"/>
                <a:gd name="T65" fmla="*/ 1153 h 2631"/>
                <a:gd name="T66" fmla="*/ 96 w 3093"/>
                <a:gd name="T67" fmla="*/ 1048 h 2631"/>
                <a:gd name="T68" fmla="*/ 202 w 3093"/>
                <a:gd name="T69" fmla="*/ 976 h 2631"/>
                <a:gd name="T70" fmla="*/ 331 w 3093"/>
                <a:gd name="T71" fmla="*/ 950 h 2631"/>
                <a:gd name="T72" fmla="*/ 3093 w 3093"/>
                <a:gd name="T73" fmla="*/ 641 h 2631"/>
                <a:gd name="T74" fmla="*/ 331 w 3093"/>
                <a:gd name="T75" fmla="*/ 0 h 2631"/>
                <a:gd name="T76" fmla="*/ 460 w 3093"/>
                <a:gd name="T77" fmla="*/ 26 h 2631"/>
                <a:gd name="T78" fmla="*/ 565 w 3093"/>
                <a:gd name="T79" fmla="*/ 97 h 2631"/>
                <a:gd name="T80" fmla="*/ 635 w 3093"/>
                <a:gd name="T81" fmla="*/ 202 h 2631"/>
                <a:gd name="T82" fmla="*/ 661 w 3093"/>
                <a:gd name="T83" fmla="*/ 331 h 2631"/>
                <a:gd name="T84" fmla="*/ 635 w 3093"/>
                <a:gd name="T85" fmla="*/ 459 h 2631"/>
                <a:gd name="T86" fmla="*/ 565 w 3093"/>
                <a:gd name="T87" fmla="*/ 565 h 2631"/>
                <a:gd name="T88" fmla="*/ 460 w 3093"/>
                <a:gd name="T89" fmla="*/ 636 h 2631"/>
                <a:gd name="T90" fmla="*/ 331 w 3093"/>
                <a:gd name="T91" fmla="*/ 661 h 2631"/>
                <a:gd name="T92" fmla="*/ 202 w 3093"/>
                <a:gd name="T93" fmla="*/ 636 h 2631"/>
                <a:gd name="T94" fmla="*/ 96 w 3093"/>
                <a:gd name="T95" fmla="*/ 565 h 2631"/>
                <a:gd name="T96" fmla="*/ 26 w 3093"/>
                <a:gd name="T97" fmla="*/ 459 h 2631"/>
                <a:gd name="T98" fmla="*/ 0 w 3093"/>
                <a:gd name="T99" fmla="*/ 331 h 2631"/>
                <a:gd name="T100" fmla="*/ 26 w 3093"/>
                <a:gd name="T101" fmla="*/ 202 h 2631"/>
                <a:gd name="T102" fmla="*/ 96 w 3093"/>
                <a:gd name="T103" fmla="*/ 97 h 2631"/>
                <a:gd name="T104" fmla="*/ 202 w 3093"/>
                <a:gd name="T105" fmla="*/ 26 h 2631"/>
                <a:gd name="T106" fmla="*/ 331 w 3093"/>
                <a:gd name="T107" fmla="*/ 0 h 2631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  <a:cxn ang="0">
                  <a:pos x="T76" y="T77"/>
                </a:cxn>
                <a:cxn ang="0">
                  <a:pos x="T78" y="T79"/>
                </a:cxn>
                <a:cxn ang="0">
                  <a:pos x="T80" y="T81"/>
                </a:cxn>
                <a:cxn ang="0">
                  <a:pos x="T82" y="T83"/>
                </a:cxn>
                <a:cxn ang="0">
                  <a:pos x="T84" y="T85"/>
                </a:cxn>
                <a:cxn ang="0">
                  <a:pos x="T86" y="T87"/>
                </a:cxn>
                <a:cxn ang="0">
                  <a:pos x="T88" y="T89"/>
                </a:cxn>
                <a:cxn ang="0">
                  <a:pos x="T90" y="T91"/>
                </a:cxn>
                <a:cxn ang="0">
                  <a:pos x="T92" y="T93"/>
                </a:cxn>
                <a:cxn ang="0">
                  <a:pos x="T94" y="T95"/>
                </a:cxn>
                <a:cxn ang="0">
                  <a:pos x="T96" y="T97"/>
                </a:cxn>
                <a:cxn ang="0">
                  <a:pos x="T98" y="T99"/>
                </a:cxn>
                <a:cxn ang="0">
                  <a:pos x="T100" y="T101"/>
                </a:cxn>
                <a:cxn ang="0">
                  <a:pos x="T102" y="T103"/>
                </a:cxn>
                <a:cxn ang="0">
                  <a:pos x="T104" y="T105"/>
                </a:cxn>
                <a:cxn ang="0">
                  <a:pos x="T106" y="T107"/>
                </a:cxn>
              </a:cxnLst>
              <a:rect l="0" t="0" r="r" b="b"/>
              <a:pathLst>
                <a:path w="3093" h="2631">
                  <a:moveTo>
                    <a:pt x="1053" y="2001"/>
                  </a:moveTo>
                  <a:lnTo>
                    <a:pt x="3093" y="2001"/>
                  </a:lnTo>
                  <a:lnTo>
                    <a:pt x="3093" y="2631"/>
                  </a:lnTo>
                  <a:lnTo>
                    <a:pt x="1053" y="2631"/>
                  </a:lnTo>
                  <a:lnTo>
                    <a:pt x="1053" y="2001"/>
                  </a:lnTo>
                  <a:close/>
                  <a:moveTo>
                    <a:pt x="331" y="1968"/>
                  </a:moveTo>
                  <a:lnTo>
                    <a:pt x="375" y="1971"/>
                  </a:lnTo>
                  <a:lnTo>
                    <a:pt x="419" y="1980"/>
                  </a:lnTo>
                  <a:lnTo>
                    <a:pt x="460" y="1994"/>
                  </a:lnTo>
                  <a:lnTo>
                    <a:pt x="498" y="2013"/>
                  </a:lnTo>
                  <a:lnTo>
                    <a:pt x="533" y="2037"/>
                  </a:lnTo>
                  <a:lnTo>
                    <a:pt x="565" y="2064"/>
                  </a:lnTo>
                  <a:lnTo>
                    <a:pt x="593" y="2096"/>
                  </a:lnTo>
                  <a:lnTo>
                    <a:pt x="616" y="2131"/>
                  </a:lnTo>
                  <a:lnTo>
                    <a:pt x="635" y="2169"/>
                  </a:lnTo>
                  <a:lnTo>
                    <a:pt x="650" y="2210"/>
                  </a:lnTo>
                  <a:lnTo>
                    <a:pt x="658" y="2253"/>
                  </a:lnTo>
                  <a:lnTo>
                    <a:pt x="661" y="2298"/>
                  </a:lnTo>
                  <a:lnTo>
                    <a:pt x="658" y="2342"/>
                  </a:lnTo>
                  <a:lnTo>
                    <a:pt x="650" y="2385"/>
                  </a:lnTo>
                  <a:lnTo>
                    <a:pt x="635" y="2427"/>
                  </a:lnTo>
                  <a:lnTo>
                    <a:pt x="616" y="2465"/>
                  </a:lnTo>
                  <a:lnTo>
                    <a:pt x="593" y="2500"/>
                  </a:lnTo>
                  <a:lnTo>
                    <a:pt x="565" y="2532"/>
                  </a:lnTo>
                  <a:lnTo>
                    <a:pt x="533" y="2560"/>
                  </a:lnTo>
                  <a:lnTo>
                    <a:pt x="498" y="2583"/>
                  </a:lnTo>
                  <a:lnTo>
                    <a:pt x="460" y="2603"/>
                  </a:lnTo>
                  <a:lnTo>
                    <a:pt x="419" y="2617"/>
                  </a:lnTo>
                  <a:lnTo>
                    <a:pt x="375" y="2626"/>
                  </a:lnTo>
                  <a:lnTo>
                    <a:pt x="331" y="2629"/>
                  </a:lnTo>
                  <a:lnTo>
                    <a:pt x="286" y="2626"/>
                  </a:lnTo>
                  <a:lnTo>
                    <a:pt x="243" y="2617"/>
                  </a:lnTo>
                  <a:lnTo>
                    <a:pt x="202" y="2603"/>
                  </a:lnTo>
                  <a:lnTo>
                    <a:pt x="164" y="2583"/>
                  </a:lnTo>
                  <a:lnTo>
                    <a:pt x="128" y="2560"/>
                  </a:lnTo>
                  <a:lnTo>
                    <a:pt x="96" y="2532"/>
                  </a:lnTo>
                  <a:lnTo>
                    <a:pt x="69" y="2500"/>
                  </a:lnTo>
                  <a:lnTo>
                    <a:pt x="45" y="2465"/>
                  </a:lnTo>
                  <a:lnTo>
                    <a:pt x="26" y="2427"/>
                  </a:lnTo>
                  <a:lnTo>
                    <a:pt x="12" y="2385"/>
                  </a:lnTo>
                  <a:lnTo>
                    <a:pt x="3" y="2342"/>
                  </a:lnTo>
                  <a:lnTo>
                    <a:pt x="0" y="2298"/>
                  </a:lnTo>
                  <a:lnTo>
                    <a:pt x="3" y="2253"/>
                  </a:lnTo>
                  <a:lnTo>
                    <a:pt x="12" y="2210"/>
                  </a:lnTo>
                  <a:lnTo>
                    <a:pt x="26" y="2169"/>
                  </a:lnTo>
                  <a:lnTo>
                    <a:pt x="45" y="2131"/>
                  </a:lnTo>
                  <a:lnTo>
                    <a:pt x="69" y="2096"/>
                  </a:lnTo>
                  <a:lnTo>
                    <a:pt x="96" y="2064"/>
                  </a:lnTo>
                  <a:lnTo>
                    <a:pt x="128" y="2037"/>
                  </a:lnTo>
                  <a:lnTo>
                    <a:pt x="164" y="2013"/>
                  </a:lnTo>
                  <a:lnTo>
                    <a:pt x="202" y="1994"/>
                  </a:lnTo>
                  <a:lnTo>
                    <a:pt x="243" y="1980"/>
                  </a:lnTo>
                  <a:lnTo>
                    <a:pt x="286" y="1971"/>
                  </a:lnTo>
                  <a:lnTo>
                    <a:pt x="331" y="1968"/>
                  </a:lnTo>
                  <a:close/>
                  <a:moveTo>
                    <a:pt x="1053" y="1004"/>
                  </a:moveTo>
                  <a:lnTo>
                    <a:pt x="3093" y="1004"/>
                  </a:lnTo>
                  <a:lnTo>
                    <a:pt x="3093" y="1636"/>
                  </a:lnTo>
                  <a:lnTo>
                    <a:pt x="1053" y="1636"/>
                  </a:lnTo>
                  <a:lnTo>
                    <a:pt x="1053" y="1004"/>
                  </a:lnTo>
                  <a:close/>
                  <a:moveTo>
                    <a:pt x="331" y="950"/>
                  </a:moveTo>
                  <a:lnTo>
                    <a:pt x="375" y="953"/>
                  </a:lnTo>
                  <a:lnTo>
                    <a:pt x="419" y="962"/>
                  </a:lnTo>
                  <a:lnTo>
                    <a:pt x="460" y="976"/>
                  </a:lnTo>
                  <a:lnTo>
                    <a:pt x="498" y="995"/>
                  </a:lnTo>
                  <a:lnTo>
                    <a:pt x="533" y="1019"/>
                  </a:lnTo>
                  <a:lnTo>
                    <a:pt x="565" y="1048"/>
                  </a:lnTo>
                  <a:lnTo>
                    <a:pt x="593" y="1080"/>
                  </a:lnTo>
                  <a:lnTo>
                    <a:pt x="616" y="1115"/>
                  </a:lnTo>
                  <a:lnTo>
                    <a:pt x="635" y="1153"/>
                  </a:lnTo>
                  <a:lnTo>
                    <a:pt x="650" y="1194"/>
                  </a:lnTo>
                  <a:lnTo>
                    <a:pt x="658" y="1236"/>
                  </a:lnTo>
                  <a:lnTo>
                    <a:pt x="661" y="1281"/>
                  </a:lnTo>
                  <a:lnTo>
                    <a:pt x="658" y="1326"/>
                  </a:lnTo>
                  <a:lnTo>
                    <a:pt x="650" y="1369"/>
                  </a:lnTo>
                  <a:lnTo>
                    <a:pt x="635" y="1409"/>
                  </a:lnTo>
                  <a:lnTo>
                    <a:pt x="616" y="1447"/>
                  </a:lnTo>
                  <a:lnTo>
                    <a:pt x="593" y="1482"/>
                  </a:lnTo>
                  <a:lnTo>
                    <a:pt x="565" y="1515"/>
                  </a:lnTo>
                  <a:lnTo>
                    <a:pt x="533" y="1543"/>
                  </a:lnTo>
                  <a:lnTo>
                    <a:pt x="498" y="1567"/>
                  </a:lnTo>
                  <a:lnTo>
                    <a:pt x="460" y="1586"/>
                  </a:lnTo>
                  <a:lnTo>
                    <a:pt x="419" y="1600"/>
                  </a:lnTo>
                  <a:lnTo>
                    <a:pt x="375" y="1609"/>
                  </a:lnTo>
                  <a:lnTo>
                    <a:pt x="331" y="1612"/>
                  </a:lnTo>
                  <a:lnTo>
                    <a:pt x="286" y="1609"/>
                  </a:lnTo>
                  <a:lnTo>
                    <a:pt x="243" y="1600"/>
                  </a:lnTo>
                  <a:lnTo>
                    <a:pt x="202" y="1586"/>
                  </a:lnTo>
                  <a:lnTo>
                    <a:pt x="164" y="1567"/>
                  </a:lnTo>
                  <a:lnTo>
                    <a:pt x="128" y="1543"/>
                  </a:lnTo>
                  <a:lnTo>
                    <a:pt x="96" y="1515"/>
                  </a:lnTo>
                  <a:lnTo>
                    <a:pt x="69" y="1482"/>
                  </a:lnTo>
                  <a:lnTo>
                    <a:pt x="45" y="1447"/>
                  </a:lnTo>
                  <a:lnTo>
                    <a:pt x="26" y="1409"/>
                  </a:lnTo>
                  <a:lnTo>
                    <a:pt x="12" y="1369"/>
                  </a:lnTo>
                  <a:lnTo>
                    <a:pt x="3" y="1326"/>
                  </a:lnTo>
                  <a:lnTo>
                    <a:pt x="0" y="1281"/>
                  </a:lnTo>
                  <a:lnTo>
                    <a:pt x="3" y="1236"/>
                  </a:lnTo>
                  <a:lnTo>
                    <a:pt x="12" y="1194"/>
                  </a:lnTo>
                  <a:lnTo>
                    <a:pt x="26" y="1153"/>
                  </a:lnTo>
                  <a:lnTo>
                    <a:pt x="45" y="1115"/>
                  </a:lnTo>
                  <a:lnTo>
                    <a:pt x="69" y="1080"/>
                  </a:lnTo>
                  <a:lnTo>
                    <a:pt x="96" y="1048"/>
                  </a:lnTo>
                  <a:lnTo>
                    <a:pt x="128" y="1019"/>
                  </a:lnTo>
                  <a:lnTo>
                    <a:pt x="164" y="995"/>
                  </a:lnTo>
                  <a:lnTo>
                    <a:pt x="202" y="976"/>
                  </a:lnTo>
                  <a:lnTo>
                    <a:pt x="243" y="962"/>
                  </a:lnTo>
                  <a:lnTo>
                    <a:pt x="286" y="953"/>
                  </a:lnTo>
                  <a:lnTo>
                    <a:pt x="331" y="950"/>
                  </a:lnTo>
                  <a:close/>
                  <a:moveTo>
                    <a:pt x="1053" y="10"/>
                  </a:moveTo>
                  <a:lnTo>
                    <a:pt x="3093" y="10"/>
                  </a:lnTo>
                  <a:lnTo>
                    <a:pt x="3093" y="641"/>
                  </a:lnTo>
                  <a:lnTo>
                    <a:pt x="1053" y="641"/>
                  </a:lnTo>
                  <a:lnTo>
                    <a:pt x="1053" y="10"/>
                  </a:lnTo>
                  <a:close/>
                  <a:moveTo>
                    <a:pt x="331" y="0"/>
                  </a:moveTo>
                  <a:lnTo>
                    <a:pt x="375" y="3"/>
                  </a:lnTo>
                  <a:lnTo>
                    <a:pt x="419" y="12"/>
                  </a:lnTo>
                  <a:lnTo>
                    <a:pt x="460" y="26"/>
                  </a:lnTo>
                  <a:lnTo>
                    <a:pt x="498" y="45"/>
                  </a:lnTo>
                  <a:lnTo>
                    <a:pt x="533" y="69"/>
                  </a:lnTo>
                  <a:lnTo>
                    <a:pt x="565" y="97"/>
                  </a:lnTo>
                  <a:lnTo>
                    <a:pt x="593" y="129"/>
                  </a:lnTo>
                  <a:lnTo>
                    <a:pt x="616" y="164"/>
                  </a:lnTo>
                  <a:lnTo>
                    <a:pt x="635" y="202"/>
                  </a:lnTo>
                  <a:lnTo>
                    <a:pt x="650" y="243"/>
                  </a:lnTo>
                  <a:lnTo>
                    <a:pt x="658" y="286"/>
                  </a:lnTo>
                  <a:lnTo>
                    <a:pt x="661" y="331"/>
                  </a:lnTo>
                  <a:lnTo>
                    <a:pt x="658" y="375"/>
                  </a:lnTo>
                  <a:lnTo>
                    <a:pt x="650" y="418"/>
                  </a:lnTo>
                  <a:lnTo>
                    <a:pt x="635" y="459"/>
                  </a:lnTo>
                  <a:lnTo>
                    <a:pt x="616" y="497"/>
                  </a:lnTo>
                  <a:lnTo>
                    <a:pt x="593" y="532"/>
                  </a:lnTo>
                  <a:lnTo>
                    <a:pt x="565" y="565"/>
                  </a:lnTo>
                  <a:lnTo>
                    <a:pt x="533" y="593"/>
                  </a:lnTo>
                  <a:lnTo>
                    <a:pt x="498" y="616"/>
                  </a:lnTo>
                  <a:lnTo>
                    <a:pt x="460" y="636"/>
                  </a:lnTo>
                  <a:lnTo>
                    <a:pt x="419" y="650"/>
                  </a:lnTo>
                  <a:lnTo>
                    <a:pt x="375" y="658"/>
                  </a:lnTo>
                  <a:lnTo>
                    <a:pt x="331" y="661"/>
                  </a:lnTo>
                  <a:lnTo>
                    <a:pt x="286" y="658"/>
                  </a:lnTo>
                  <a:lnTo>
                    <a:pt x="243" y="650"/>
                  </a:lnTo>
                  <a:lnTo>
                    <a:pt x="202" y="636"/>
                  </a:lnTo>
                  <a:lnTo>
                    <a:pt x="164" y="616"/>
                  </a:lnTo>
                  <a:lnTo>
                    <a:pt x="128" y="593"/>
                  </a:lnTo>
                  <a:lnTo>
                    <a:pt x="96" y="565"/>
                  </a:lnTo>
                  <a:lnTo>
                    <a:pt x="69" y="532"/>
                  </a:lnTo>
                  <a:lnTo>
                    <a:pt x="45" y="497"/>
                  </a:lnTo>
                  <a:lnTo>
                    <a:pt x="26" y="459"/>
                  </a:lnTo>
                  <a:lnTo>
                    <a:pt x="12" y="418"/>
                  </a:lnTo>
                  <a:lnTo>
                    <a:pt x="3" y="375"/>
                  </a:lnTo>
                  <a:lnTo>
                    <a:pt x="0" y="331"/>
                  </a:lnTo>
                  <a:lnTo>
                    <a:pt x="3" y="286"/>
                  </a:lnTo>
                  <a:lnTo>
                    <a:pt x="12" y="243"/>
                  </a:lnTo>
                  <a:lnTo>
                    <a:pt x="26" y="202"/>
                  </a:lnTo>
                  <a:lnTo>
                    <a:pt x="45" y="164"/>
                  </a:lnTo>
                  <a:lnTo>
                    <a:pt x="69" y="129"/>
                  </a:lnTo>
                  <a:lnTo>
                    <a:pt x="96" y="97"/>
                  </a:lnTo>
                  <a:lnTo>
                    <a:pt x="128" y="69"/>
                  </a:lnTo>
                  <a:lnTo>
                    <a:pt x="164" y="45"/>
                  </a:lnTo>
                  <a:lnTo>
                    <a:pt x="202" y="26"/>
                  </a:lnTo>
                  <a:lnTo>
                    <a:pt x="243" y="12"/>
                  </a:lnTo>
                  <a:lnTo>
                    <a:pt x="286" y="3"/>
                  </a:lnTo>
                  <a:lnTo>
                    <a:pt x="331" y="0"/>
                  </a:lnTo>
                  <a:close/>
                </a:path>
              </a:pathLst>
            </a:custGeom>
            <a:solidFill>
              <a:schemeClr val="bg1">
                <a:lumMod val="65000"/>
              </a:schemeClr>
            </a:solidFill>
            <a:ln w="0">
              <a:solidFill>
                <a:srgbClr val="A6A6A6"/>
              </a:solidFill>
              <a:prstDash val="solid"/>
              <a:round/>
              <a:headEnd/>
              <a:tailEnd/>
            </a:ln>
          </xdr:spPr>
        </xdr:sp>
      </xdr:grpSp>
    </xdr:grpSp>
    <xdr:clientData/>
  </xdr:twoCellAnchor>
  <xdr:twoCellAnchor editAs="oneCell">
    <xdr:from>
      <xdr:col>1</xdr:col>
      <xdr:colOff>280</xdr:colOff>
      <xdr:row>17</xdr:row>
      <xdr:rowOff>198294</xdr:rowOff>
    </xdr:from>
    <xdr:to>
      <xdr:col>1</xdr:col>
      <xdr:colOff>296115</xdr:colOff>
      <xdr:row>19</xdr:row>
      <xdr:rowOff>4993</xdr:rowOff>
    </xdr:to>
    <xdr:grpSp>
      <xdr:nvGrpSpPr>
        <xdr:cNvPr id="123" name="工具箱图标" descr="公文包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GrpSpPr>
          <a:grpSpLocks noChangeAspect="1"/>
        </xdr:cNvGrpSpPr>
      </xdr:nvGrpSpPr>
      <xdr:grpSpPr bwMode="auto">
        <a:xfrm>
          <a:off x="182024" y="4639665"/>
          <a:ext cx="295835" cy="283778"/>
          <a:chOff x="32" y="131"/>
          <a:chExt cx="31" cy="402"/>
        </a:xfrm>
      </xdr:grpSpPr>
      <xdr:sp macro="" textlink="">
        <xdr:nvSpPr>
          <xdr:cNvPr id="125" name="长方形 25">
            <a:extLst>
              <a:ext uri="{FF2B5EF4-FFF2-40B4-BE49-F238E27FC236}">
                <a16:creationId xmlns:a16="http://schemas.microsoft.com/office/drawing/2014/main" id="{00000000-0008-0000-0000-00007D000000}"/>
              </a:ext>
            </a:extLst>
          </xdr:cNvPr>
          <xdr:cNvSpPr>
            <a:spLocks noChangeArrowheads="1"/>
          </xdr:cNvSpPr>
        </xdr:nvSpPr>
        <xdr:spPr bwMode="auto">
          <a:xfrm>
            <a:off x="32" y="131"/>
            <a:ext cx="31" cy="402"/>
          </a:xfrm>
          <a:prstGeom prst="rect">
            <a:avLst/>
          </a:prstGeom>
          <a:noFill/>
          <a:ln w="0">
            <a:noFill/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26" name="长方形 26">
            <a:extLst>
              <a:ext uri="{FF2B5EF4-FFF2-40B4-BE49-F238E27FC236}">
                <a16:creationId xmlns:a16="http://schemas.microsoft.com/office/drawing/2014/main" id="{00000000-0008-0000-0000-00007E000000}"/>
              </a:ext>
            </a:extLst>
          </xdr:cNvPr>
          <xdr:cNvSpPr>
            <a:spLocks noChangeArrowheads="1"/>
          </xdr:cNvSpPr>
        </xdr:nvSpPr>
        <xdr:spPr bwMode="auto">
          <a:xfrm>
            <a:off x="32" y="141"/>
            <a:ext cx="30" cy="387"/>
          </a:xfrm>
          <a:prstGeom prst="rect">
            <a:avLst/>
          </a:prstGeom>
          <a:solidFill>
            <a:srgbClr val="FFFFFF"/>
          </a:solidFill>
          <a:ln w="0">
            <a:noFill/>
            <a:prstDash val="solid"/>
            <a:miter lim="800000"/>
            <a:headEnd/>
            <a:tailEnd/>
          </a:ln>
        </xdr:spPr>
      </xdr:sp>
      <xdr:sp macro="" textlink="">
        <xdr:nvSpPr>
          <xdr:cNvPr id="127" name="任意多边形(F) 27">
            <a:extLst>
              <a:ext uri="{FF2B5EF4-FFF2-40B4-BE49-F238E27FC236}">
                <a16:creationId xmlns:a16="http://schemas.microsoft.com/office/drawing/2014/main" id="{00000000-0008-0000-0000-00007F000000}"/>
              </a:ext>
            </a:extLst>
          </xdr:cNvPr>
          <xdr:cNvSpPr>
            <a:spLocks noEditPoints="1"/>
          </xdr:cNvSpPr>
        </xdr:nvSpPr>
        <xdr:spPr bwMode="auto">
          <a:xfrm>
            <a:off x="32" y="131"/>
            <a:ext cx="30" cy="402"/>
          </a:xfrm>
          <a:custGeom>
            <a:avLst/>
            <a:gdLst>
              <a:gd name="T0" fmla="*/ 1245 w 3226"/>
              <a:gd name="T1" fmla="*/ 1697 h 3176"/>
              <a:gd name="T2" fmla="*/ 1983 w 3226"/>
              <a:gd name="T3" fmla="*/ 2197 h 3176"/>
              <a:gd name="T4" fmla="*/ 3226 w 3226"/>
              <a:gd name="T5" fmla="*/ 1697 h 3176"/>
              <a:gd name="T6" fmla="*/ 2 w 3226"/>
              <a:gd name="T7" fmla="*/ 3176 h 3176"/>
              <a:gd name="T8" fmla="*/ 1429 w 3226"/>
              <a:gd name="T9" fmla="*/ 1348 h 3176"/>
              <a:gd name="T10" fmla="*/ 1797 w 3226"/>
              <a:gd name="T11" fmla="*/ 1983 h 3176"/>
              <a:gd name="T12" fmla="*/ 1429 w 3226"/>
              <a:gd name="T13" fmla="*/ 1348 h 3176"/>
              <a:gd name="T14" fmla="*/ 1048 w 3226"/>
              <a:gd name="T15" fmla="*/ 266 h 3176"/>
              <a:gd name="T16" fmla="*/ 1010 w 3226"/>
              <a:gd name="T17" fmla="*/ 284 h 3176"/>
              <a:gd name="T18" fmla="*/ 981 w 3226"/>
              <a:gd name="T19" fmla="*/ 317 h 3176"/>
              <a:gd name="T20" fmla="*/ 965 w 3226"/>
              <a:gd name="T21" fmla="*/ 361 h 3176"/>
              <a:gd name="T22" fmla="*/ 963 w 3226"/>
              <a:gd name="T23" fmla="*/ 621 h 3176"/>
              <a:gd name="T24" fmla="*/ 2262 w 3226"/>
              <a:gd name="T25" fmla="*/ 386 h 3176"/>
              <a:gd name="T26" fmla="*/ 2251 w 3226"/>
              <a:gd name="T27" fmla="*/ 332 h 3176"/>
              <a:gd name="T28" fmla="*/ 2222 w 3226"/>
              <a:gd name="T29" fmla="*/ 290 h 3176"/>
              <a:gd name="T30" fmla="*/ 2180 w 3226"/>
              <a:gd name="T31" fmla="*/ 267 h 3176"/>
              <a:gd name="T32" fmla="*/ 1070 w 3226"/>
              <a:gd name="T33" fmla="*/ 263 h 3176"/>
              <a:gd name="T34" fmla="*/ 2156 w 3226"/>
              <a:gd name="T35" fmla="*/ 0 h 3176"/>
              <a:gd name="T36" fmla="*/ 2238 w 3226"/>
              <a:gd name="T37" fmla="*/ 12 h 3176"/>
              <a:gd name="T38" fmla="*/ 2313 w 3226"/>
              <a:gd name="T39" fmla="*/ 46 h 3176"/>
              <a:gd name="T40" fmla="*/ 2377 w 3226"/>
              <a:gd name="T41" fmla="*/ 98 h 3176"/>
              <a:gd name="T42" fmla="*/ 2429 w 3226"/>
              <a:gd name="T43" fmla="*/ 166 h 3176"/>
              <a:gd name="T44" fmla="*/ 2466 w 3226"/>
              <a:gd name="T45" fmla="*/ 247 h 3176"/>
              <a:gd name="T46" fmla="*/ 2486 w 3226"/>
              <a:gd name="T47" fmla="*/ 338 h 3176"/>
              <a:gd name="T48" fmla="*/ 2490 w 3226"/>
              <a:gd name="T49" fmla="*/ 621 h 3176"/>
              <a:gd name="T50" fmla="*/ 3096 w 3226"/>
              <a:gd name="T51" fmla="*/ 624 h 3176"/>
              <a:gd name="T52" fmla="*/ 3147 w 3226"/>
              <a:gd name="T53" fmla="*/ 645 h 3176"/>
              <a:gd name="T54" fmla="*/ 3188 w 3226"/>
              <a:gd name="T55" fmla="*/ 685 h 3176"/>
              <a:gd name="T56" fmla="*/ 3215 w 3226"/>
              <a:gd name="T57" fmla="*/ 739 h 3176"/>
              <a:gd name="T58" fmla="*/ 3226 w 3226"/>
              <a:gd name="T59" fmla="*/ 802 h 3176"/>
              <a:gd name="T60" fmla="*/ 1983 w 3226"/>
              <a:gd name="T61" fmla="*/ 1476 h 3176"/>
              <a:gd name="T62" fmla="*/ 1245 w 3226"/>
              <a:gd name="T63" fmla="*/ 1135 h 3176"/>
              <a:gd name="T64" fmla="*/ 0 w 3226"/>
              <a:gd name="T65" fmla="*/ 1476 h 3176"/>
              <a:gd name="T66" fmla="*/ 3 w 3226"/>
              <a:gd name="T67" fmla="*/ 770 h 3176"/>
              <a:gd name="T68" fmla="*/ 21 w 3226"/>
              <a:gd name="T69" fmla="*/ 711 h 3176"/>
              <a:gd name="T70" fmla="*/ 56 w 3226"/>
              <a:gd name="T71" fmla="*/ 663 h 3176"/>
              <a:gd name="T72" fmla="*/ 103 w 3226"/>
              <a:gd name="T73" fmla="*/ 632 h 3176"/>
              <a:gd name="T74" fmla="*/ 157 w 3226"/>
              <a:gd name="T75" fmla="*/ 621 h 3176"/>
              <a:gd name="T76" fmla="*/ 736 w 3226"/>
              <a:gd name="T77" fmla="*/ 386 h 3176"/>
              <a:gd name="T78" fmla="*/ 746 w 3226"/>
              <a:gd name="T79" fmla="*/ 291 h 3176"/>
              <a:gd name="T80" fmla="*/ 775 w 3226"/>
              <a:gd name="T81" fmla="*/ 205 h 3176"/>
              <a:gd name="T82" fmla="*/ 820 w 3226"/>
              <a:gd name="T83" fmla="*/ 130 h 3176"/>
              <a:gd name="T84" fmla="*/ 879 w 3226"/>
              <a:gd name="T85" fmla="*/ 70 h 3176"/>
              <a:gd name="T86" fmla="*/ 949 w 3226"/>
              <a:gd name="T87" fmla="*/ 26 h 3176"/>
              <a:gd name="T88" fmla="*/ 1028 w 3226"/>
              <a:gd name="T89" fmla="*/ 3 h 317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</a:cxnLst>
            <a:rect l="0" t="0" r="r" b="b"/>
            <a:pathLst>
              <a:path w="3226" h="3176">
                <a:moveTo>
                  <a:pt x="2" y="1697"/>
                </a:moveTo>
                <a:lnTo>
                  <a:pt x="1245" y="1697"/>
                </a:lnTo>
                <a:lnTo>
                  <a:pt x="1245" y="2197"/>
                </a:lnTo>
                <a:lnTo>
                  <a:pt x="1983" y="2197"/>
                </a:lnTo>
                <a:lnTo>
                  <a:pt x="1983" y="1697"/>
                </a:lnTo>
                <a:lnTo>
                  <a:pt x="3226" y="1697"/>
                </a:lnTo>
                <a:lnTo>
                  <a:pt x="3226" y="3176"/>
                </a:lnTo>
                <a:lnTo>
                  <a:pt x="2" y="3176"/>
                </a:lnTo>
                <a:lnTo>
                  <a:pt x="2" y="1697"/>
                </a:lnTo>
                <a:close/>
                <a:moveTo>
                  <a:pt x="1429" y="1348"/>
                </a:moveTo>
                <a:lnTo>
                  <a:pt x="1797" y="1348"/>
                </a:lnTo>
                <a:lnTo>
                  <a:pt x="1797" y="1983"/>
                </a:lnTo>
                <a:lnTo>
                  <a:pt x="1429" y="1983"/>
                </a:lnTo>
                <a:lnTo>
                  <a:pt x="1429" y="1348"/>
                </a:lnTo>
                <a:close/>
                <a:moveTo>
                  <a:pt x="1070" y="263"/>
                </a:moveTo>
                <a:lnTo>
                  <a:pt x="1048" y="266"/>
                </a:lnTo>
                <a:lnTo>
                  <a:pt x="1029" y="273"/>
                </a:lnTo>
                <a:lnTo>
                  <a:pt x="1010" y="284"/>
                </a:lnTo>
                <a:lnTo>
                  <a:pt x="994" y="299"/>
                </a:lnTo>
                <a:lnTo>
                  <a:pt x="981" y="317"/>
                </a:lnTo>
                <a:lnTo>
                  <a:pt x="971" y="338"/>
                </a:lnTo>
                <a:lnTo>
                  <a:pt x="965" y="361"/>
                </a:lnTo>
                <a:lnTo>
                  <a:pt x="963" y="386"/>
                </a:lnTo>
                <a:lnTo>
                  <a:pt x="963" y="621"/>
                </a:lnTo>
                <a:lnTo>
                  <a:pt x="2262" y="621"/>
                </a:lnTo>
                <a:lnTo>
                  <a:pt x="2262" y="386"/>
                </a:lnTo>
                <a:lnTo>
                  <a:pt x="2259" y="358"/>
                </a:lnTo>
                <a:lnTo>
                  <a:pt x="2251" y="332"/>
                </a:lnTo>
                <a:lnTo>
                  <a:pt x="2238" y="309"/>
                </a:lnTo>
                <a:lnTo>
                  <a:pt x="2222" y="290"/>
                </a:lnTo>
                <a:lnTo>
                  <a:pt x="2203" y="276"/>
                </a:lnTo>
                <a:lnTo>
                  <a:pt x="2180" y="267"/>
                </a:lnTo>
                <a:lnTo>
                  <a:pt x="2156" y="263"/>
                </a:lnTo>
                <a:lnTo>
                  <a:pt x="1070" y="263"/>
                </a:lnTo>
                <a:close/>
                <a:moveTo>
                  <a:pt x="1070" y="0"/>
                </a:moveTo>
                <a:lnTo>
                  <a:pt x="2156" y="0"/>
                </a:lnTo>
                <a:lnTo>
                  <a:pt x="2198" y="3"/>
                </a:lnTo>
                <a:lnTo>
                  <a:pt x="2238" y="12"/>
                </a:lnTo>
                <a:lnTo>
                  <a:pt x="2276" y="26"/>
                </a:lnTo>
                <a:lnTo>
                  <a:pt x="2313" y="46"/>
                </a:lnTo>
                <a:lnTo>
                  <a:pt x="2347" y="70"/>
                </a:lnTo>
                <a:lnTo>
                  <a:pt x="2377" y="98"/>
                </a:lnTo>
                <a:lnTo>
                  <a:pt x="2405" y="130"/>
                </a:lnTo>
                <a:lnTo>
                  <a:pt x="2429" y="166"/>
                </a:lnTo>
                <a:lnTo>
                  <a:pt x="2450" y="205"/>
                </a:lnTo>
                <a:lnTo>
                  <a:pt x="2466" y="247"/>
                </a:lnTo>
                <a:lnTo>
                  <a:pt x="2478" y="291"/>
                </a:lnTo>
                <a:lnTo>
                  <a:pt x="2486" y="338"/>
                </a:lnTo>
                <a:lnTo>
                  <a:pt x="2490" y="386"/>
                </a:lnTo>
                <a:lnTo>
                  <a:pt x="2490" y="621"/>
                </a:lnTo>
                <a:lnTo>
                  <a:pt x="3068" y="621"/>
                </a:lnTo>
                <a:lnTo>
                  <a:pt x="3096" y="624"/>
                </a:lnTo>
                <a:lnTo>
                  <a:pt x="3123" y="632"/>
                </a:lnTo>
                <a:lnTo>
                  <a:pt x="3147" y="645"/>
                </a:lnTo>
                <a:lnTo>
                  <a:pt x="3169" y="663"/>
                </a:lnTo>
                <a:lnTo>
                  <a:pt x="3188" y="685"/>
                </a:lnTo>
                <a:lnTo>
                  <a:pt x="3203" y="711"/>
                </a:lnTo>
                <a:lnTo>
                  <a:pt x="3215" y="739"/>
                </a:lnTo>
                <a:lnTo>
                  <a:pt x="3222" y="770"/>
                </a:lnTo>
                <a:lnTo>
                  <a:pt x="3226" y="802"/>
                </a:lnTo>
                <a:lnTo>
                  <a:pt x="3226" y="1476"/>
                </a:lnTo>
                <a:lnTo>
                  <a:pt x="1983" y="1476"/>
                </a:lnTo>
                <a:lnTo>
                  <a:pt x="1983" y="1135"/>
                </a:lnTo>
                <a:lnTo>
                  <a:pt x="1245" y="1135"/>
                </a:lnTo>
                <a:lnTo>
                  <a:pt x="1245" y="1476"/>
                </a:lnTo>
                <a:lnTo>
                  <a:pt x="0" y="1476"/>
                </a:lnTo>
                <a:lnTo>
                  <a:pt x="0" y="802"/>
                </a:lnTo>
                <a:lnTo>
                  <a:pt x="3" y="770"/>
                </a:lnTo>
                <a:lnTo>
                  <a:pt x="10" y="739"/>
                </a:lnTo>
                <a:lnTo>
                  <a:pt x="21" y="711"/>
                </a:lnTo>
                <a:lnTo>
                  <a:pt x="37" y="685"/>
                </a:lnTo>
                <a:lnTo>
                  <a:pt x="56" y="663"/>
                </a:lnTo>
                <a:lnTo>
                  <a:pt x="77" y="645"/>
                </a:lnTo>
                <a:lnTo>
                  <a:pt x="103" y="632"/>
                </a:lnTo>
                <a:lnTo>
                  <a:pt x="129" y="624"/>
                </a:lnTo>
                <a:lnTo>
                  <a:pt x="157" y="621"/>
                </a:lnTo>
                <a:lnTo>
                  <a:pt x="736" y="621"/>
                </a:lnTo>
                <a:lnTo>
                  <a:pt x="736" y="386"/>
                </a:lnTo>
                <a:lnTo>
                  <a:pt x="739" y="338"/>
                </a:lnTo>
                <a:lnTo>
                  <a:pt x="746" y="291"/>
                </a:lnTo>
                <a:lnTo>
                  <a:pt x="758" y="247"/>
                </a:lnTo>
                <a:lnTo>
                  <a:pt x="775" y="205"/>
                </a:lnTo>
                <a:lnTo>
                  <a:pt x="796" y="166"/>
                </a:lnTo>
                <a:lnTo>
                  <a:pt x="820" y="130"/>
                </a:lnTo>
                <a:lnTo>
                  <a:pt x="848" y="98"/>
                </a:lnTo>
                <a:lnTo>
                  <a:pt x="879" y="70"/>
                </a:lnTo>
                <a:lnTo>
                  <a:pt x="913" y="46"/>
                </a:lnTo>
                <a:lnTo>
                  <a:pt x="949" y="26"/>
                </a:lnTo>
                <a:lnTo>
                  <a:pt x="987" y="12"/>
                </a:lnTo>
                <a:lnTo>
                  <a:pt x="1028" y="3"/>
                </a:lnTo>
                <a:lnTo>
                  <a:pt x="1070" y="0"/>
                </a:lnTo>
                <a:close/>
              </a:path>
            </a:pathLst>
          </a:custGeom>
          <a:solidFill>
            <a:schemeClr val="accent1"/>
          </a:solidFill>
          <a:ln w="0">
            <a:noFill/>
            <a:prstDash val="solid"/>
            <a:round/>
            <a:headEnd/>
            <a:tailEnd/>
          </a:ln>
        </xdr:spPr>
      </xdr:sp>
    </xdr:grpSp>
    <xdr:clientData/>
  </xdr:twoCellAnchor>
  <xdr:twoCellAnchor editAs="oneCell">
    <xdr:from>
      <xdr:col>4</xdr:col>
      <xdr:colOff>86590</xdr:colOff>
      <xdr:row>1</xdr:row>
      <xdr:rowOff>19915</xdr:rowOff>
    </xdr:from>
    <xdr:to>
      <xdr:col>4</xdr:col>
      <xdr:colOff>404249</xdr:colOff>
      <xdr:row>1</xdr:row>
      <xdr:rowOff>334586</xdr:rowOff>
    </xdr:to>
    <xdr:grpSp>
      <xdr:nvGrpSpPr>
        <xdr:cNvPr id="155" name="时钟图标" descr="时钟">
          <a:extLst>
            <a:ext uri="{FF2B5EF4-FFF2-40B4-BE49-F238E27FC236}">
              <a16:creationId xmlns:a16="http://schemas.microsoft.com/office/drawing/2014/main" id="{00000000-0008-0000-0000-00009B000000}"/>
            </a:ext>
          </a:extLst>
        </xdr:cNvPr>
        <xdr:cNvGrpSpPr>
          <a:grpSpLocks noChangeAspect="1"/>
        </xdr:cNvGrpSpPr>
      </xdr:nvGrpSpPr>
      <xdr:grpSpPr bwMode="auto">
        <a:xfrm>
          <a:off x="2824110" y="531071"/>
          <a:ext cx="317659" cy="314671"/>
          <a:chOff x="270" y="53"/>
          <a:chExt cx="29" cy="29"/>
        </a:xfrm>
      </xdr:grpSpPr>
      <xdr:sp macro="" textlink="">
        <xdr:nvSpPr>
          <xdr:cNvPr id="157" name="长方形 9">
            <a:extLst>
              <a:ext uri="{FF2B5EF4-FFF2-40B4-BE49-F238E27FC236}">
                <a16:creationId xmlns:a16="http://schemas.microsoft.com/office/drawing/2014/main" id="{00000000-0008-0000-0000-00009D000000}"/>
              </a:ext>
            </a:extLst>
          </xdr:cNvPr>
          <xdr:cNvSpPr>
            <a:spLocks noChangeArrowheads="1"/>
          </xdr:cNvSpPr>
        </xdr:nvSpPr>
        <xdr:spPr bwMode="auto">
          <a:xfrm>
            <a:off x="270" y="53"/>
            <a:ext cx="29" cy="29"/>
          </a:xfrm>
          <a:prstGeom prst="rect">
            <a:avLst/>
          </a:prstGeom>
          <a:noFill/>
          <a:ln w="0">
            <a:noFill/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58" name="任意多边形(F) 10">
            <a:extLst>
              <a:ext uri="{FF2B5EF4-FFF2-40B4-BE49-F238E27FC236}">
                <a16:creationId xmlns:a16="http://schemas.microsoft.com/office/drawing/2014/main" id="{00000000-0008-0000-0000-00009E000000}"/>
              </a:ext>
            </a:extLst>
          </xdr:cNvPr>
          <xdr:cNvSpPr>
            <a:spLocks/>
          </xdr:cNvSpPr>
        </xdr:nvSpPr>
        <xdr:spPr bwMode="auto">
          <a:xfrm>
            <a:off x="270" y="54"/>
            <a:ext cx="28" cy="28"/>
          </a:xfrm>
          <a:custGeom>
            <a:avLst/>
            <a:gdLst>
              <a:gd name="T0" fmla="*/ 1716 w 3227"/>
              <a:gd name="T1" fmla="*/ 4 h 3228"/>
              <a:gd name="T2" fmla="*/ 1915 w 3227"/>
              <a:gd name="T3" fmla="*/ 28 h 3228"/>
              <a:gd name="T4" fmla="*/ 2105 w 3227"/>
              <a:gd name="T5" fmla="*/ 76 h 3228"/>
              <a:gd name="T6" fmla="*/ 2286 w 3227"/>
              <a:gd name="T7" fmla="*/ 146 h 3228"/>
              <a:gd name="T8" fmla="*/ 2455 w 3227"/>
              <a:gd name="T9" fmla="*/ 238 h 3228"/>
              <a:gd name="T10" fmla="*/ 2613 w 3227"/>
              <a:gd name="T11" fmla="*/ 347 h 3228"/>
              <a:gd name="T12" fmla="*/ 2755 w 3227"/>
              <a:gd name="T13" fmla="*/ 473 h 3228"/>
              <a:gd name="T14" fmla="*/ 2881 w 3227"/>
              <a:gd name="T15" fmla="*/ 615 h 3228"/>
              <a:gd name="T16" fmla="*/ 2990 w 3227"/>
              <a:gd name="T17" fmla="*/ 773 h 3228"/>
              <a:gd name="T18" fmla="*/ 3081 w 3227"/>
              <a:gd name="T19" fmla="*/ 942 h 3228"/>
              <a:gd name="T20" fmla="*/ 3151 w 3227"/>
              <a:gd name="T21" fmla="*/ 1123 h 3228"/>
              <a:gd name="T22" fmla="*/ 3199 w 3227"/>
              <a:gd name="T23" fmla="*/ 1314 h 3228"/>
              <a:gd name="T24" fmla="*/ 3224 w 3227"/>
              <a:gd name="T25" fmla="*/ 1512 h 3228"/>
              <a:gd name="T26" fmla="*/ 3224 w 3227"/>
              <a:gd name="T27" fmla="*/ 1717 h 3228"/>
              <a:gd name="T28" fmla="*/ 3199 w 3227"/>
              <a:gd name="T29" fmla="*/ 1915 h 3228"/>
              <a:gd name="T30" fmla="*/ 3151 w 3227"/>
              <a:gd name="T31" fmla="*/ 2106 h 3228"/>
              <a:gd name="T32" fmla="*/ 3081 w 3227"/>
              <a:gd name="T33" fmla="*/ 2287 h 3228"/>
              <a:gd name="T34" fmla="*/ 2990 w 3227"/>
              <a:gd name="T35" fmla="*/ 2456 h 3228"/>
              <a:gd name="T36" fmla="*/ 2881 w 3227"/>
              <a:gd name="T37" fmla="*/ 2613 h 3228"/>
              <a:gd name="T38" fmla="*/ 2755 w 3227"/>
              <a:gd name="T39" fmla="*/ 2755 h 3228"/>
              <a:gd name="T40" fmla="*/ 2613 w 3227"/>
              <a:gd name="T41" fmla="*/ 2882 h 3228"/>
              <a:gd name="T42" fmla="*/ 2455 w 3227"/>
              <a:gd name="T43" fmla="*/ 2991 h 3228"/>
              <a:gd name="T44" fmla="*/ 2286 w 3227"/>
              <a:gd name="T45" fmla="*/ 3082 h 3228"/>
              <a:gd name="T46" fmla="*/ 2105 w 3227"/>
              <a:gd name="T47" fmla="*/ 3152 h 3228"/>
              <a:gd name="T48" fmla="*/ 1915 w 3227"/>
              <a:gd name="T49" fmla="*/ 3200 h 3228"/>
              <a:gd name="T50" fmla="*/ 1716 w 3227"/>
              <a:gd name="T51" fmla="*/ 3225 h 3228"/>
              <a:gd name="T52" fmla="*/ 1511 w 3227"/>
              <a:gd name="T53" fmla="*/ 3225 h 3228"/>
              <a:gd name="T54" fmla="*/ 1313 w 3227"/>
              <a:gd name="T55" fmla="*/ 3200 h 3228"/>
              <a:gd name="T56" fmla="*/ 1122 w 3227"/>
              <a:gd name="T57" fmla="*/ 3152 h 3228"/>
              <a:gd name="T58" fmla="*/ 941 w 3227"/>
              <a:gd name="T59" fmla="*/ 3082 h 3228"/>
              <a:gd name="T60" fmla="*/ 772 w 3227"/>
              <a:gd name="T61" fmla="*/ 2991 h 3228"/>
              <a:gd name="T62" fmla="*/ 615 w 3227"/>
              <a:gd name="T63" fmla="*/ 2882 h 3228"/>
              <a:gd name="T64" fmla="*/ 473 w 3227"/>
              <a:gd name="T65" fmla="*/ 2755 h 3228"/>
              <a:gd name="T66" fmla="*/ 346 w 3227"/>
              <a:gd name="T67" fmla="*/ 2613 h 3228"/>
              <a:gd name="T68" fmla="*/ 237 w 3227"/>
              <a:gd name="T69" fmla="*/ 2456 h 3228"/>
              <a:gd name="T70" fmla="*/ 146 w 3227"/>
              <a:gd name="T71" fmla="*/ 2287 h 3228"/>
              <a:gd name="T72" fmla="*/ 76 w 3227"/>
              <a:gd name="T73" fmla="*/ 2106 h 3228"/>
              <a:gd name="T74" fmla="*/ 28 w 3227"/>
              <a:gd name="T75" fmla="*/ 1915 h 3228"/>
              <a:gd name="T76" fmla="*/ 3 w 3227"/>
              <a:gd name="T77" fmla="*/ 1717 h 3228"/>
              <a:gd name="T78" fmla="*/ 3 w 3227"/>
              <a:gd name="T79" fmla="*/ 1512 h 3228"/>
              <a:gd name="T80" fmla="*/ 28 w 3227"/>
              <a:gd name="T81" fmla="*/ 1314 h 3228"/>
              <a:gd name="T82" fmla="*/ 76 w 3227"/>
              <a:gd name="T83" fmla="*/ 1123 h 3228"/>
              <a:gd name="T84" fmla="*/ 146 w 3227"/>
              <a:gd name="T85" fmla="*/ 942 h 3228"/>
              <a:gd name="T86" fmla="*/ 237 w 3227"/>
              <a:gd name="T87" fmla="*/ 773 h 3228"/>
              <a:gd name="T88" fmla="*/ 346 w 3227"/>
              <a:gd name="T89" fmla="*/ 615 h 3228"/>
              <a:gd name="T90" fmla="*/ 473 w 3227"/>
              <a:gd name="T91" fmla="*/ 473 h 3228"/>
              <a:gd name="T92" fmla="*/ 615 w 3227"/>
              <a:gd name="T93" fmla="*/ 347 h 3228"/>
              <a:gd name="T94" fmla="*/ 772 w 3227"/>
              <a:gd name="T95" fmla="*/ 238 h 3228"/>
              <a:gd name="T96" fmla="*/ 941 w 3227"/>
              <a:gd name="T97" fmla="*/ 146 h 3228"/>
              <a:gd name="T98" fmla="*/ 1122 w 3227"/>
              <a:gd name="T99" fmla="*/ 76 h 3228"/>
              <a:gd name="T100" fmla="*/ 1313 w 3227"/>
              <a:gd name="T101" fmla="*/ 28 h 3228"/>
              <a:gd name="T102" fmla="*/ 1511 w 3227"/>
              <a:gd name="T103" fmla="*/ 4 h 3228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</a:cxnLst>
            <a:rect l="0" t="0" r="r" b="b"/>
            <a:pathLst>
              <a:path w="3227" h="3228">
                <a:moveTo>
                  <a:pt x="1613" y="0"/>
                </a:moveTo>
                <a:lnTo>
                  <a:pt x="1716" y="4"/>
                </a:lnTo>
                <a:lnTo>
                  <a:pt x="1816" y="13"/>
                </a:lnTo>
                <a:lnTo>
                  <a:pt x="1915" y="28"/>
                </a:lnTo>
                <a:lnTo>
                  <a:pt x="2011" y="50"/>
                </a:lnTo>
                <a:lnTo>
                  <a:pt x="2105" y="76"/>
                </a:lnTo>
                <a:lnTo>
                  <a:pt x="2197" y="109"/>
                </a:lnTo>
                <a:lnTo>
                  <a:pt x="2286" y="146"/>
                </a:lnTo>
                <a:lnTo>
                  <a:pt x="2372" y="190"/>
                </a:lnTo>
                <a:lnTo>
                  <a:pt x="2455" y="238"/>
                </a:lnTo>
                <a:lnTo>
                  <a:pt x="2535" y="290"/>
                </a:lnTo>
                <a:lnTo>
                  <a:pt x="2613" y="347"/>
                </a:lnTo>
                <a:lnTo>
                  <a:pt x="2686" y="408"/>
                </a:lnTo>
                <a:lnTo>
                  <a:pt x="2755" y="473"/>
                </a:lnTo>
                <a:lnTo>
                  <a:pt x="2820" y="542"/>
                </a:lnTo>
                <a:lnTo>
                  <a:pt x="2881" y="615"/>
                </a:lnTo>
                <a:lnTo>
                  <a:pt x="2938" y="693"/>
                </a:lnTo>
                <a:lnTo>
                  <a:pt x="2990" y="773"/>
                </a:lnTo>
                <a:lnTo>
                  <a:pt x="3038" y="856"/>
                </a:lnTo>
                <a:lnTo>
                  <a:pt x="3081" y="942"/>
                </a:lnTo>
                <a:lnTo>
                  <a:pt x="3119" y="1031"/>
                </a:lnTo>
                <a:lnTo>
                  <a:pt x="3151" y="1123"/>
                </a:lnTo>
                <a:lnTo>
                  <a:pt x="3178" y="1217"/>
                </a:lnTo>
                <a:lnTo>
                  <a:pt x="3199" y="1314"/>
                </a:lnTo>
                <a:lnTo>
                  <a:pt x="3215" y="1412"/>
                </a:lnTo>
                <a:lnTo>
                  <a:pt x="3224" y="1512"/>
                </a:lnTo>
                <a:lnTo>
                  <a:pt x="3227" y="1615"/>
                </a:lnTo>
                <a:lnTo>
                  <a:pt x="3224" y="1717"/>
                </a:lnTo>
                <a:lnTo>
                  <a:pt x="3215" y="1817"/>
                </a:lnTo>
                <a:lnTo>
                  <a:pt x="3199" y="1915"/>
                </a:lnTo>
                <a:lnTo>
                  <a:pt x="3178" y="2011"/>
                </a:lnTo>
                <a:lnTo>
                  <a:pt x="3151" y="2106"/>
                </a:lnTo>
                <a:lnTo>
                  <a:pt x="3119" y="2198"/>
                </a:lnTo>
                <a:lnTo>
                  <a:pt x="3081" y="2287"/>
                </a:lnTo>
                <a:lnTo>
                  <a:pt x="3038" y="2373"/>
                </a:lnTo>
                <a:lnTo>
                  <a:pt x="2990" y="2456"/>
                </a:lnTo>
                <a:lnTo>
                  <a:pt x="2938" y="2537"/>
                </a:lnTo>
                <a:lnTo>
                  <a:pt x="2881" y="2613"/>
                </a:lnTo>
                <a:lnTo>
                  <a:pt x="2820" y="2686"/>
                </a:lnTo>
                <a:lnTo>
                  <a:pt x="2755" y="2755"/>
                </a:lnTo>
                <a:lnTo>
                  <a:pt x="2686" y="2821"/>
                </a:lnTo>
                <a:lnTo>
                  <a:pt x="2613" y="2882"/>
                </a:lnTo>
                <a:lnTo>
                  <a:pt x="2535" y="2939"/>
                </a:lnTo>
                <a:lnTo>
                  <a:pt x="2455" y="2991"/>
                </a:lnTo>
                <a:lnTo>
                  <a:pt x="2372" y="3039"/>
                </a:lnTo>
                <a:lnTo>
                  <a:pt x="2286" y="3082"/>
                </a:lnTo>
                <a:lnTo>
                  <a:pt x="2197" y="3120"/>
                </a:lnTo>
                <a:lnTo>
                  <a:pt x="2105" y="3152"/>
                </a:lnTo>
                <a:lnTo>
                  <a:pt x="2011" y="3179"/>
                </a:lnTo>
                <a:lnTo>
                  <a:pt x="1915" y="3200"/>
                </a:lnTo>
                <a:lnTo>
                  <a:pt x="1816" y="3215"/>
                </a:lnTo>
                <a:lnTo>
                  <a:pt x="1716" y="3225"/>
                </a:lnTo>
                <a:lnTo>
                  <a:pt x="1613" y="3228"/>
                </a:lnTo>
                <a:lnTo>
                  <a:pt x="1511" y="3225"/>
                </a:lnTo>
                <a:lnTo>
                  <a:pt x="1411" y="3215"/>
                </a:lnTo>
                <a:lnTo>
                  <a:pt x="1313" y="3200"/>
                </a:lnTo>
                <a:lnTo>
                  <a:pt x="1217" y="3179"/>
                </a:lnTo>
                <a:lnTo>
                  <a:pt x="1122" y="3152"/>
                </a:lnTo>
                <a:lnTo>
                  <a:pt x="1030" y="3120"/>
                </a:lnTo>
                <a:lnTo>
                  <a:pt x="941" y="3082"/>
                </a:lnTo>
                <a:lnTo>
                  <a:pt x="855" y="3039"/>
                </a:lnTo>
                <a:lnTo>
                  <a:pt x="772" y="2991"/>
                </a:lnTo>
                <a:lnTo>
                  <a:pt x="691" y="2939"/>
                </a:lnTo>
                <a:lnTo>
                  <a:pt x="615" y="2882"/>
                </a:lnTo>
                <a:lnTo>
                  <a:pt x="542" y="2821"/>
                </a:lnTo>
                <a:lnTo>
                  <a:pt x="473" y="2755"/>
                </a:lnTo>
                <a:lnTo>
                  <a:pt x="407" y="2686"/>
                </a:lnTo>
                <a:lnTo>
                  <a:pt x="346" y="2613"/>
                </a:lnTo>
                <a:lnTo>
                  <a:pt x="290" y="2537"/>
                </a:lnTo>
                <a:lnTo>
                  <a:pt x="237" y="2456"/>
                </a:lnTo>
                <a:lnTo>
                  <a:pt x="189" y="2373"/>
                </a:lnTo>
                <a:lnTo>
                  <a:pt x="146" y="2287"/>
                </a:lnTo>
                <a:lnTo>
                  <a:pt x="108" y="2198"/>
                </a:lnTo>
                <a:lnTo>
                  <a:pt x="76" y="2106"/>
                </a:lnTo>
                <a:lnTo>
                  <a:pt x="49" y="2011"/>
                </a:lnTo>
                <a:lnTo>
                  <a:pt x="28" y="1915"/>
                </a:lnTo>
                <a:lnTo>
                  <a:pt x="13" y="1817"/>
                </a:lnTo>
                <a:lnTo>
                  <a:pt x="3" y="1717"/>
                </a:lnTo>
                <a:lnTo>
                  <a:pt x="0" y="1615"/>
                </a:lnTo>
                <a:lnTo>
                  <a:pt x="3" y="1512"/>
                </a:lnTo>
                <a:lnTo>
                  <a:pt x="13" y="1412"/>
                </a:lnTo>
                <a:lnTo>
                  <a:pt x="28" y="1314"/>
                </a:lnTo>
                <a:lnTo>
                  <a:pt x="49" y="1217"/>
                </a:lnTo>
                <a:lnTo>
                  <a:pt x="76" y="1123"/>
                </a:lnTo>
                <a:lnTo>
                  <a:pt x="108" y="1031"/>
                </a:lnTo>
                <a:lnTo>
                  <a:pt x="146" y="942"/>
                </a:lnTo>
                <a:lnTo>
                  <a:pt x="189" y="856"/>
                </a:lnTo>
                <a:lnTo>
                  <a:pt x="237" y="773"/>
                </a:lnTo>
                <a:lnTo>
                  <a:pt x="290" y="693"/>
                </a:lnTo>
                <a:lnTo>
                  <a:pt x="346" y="615"/>
                </a:lnTo>
                <a:lnTo>
                  <a:pt x="407" y="542"/>
                </a:lnTo>
                <a:lnTo>
                  <a:pt x="473" y="473"/>
                </a:lnTo>
                <a:lnTo>
                  <a:pt x="542" y="408"/>
                </a:lnTo>
                <a:lnTo>
                  <a:pt x="615" y="347"/>
                </a:lnTo>
                <a:lnTo>
                  <a:pt x="691" y="290"/>
                </a:lnTo>
                <a:lnTo>
                  <a:pt x="772" y="238"/>
                </a:lnTo>
                <a:lnTo>
                  <a:pt x="855" y="190"/>
                </a:lnTo>
                <a:lnTo>
                  <a:pt x="941" y="146"/>
                </a:lnTo>
                <a:lnTo>
                  <a:pt x="1030" y="109"/>
                </a:lnTo>
                <a:lnTo>
                  <a:pt x="1122" y="76"/>
                </a:lnTo>
                <a:lnTo>
                  <a:pt x="1217" y="50"/>
                </a:lnTo>
                <a:lnTo>
                  <a:pt x="1313" y="28"/>
                </a:lnTo>
                <a:lnTo>
                  <a:pt x="1411" y="13"/>
                </a:lnTo>
                <a:lnTo>
                  <a:pt x="1511" y="4"/>
                </a:lnTo>
                <a:lnTo>
                  <a:pt x="1613" y="0"/>
                </a:lnTo>
                <a:close/>
              </a:path>
            </a:pathLst>
          </a:custGeom>
          <a:solidFill>
            <a:schemeClr val="accent1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59" name="长方形 11">
            <a:extLst>
              <a:ext uri="{FF2B5EF4-FFF2-40B4-BE49-F238E27FC236}">
                <a16:creationId xmlns:a16="http://schemas.microsoft.com/office/drawing/2014/main" id="{00000000-0008-0000-0000-00009F000000}"/>
              </a:ext>
            </a:extLst>
          </xdr:cNvPr>
          <xdr:cNvSpPr>
            <a:spLocks noChangeArrowheads="1"/>
          </xdr:cNvSpPr>
        </xdr:nvSpPr>
        <xdr:spPr bwMode="auto">
          <a:xfrm>
            <a:off x="283" y="55"/>
            <a:ext cx="2" cy="4"/>
          </a:xfrm>
          <a:prstGeom prst="rect">
            <a:avLst/>
          </a:prstGeom>
          <a:solidFill>
            <a:srgbClr val="FFFFFF"/>
          </a:solidFill>
          <a:ln w="0">
            <a:noFill/>
            <a:prstDash val="solid"/>
            <a:miter lim="800000"/>
            <a:headEnd/>
            <a:tailEnd/>
          </a:ln>
        </xdr:spPr>
      </xdr:sp>
      <xdr:sp macro="" textlink="">
        <xdr:nvSpPr>
          <xdr:cNvPr id="160" name="长方形 12">
            <a:extLst>
              <a:ext uri="{FF2B5EF4-FFF2-40B4-BE49-F238E27FC236}">
                <a16:creationId xmlns:a16="http://schemas.microsoft.com/office/drawing/2014/main" id="{00000000-0008-0000-0000-0000A0000000}"/>
              </a:ext>
            </a:extLst>
          </xdr:cNvPr>
          <xdr:cNvSpPr>
            <a:spLocks noChangeArrowheads="1"/>
          </xdr:cNvSpPr>
        </xdr:nvSpPr>
        <xdr:spPr bwMode="auto">
          <a:xfrm>
            <a:off x="283" y="77"/>
            <a:ext cx="2" cy="4"/>
          </a:xfrm>
          <a:prstGeom prst="rect">
            <a:avLst/>
          </a:prstGeom>
          <a:solidFill>
            <a:srgbClr val="FFFFFF"/>
          </a:solidFill>
          <a:ln w="0">
            <a:noFill/>
            <a:prstDash val="solid"/>
            <a:miter lim="800000"/>
            <a:headEnd/>
            <a:tailEnd/>
          </a:ln>
        </xdr:spPr>
      </xdr:sp>
      <xdr:sp macro="" textlink="">
        <xdr:nvSpPr>
          <xdr:cNvPr id="161" name="长方形 13">
            <a:extLst>
              <a:ext uri="{FF2B5EF4-FFF2-40B4-BE49-F238E27FC236}">
                <a16:creationId xmlns:a16="http://schemas.microsoft.com/office/drawing/2014/main" id="{00000000-0008-0000-0000-0000A1000000}"/>
              </a:ext>
            </a:extLst>
          </xdr:cNvPr>
          <xdr:cNvSpPr>
            <a:spLocks noChangeArrowheads="1"/>
          </xdr:cNvSpPr>
        </xdr:nvSpPr>
        <xdr:spPr bwMode="auto">
          <a:xfrm>
            <a:off x="293" y="67"/>
            <a:ext cx="4" cy="2"/>
          </a:xfrm>
          <a:prstGeom prst="rect">
            <a:avLst/>
          </a:prstGeom>
          <a:solidFill>
            <a:srgbClr val="FFFFFF"/>
          </a:solidFill>
          <a:ln w="0">
            <a:noFill/>
            <a:prstDash val="solid"/>
            <a:miter lim="800000"/>
            <a:headEnd/>
            <a:tailEnd/>
          </a:ln>
        </xdr:spPr>
      </xdr:sp>
      <xdr:sp macro="" textlink="">
        <xdr:nvSpPr>
          <xdr:cNvPr id="162" name="长方形 14">
            <a:extLst>
              <a:ext uri="{FF2B5EF4-FFF2-40B4-BE49-F238E27FC236}">
                <a16:creationId xmlns:a16="http://schemas.microsoft.com/office/drawing/2014/main" id="{00000000-0008-0000-0000-0000A2000000}"/>
              </a:ext>
            </a:extLst>
          </xdr:cNvPr>
          <xdr:cNvSpPr>
            <a:spLocks noChangeArrowheads="1"/>
          </xdr:cNvSpPr>
        </xdr:nvSpPr>
        <xdr:spPr bwMode="auto">
          <a:xfrm>
            <a:off x="271" y="67"/>
            <a:ext cx="4" cy="2"/>
          </a:xfrm>
          <a:prstGeom prst="rect">
            <a:avLst/>
          </a:prstGeom>
          <a:solidFill>
            <a:srgbClr val="FFFFFF"/>
          </a:solidFill>
          <a:ln w="0">
            <a:noFill/>
            <a:prstDash val="solid"/>
            <a:miter lim="800000"/>
            <a:headEnd/>
            <a:tailEnd/>
          </a:ln>
        </xdr:spPr>
      </xdr:sp>
      <xdr:sp macro="" textlink="">
        <xdr:nvSpPr>
          <xdr:cNvPr id="163" name="任意多边形(F) 15">
            <a:extLst>
              <a:ext uri="{FF2B5EF4-FFF2-40B4-BE49-F238E27FC236}">
                <a16:creationId xmlns:a16="http://schemas.microsoft.com/office/drawing/2014/main" id="{00000000-0008-0000-0000-0000A3000000}"/>
              </a:ext>
            </a:extLst>
          </xdr:cNvPr>
          <xdr:cNvSpPr>
            <a:spLocks/>
          </xdr:cNvSpPr>
        </xdr:nvSpPr>
        <xdr:spPr bwMode="auto">
          <a:xfrm>
            <a:off x="288" y="56"/>
            <a:ext cx="3" cy="4"/>
          </a:xfrm>
          <a:custGeom>
            <a:avLst/>
            <a:gdLst>
              <a:gd name="T0" fmla="*/ 208 w 384"/>
              <a:gd name="T1" fmla="*/ 0 h 451"/>
              <a:gd name="T2" fmla="*/ 384 w 384"/>
              <a:gd name="T3" fmla="*/ 105 h 451"/>
              <a:gd name="T4" fmla="*/ 177 w 384"/>
              <a:gd name="T5" fmla="*/ 451 h 451"/>
              <a:gd name="T6" fmla="*/ 0 w 384"/>
              <a:gd name="T7" fmla="*/ 345 h 451"/>
              <a:gd name="T8" fmla="*/ 208 w 384"/>
              <a:gd name="T9" fmla="*/ 0 h 45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384" h="451">
                <a:moveTo>
                  <a:pt x="208" y="0"/>
                </a:moveTo>
                <a:lnTo>
                  <a:pt x="384" y="105"/>
                </a:lnTo>
                <a:lnTo>
                  <a:pt x="177" y="451"/>
                </a:lnTo>
                <a:lnTo>
                  <a:pt x="0" y="345"/>
                </a:lnTo>
                <a:lnTo>
                  <a:pt x="208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64" name="任意多边形(F) 16">
            <a:extLst>
              <a:ext uri="{FF2B5EF4-FFF2-40B4-BE49-F238E27FC236}">
                <a16:creationId xmlns:a16="http://schemas.microsoft.com/office/drawing/2014/main" id="{00000000-0008-0000-0000-0000A4000000}"/>
              </a:ext>
            </a:extLst>
          </xdr:cNvPr>
          <xdr:cNvSpPr>
            <a:spLocks/>
          </xdr:cNvSpPr>
        </xdr:nvSpPr>
        <xdr:spPr bwMode="auto">
          <a:xfrm>
            <a:off x="277" y="75"/>
            <a:ext cx="3" cy="4"/>
          </a:xfrm>
          <a:custGeom>
            <a:avLst/>
            <a:gdLst>
              <a:gd name="T0" fmla="*/ 207 w 383"/>
              <a:gd name="T1" fmla="*/ 0 h 451"/>
              <a:gd name="T2" fmla="*/ 383 w 383"/>
              <a:gd name="T3" fmla="*/ 106 h 451"/>
              <a:gd name="T4" fmla="*/ 176 w 383"/>
              <a:gd name="T5" fmla="*/ 451 h 451"/>
              <a:gd name="T6" fmla="*/ 0 w 383"/>
              <a:gd name="T7" fmla="*/ 345 h 451"/>
              <a:gd name="T8" fmla="*/ 207 w 383"/>
              <a:gd name="T9" fmla="*/ 0 h 45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383" h="451">
                <a:moveTo>
                  <a:pt x="207" y="0"/>
                </a:moveTo>
                <a:lnTo>
                  <a:pt x="383" y="106"/>
                </a:lnTo>
                <a:lnTo>
                  <a:pt x="176" y="451"/>
                </a:lnTo>
                <a:lnTo>
                  <a:pt x="0" y="345"/>
                </a:lnTo>
                <a:lnTo>
                  <a:pt x="207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65" name="任意多边形 17">
            <a:extLst>
              <a:ext uri="{FF2B5EF4-FFF2-40B4-BE49-F238E27FC236}">
                <a16:creationId xmlns:a16="http://schemas.microsoft.com/office/drawing/2014/main" id="{00000000-0008-0000-0000-0000A5000000}"/>
              </a:ext>
            </a:extLst>
          </xdr:cNvPr>
          <xdr:cNvSpPr>
            <a:spLocks/>
          </xdr:cNvSpPr>
        </xdr:nvSpPr>
        <xdr:spPr bwMode="auto">
          <a:xfrm>
            <a:off x="292" y="61"/>
            <a:ext cx="4" cy="3"/>
          </a:xfrm>
          <a:custGeom>
            <a:avLst/>
            <a:gdLst>
              <a:gd name="T0" fmla="*/ 351 w 451"/>
              <a:gd name="T1" fmla="*/ 0 h 376"/>
              <a:gd name="T2" fmla="*/ 451 w 451"/>
              <a:gd name="T3" fmla="*/ 178 h 376"/>
              <a:gd name="T4" fmla="*/ 100 w 451"/>
              <a:gd name="T5" fmla="*/ 376 h 376"/>
              <a:gd name="T6" fmla="*/ 0 w 451"/>
              <a:gd name="T7" fmla="*/ 196 h 376"/>
              <a:gd name="T8" fmla="*/ 351 w 451"/>
              <a:gd name="T9" fmla="*/ 0 h 37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451" h="376">
                <a:moveTo>
                  <a:pt x="351" y="0"/>
                </a:moveTo>
                <a:lnTo>
                  <a:pt x="451" y="178"/>
                </a:lnTo>
                <a:lnTo>
                  <a:pt x="100" y="376"/>
                </a:lnTo>
                <a:lnTo>
                  <a:pt x="0" y="196"/>
                </a:lnTo>
                <a:lnTo>
                  <a:pt x="351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66" name="任意多边形 18">
            <a:extLst>
              <a:ext uri="{FF2B5EF4-FFF2-40B4-BE49-F238E27FC236}">
                <a16:creationId xmlns:a16="http://schemas.microsoft.com/office/drawing/2014/main" id="{00000000-0008-0000-0000-0000A6000000}"/>
              </a:ext>
            </a:extLst>
          </xdr:cNvPr>
          <xdr:cNvSpPr>
            <a:spLocks/>
          </xdr:cNvSpPr>
        </xdr:nvSpPr>
        <xdr:spPr bwMode="auto">
          <a:xfrm>
            <a:off x="273" y="72"/>
            <a:ext cx="4" cy="3"/>
          </a:xfrm>
          <a:custGeom>
            <a:avLst/>
            <a:gdLst>
              <a:gd name="T0" fmla="*/ 351 w 452"/>
              <a:gd name="T1" fmla="*/ 0 h 376"/>
              <a:gd name="T2" fmla="*/ 452 w 452"/>
              <a:gd name="T3" fmla="*/ 179 h 376"/>
              <a:gd name="T4" fmla="*/ 101 w 452"/>
              <a:gd name="T5" fmla="*/ 376 h 376"/>
              <a:gd name="T6" fmla="*/ 0 w 452"/>
              <a:gd name="T7" fmla="*/ 197 h 376"/>
              <a:gd name="T8" fmla="*/ 351 w 452"/>
              <a:gd name="T9" fmla="*/ 0 h 37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452" h="376">
                <a:moveTo>
                  <a:pt x="351" y="0"/>
                </a:moveTo>
                <a:lnTo>
                  <a:pt x="452" y="179"/>
                </a:lnTo>
                <a:lnTo>
                  <a:pt x="101" y="376"/>
                </a:lnTo>
                <a:lnTo>
                  <a:pt x="0" y="197"/>
                </a:lnTo>
                <a:lnTo>
                  <a:pt x="351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67" name="任意多边形 19">
            <a:extLst>
              <a:ext uri="{FF2B5EF4-FFF2-40B4-BE49-F238E27FC236}">
                <a16:creationId xmlns:a16="http://schemas.microsoft.com/office/drawing/2014/main" id="{00000000-0008-0000-0000-0000A7000000}"/>
              </a:ext>
            </a:extLst>
          </xdr:cNvPr>
          <xdr:cNvSpPr>
            <a:spLocks/>
          </xdr:cNvSpPr>
        </xdr:nvSpPr>
        <xdr:spPr bwMode="auto">
          <a:xfrm>
            <a:off x="292" y="72"/>
            <a:ext cx="4" cy="3"/>
          </a:xfrm>
          <a:custGeom>
            <a:avLst/>
            <a:gdLst>
              <a:gd name="T0" fmla="*/ 106 w 451"/>
              <a:gd name="T1" fmla="*/ 0 h 382"/>
              <a:gd name="T2" fmla="*/ 451 w 451"/>
              <a:gd name="T3" fmla="*/ 207 h 382"/>
              <a:gd name="T4" fmla="*/ 346 w 451"/>
              <a:gd name="T5" fmla="*/ 382 h 382"/>
              <a:gd name="T6" fmla="*/ 0 w 451"/>
              <a:gd name="T7" fmla="*/ 175 h 382"/>
              <a:gd name="T8" fmla="*/ 106 w 451"/>
              <a:gd name="T9" fmla="*/ 0 h 382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451" h="382">
                <a:moveTo>
                  <a:pt x="106" y="0"/>
                </a:moveTo>
                <a:lnTo>
                  <a:pt x="451" y="207"/>
                </a:lnTo>
                <a:lnTo>
                  <a:pt x="346" y="382"/>
                </a:lnTo>
                <a:lnTo>
                  <a:pt x="0" y="175"/>
                </a:lnTo>
                <a:lnTo>
                  <a:pt x="106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68" name="任意多边形 20">
            <a:extLst>
              <a:ext uri="{FF2B5EF4-FFF2-40B4-BE49-F238E27FC236}">
                <a16:creationId xmlns:a16="http://schemas.microsoft.com/office/drawing/2014/main" id="{00000000-0008-0000-0000-0000A8000000}"/>
              </a:ext>
            </a:extLst>
          </xdr:cNvPr>
          <xdr:cNvSpPr>
            <a:spLocks/>
          </xdr:cNvSpPr>
        </xdr:nvSpPr>
        <xdr:spPr bwMode="auto">
          <a:xfrm>
            <a:off x="273" y="61"/>
            <a:ext cx="4" cy="3"/>
          </a:xfrm>
          <a:custGeom>
            <a:avLst/>
            <a:gdLst>
              <a:gd name="T0" fmla="*/ 106 w 451"/>
              <a:gd name="T1" fmla="*/ 0 h 383"/>
              <a:gd name="T2" fmla="*/ 451 w 451"/>
              <a:gd name="T3" fmla="*/ 207 h 383"/>
              <a:gd name="T4" fmla="*/ 345 w 451"/>
              <a:gd name="T5" fmla="*/ 383 h 383"/>
              <a:gd name="T6" fmla="*/ 0 w 451"/>
              <a:gd name="T7" fmla="*/ 175 h 383"/>
              <a:gd name="T8" fmla="*/ 106 w 451"/>
              <a:gd name="T9" fmla="*/ 0 h 383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451" h="383">
                <a:moveTo>
                  <a:pt x="106" y="0"/>
                </a:moveTo>
                <a:lnTo>
                  <a:pt x="451" y="207"/>
                </a:lnTo>
                <a:lnTo>
                  <a:pt x="345" y="383"/>
                </a:lnTo>
                <a:lnTo>
                  <a:pt x="0" y="175"/>
                </a:lnTo>
                <a:lnTo>
                  <a:pt x="106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69" name="任意多边形(F) 21">
            <a:extLst>
              <a:ext uri="{FF2B5EF4-FFF2-40B4-BE49-F238E27FC236}">
                <a16:creationId xmlns:a16="http://schemas.microsoft.com/office/drawing/2014/main" id="{00000000-0008-0000-0000-0000A9000000}"/>
              </a:ext>
            </a:extLst>
          </xdr:cNvPr>
          <xdr:cNvSpPr>
            <a:spLocks/>
          </xdr:cNvSpPr>
        </xdr:nvSpPr>
        <xdr:spPr bwMode="auto">
          <a:xfrm>
            <a:off x="288" y="75"/>
            <a:ext cx="3" cy="4"/>
          </a:xfrm>
          <a:custGeom>
            <a:avLst/>
            <a:gdLst>
              <a:gd name="T0" fmla="*/ 180 w 376"/>
              <a:gd name="T1" fmla="*/ 0 h 452"/>
              <a:gd name="T2" fmla="*/ 376 w 376"/>
              <a:gd name="T3" fmla="*/ 351 h 452"/>
              <a:gd name="T4" fmla="*/ 198 w 376"/>
              <a:gd name="T5" fmla="*/ 452 h 452"/>
              <a:gd name="T6" fmla="*/ 0 w 376"/>
              <a:gd name="T7" fmla="*/ 101 h 452"/>
              <a:gd name="T8" fmla="*/ 180 w 376"/>
              <a:gd name="T9" fmla="*/ 0 h 452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376" h="452">
                <a:moveTo>
                  <a:pt x="180" y="0"/>
                </a:moveTo>
                <a:lnTo>
                  <a:pt x="376" y="351"/>
                </a:lnTo>
                <a:lnTo>
                  <a:pt x="198" y="452"/>
                </a:lnTo>
                <a:lnTo>
                  <a:pt x="0" y="101"/>
                </a:lnTo>
                <a:lnTo>
                  <a:pt x="180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70" name="任意多边形 22">
            <a:extLst>
              <a:ext uri="{FF2B5EF4-FFF2-40B4-BE49-F238E27FC236}">
                <a16:creationId xmlns:a16="http://schemas.microsoft.com/office/drawing/2014/main" id="{00000000-0008-0000-0000-0000AA000000}"/>
              </a:ext>
            </a:extLst>
          </xdr:cNvPr>
          <xdr:cNvSpPr>
            <a:spLocks/>
          </xdr:cNvSpPr>
        </xdr:nvSpPr>
        <xdr:spPr bwMode="auto">
          <a:xfrm>
            <a:off x="277" y="56"/>
            <a:ext cx="3" cy="4"/>
          </a:xfrm>
          <a:custGeom>
            <a:avLst/>
            <a:gdLst>
              <a:gd name="T0" fmla="*/ 178 w 376"/>
              <a:gd name="T1" fmla="*/ 0 h 451"/>
              <a:gd name="T2" fmla="*/ 376 w 376"/>
              <a:gd name="T3" fmla="*/ 351 h 451"/>
              <a:gd name="T4" fmla="*/ 196 w 376"/>
              <a:gd name="T5" fmla="*/ 451 h 451"/>
              <a:gd name="T6" fmla="*/ 0 w 376"/>
              <a:gd name="T7" fmla="*/ 100 h 451"/>
              <a:gd name="T8" fmla="*/ 178 w 376"/>
              <a:gd name="T9" fmla="*/ 0 h 45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376" h="451">
                <a:moveTo>
                  <a:pt x="178" y="0"/>
                </a:moveTo>
                <a:lnTo>
                  <a:pt x="376" y="351"/>
                </a:lnTo>
                <a:lnTo>
                  <a:pt x="196" y="451"/>
                </a:lnTo>
                <a:lnTo>
                  <a:pt x="0" y="100"/>
                </a:lnTo>
                <a:lnTo>
                  <a:pt x="178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71" name="任意多边形(F) 23">
            <a:extLst>
              <a:ext uri="{FF2B5EF4-FFF2-40B4-BE49-F238E27FC236}">
                <a16:creationId xmlns:a16="http://schemas.microsoft.com/office/drawing/2014/main" id="{00000000-0008-0000-0000-0000AB000000}"/>
              </a:ext>
            </a:extLst>
          </xdr:cNvPr>
          <xdr:cNvSpPr>
            <a:spLocks/>
          </xdr:cNvSpPr>
        </xdr:nvSpPr>
        <xdr:spPr bwMode="auto">
          <a:xfrm>
            <a:off x="283" y="60"/>
            <a:ext cx="6" cy="11"/>
          </a:xfrm>
          <a:custGeom>
            <a:avLst/>
            <a:gdLst>
              <a:gd name="T0" fmla="*/ 0 w 684"/>
              <a:gd name="T1" fmla="*/ 0 h 1256"/>
              <a:gd name="T2" fmla="*/ 205 w 684"/>
              <a:gd name="T3" fmla="*/ 0 h 1256"/>
              <a:gd name="T4" fmla="*/ 205 w 684"/>
              <a:gd name="T5" fmla="*/ 803 h 1256"/>
              <a:gd name="T6" fmla="*/ 684 w 684"/>
              <a:gd name="T7" fmla="*/ 1080 h 1256"/>
              <a:gd name="T8" fmla="*/ 578 w 684"/>
              <a:gd name="T9" fmla="*/ 1256 h 1256"/>
              <a:gd name="T10" fmla="*/ 0 w 684"/>
              <a:gd name="T11" fmla="*/ 917 h 1256"/>
              <a:gd name="T12" fmla="*/ 0 w 684"/>
              <a:gd name="T13" fmla="*/ 0 h 125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</a:cxnLst>
            <a:rect l="0" t="0" r="r" b="b"/>
            <a:pathLst>
              <a:path w="684" h="1256">
                <a:moveTo>
                  <a:pt x="0" y="0"/>
                </a:moveTo>
                <a:lnTo>
                  <a:pt x="205" y="0"/>
                </a:lnTo>
                <a:lnTo>
                  <a:pt x="205" y="803"/>
                </a:lnTo>
                <a:lnTo>
                  <a:pt x="684" y="1080"/>
                </a:lnTo>
                <a:lnTo>
                  <a:pt x="578" y="1256"/>
                </a:lnTo>
                <a:lnTo>
                  <a:pt x="0" y="917"/>
                </a:lnTo>
                <a:lnTo>
                  <a:pt x="0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</xdr:grpSp>
    <xdr:clientData/>
  </xdr:twoCellAnchor>
  <xdr:twoCellAnchor editAs="oneCell">
    <xdr:from>
      <xdr:col>7</xdr:col>
      <xdr:colOff>95034</xdr:colOff>
      <xdr:row>1</xdr:row>
      <xdr:rowOff>29440</xdr:rowOff>
    </xdr:from>
    <xdr:to>
      <xdr:col>7</xdr:col>
      <xdr:colOff>527581</xdr:colOff>
      <xdr:row>1</xdr:row>
      <xdr:rowOff>322203</xdr:rowOff>
    </xdr:to>
    <xdr:grpSp>
      <xdr:nvGrpSpPr>
        <xdr:cNvPr id="172" name="照相机图标" descr="照相机">
          <a:extLst>
            <a:ext uri="{FF2B5EF4-FFF2-40B4-BE49-F238E27FC236}">
              <a16:creationId xmlns:a16="http://schemas.microsoft.com/office/drawing/2014/main" id="{00000000-0008-0000-0000-0000AC000000}"/>
            </a:ext>
          </a:extLst>
        </xdr:cNvPr>
        <xdr:cNvGrpSpPr>
          <a:grpSpLocks noChangeAspect="1"/>
        </xdr:cNvGrpSpPr>
      </xdr:nvGrpSpPr>
      <xdr:grpSpPr bwMode="auto">
        <a:xfrm>
          <a:off x="8296237" y="540596"/>
          <a:ext cx="432547" cy="292763"/>
          <a:chOff x="306" y="55"/>
          <a:chExt cx="291" cy="27"/>
        </a:xfrm>
      </xdr:grpSpPr>
      <xdr:sp macro="" textlink="">
        <xdr:nvSpPr>
          <xdr:cNvPr id="174" name="长方形 27">
            <a:extLst>
              <a:ext uri="{FF2B5EF4-FFF2-40B4-BE49-F238E27FC236}">
                <a16:creationId xmlns:a16="http://schemas.microsoft.com/office/drawing/2014/main" id="{00000000-0008-0000-0000-0000AE000000}"/>
              </a:ext>
            </a:extLst>
          </xdr:cNvPr>
          <xdr:cNvSpPr>
            <a:spLocks noChangeArrowheads="1"/>
          </xdr:cNvSpPr>
        </xdr:nvSpPr>
        <xdr:spPr bwMode="auto">
          <a:xfrm>
            <a:off x="306" y="55"/>
            <a:ext cx="291" cy="27"/>
          </a:xfrm>
          <a:prstGeom prst="rect">
            <a:avLst/>
          </a:prstGeom>
          <a:noFill/>
          <a:ln w="0">
            <a:noFill/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75" name="长方形 28">
            <a:extLst>
              <a:ext uri="{FF2B5EF4-FFF2-40B4-BE49-F238E27FC236}">
                <a16:creationId xmlns:a16="http://schemas.microsoft.com/office/drawing/2014/main" id="{00000000-0008-0000-0000-0000AF000000}"/>
              </a:ext>
            </a:extLst>
          </xdr:cNvPr>
          <xdr:cNvSpPr>
            <a:spLocks noChangeArrowheads="1"/>
          </xdr:cNvSpPr>
        </xdr:nvSpPr>
        <xdr:spPr bwMode="auto">
          <a:xfrm>
            <a:off x="308" y="59"/>
            <a:ext cx="288" cy="22"/>
          </a:xfrm>
          <a:prstGeom prst="rect">
            <a:avLst/>
          </a:prstGeom>
          <a:solidFill>
            <a:srgbClr val="FFFFFF"/>
          </a:solidFill>
          <a:ln w="0">
            <a:noFill/>
            <a:prstDash val="solid"/>
            <a:miter lim="800000"/>
            <a:headEnd/>
            <a:tailEnd/>
          </a:ln>
        </xdr:spPr>
      </xdr:sp>
      <xdr:sp macro="" textlink="">
        <xdr:nvSpPr>
          <xdr:cNvPr id="176" name="任意多边形(F) 29">
            <a:extLst>
              <a:ext uri="{FF2B5EF4-FFF2-40B4-BE49-F238E27FC236}">
                <a16:creationId xmlns:a16="http://schemas.microsoft.com/office/drawing/2014/main" id="{00000000-0008-0000-0000-0000B0000000}"/>
              </a:ext>
            </a:extLst>
          </xdr:cNvPr>
          <xdr:cNvSpPr>
            <a:spLocks noEditPoints="1"/>
          </xdr:cNvSpPr>
        </xdr:nvSpPr>
        <xdr:spPr bwMode="auto">
          <a:xfrm>
            <a:off x="306" y="55"/>
            <a:ext cx="290" cy="27"/>
          </a:xfrm>
          <a:custGeom>
            <a:avLst/>
            <a:gdLst>
              <a:gd name="T0" fmla="*/ 1922 w 3255"/>
              <a:gd name="T1" fmla="*/ 995 h 2315"/>
              <a:gd name="T2" fmla="*/ 1774 w 3255"/>
              <a:gd name="T3" fmla="*/ 1142 h 2315"/>
              <a:gd name="T4" fmla="*/ 1736 w 3255"/>
              <a:gd name="T5" fmla="*/ 1353 h 2315"/>
              <a:gd name="T6" fmla="*/ 1822 w 3255"/>
              <a:gd name="T7" fmla="*/ 1544 h 2315"/>
              <a:gd name="T8" fmla="*/ 2001 w 3255"/>
              <a:gd name="T9" fmla="*/ 1652 h 2315"/>
              <a:gd name="T10" fmla="*/ 2217 w 3255"/>
              <a:gd name="T11" fmla="*/ 1639 h 2315"/>
              <a:gd name="T12" fmla="*/ 2381 w 3255"/>
              <a:gd name="T13" fmla="*/ 1511 h 2315"/>
              <a:gd name="T14" fmla="*/ 2444 w 3255"/>
              <a:gd name="T15" fmla="*/ 1309 h 2315"/>
              <a:gd name="T16" fmla="*/ 2381 w 3255"/>
              <a:gd name="T17" fmla="*/ 1105 h 2315"/>
              <a:gd name="T18" fmla="*/ 2217 w 3255"/>
              <a:gd name="T19" fmla="*/ 977 h 2315"/>
              <a:gd name="T20" fmla="*/ 2151 w 3255"/>
              <a:gd name="T21" fmla="*/ 707 h 2315"/>
              <a:gd name="T22" fmla="*/ 2428 w 3255"/>
              <a:gd name="T23" fmla="*/ 807 h 2315"/>
              <a:gd name="T24" fmla="*/ 2622 w 3255"/>
              <a:gd name="T25" fmla="*/ 1020 h 2315"/>
              <a:gd name="T26" fmla="*/ 2695 w 3255"/>
              <a:gd name="T27" fmla="*/ 1309 h 2315"/>
              <a:gd name="T28" fmla="*/ 2622 w 3255"/>
              <a:gd name="T29" fmla="*/ 1596 h 2315"/>
              <a:gd name="T30" fmla="*/ 2428 w 3255"/>
              <a:gd name="T31" fmla="*/ 1809 h 2315"/>
              <a:gd name="T32" fmla="*/ 2151 w 3255"/>
              <a:gd name="T33" fmla="*/ 1909 h 2315"/>
              <a:gd name="T34" fmla="*/ 1852 w 3255"/>
              <a:gd name="T35" fmla="*/ 1865 h 2315"/>
              <a:gd name="T36" fmla="*/ 1620 w 3255"/>
              <a:gd name="T37" fmla="*/ 1693 h 2315"/>
              <a:gd name="T38" fmla="*/ 1495 w 3255"/>
              <a:gd name="T39" fmla="*/ 1430 h 2315"/>
              <a:gd name="T40" fmla="*/ 1510 w 3255"/>
              <a:gd name="T41" fmla="*/ 1128 h 2315"/>
              <a:gd name="T42" fmla="*/ 1660 w 3255"/>
              <a:gd name="T43" fmla="*/ 881 h 2315"/>
              <a:gd name="T44" fmla="*/ 1909 w 3255"/>
              <a:gd name="T45" fmla="*/ 731 h 2315"/>
              <a:gd name="T46" fmla="*/ 2020 w 3255"/>
              <a:gd name="T47" fmla="*/ 522 h 2315"/>
              <a:gd name="T48" fmla="*/ 1708 w 3255"/>
              <a:gd name="T49" fmla="*/ 616 h 2315"/>
              <a:gd name="T50" fmla="*/ 1465 w 3255"/>
              <a:gd name="T51" fmla="*/ 822 h 2315"/>
              <a:gd name="T52" fmla="*/ 1322 w 3255"/>
              <a:gd name="T53" fmla="*/ 1109 h 2315"/>
              <a:gd name="T54" fmla="*/ 1308 w 3255"/>
              <a:gd name="T55" fmla="*/ 1443 h 2315"/>
              <a:gd name="T56" fmla="*/ 1427 w 3255"/>
              <a:gd name="T57" fmla="*/ 1743 h 2315"/>
              <a:gd name="T58" fmla="*/ 1652 w 3255"/>
              <a:gd name="T59" fmla="*/ 1968 h 2315"/>
              <a:gd name="T60" fmla="*/ 1954 w 3255"/>
              <a:gd name="T61" fmla="*/ 2087 h 2315"/>
              <a:gd name="T62" fmla="*/ 2288 w 3255"/>
              <a:gd name="T63" fmla="*/ 2073 h 2315"/>
              <a:gd name="T64" fmla="*/ 2577 w 3255"/>
              <a:gd name="T65" fmla="*/ 1931 h 2315"/>
              <a:gd name="T66" fmla="*/ 2784 w 3255"/>
              <a:gd name="T67" fmla="*/ 1688 h 2315"/>
              <a:gd name="T68" fmla="*/ 2878 w 3255"/>
              <a:gd name="T69" fmla="*/ 1377 h 2315"/>
              <a:gd name="T70" fmla="*/ 2837 w 3255"/>
              <a:gd name="T71" fmla="*/ 1046 h 2315"/>
              <a:gd name="T72" fmla="*/ 2671 w 3255"/>
              <a:gd name="T73" fmla="*/ 773 h 2315"/>
              <a:gd name="T74" fmla="*/ 2412 w 3255"/>
              <a:gd name="T75" fmla="*/ 587 h 2315"/>
              <a:gd name="T76" fmla="*/ 2088 w 3255"/>
              <a:gd name="T77" fmla="*/ 519 h 2315"/>
              <a:gd name="T78" fmla="*/ 482 w 3255"/>
              <a:gd name="T79" fmla="*/ 458 h 2315"/>
              <a:gd name="T80" fmla="*/ 470 w 3255"/>
              <a:gd name="T81" fmla="*/ 563 h 2315"/>
              <a:gd name="T82" fmla="*/ 560 w 3255"/>
              <a:gd name="T83" fmla="*/ 619 h 2315"/>
              <a:gd name="T84" fmla="*/ 1100 w 3255"/>
              <a:gd name="T85" fmla="*/ 581 h 2315"/>
              <a:gd name="T86" fmla="*/ 1112 w 3255"/>
              <a:gd name="T87" fmla="*/ 476 h 2315"/>
              <a:gd name="T88" fmla="*/ 1023 w 3255"/>
              <a:gd name="T89" fmla="*/ 421 h 2315"/>
              <a:gd name="T90" fmla="*/ 2868 w 3255"/>
              <a:gd name="T91" fmla="*/ 396 h 2315"/>
              <a:gd name="T92" fmla="*/ 2868 w 3255"/>
              <a:gd name="T93" fmla="*/ 580 h 2315"/>
              <a:gd name="T94" fmla="*/ 3050 w 3255"/>
              <a:gd name="T95" fmla="*/ 598 h 2315"/>
              <a:gd name="T96" fmla="*/ 3085 w 3255"/>
              <a:gd name="T97" fmla="*/ 427 h 2315"/>
              <a:gd name="T98" fmla="*/ 3033 w 3255"/>
              <a:gd name="T99" fmla="*/ 375 h 2315"/>
              <a:gd name="T100" fmla="*/ 3255 w 3255"/>
              <a:gd name="T101" fmla="*/ 195 h 2315"/>
              <a:gd name="T102" fmla="*/ 480 w 3255"/>
              <a:gd name="T103" fmla="*/ 0 h 2315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</a:cxnLst>
            <a:rect l="0" t="0" r="r" b="b"/>
            <a:pathLst>
              <a:path w="3255" h="2315">
                <a:moveTo>
                  <a:pt x="2088" y="953"/>
                </a:moveTo>
                <a:lnTo>
                  <a:pt x="2044" y="956"/>
                </a:lnTo>
                <a:lnTo>
                  <a:pt x="2001" y="964"/>
                </a:lnTo>
                <a:lnTo>
                  <a:pt x="1960" y="977"/>
                </a:lnTo>
                <a:lnTo>
                  <a:pt x="1922" y="995"/>
                </a:lnTo>
                <a:lnTo>
                  <a:pt x="1886" y="1017"/>
                </a:lnTo>
                <a:lnTo>
                  <a:pt x="1852" y="1043"/>
                </a:lnTo>
                <a:lnTo>
                  <a:pt x="1822" y="1072"/>
                </a:lnTo>
                <a:lnTo>
                  <a:pt x="1796" y="1105"/>
                </a:lnTo>
                <a:lnTo>
                  <a:pt x="1774" y="1142"/>
                </a:lnTo>
                <a:lnTo>
                  <a:pt x="1757" y="1181"/>
                </a:lnTo>
                <a:lnTo>
                  <a:pt x="1744" y="1221"/>
                </a:lnTo>
                <a:lnTo>
                  <a:pt x="1736" y="1264"/>
                </a:lnTo>
                <a:lnTo>
                  <a:pt x="1733" y="1309"/>
                </a:lnTo>
                <a:lnTo>
                  <a:pt x="1736" y="1353"/>
                </a:lnTo>
                <a:lnTo>
                  <a:pt x="1744" y="1396"/>
                </a:lnTo>
                <a:lnTo>
                  <a:pt x="1757" y="1437"/>
                </a:lnTo>
                <a:lnTo>
                  <a:pt x="1774" y="1475"/>
                </a:lnTo>
                <a:lnTo>
                  <a:pt x="1796" y="1511"/>
                </a:lnTo>
                <a:lnTo>
                  <a:pt x="1822" y="1544"/>
                </a:lnTo>
                <a:lnTo>
                  <a:pt x="1852" y="1573"/>
                </a:lnTo>
                <a:lnTo>
                  <a:pt x="1886" y="1599"/>
                </a:lnTo>
                <a:lnTo>
                  <a:pt x="1922" y="1621"/>
                </a:lnTo>
                <a:lnTo>
                  <a:pt x="1960" y="1639"/>
                </a:lnTo>
                <a:lnTo>
                  <a:pt x="2001" y="1652"/>
                </a:lnTo>
                <a:lnTo>
                  <a:pt x="2044" y="1660"/>
                </a:lnTo>
                <a:lnTo>
                  <a:pt x="2088" y="1663"/>
                </a:lnTo>
                <a:lnTo>
                  <a:pt x="2134" y="1660"/>
                </a:lnTo>
                <a:lnTo>
                  <a:pt x="2176" y="1652"/>
                </a:lnTo>
                <a:lnTo>
                  <a:pt x="2217" y="1639"/>
                </a:lnTo>
                <a:lnTo>
                  <a:pt x="2256" y="1621"/>
                </a:lnTo>
                <a:lnTo>
                  <a:pt x="2292" y="1599"/>
                </a:lnTo>
                <a:lnTo>
                  <a:pt x="2325" y="1573"/>
                </a:lnTo>
                <a:lnTo>
                  <a:pt x="2355" y="1544"/>
                </a:lnTo>
                <a:lnTo>
                  <a:pt x="2381" y="1511"/>
                </a:lnTo>
                <a:lnTo>
                  <a:pt x="2403" y="1475"/>
                </a:lnTo>
                <a:lnTo>
                  <a:pt x="2421" y="1437"/>
                </a:lnTo>
                <a:lnTo>
                  <a:pt x="2434" y="1396"/>
                </a:lnTo>
                <a:lnTo>
                  <a:pt x="2442" y="1353"/>
                </a:lnTo>
                <a:lnTo>
                  <a:pt x="2444" y="1309"/>
                </a:lnTo>
                <a:lnTo>
                  <a:pt x="2442" y="1264"/>
                </a:lnTo>
                <a:lnTo>
                  <a:pt x="2434" y="1221"/>
                </a:lnTo>
                <a:lnTo>
                  <a:pt x="2421" y="1181"/>
                </a:lnTo>
                <a:lnTo>
                  <a:pt x="2403" y="1142"/>
                </a:lnTo>
                <a:lnTo>
                  <a:pt x="2381" y="1105"/>
                </a:lnTo>
                <a:lnTo>
                  <a:pt x="2355" y="1072"/>
                </a:lnTo>
                <a:lnTo>
                  <a:pt x="2325" y="1043"/>
                </a:lnTo>
                <a:lnTo>
                  <a:pt x="2292" y="1017"/>
                </a:lnTo>
                <a:lnTo>
                  <a:pt x="2256" y="995"/>
                </a:lnTo>
                <a:lnTo>
                  <a:pt x="2217" y="977"/>
                </a:lnTo>
                <a:lnTo>
                  <a:pt x="2176" y="964"/>
                </a:lnTo>
                <a:lnTo>
                  <a:pt x="2134" y="956"/>
                </a:lnTo>
                <a:lnTo>
                  <a:pt x="2088" y="953"/>
                </a:lnTo>
                <a:close/>
                <a:moveTo>
                  <a:pt x="2088" y="704"/>
                </a:moveTo>
                <a:lnTo>
                  <a:pt x="2151" y="707"/>
                </a:lnTo>
                <a:lnTo>
                  <a:pt x="2211" y="716"/>
                </a:lnTo>
                <a:lnTo>
                  <a:pt x="2269" y="731"/>
                </a:lnTo>
                <a:lnTo>
                  <a:pt x="2325" y="751"/>
                </a:lnTo>
                <a:lnTo>
                  <a:pt x="2378" y="777"/>
                </a:lnTo>
                <a:lnTo>
                  <a:pt x="2428" y="807"/>
                </a:lnTo>
                <a:lnTo>
                  <a:pt x="2474" y="842"/>
                </a:lnTo>
                <a:lnTo>
                  <a:pt x="2517" y="881"/>
                </a:lnTo>
                <a:lnTo>
                  <a:pt x="2557" y="924"/>
                </a:lnTo>
                <a:lnTo>
                  <a:pt x="2592" y="970"/>
                </a:lnTo>
                <a:lnTo>
                  <a:pt x="2622" y="1020"/>
                </a:lnTo>
                <a:lnTo>
                  <a:pt x="2648" y="1073"/>
                </a:lnTo>
                <a:lnTo>
                  <a:pt x="2668" y="1128"/>
                </a:lnTo>
                <a:lnTo>
                  <a:pt x="2683" y="1187"/>
                </a:lnTo>
                <a:lnTo>
                  <a:pt x="2692" y="1247"/>
                </a:lnTo>
                <a:lnTo>
                  <a:pt x="2695" y="1309"/>
                </a:lnTo>
                <a:lnTo>
                  <a:pt x="2692" y="1370"/>
                </a:lnTo>
                <a:lnTo>
                  <a:pt x="2683" y="1430"/>
                </a:lnTo>
                <a:lnTo>
                  <a:pt x="2668" y="1488"/>
                </a:lnTo>
                <a:lnTo>
                  <a:pt x="2648" y="1544"/>
                </a:lnTo>
                <a:lnTo>
                  <a:pt x="2622" y="1596"/>
                </a:lnTo>
                <a:lnTo>
                  <a:pt x="2592" y="1646"/>
                </a:lnTo>
                <a:lnTo>
                  <a:pt x="2557" y="1693"/>
                </a:lnTo>
                <a:lnTo>
                  <a:pt x="2517" y="1736"/>
                </a:lnTo>
                <a:lnTo>
                  <a:pt x="2474" y="1774"/>
                </a:lnTo>
                <a:lnTo>
                  <a:pt x="2428" y="1809"/>
                </a:lnTo>
                <a:lnTo>
                  <a:pt x="2378" y="1839"/>
                </a:lnTo>
                <a:lnTo>
                  <a:pt x="2325" y="1865"/>
                </a:lnTo>
                <a:lnTo>
                  <a:pt x="2269" y="1885"/>
                </a:lnTo>
                <a:lnTo>
                  <a:pt x="2211" y="1900"/>
                </a:lnTo>
                <a:lnTo>
                  <a:pt x="2151" y="1909"/>
                </a:lnTo>
                <a:lnTo>
                  <a:pt x="2088" y="1912"/>
                </a:lnTo>
                <a:lnTo>
                  <a:pt x="2026" y="1909"/>
                </a:lnTo>
                <a:lnTo>
                  <a:pt x="1966" y="1900"/>
                </a:lnTo>
                <a:lnTo>
                  <a:pt x="1909" y="1885"/>
                </a:lnTo>
                <a:lnTo>
                  <a:pt x="1852" y="1865"/>
                </a:lnTo>
                <a:lnTo>
                  <a:pt x="1799" y="1839"/>
                </a:lnTo>
                <a:lnTo>
                  <a:pt x="1750" y="1809"/>
                </a:lnTo>
                <a:lnTo>
                  <a:pt x="1703" y="1774"/>
                </a:lnTo>
                <a:lnTo>
                  <a:pt x="1660" y="1736"/>
                </a:lnTo>
                <a:lnTo>
                  <a:pt x="1620" y="1693"/>
                </a:lnTo>
                <a:lnTo>
                  <a:pt x="1586" y="1646"/>
                </a:lnTo>
                <a:lnTo>
                  <a:pt x="1555" y="1596"/>
                </a:lnTo>
                <a:lnTo>
                  <a:pt x="1530" y="1544"/>
                </a:lnTo>
                <a:lnTo>
                  <a:pt x="1510" y="1488"/>
                </a:lnTo>
                <a:lnTo>
                  <a:pt x="1495" y="1430"/>
                </a:lnTo>
                <a:lnTo>
                  <a:pt x="1486" y="1370"/>
                </a:lnTo>
                <a:lnTo>
                  <a:pt x="1483" y="1309"/>
                </a:lnTo>
                <a:lnTo>
                  <a:pt x="1486" y="1247"/>
                </a:lnTo>
                <a:lnTo>
                  <a:pt x="1495" y="1187"/>
                </a:lnTo>
                <a:lnTo>
                  <a:pt x="1510" y="1128"/>
                </a:lnTo>
                <a:lnTo>
                  <a:pt x="1530" y="1073"/>
                </a:lnTo>
                <a:lnTo>
                  <a:pt x="1555" y="1020"/>
                </a:lnTo>
                <a:lnTo>
                  <a:pt x="1586" y="970"/>
                </a:lnTo>
                <a:lnTo>
                  <a:pt x="1620" y="924"/>
                </a:lnTo>
                <a:lnTo>
                  <a:pt x="1660" y="881"/>
                </a:lnTo>
                <a:lnTo>
                  <a:pt x="1703" y="842"/>
                </a:lnTo>
                <a:lnTo>
                  <a:pt x="1750" y="807"/>
                </a:lnTo>
                <a:lnTo>
                  <a:pt x="1799" y="777"/>
                </a:lnTo>
                <a:lnTo>
                  <a:pt x="1852" y="751"/>
                </a:lnTo>
                <a:lnTo>
                  <a:pt x="1909" y="731"/>
                </a:lnTo>
                <a:lnTo>
                  <a:pt x="1966" y="716"/>
                </a:lnTo>
                <a:lnTo>
                  <a:pt x="2026" y="707"/>
                </a:lnTo>
                <a:lnTo>
                  <a:pt x="2088" y="704"/>
                </a:lnTo>
                <a:close/>
                <a:moveTo>
                  <a:pt x="2088" y="519"/>
                </a:moveTo>
                <a:lnTo>
                  <a:pt x="2020" y="522"/>
                </a:lnTo>
                <a:lnTo>
                  <a:pt x="1954" y="530"/>
                </a:lnTo>
                <a:lnTo>
                  <a:pt x="1889" y="544"/>
                </a:lnTo>
                <a:lnTo>
                  <a:pt x="1826" y="563"/>
                </a:lnTo>
                <a:lnTo>
                  <a:pt x="1766" y="587"/>
                </a:lnTo>
                <a:lnTo>
                  <a:pt x="1708" y="616"/>
                </a:lnTo>
                <a:lnTo>
                  <a:pt x="1652" y="649"/>
                </a:lnTo>
                <a:lnTo>
                  <a:pt x="1600" y="687"/>
                </a:lnTo>
                <a:lnTo>
                  <a:pt x="1552" y="728"/>
                </a:lnTo>
                <a:lnTo>
                  <a:pt x="1507" y="773"/>
                </a:lnTo>
                <a:lnTo>
                  <a:pt x="1465" y="822"/>
                </a:lnTo>
                <a:lnTo>
                  <a:pt x="1427" y="873"/>
                </a:lnTo>
                <a:lnTo>
                  <a:pt x="1394" y="928"/>
                </a:lnTo>
                <a:lnTo>
                  <a:pt x="1365" y="986"/>
                </a:lnTo>
                <a:lnTo>
                  <a:pt x="1341" y="1046"/>
                </a:lnTo>
                <a:lnTo>
                  <a:pt x="1322" y="1109"/>
                </a:lnTo>
                <a:lnTo>
                  <a:pt x="1308" y="1174"/>
                </a:lnTo>
                <a:lnTo>
                  <a:pt x="1299" y="1241"/>
                </a:lnTo>
                <a:lnTo>
                  <a:pt x="1296" y="1309"/>
                </a:lnTo>
                <a:lnTo>
                  <a:pt x="1299" y="1377"/>
                </a:lnTo>
                <a:lnTo>
                  <a:pt x="1308" y="1443"/>
                </a:lnTo>
                <a:lnTo>
                  <a:pt x="1322" y="1507"/>
                </a:lnTo>
                <a:lnTo>
                  <a:pt x="1341" y="1570"/>
                </a:lnTo>
                <a:lnTo>
                  <a:pt x="1365" y="1630"/>
                </a:lnTo>
                <a:lnTo>
                  <a:pt x="1394" y="1688"/>
                </a:lnTo>
                <a:lnTo>
                  <a:pt x="1427" y="1743"/>
                </a:lnTo>
                <a:lnTo>
                  <a:pt x="1465" y="1795"/>
                </a:lnTo>
                <a:lnTo>
                  <a:pt x="1507" y="1843"/>
                </a:lnTo>
                <a:lnTo>
                  <a:pt x="1552" y="1888"/>
                </a:lnTo>
                <a:lnTo>
                  <a:pt x="1600" y="1931"/>
                </a:lnTo>
                <a:lnTo>
                  <a:pt x="1652" y="1968"/>
                </a:lnTo>
                <a:lnTo>
                  <a:pt x="1708" y="2001"/>
                </a:lnTo>
                <a:lnTo>
                  <a:pt x="1766" y="2030"/>
                </a:lnTo>
                <a:lnTo>
                  <a:pt x="1826" y="2054"/>
                </a:lnTo>
                <a:lnTo>
                  <a:pt x="1889" y="2073"/>
                </a:lnTo>
                <a:lnTo>
                  <a:pt x="1954" y="2087"/>
                </a:lnTo>
                <a:lnTo>
                  <a:pt x="2020" y="2096"/>
                </a:lnTo>
                <a:lnTo>
                  <a:pt x="2088" y="2098"/>
                </a:lnTo>
                <a:lnTo>
                  <a:pt x="2157" y="2096"/>
                </a:lnTo>
                <a:lnTo>
                  <a:pt x="2223" y="2087"/>
                </a:lnTo>
                <a:lnTo>
                  <a:pt x="2288" y="2073"/>
                </a:lnTo>
                <a:lnTo>
                  <a:pt x="2351" y="2054"/>
                </a:lnTo>
                <a:lnTo>
                  <a:pt x="2412" y="2030"/>
                </a:lnTo>
                <a:lnTo>
                  <a:pt x="2469" y="2001"/>
                </a:lnTo>
                <a:lnTo>
                  <a:pt x="2524" y="1968"/>
                </a:lnTo>
                <a:lnTo>
                  <a:pt x="2577" y="1931"/>
                </a:lnTo>
                <a:lnTo>
                  <a:pt x="2626" y="1888"/>
                </a:lnTo>
                <a:lnTo>
                  <a:pt x="2671" y="1843"/>
                </a:lnTo>
                <a:lnTo>
                  <a:pt x="2712" y="1795"/>
                </a:lnTo>
                <a:lnTo>
                  <a:pt x="2750" y="1743"/>
                </a:lnTo>
                <a:lnTo>
                  <a:pt x="2784" y="1688"/>
                </a:lnTo>
                <a:lnTo>
                  <a:pt x="2813" y="1630"/>
                </a:lnTo>
                <a:lnTo>
                  <a:pt x="2837" y="1570"/>
                </a:lnTo>
                <a:lnTo>
                  <a:pt x="2856" y="1507"/>
                </a:lnTo>
                <a:lnTo>
                  <a:pt x="2870" y="1443"/>
                </a:lnTo>
                <a:lnTo>
                  <a:pt x="2878" y="1377"/>
                </a:lnTo>
                <a:lnTo>
                  <a:pt x="2881" y="1309"/>
                </a:lnTo>
                <a:lnTo>
                  <a:pt x="2878" y="1241"/>
                </a:lnTo>
                <a:lnTo>
                  <a:pt x="2870" y="1174"/>
                </a:lnTo>
                <a:lnTo>
                  <a:pt x="2856" y="1109"/>
                </a:lnTo>
                <a:lnTo>
                  <a:pt x="2837" y="1046"/>
                </a:lnTo>
                <a:lnTo>
                  <a:pt x="2813" y="986"/>
                </a:lnTo>
                <a:lnTo>
                  <a:pt x="2784" y="928"/>
                </a:lnTo>
                <a:lnTo>
                  <a:pt x="2750" y="873"/>
                </a:lnTo>
                <a:lnTo>
                  <a:pt x="2712" y="822"/>
                </a:lnTo>
                <a:lnTo>
                  <a:pt x="2671" y="773"/>
                </a:lnTo>
                <a:lnTo>
                  <a:pt x="2626" y="728"/>
                </a:lnTo>
                <a:lnTo>
                  <a:pt x="2577" y="687"/>
                </a:lnTo>
                <a:lnTo>
                  <a:pt x="2524" y="649"/>
                </a:lnTo>
                <a:lnTo>
                  <a:pt x="2469" y="616"/>
                </a:lnTo>
                <a:lnTo>
                  <a:pt x="2412" y="587"/>
                </a:lnTo>
                <a:lnTo>
                  <a:pt x="2351" y="563"/>
                </a:lnTo>
                <a:lnTo>
                  <a:pt x="2288" y="544"/>
                </a:lnTo>
                <a:lnTo>
                  <a:pt x="2223" y="530"/>
                </a:lnTo>
                <a:lnTo>
                  <a:pt x="2157" y="522"/>
                </a:lnTo>
                <a:lnTo>
                  <a:pt x="2088" y="519"/>
                </a:lnTo>
                <a:close/>
                <a:moveTo>
                  <a:pt x="560" y="421"/>
                </a:moveTo>
                <a:lnTo>
                  <a:pt x="536" y="424"/>
                </a:lnTo>
                <a:lnTo>
                  <a:pt x="515" y="431"/>
                </a:lnTo>
                <a:lnTo>
                  <a:pt x="497" y="443"/>
                </a:lnTo>
                <a:lnTo>
                  <a:pt x="482" y="458"/>
                </a:lnTo>
                <a:lnTo>
                  <a:pt x="470" y="476"/>
                </a:lnTo>
                <a:lnTo>
                  <a:pt x="463" y="497"/>
                </a:lnTo>
                <a:lnTo>
                  <a:pt x="460" y="520"/>
                </a:lnTo>
                <a:lnTo>
                  <a:pt x="463" y="542"/>
                </a:lnTo>
                <a:lnTo>
                  <a:pt x="470" y="563"/>
                </a:lnTo>
                <a:lnTo>
                  <a:pt x="482" y="581"/>
                </a:lnTo>
                <a:lnTo>
                  <a:pt x="497" y="597"/>
                </a:lnTo>
                <a:lnTo>
                  <a:pt x="515" y="608"/>
                </a:lnTo>
                <a:lnTo>
                  <a:pt x="536" y="616"/>
                </a:lnTo>
                <a:lnTo>
                  <a:pt x="560" y="619"/>
                </a:lnTo>
                <a:lnTo>
                  <a:pt x="1023" y="619"/>
                </a:lnTo>
                <a:lnTo>
                  <a:pt x="1046" y="616"/>
                </a:lnTo>
                <a:lnTo>
                  <a:pt x="1067" y="608"/>
                </a:lnTo>
                <a:lnTo>
                  <a:pt x="1085" y="597"/>
                </a:lnTo>
                <a:lnTo>
                  <a:pt x="1100" y="581"/>
                </a:lnTo>
                <a:lnTo>
                  <a:pt x="1112" y="563"/>
                </a:lnTo>
                <a:lnTo>
                  <a:pt x="1119" y="542"/>
                </a:lnTo>
                <a:lnTo>
                  <a:pt x="1122" y="520"/>
                </a:lnTo>
                <a:lnTo>
                  <a:pt x="1119" y="497"/>
                </a:lnTo>
                <a:lnTo>
                  <a:pt x="1112" y="476"/>
                </a:lnTo>
                <a:lnTo>
                  <a:pt x="1100" y="458"/>
                </a:lnTo>
                <a:lnTo>
                  <a:pt x="1085" y="443"/>
                </a:lnTo>
                <a:lnTo>
                  <a:pt x="1067" y="431"/>
                </a:lnTo>
                <a:lnTo>
                  <a:pt x="1046" y="424"/>
                </a:lnTo>
                <a:lnTo>
                  <a:pt x="1023" y="421"/>
                </a:lnTo>
                <a:lnTo>
                  <a:pt x="560" y="421"/>
                </a:lnTo>
                <a:close/>
                <a:moveTo>
                  <a:pt x="2911" y="375"/>
                </a:moveTo>
                <a:lnTo>
                  <a:pt x="2894" y="377"/>
                </a:lnTo>
                <a:lnTo>
                  <a:pt x="2880" y="385"/>
                </a:lnTo>
                <a:lnTo>
                  <a:pt x="2868" y="396"/>
                </a:lnTo>
                <a:lnTo>
                  <a:pt x="2861" y="411"/>
                </a:lnTo>
                <a:lnTo>
                  <a:pt x="2858" y="427"/>
                </a:lnTo>
                <a:lnTo>
                  <a:pt x="2858" y="549"/>
                </a:lnTo>
                <a:lnTo>
                  <a:pt x="2861" y="565"/>
                </a:lnTo>
                <a:lnTo>
                  <a:pt x="2868" y="580"/>
                </a:lnTo>
                <a:lnTo>
                  <a:pt x="2880" y="591"/>
                </a:lnTo>
                <a:lnTo>
                  <a:pt x="2894" y="598"/>
                </a:lnTo>
                <a:lnTo>
                  <a:pt x="2911" y="601"/>
                </a:lnTo>
                <a:lnTo>
                  <a:pt x="3033" y="601"/>
                </a:lnTo>
                <a:lnTo>
                  <a:pt x="3050" y="598"/>
                </a:lnTo>
                <a:lnTo>
                  <a:pt x="3064" y="591"/>
                </a:lnTo>
                <a:lnTo>
                  <a:pt x="3075" y="580"/>
                </a:lnTo>
                <a:lnTo>
                  <a:pt x="3083" y="565"/>
                </a:lnTo>
                <a:lnTo>
                  <a:pt x="3085" y="549"/>
                </a:lnTo>
                <a:lnTo>
                  <a:pt x="3085" y="427"/>
                </a:lnTo>
                <a:lnTo>
                  <a:pt x="3083" y="411"/>
                </a:lnTo>
                <a:lnTo>
                  <a:pt x="3075" y="396"/>
                </a:lnTo>
                <a:lnTo>
                  <a:pt x="3064" y="385"/>
                </a:lnTo>
                <a:lnTo>
                  <a:pt x="3050" y="377"/>
                </a:lnTo>
                <a:lnTo>
                  <a:pt x="3033" y="375"/>
                </a:lnTo>
                <a:lnTo>
                  <a:pt x="2911" y="375"/>
                </a:lnTo>
                <a:close/>
                <a:moveTo>
                  <a:pt x="480" y="0"/>
                </a:moveTo>
                <a:lnTo>
                  <a:pt x="978" y="0"/>
                </a:lnTo>
                <a:lnTo>
                  <a:pt x="1148" y="195"/>
                </a:lnTo>
                <a:lnTo>
                  <a:pt x="3255" y="195"/>
                </a:lnTo>
                <a:lnTo>
                  <a:pt x="3255" y="2315"/>
                </a:lnTo>
                <a:lnTo>
                  <a:pt x="0" y="2315"/>
                </a:lnTo>
                <a:lnTo>
                  <a:pt x="0" y="195"/>
                </a:lnTo>
                <a:lnTo>
                  <a:pt x="310" y="195"/>
                </a:lnTo>
                <a:lnTo>
                  <a:pt x="480" y="0"/>
                </a:lnTo>
                <a:close/>
              </a:path>
            </a:pathLst>
          </a:custGeom>
          <a:solidFill>
            <a:schemeClr val="accent1"/>
          </a:solidFill>
          <a:ln w="0">
            <a:noFill/>
            <a:prstDash val="solid"/>
            <a:round/>
            <a:headEnd/>
            <a:tailEnd/>
          </a:ln>
        </xdr:spPr>
      </xdr:sp>
    </xdr:grpSp>
    <xdr:clientData/>
  </xdr:twoCellAnchor>
  <xdr:twoCellAnchor editAs="oneCell">
    <xdr:from>
      <xdr:col>11</xdr:col>
      <xdr:colOff>57150</xdr:colOff>
      <xdr:row>1</xdr:row>
      <xdr:rowOff>19915</xdr:rowOff>
    </xdr:from>
    <xdr:to>
      <xdr:col>12</xdr:col>
      <xdr:colOff>187479</xdr:colOff>
      <xdr:row>1</xdr:row>
      <xdr:rowOff>301724</xdr:rowOff>
    </xdr:to>
    <xdr:grpSp>
      <xdr:nvGrpSpPr>
        <xdr:cNvPr id="177" name="备注图标" descr="备忘录框">
          <a:extLst>
            <a:ext uri="{FF2B5EF4-FFF2-40B4-BE49-F238E27FC236}">
              <a16:creationId xmlns:a16="http://schemas.microsoft.com/office/drawing/2014/main" id="{00000000-0008-0000-0000-0000B1000000}"/>
            </a:ext>
          </a:extLst>
        </xdr:cNvPr>
        <xdr:cNvGrpSpPr>
          <a:grpSpLocks noChangeAspect="1"/>
        </xdr:cNvGrpSpPr>
      </xdr:nvGrpSpPr>
      <xdr:grpSpPr bwMode="auto">
        <a:xfrm>
          <a:off x="11677413" y="531071"/>
          <a:ext cx="368869" cy="281809"/>
          <a:chOff x="89" y="56"/>
          <a:chExt cx="781" cy="26"/>
        </a:xfrm>
      </xdr:grpSpPr>
      <xdr:sp macro="" textlink="">
        <xdr:nvSpPr>
          <xdr:cNvPr id="179" name="长方形​ 33">
            <a:extLst>
              <a:ext uri="{FF2B5EF4-FFF2-40B4-BE49-F238E27FC236}">
                <a16:creationId xmlns:a16="http://schemas.microsoft.com/office/drawing/2014/main" id="{00000000-0008-0000-0000-0000B3000000}"/>
              </a:ext>
            </a:extLst>
          </xdr:cNvPr>
          <xdr:cNvSpPr>
            <a:spLocks noChangeArrowheads="1"/>
          </xdr:cNvSpPr>
        </xdr:nvSpPr>
        <xdr:spPr bwMode="auto">
          <a:xfrm>
            <a:off x="89" y="56"/>
            <a:ext cx="781" cy="26"/>
          </a:xfrm>
          <a:prstGeom prst="rect">
            <a:avLst/>
          </a:prstGeom>
          <a:noFill/>
          <a:ln w="0">
            <a:noFill/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80" name="任意多边形(F) 34">
            <a:extLst>
              <a:ext uri="{FF2B5EF4-FFF2-40B4-BE49-F238E27FC236}">
                <a16:creationId xmlns:a16="http://schemas.microsoft.com/office/drawing/2014/main" id="{00000000-0008-0000-0000-0000B4000000}"/>
              </a:ext>
            </a:extLst>
          </xdr:cNvPr>
          <xdr:cNvSpPr>
            <a:spLocks/>
          </xdr:cNvSpPr>
        </xdr:nvSpPr>
        <xdr:spPr bwMode="auto">
          <a:xfrm>
            <a:off x="90" y="58"/>
            <a:ext cx="778" cy="20"/>
          </a:xfrm>
          <a:custGeom>
            <a:avLst/>
            <a:gdLst>
              <a:gd name="T0" fmla="*/ 628 w 2980"/>
              <a:gd name="T1" fmla="*/ 0 h 2233"/>
              <a:gd name="T2" fmla="*/ 2372 w 2980"/>
              <a:gd name="T3" fmla="*/ 42 h 2233"/>
              <a:gd name="T4" fmla="*/ 2980 w 2980"/>
              <a:gd name="T5" fmla="*/ 2149 h 2233"/>
              <a:gd name="T6" fmla="*/ 0 w 2980"/>
              <a:gd name="T7" fmla="*/ 2233 h 2233"/>
              <a:gd name="T8" fmla="*/ 628 w 2980"/>
              <a:gd name="T9" fmla="*/ 0 h 2233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2980" h="2233">
                <a:moveTo>
                  <a:pt x="628" y="0"/>
                </a:moveTo>
                <a:lnTo>
                  <a:pt x="2372" y="42"/>
                </a:lnTo>
                <a:lnTo>
                  <a:pt x="2980" y="2149"/>
                </a:lnTo>
                <a:lnTo>
                  <a:pt x="0" y="2233"/>
                </a:lnTo>
                <a:lnTo>
                  <a:pt x="628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81" name="任意多边形 35">
            <a:extLst>
              <a:ext uri="{FF2B5EF4-FFF2-40B4-BE49-F238E27FC236}">
                <a16:creationId xmlns:a16="http://schemas.microsoft.com/office/drawing/2014/main" id="{00000000-0008-0000-0000-0000B5000000}"/>
              </a:ext>
            </a:extLst>
          </xdr:cNvPr>
          <xdr:cNvSpPr>
            <a:spLocks noEditPoints="1"/>
          </xdr:cNvSpPr>
        </xdr:nvSpPr>
        <xdr:spPr bwMode="auto">
          <a:xfrm>
            <a:off x="89" y="56"/>
            <a:ext cx="780" cy="26"/>
          </a:xfrm>
          <a:custGeom>
            <a:avLst/>
            <a:gdLst>
              <a:gd name="T0" fmla="*/ 1407 w 3234"/>
              <a:gd name="T1" fmla="*/ 575 h 2894"/>
              <a:gd name="T2" fmla="*/ 1857 w 3234"/>
              <a:gd name="T3" fmla="*/ 575 h 2894"/>
              <a:gd name="T4" fmla="*/ 1857 w 3234"/>
              <a:gd name="T5" fmla="*/ 1110 h 2894"/>
              <a:gd name="T6" fmla="*/ 2278 w 3234"/>
              <a:gd name="T7" fmla="*/ 1110 h 2894"/>
              <a:gd name="T8" fmla="*/ 1631 w 3234"/>
              <a:gd name="T9" fmla="*/ 1894 h 2894"/>
              <a:gd name="T10" fmla="*/ 985 w 3234"/>
              <a:gd name="T11" fmla="*/ 1110 h 2894"/>
              <a:gd name="T12" fmla="*/ 1407 w 3234"/>
              <a:gd name="T13" fmla="*/ 1110 h 2894"/>
              <a:gd name="T14" fmla="*/ 1407 w 3234"/>
              <a:gd name="T15" fmla="*/ 575 h 2894"/>
              <a:gd name="T16" fmla="*/ 892 w 3234"/>
              <a:gd name="T17" fmla="*/ 349 h 2894"/>
              <a:gd name="T18" fmla="*/ 357 w 3234"/>
              <a:gd name="T19" fmla="*/ 1736 h 2894"/>
              <a:gd name="T20" fmla="*/ 1017 w 3234"/>
              <a:gd name="T21" fmla="*/ 1736 h 2894"/>
              <a:gd name="T22" fmla="*/ 1017 w 3234"/>
              <a:gd name="T23" fmla="*/ 2122 h 2894"/>
              <a:gd name="T24" fmla="*/ 1020 w 3234"/>
              <a:gd name="T25" fmla="*/ 2155 h 2894"/>
              <a:gd name="T26" fmla="*/ 1029 w 3234"/>
              <a:gd name="T27" fmla="*/ 2186 h 2894"/>
              <a:gd name="T28" fmla="*/ 1042 w 3234"/>
              <a:gd name="T29" fmla="*/ 2214 h 2894"/>
              <a:gd name="T30" fmla="*/ 1061 w 3234"/>
              <a:gd name="T31" fmla="*/ 2240 h 2894"/>
              <a:gd name="T32" fmla="*/ 1083 w 3234"/>
              <a:gd name="T33" fmla="*/ 2262 h 2894"/>
              <a:gd name="T34" fmla="*/ 1108 w 3234"/>
              <a:gd name="T35" fmla="*/ 2280 h 2894"/>
              <a:gd name="T36" fmla="*/ 1137 w 3234"/>
              <a:gd name="T37" fmla="*/ 2294 h 2894"/>
              <a:gd name="T38" fmla="*/ 1168 w 3234"/>
              <a:gd name="T39" fmla="*/ 2302 h 2894"/>
              <a:gd name="T40" fmla="*/ 1201 w 3234"/>
              <a:gd name="T41" fmla="*/ 2305 h 2894"/>
              <a:gd name="T42" fmla="*/ 2033 w 3234"/>
              <a:gd name="T43" fmla="*/ 2305 h 2894"/>
              <a:gd name="T44" fmla="*/ 2066 w 3234"/>
              <a:gd name="T45" fmla="*/ 2302 h 2894"/>
              <a:gd name="T46" fmla="*/ 2097 w 3234"/>
              <a:gd name="T47" fmla="*/ 2294 h 2894"/>
              <a:gd name="T48" fmla="*/ 2125 w 3234"/>
              <a:gd name="T49" fmla="*/ 2280 h 2894"/>
              <a:gd name="T50" fmla="*/ 2151 w 3234"/>
              <a:gd name="T51" fmla="*/ 2262 h 2894"/>
              <a:gd name="T52" fmla="*/ 2173 w 3234"/>
              <a:gd name="T53" fmla="*/ 2240 h 2894"/>
              <a:gd name="T54" fmla="*/ 2191 w 3234"/>
              <a:gd name="T55" fmla="*/ 2214 h 2894"/>
              <a:gd name="T56" fmla="*/ 2205 w 3234"/>
              <a:gd name="T57" fmla="*/ 2186 h 2894"/>
              <a:gd name="T58" fmla="*/ 2213 w 3234"/>
              <a:gd name="T59" fmla="*/ 2155 h 2894"/>
              <a:gd name="T60" fmla="*/ 2216 w 3234"/>
              <a:gd name="T61" fmla="*/ 2122 h 2894"/>
              <a:gd name="T62" fmla="*/ 2216 w 3234"/>
              <a:gd name="T63" fmla="*/ 1736 h 2894"/>
              <a:gd name="T64" fmla="*/ 2884 w 3234"/>
              <a:gd name="T65" fmla="*/ 1736 h 2894"/>
              <a:gd name="T66" fmla="*/ 2342 w 3234"/>
              <a:gd name="T67" fmla="*/ 349 h 2894"/>
              <a:gd name="T68" fmla="*/ 892 w 3234"/>
              <a:gd name="T69" fmla="*/ 349 h 2894"/>
              <a:gd name="T70" fmla="*/ 653 w 3234"/>
              <a:gd name="T71" fmla="*/ 0 h 2894"/>
              <a:gd name="T72" fmla="*/ 2580 w 3234"/>
              <a:gd name="T73" fmla="*/ 0 h 2894"/>
              <a:gd name="T74" fmla="*/ 3234 w 3234"/>
              <a:gd name="T75" fmla="*/ 1675 h 2894"/>
              <a:gd name="T76" fmla="*/ 3234 w 3234"/>
              <a:gd name="T77" fmla="*/ 2894 h 2894"/>
              <a:gd name="T78" fmla="*/ 0 w 3234"/>
              <a:gd name="T79" fmla="*/ 2894 h 2894"/>
              <a:gd name="T80" fmla="*/ 0 w 3234"/>
              <a:gd name="T81" fmla="*/ 1693 h 2894"/>
              <a:gd name="T82" fmla="*/ 653 w 3234"/>
              <a:gd name="T83" fmla="*/ 0 h 289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</a:cxnLst>
            <a:rect l="0" t="0" r="r" b="b"/>
            <a:pathLst>
              <a:path w="3234" h="2894">
                <a:moveTo>
                  <a:pt x="1407" y="575"/>
                </a:moveTo>
                <a:lnTo>
                  <a:pt x="1857" y="575"/>
                </a:lnTo>
                <a:lnTo>
                  <a:pt x="1857" y="1110"/>
                </a:lnTo>
                <a:lnTo>
                  <a:pt x="2278" y="1110"/>
                </a:lnTo>
                <a:lnTo>
                  <a:pt x="1631" y="1894"/>
                </a:lnTo>
                <a:lnTo>
                  <a:pt x="985" y="1110"/>
                </a:lnTo>
                <a:lnTo>
                  <a:pt x="1407" y="1110"/>
                </a:lnTo>
                <a:lnTo>
                  <a:pt x="1407" y="575"/>
                </a:lnTo>
                <a:close/>
                <a:moveTo>
                  <a:pt x="892" y="349"/>
                </a:moveTo>
                <a:lnTo>
                  <a:pt x="357" y="1736"/>
                </a:lnTo>
                <a:lnTo>
                  <a:pt x="1017" y="1736"/>
                </a:lnTo>
                <a:lnTo>
                  <a:pt x="1017" y="2122"/>
                </a:lnTo>
                <a:lnTo>
                  <a:pt x="1020" y="2155"/>
                </a:lnTo>
                <a:lnTo>
                  <a:pt x="1029" y="2186"/>
                </a:lnTo>
                <a:lnTo>
                  <a:pt x="1042" y="2214"/>
                </a:lnTo>
                <a:lnTo>
                  <a:pt x="1061" y="2240"/>
                </a:lnTo>
                <a:lnTo>
                  <a:pt x="1083" y="2262"/>
                </a:lnTo>
                <a:lnTo>
                  <a:pt x="1108" y="2280"/>
                </a:lnTo>
                <a:lnTo>
                  <a:pt x="1137" y="2294"/>
                </a:lnTo>
                <a:lnTo>
                  <a:pt x="1168" y="2302"/>
                </a:lnTo>
                <a:lnTo>
                  <a:pt x="1201" y="2305"/>
                </a:lnTo>
                <a:lnTo>
                  <a:pt x="2033" y="2305"/>
                </a:lnTo>
                <a:lnTo>
                  <a:pt x="2066" y="2302"/>
                </a:lnTo>
                <a:lnTo>
                  <a:pt x="2097" y="2294"/>
                </a:lnTo>
                <a:lnTo>
                  <a:pt x="2125" y="2280"/>
                </a:lnTo>
                <a:lnTo>
                  <a:pt x="2151" y="2262"/>
                </a:lnTo>
                <a:lnTo>
                  <a:pt x="2173" y="2240"/>
                </a:lnTo>
                <a:lnTo>
                  <a:pt x="2191" y="2214"/>
                </a:lnTo>
                <a:lnTo>
                  <a:pt x="2205" y="2186"/>
                </a:lnTo>
                <a:lnTo>
                  <a:pt x="2213" y="2155"/>
                </a:lnTo>
                <a:lnTo>
                  <a:pt x="2216" y="2122"/>
                </a:lnTo>
                <a:lnTo>
                  <a:pt x="2216" y="1736"/>
                </a:lnTo>
                <a:lnTo>
                  <a:pt x="2884" y="1736"/>
                </a:lnTo>
                <a:lnTo>
                  <a:pt x="2342" y="349"/>
                </a:lnTo>
                <a:lnTo>
                  <a:pt x="892" y="349"/>
                </a:lnTo>
                <a:close/>
                <a:moveTo>
                  <a:pt x="653" y="0"/>
                </a:moveTo>
                <a:lnTo>
                  <a:pt x="2580" y="0"/>
                </a:lnTo>
                <a:lnTo>
                  <a:pt x="3234" y="1675"/>
                </a:lnTo>
                <a:lnTo>
                  <a:pt x="3234" y="2894"/>
                </a:lnTo>
                <a:lnTo>
                  <a:pt x="0" y="2894"/>
                </a:lnTo>
                <a:lnTo>
                  <a:pt x="0" y="1693"/>
                </a:lnTo>
                <a:lnTo>
                  <a:pt x="653" y="0"/>
                </a:lnTo>
                <a:close/>
              </a:path>
            </a:pathLst>
          </a:custGeom>
          <a:solidFill>
            <a:schemeClr val="accent1"/>
          </a:solidFill>
          <a:ln w="0">
            <a:noFill/>
            <a:prstDash val="solid"/>
            <a:round/>
            <a:headEnd/>
            <a:tailEnd/>
          </a:ln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156943</xdr:colOff>
      <xdr:row>15</xdr:row>
      <xdr:rowOff>39779</xdr:rowOff>
    </xdr:from>
    <xdr:to>
      <xdr:col>2</xdr:col>
      <xdr:colOff>872937</xdr:colOff>
      <xdr:row>15</xdr:row>
      <xdr:rowOff>210668</xdr:rowOff>
    </xdr:to>
    <xdr:sp macro="" textlink="">
      <xdr:nvSpPr>
        <xdr:cNvPr id="2" name="编辑仪表板" descr="用于查看每日计划的导航按钮">
          <a:hlinkClick xmlns:r="http://schemas.openxmlformats.org/officeDocument/2006/relationships" r:id="rId1" tooltip="选择以查看每日计划"/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337918" y="3040154"/>
          <a:ext cx="1744694" cy="170889"/>
        </a:xfrm>
        <a:prstGeom prst="roundRect">
          <a:avLst/>
        </a:prstGeom>
        <a:solidFill>
          <a:schemeClr val="bg1"/>
        </a:solidFill>
        <a:ln>
          <a:solidFill>
            <a:schemeClr val="bg1">
              <a:lumMod val="65000"/>
            </a:schemeClr>
          </a:solidFill>
        </a:ln>
        <a:effectLst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 rtl="0"/>
          <a:r>
            <a:rPr lang="zh-cn" sz="900" b="1">
              <a:solidFill>
                <a:schemeClr val="tx2"/>
              </a:solidFill>
              <a:effectLst/>
              <a:latin typeface="Microsoft YaHei UI" panose="020B0503020204020204" pitchFamily="34" charset="-122"/>
              <a:ea typeface="Microsoft YaHei UI" panose="020B0503020204020204" pitchFamily="34" charset="-122"/>
              <a:cs typeface="+mn-cs"/>
            </a:rPr>
            <a:t>查看</a:t>
          </a:r>
          <a:r>
            <a:rPr lang="zh-cn" sz="900" b="1" baseline="0">
              <a:solidFill>
                <a:schemeClr val="tx2"/>
              </a:solidFill>
              <a:effectLst/>
              <a:latin typeface="Microsoft YaHei UI" panose="020B0503020204020204" pitchFamily="34" charset="-122"/>
              <a:ea typeface="Microsoft YaHei UI" panose="020B0503020204020204" pitchFamily="34" charset="-122"/>
              <a:cs typeface="+mn-cs"/>
            </a:rPr>
            <a:t>每日</a:t>
          </a:r>
          <a:r>
            <a:rPr lang="zh-cn" sz="1000" b="1" baseline="0">
              <a:solidFill>
                <a:schemeClr val="tx2"/>
              </a:solidFill>
              <a:effectLst/>
              <a:latin typeface="Microsoft YaHei UI" panose="020B0503020204020204" pitchFamily="34" charset="-122"/>
              <a:ea typeface="Microsoft YaHei UI" panose="020B0503020204020204" pitchFamily="34" charset="-122"/>
              <a:cs typeface="+mn-cs"/>
            </a:rPr>
            <a:t>计划</a:t>
          </a:r>
          <a:endParaRPr lang="en-US" sz="1000" b="1">
            <a:solidFill>
              <a:schemeClr val="tx2"/>
            </a:solidFill>
            <a:effectLst/>
            <a:latin typeface="Microsoft YaHei UI" panose="020B0503020204020204" pitchFamily="34" charset="-122"/>
            <a:ea typeface="Microsoft YaHei UI" panose="020B0503020204020204" pitchFamily="34" charset="-122"/>
            <a:cs typeface="+mn-cs"/>
          </a:endParaRPr>
        </a:p>
      </xdr:txBody>
    </xdr:sp>
    <xdr:clientData fPrintsWithSheet="0"/>
  </xdr:twoCellAnchor>
  <xdr:twoCellAnchor editAs="oneCell">
    <xdr:from>
      <xdr:col>1</xdr:col>
      <xdr:colOff>164166</xdr:colOff>
      <xdr:row>12</xdr:row>
      <xdr:rowOff>40342</xdr:rowOff>
    </xdr:from>
    <xdr:to>
      <xdr:col>2</xdr:col>
      <xdr:colOff>880160</xdr:colOff>
      <xdr:row>12</xdr:row>
      <xdr:rowOff>211231</xdr:rowOff>
    </xdr:to>
    <xdr:sp macro="" textlink="">
      <xdr:nvSpPr>
        <xdr:cNvPr id="3" name="编辑时间" descr="用于编辑计划程序时间间隔的导航按钮">
          <a:hlinkClick xmlns:r="http://schemas.openxmlformats.org/officeDocument/2006/relationships" r:id="rId2" tooltip="选择以编辑时间间隔"/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345141" y="2564467"/>
          <a:ext cx="1744694" cy="170889"/>
        </a:xfrm>
        <a:prstGeom prst="roundRect">
          <a:avLst/>
        </a:prstGeom>
        <a:solidFill>
          <a:schemeClr val="bg1"/>
        </a:solidFill>
        <a:ln>
          <a:solidFill>
            <a:schemeClr val="bg1">
              <a:lumMod val="65000"/>
            </a:schemeClr>
          </a:solidFill>
        </a:ln>
        <a:effectLst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 rtl="0"/>
          <a:r>
            <a:rPr lang="zh-cn" sz="1000" b="1">
              <a:solidFill>
                <a:schemeClr val="tx2"/>
              </a:solidFill>
              <a:effectLst/>
              <a:latin typeface="Microsoft YaHei UI" panose="020B0503020204020204" pitchFamily="34" charset="-122"/>
              <a:ea typeface="Microsoft YaHei UI" panose="020B0503020204020204" pitchFamily="34" charset="-122"/>
              <a:cs typeface="+mn-cs"/>
            </a:rPr>
            <a:t>编辑时间</a:t>
          </a:r>
        </a:p>
      </xdr:txBody>
    </xdr:sp>
    <xdr:clientData fPrintsWithSheet="0"/>
  </xdr:twoCellAnchor>
  <xdr:twoCellAnchor editAs="oneCell">
    <xdr:from>
      <xdr:col>4</xdr:col>
      <xdr:colOff>104775</xdr:colOff>
      <xdr:row>1</xdr:row>
      <xdr:rowOff>85725</xdr:rowOff>
    </xdr:from>
    <xdr:to>
      <xdr:col>4</xdr:col>
      <xdr:colOff>295275</xdr:colOff>
      <xdr:row>1</xdr:row>
      <xdr:rowOff>266700</xdr:rowOff>
    </xdr:to>
    <xdr:grpSp>
      <xdr:nvGrpSpPr>
        <xdr:cNvPr id="2051" name="日期图标" descr="日历">
          <a:extLst>
            <a:ext uri="{FF2B5EF4-FFF2-40B4-BE49-F238E27FC236}">
              <a16:creationId xmlns:a16="http://schemas.microsoft.com/office/drawing/2014/main" id="{00000000-0008-0000-0100-000003080000}"/>
            </a:ext>
          </a:extLst>
        </xdr:cNvPr>
        <xdr:cNvGrpSpPr>
          <a:grpSpLocks noChangeAspect="1"/>
        </xdr:cNvGrpSpPr>
      </xdr:nvGrpSpPr>
      <xdr:grpSpPr bwMode="auto">
        <a:xfrm>
          <a:off x="2625338" y="594608"/>
          <a:ext cx="190500" cy="180975"/>
          <a:chOff x="223" y="69"/>
          <a:chExt cx="20" cy="19"/>
        </a:xfrm>
      </xdr:grpSpPr>
      <xdr:sp macro="" textlink="">
        <xdr:nvSpPr>
          <xdr:cNvPr id="2052" name="长方形 4">
            <a:extLst>
              <a:ext uri="{FF2B5EF4-FFF2-40B4-BE49-F238E27FC236}">
                <a16:creationId xmlns:a16="http://schemas.microsoft.com/office/drawing/2014/main" id="{00000000-0008-0000-0100-000004080000}"/>
              </a:ext>
            </a:extLst>
          </xdr:cNvPr>
          <xdr:cNvSpPr>
            <a:spLocks noChangeArrowheads="1"/>
          </xdr:cNvSpPr>
        </xdr:nvSpPr>
        <xdr:spPr bwMode="auto">
          <a:xfrm>
            <a:off x="223" y="69"/>
            <a:ext cx="20" cy="19"/>
          </a:xfrm>
          <a:prstGeom prst="rect">
            <a:avLst/>
          </a:prstGeom>
          <a:noFill/>
          <a:ln w="0">
            <a:noFill/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53" name="任意多边形(F) 5">
            <a:extLst>
              <a:ext uri="{FF2B5EF4-FFF2-40B4-BE49-F238E27FC236}">
                <a16:creationId xmlns:a16="http://schemas.microsoft.com/office/drawing/2014/main" id="{00000000-0008-0000-0100-000005080000}"/>
              </a:ext>
            </a:extLst>
          </xdr:cNvPr>
          <xdr:cNvSpPr>
            <a:spLocks noEditPoints="1"/>
          </xdr:cNvSpPr>
        </xdr:nvSpPr>
        <xdr:spPr bwMode="auto">
          <a:xfrm>
            <a:off x="223" y="69"/>
            <a:ext cx="19" cy="19"/>
          </a:xfrm>
          <a:custGeom>
            <a:avLst/>
            <a:gdLst>
              <a:gd name="T0" fmla="*/ 2030 w 3130"/>
              <a:gd name="T1" fmla="*/ 1582 h 3097"/>
              <a:gd name="T2" fmla="*/ 2421 w 3130"/>
              <a:gd name="T3" fmla="*/ 2131 h 3097"/>
              <a:gd name="T4" fmla="*/ 2030 w 3130"/>
              <a:gd name="T5" fmla="*/ 2600 h 3097"/>
              <a:gd name="T6" fmla="*/ 1994 w 3130"/>
              <a:gd name="T7" fmla="*/ 1334 h 3097"/>
              <a:gd name="T8" fmla="*/ 901 w 3130"/>
              <a:gd name="T9" fmla="*/ 2600 h 3097"/>
              <a:gd name="T10" fmla="*/ 646 w 3130"/>
              <a:gd name="T11" fmla="*/ 1550 h 3097"/>
              <a:gd name="T12" fmla="*/ 768 w 3130"/>
              <a:gd name="T13" fmla="*/ 1535 h 3097"/>
              <a:gd name="T14" fmla="*/ 890 w 3130"/>
              <a:gd name="T15" fmla="*/ 1469 h 3097"/>
              <a:gd name="T16" fmla="*/ 939 w 3130"/>
              <a:gd name="T17" fmla="*/ 1378 h 3097"/>
              <a:gd name="T18" fmla="*/ 286 w 3130"/>
              <a:gd name="T19" fmla="*/ 1032 h 3097"/>
              <a:gd name="T20" fmla="*/ 286 w 3130"/>
              <a:gd name="T21" fmla="*/ 1032 h 3097"/>
              <a:gd name="T22" fmla="*/ 570 w 3130"/>
              <a:gd name="T23" fmla="*/ 416 h 3097"/>
              <a:gd name="T24" fmla="*/ 509 w 3130"/>
              <a:gd name="T25" fmla="*/ 551 h 3097"/>
              <a:gd name="T26" fmla="*/ 531 w 3130"/>
              <a:gd name="T27" fmla="*/ 703 h 3097"/>
              <a:gd name="T28" fmla="*/ 628 w 3130"/>
              <a:gd name="T29" fmla="*/ 814 h 3097"/>
              <a:gd name="T30" fmla="*/ 774 w 3130"/>
              <a:gd name="T31" fmla="*/ 858 h 3097"/>
              <a:gd name="T32" fmla="*/ 920 w 3130"/>
              <a:gd name="T33" fmla="*/ 814 h 3097"/>
              <a:gd name="T34" fmla="*/ 1017 w 3130"/>
              <a:gd name="T35" fmla="*/ 703 h 3097"/>
              <a:gd name="T36" fmla="*/ 1039 w 3130"/>
              <a:gd name="T37" fmla="*/ 551 h 3097"/>
              <a:gd name="T38" fmla="*/ 977 w 3130"/>
              <a:gd name="T39" fmla="*/ 416 h 3097"/>
              <a:gd name="T40" fmla="*/ 2202 w 3130"/>
              <a:gd name="T41" fmla="*/ 390 h 3097"/>
              <a:gd name="T42" fmla="*/ 2123 w 3130"/>
              <a:gd name="T43" fmla="*/ 514 h 3097"/>
              <a:gd name="T44" fmla="*/ 2123 w 3130"/>
              <a:gd name="T45" fmla="*/ 668 h 3097"/>
              <a:gd name="T46" fmla="*/ 2204 w 3130"/>
              <a:gd name="T47" fmla="*/ 792 h 3097"/>
              <a:gd name="T48" fmla="*/ 2340 w 3130"/>
              <a:gd name="T49" fmla="*/ 855 h 3097"/>
              <a:gd name="T50" fmla="*/ 2492 w 3130"/>
              <a:gd name="T51" fmla="*/ 833 h 3097"/>
              <a:gd name="T52" fmla="*/ 2604 w 3130"/>
              <a:gd name="T53" fmla="*/ 736 h 3097"/>
              <a:gd name="T54" fmla="*/ 2647 w 3130"/>
              <a:gd name="T55" fmla="*/ 590 h 3097"/>
              <a:gd name="T56" fmla="*/ 2605 w 3130"/>
              <a:gd name="T57" fmla="*/ 445 h 3097"/>
              <a:gd name="T58" fmla="*/ 3130 w 3130"/>
              <a:gd name="T59" fmla="*/ 249 h 3097"/>
              <a:gd name="T60" fmla="*/ 2379 w 3130"/>
              <a:gd name="T61" fmla="*/ 0 h 3097"/>
              <a:gd name="T62" fmla="*/ 2474 w 3130"/>
              <a:gd name="T63" fmla="*/ 39 h 3097"/>
              <a:gd name="T64" fmla="*/ 2513 w 3130"/>
              <a:gd name="T65" fmla="*/ 133 h 3097"/>
              <a:gd name="T66" fmla="*/ 2490 w 3130"/>
              <a:gd name="T67" fmla="*/ 688 h 3097"/>
              <a:gd name="T68" fmla="*/ 2406 w 3130"/>
              <a:gd name="T69" fmla="*/ 744 h 3097"/>
              <a:gd name="T70" fmla="*/ 2305 w 3130"/>
              <a:gd name="T71" fmla="*/ 724 h 3097"/>
              <a:gd name="T72" fmla="*/ 2249 w 3130"/>
              <a:gd name="T73" fmla="*/ 640 h 3097"/>
              <a:gd name="T74" fmla="*/ 2257 w 3130"/>
              <a:gd name="T75" fmla="*/ 81 h 3097"/>
              <a:gd name="T76" fmla="*/ 2328 w 3130"/>
              <a:gd name="T77" fmla="*/ 10 h 3097"/>
              <a:gd name="T78" fmla="*/ 801 w 3130"/>
              <a:gd name="T79" fmla="*/ 3 h 3097"/>
              <a:gd name="T80" fmla="*/ 884 w 3130"/>
              <a:gd name="T81" fmla="*/ 58 h 3097"/>
              <a:gd name="T82" fmla="*/ 907 w 3130"/>
              <a:gd name="T83" fmla="*/ 613 h 3097"/>
              <a:gd name="T84" fmla="*/ 868 w 3130"/>
              <a:gd name="T85" fmla="*/ 707 h 3097"/>
              <a:gd name="T86" fmla="*/ 774 w 3130"/>
              <a:gd name="T87" fmla="*/ 746 h 3097"/>
              <a:gd name="T88" fmla="*/ 680 w 3130"/>
              <a:gd name="T89" fmla="*/ 707 h 3097"/>
              <a:gd name="T90" fmla="*/ 641 w 3130"/>
              <a:gd name="T91" fmla="*/ 613 h 3097"/>
              <a:gd name="T92" fmla="*/ 663 w 3130"/>
              <a:gd name="T93" fmla="*/ 58 h 3097"/>
              <a:gd name="T94" fmla="*/ 746 w 3130"/>
              <a:gd name="T95" fmla="*/ 3 h 3097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</a:cxnLst>
            <a:rect l="0" t="0" r="r" b="b"/>
            <a:pathLst>
              <a:path w="3130" h="3097">
                <a:moveTo>
                  <a:pt x="2030" y="1582"/>
                </a:moveTo>
                <a:lnTo>
                  <a:pt x="1712" y="2131"/>
                </a:lnTo>
                <a:lnTo>
                  <a:pt x="2030" y="2131"/>
                </a:lnTo>
                <a:lnTo>
                  <a:pt x="2030" y="1582"/>
                </a:lnTo>
                <a:close/>
                <a:moveTo>
                  <a:pt x="1994" y="1334"/>
                </a:moveTo>
                <a:lnTo>
                  <a:pt x="2276" y="1334"/>
                </a:lnTo>
                <a:lnTo>
                  <a:pt x="2276" y="2131"/>
                </a:lnTo>
                <a:lnTo>
                  <a:pt x="2421" y="2131"/>
                </a:lnTo>
                <a:lnTo>
                  <a:pt x="2421" y="2327"/>
                </a:lnTo>
                <a:lnTo>
                  <a:pt x="2276" y="2327"/>
                </a:lnTo>
                <a:lnTo>
                  <a:pt x="2276" y="2600"/>
                </a:lnTo>
                <a:lnTo>
                  <a:pt x="2030" y="2600"/>
                </a:lnTo>
                <a:lnTo>
                  <a:pt x="2030" y="2327"/>
                </a:lnTo>
                <a:lnTo>
                  <a:pt x="1525" y="2327"/>
                </a:lnTo>
                <a:lnTo>
                  <a:pt x="1525" y="2108"/>
                </a:lnTo>
                <a:lnTo>
                  <a:pt x="1994" y="1334"/>
                </a:lnTo>
                <a:close/>
                <a:moveTo>
                  <a:pt x="949" y="1326"/>
                </a:moveTo>
                <a:lnTo>
                  <a:pt x="1158" y="1326"/>
                </a:lnTo>
                <a:lnTo>
                  <a:pt x="1158" y="2600"/>
                </a:lnTo>
                <a:lnTo>
                  <a:pt x="901" y="2600"/>
                </a:lnTo>
                <a:lnTo>
                  <a:pt x="901" y="1721"/>
                </a:lnTo>
                <a:lnTo>
                  <a:pt x="602" y="1721"/>
                </a:lnTo>
                <a:lnTo>
                  <a:pt x="602" y="1552"/>
                </a:lnTo>
                <a:lnTo>
                  <a:pt x="646" y="1550"/>
                </a:lnTo>
                <a:lnTo>
                  <a:pt x="685" y="1546"/>
                </a:lnTo>
                <a:lnTo>
                  <a:pt x="718" y="1543"/>
                </a:lnTo>
                <a:lnTo>
                  <a:pt x="745" y="1539"/>
                </a:lnTo>
                <a:lnTo>
                  <a:pt x="768" y="1535"/>
                </a:lnTo>
                <a:lnTo>
                  <a:pt x="803" y="1525"/>
                </a:lnTo>
                <a:lnTo>
                  <a:pt x="836" y="1510"/>
                </a:lnTo>
                <a:lnTo>
                  <a:pt x="864" y="1491"/>
                </a:lnTo>
                <a:lnTo>
                  <a:pt x="890" y="1469"/>
                </a:lnTo>
                <a:lnTo>
                  <a:pt x="905" y="1450"/>
                </a:lnTo>
                <a:lnTo>
                  <a:pt x="919" y="1429"/>
                </a:lnTo>
                <a:lnTo>
                  <a:pt x="930" y="1405"/>
                </a:lnTo>
                <a:lnTo>
                  <a:pt x="939" y="1378"/>
                </a:lnTo>
                <a:lnTo>
                  <a:pt x="945" y="1356"/>
                </a:lnTo>
                <a:lnTo>
                  <a:pt x="948" y="1339"/>
                </a:lnTo>
                <a:lnTo>
                  <a:pt x="949" y="1326"/>
                </a:lnTo>
                <a:close/>
                <a:moveTo>
                  <a:pt x="286" y="1032"/>
                </a:moveTo>
                <a:lnTo>
                  <a:pt x="286" y="2811"/>
                </a:lnTo>
                <a:lnTo>
                  <a:pt x="2843" y="2811"/>
                </a:lnTo>
                <a:lnTo>
                  <a:pt x="2843" y="1032"/>
                </a:lnTo>
                <a:lnTo>
                  <a:pt x="286" y="1032"/>
                </a:lnTo>
                <a:close/>
                <a:moveTo>
                  <a:pt x="0" y="249"/>
                </a:moveTo>
                <a:lnTo>
                  <a:pt x="597" y="249"/>
                </a:lnTo>
                <a:lnTo>
                  <a:pt x="597" y="390"/>
                </a:lnTo>
                <a:lnTo>
                  <a:pt x="570" y="416"/>
                </a:lnTo>
                <a:lnTo>
                  <a:pt x="548" y="445"/>
                </a:lnTo>
                <a:lnTo>
                  <a:pt x="530" y="479"/>
                </a:lnTo>
                <a:lnTo>
                  <a:pt x="517" y="514"/>
                </a:lnTo>
                <a:lnTo>
                  <a:pt x="509" y="551"/>
                </a:lnTo>
                <a:lnTo>
                  <a:pt x="506" y="590"/>
                </a:lnTo>
                <a:lnTo>
                  <a:pt x="509" y="629"/>
                </a:lnTo>
                <a:lnTo>
                  <a:pt x="517" y="668"/>
                </a:lnTo>
                <a:lnTo>
                  <a:pt x="531" y="703"/>
                </a:lnTo>
                <a:lnTo>
                  <a:pt x="549" y="736"/>
                </a:lnTo>
                <a:lnTo>
                  <a:pt x="571" y="766"/>
                </a:lnTo>
                <a:lnTo>
                  <a:pt x="599" y="792"/>
                </a:lnTo>
                <a:lnTo>
                  <a:pt x="628" y="814"/>
                </a:lnTo>
                <a:lnTo>
                  <a:pt x="661" y="833"/>
                </a:lnTo>
                <a:lnTo>
                  <a:pt x="696" y="847"/>
                </a:lnTo>
                <a:lnTo>
                  <a:pt x="734" y="855"/>
                </a:lnTo>
                <a:lnTo>
                  <a:pt x="774" y="858"/>
                </a:lnTo>
                <a:lnTo>
                  <a:pt x="814" y="855"/>
                </a:lnTo>
                <a:lnTo>
                  <a:pt x="851" y="847"/>
                </a:lnTo>
                <a:lnTo>
                  <a:pt x="886" y="833"/>
                </a:lnTo>
                <a:lnTo>
                  <a:pt x="920" y="814"/>
                </a:lnTo>
                <a:lnTo>
                  <a:pt x="950" y="792"/>
                </a:lnTo>
                <a:lnTo>
                  <a:pt x="976" y="766"/>
                </a:lnTo>
                <a:lnTo>
                  <a:pt x="999" y="736"/>
                </a:lnTo>
                <a:lnTo>
                  <a:pt x="1017" y="703"/>
                </a:lnTo>
                <a:lnTo>
                  <a:pt x="1030" y="668"/>
                </a:lnTo>
                <a:lnTo>
                  <a:pt x="1039" y="629"/>
                </a:lnTo>
                <a:lnTo>
                  <a:pt x="1042" y="590"/>
                </a:lnTo>
                <a:lnTo>
                  <a:pt x="1039" y="551"/>
                </a:lnTo>
                <a:lnTo>
                  <a:pt x="1030" y="514"/>
                </a:lnTo>
                <a:lnTo>
                  <a:pt x="1017" y="479"/>
                </a:lnTo>
                <a:lnTo>
                  <a:pt x="999" y="445"/>
                </a:lnTo>
                <a:lnTo>
                  <a:pt x="977" y="416"/>
                </a:lnTo>
                <a:lnTo>
                  <a:pt x="951" y="390"/>
                </a:lnTo>
                <a:lnTo>
                  <a:pt x="951" y="249"/>
                </a:lnTo>
                <a:lnTo>
                  <a:pt x="2202" y="249"/>
                </a:lnTo>
                <a:lnTo>
                  <a:pt x="2202" y="390"/>
                </a:lnTo>
                <a:lnTo>
                  <a:pt x="2176" y="416"/>
                </a:lnTo>
                <a:lnTo>
                  <a:pt x="2154" y="445"/>
                </a:lnTo>
                <a:lnTo>
                  <a:pt x="2136" y="479"/>
                </a:lnTo>
                <a:lnTo>
                  <a:pt x="2123" y="514"/>
                </a:lnTo>
                <a:lnTo>
                  <a:pt x="2115" y="551"/>
                </a:lnTo>
                <a:lnTo>
                  <a:pt x="2112" y="590"/>
                </a:lnTo>
                <a:lnTo>
                  <a:pt x="2115" y="629"/>
                </a:lnTo>
                <a:lnTo>
                  <a:pt x="2123" y="668"/>
                </a:lnTo>
                <a:lnTo>
                  <a:pt x="2137" y="703"/>
                </a:lnTo>
                <a:lnTo>
                  <a:pt x="2155" y="736"/>
                </a:lnTo>
                <a:lnTo>
                  <a:pt x="2177" y="766"/>
                </a:lnTo>
                <a:lnTo>
                  <a:pt x="2204" y="792"/>
                </a:lnTo>
                <a:lnTo>
                  <a:pt x="2233" y="814"/>
                </a:lnTo>
                <a:lnTo>
                  <a:pt x="2267" y="833"/>
                </a:lnTo>
                <a:lnTo>
                  <a:pt x="2302" y="847"/>
                </a:lnTo>
                <a:lnTo>
                  <a:pt x="2340" y="855"/>
                </a:lnTo>
                <a:lnTo>
                  <a:pt x="2379" y="858"/>
                </a:lnTo>
                <a:lnTo>
                  <a:pt x="2420" y="855"/>
                </a:lnTo>
                <a:lnTo>
                  <a:pt x="2457" y="847"/>
                </a:lnTo>
                <a:lnTo>
                  <a:pt x="2492" y="833"/>
                </a:lnTo>
                <a:lnTo>
                  <a:pt x="2525" y="814"/>
                </a:lnTo>
                <a:lnTo>
                  <a:pt x="2555" y="792"/>
                </a:lnTo>
                <a:lnTo>
                  <a:pt x="2582" y="766"/>
                </a:lnTo>
                <a:lnTo>
                  <a:pt x="2604" y="736"/>
                </a:lnTo>
                <a:lnTo>
                  <a:pt x="2623" y="703"/>
                </a:lnTo>
                <a:lnTo>
                  <a:pt x="2636" y="668"/>
                </a:lnTo>
                <a:lnTo>
                  <a:pt x="2645" y="629"/>
                </a:lnTo>
                <a:lnTo>
                  <a:pt x="2647" y="590"/>
                </a:lnTo>
                <a:lnTo>
                  <a:pt x="2645" y="551"/>
                </a:lnTo>
                <a:lnTo>
                  <a:pt x="2636" y="514"/>
                </a:lnTo>
                <a:lnTo>
                  <a:pt x="2623" y="479"/>
                </a:lnTo>
                <a:lnTo>
                  <a:pt x="2605" y="445"/>
                </a:lnTo>
                <a:lnTo>
                  <a:pt x="2583" y="416"/>
                </a:lnTo>
                <a:lnTo>
                  <a:pt x="2556" y="390"/>
                </a:lnTo>
                <a:lnTo>
                  <a:pt x="2556" y="249"/>
                </a:lnTo>
                <a:lnTo>
                  <a:pt x="3130" y="249"/>
                </a:lnTo>
                <a:lnTo>
                  <a:pt x="3130" y="3097"/>
                </a:lnTo>
                <a:lnTo>
                  <a:pt x="0" y="3097"/>
                </a:lnTo>
                <a:lnTo>
                  <a:pt x="0" y="249"/>
                </a:lnTo>
                <a:close/>
                <a:moveTo>
                  <a:pt x="2379" y="0"/>
                </a:moveTo>
                <a:lnTo>
                  <a:pt x="2406" y="3"/>
                </a:lnTo>
                <a:lnTo>
                  <a:pt x="2432" y="10"/>
                </a:lnTo>
                <a:lnTo>
                  <a:pt x="2454" y="23"/>
                </a:lnTo>
                <a:lnTo>
                  <a:pt x="2474" y="39"/>
                </a:lnTo>
                <a:lnTo>
                  <a:pt x="2490" y="58"/>
                </a:lnTo>
                <a:lnTo>
                  <a:pt x="2502" y="81"/>
                </a:lnTo>
                <a:lnTo>
                  <a:pt x="2510" y="107"/>
                </a:lnTo>
                <a:lnTo>
                  <a:pt x="2513" y="133"/>
                </a:lnTo>
                <a:lnTo>
                  <a:pt x="2513" y="613"/>
                </a:lnTo>
                <a:lnTo>
                  <a:pt x="2510" y="640"/>
                </a:lnTo>
                <a:lnTo>
                  <a:pt x="2502" y="665"/>
                </a:lnTo>
                <a:lnTo>
                  <a:pt x="2490" y="688"/>
                </a:lnTo>
                <a:lnTo>
                  <a:pt x="2474" y="707"/>
                </a:lnTo>
                <a:lnTo>
                  <a:pt x="2454" y="724"/>
                </a:lnTo>
                <a:lnTo>
                  <a:pt x="2432" y="736"/>
                </a:lnTo>
                <a:lnTo>
                  <a:pt x="2406" y="744"/>
                </a:lnTo>
                <a:lnTo>
                  <a:pt x="2379" y="746"/>
                </a:lnTo>
                <a:lnTo>
                  <a:pt x="2352" y="744"/>
                </a:lnTo>
                <a:lnTo>
                  <a:pt x="2328" y="736"/>
                </a:lnTo>
                <a:lnTo>
                  <a:pt x="2305" y="724"/>
                </a:lnTo>
                <a:lnTo>
                  <a:pt x="2285" y="707"/>
                </a:lnTo>
                <a:lnTo>
                  <a:pt x="2269" y="688"/>
                </a:lnTo>
                <a:lnTo>
                  <a:pt x="2257" y="665"/>
                </a:lnTo>
                <a:lnTo>
                  <a:pt x="2249" y="640"/>
                </a:lnTo>
                <a:lnTo>
                  <a:pt x="2247" y="613"/>
                </a:lnTo>
                <a:lnTo>
                  <a:pt x="2247" y="133"/>
                </a:lnTo>
                <a:lnTo>
                  <a:pt x="2249" y="107"/>
                </a:lnTo>
                <a:lnTo>
                  <a:pt x="2257" y="81"/>
                </a:lnTo>
                <a:lnTo>
                  <a:pt x="2269" y="58"/>
                </a:lnTo>
                <a:lnTo>
                  <a:pt x="2285" y="39"/>
                </a:lnTo>
                <a:lnTo>
                  <a:pt x="2305" y="23"/>
                </a:lnTo>
                <a:lnTo>
                  <a:pt x="2328" y="10"/>
                </a:lnTo>
                <a:lnTo>
                  <a:pt x="2352" y="3"/>
                </a:lnTo>
                <a:lnTo>
                  <a:pt x="2379" y="0"/>
                </a:lnTo>
                <a:close/>
                <a:moveTo>
                  <a:pt x="774" y="0"/>
                </a:moveTo>
                <a:lnTo>
                  <a:pt x="801" y="3"/>
                </a:lnTo>
                <a:lnTo>
                  <a:pt x="826" y="10"/>
                </a:lnTo>
                <a:lnTo>
                  <a:pt x="848" y="23"/>
                </a:lnTo>
                <a:lnTo>
                  <a:pt x="868" y="39"/>
                </a:lnTo>
                <a:lnTo>
                  <a:pt x="884" y="58"/>
                </a:lnTo>
                <a:lnTo>
                  <a:pt x="896" y="81"/>
                </a:lnTo>
                <a:lnTo>
                  <a:pt x="904" y="107"/>
                </a:lnTo>
                <a:lnTo>
                  <a:pt x="907" y="133"/>
                </a:lnTo>
                <a:lnTo>
                  <a:pt x="907" y="613"/>
                </a:lnTo>
                <a:lnTo>
                  <a:pt x="904" y="640"/>
                </a:lnTo>
                <a:lnTo>
                  <a:pt x="896" y="665"/>
                </a:lnTo>
                <a:lnTo>
                  <a:pt x="884" y="688"/>
                </a:lnTo>
                <a:lnTo>
                  <a:pt x="868" y="707"/>
                </a:lnTo>
                <a:lnTo>
                  <a:pt x="848" y="724"/>
                </a:lnTo>
                <a:lnTo>
                  <a:pt x="826" y="736"/>
                </a:lnTo>
                <a:lnTo>
                  <a:pt x="801" y="744"/>
                </a:lnTo>
                <a:lnTo>
                  <a:pt x="774" y="746"/>
                </a:lnTo>
                <a:lnTo>
                  <a:pt x="746" y="744"/>
                </a:lnTo>
                <a:lnTo>
                  <a:pt x="722" y="736"/>
                </a:lnTo>
                <a:lnTo>
                  <a:pt x="699" y="724"/>
                </a:lnTo>
                <a:lnTo>
                  <a:pt x="680" y="707"/>
                </a:lnTo>
                <a:lnTo>
                  <a:pt x="663" y="688"/>
                </a:lnTo>
                <a:lnTo>
                  <a:pt x="651" y="665"/>
                </a:lnTo>
                <a:lnTo>
                  <a:pt x="643" y="640"/>
                </a:lnTo>
                <a:lnTo>
                  <a:pt x="641" y="613"/>
                </a:lnTo>
                <a:lnTo>
                  <a:pt x="641" y="133"/>
                </a:lnTo>
                <a:lnTo>
                  <a:pt x="643" y="107"/>
                </a:lnTo>
                <a:lnTo>
                  <a:pt x="651" y="81"/>
                </a:lnTo>
                <a:lnTo>
                  <a:pt x="663" y="58"/>
                </a:lnTo>
                <a:lnTo>
                  <a:pt x="680" y="39"/>
                </a:lnTo>
                <a:lnTo>
                  <a:pt x="699" y="23"/>
                </a:lnTo>
                <a:lnTo>
                  <a:pt x="722" y="10"/>
                </a:lnTo>
                <a:lnTo>
                  <a:pt x="746" y="3"/>
                </a:lnTo>
                <a:lnTo>
                  <a:pt x="774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</xdr:grpSp>
    <xdr:clientData/>
  </xdr:twoCellAnchor>
  <xdr:twoCellAnchor editAs="oneCell">
    <xdr:from>
      <xdr:col>5</xdr:col>
      <xdr:colOff>123825</xdr:colOff>
      <xdr:row>1</xdr:row>
      <xdr:rowOff>85725</xdr:rowOff>
    </xdr:from>
    <xdr:to>
      <xdr:col>5</xdr:col>
      <xdr:colOff>304800</xdr:colOff>
      <xdr:row>1</xdr:row>
      <xdr:rowOff>266700</xdr:rowOff>
    </xdr:to>
    <xdr:grpSp>
      <xdr:nvGrpSpPr>
        <xdr:cNvPr id="2056" name="时间图标" descr="时钟">
          <a:extLst>
            <a:ext uri="{FF2B5EF4-FFF2-40B4-BE49-F238E27FC236}">
              <a16:creationId xmlns:a16="http://schemas.microsoft.com/office/drawing/2014/main" id="{00000000-0008-0000-0100-000008080000}"/>
            </a:ext>
          </a:extLst>
        </xdr:cNvPr>
        <xdr:cNvGrpSpPr>
          <a:grpSpLocks noChangeAspect="1"/>
        </xdr:cNvGrpSpPr>
      </xdr:nvGrpSpPr>
      <xdr:grpSpPr bwMode="auto">
        <a:xfrm>
          <a:off x="4369822" y="594608"/>
          <a:ext cx="180975" cy="180975"/>
          <a:chOff x="390" y="69"/>
          <a:chExt cx="19" cy="19"/>
        </a:xfrm>
      </xdr:grpSpPr>
      <xdr:sp macro="" textlink="">
        <xdr:nvSpPr>
          <xdr:cNvPr id="2057" name="长方形 9">
            <a:extLst>
              <a:ext uri="{FF2B5EF4-FFF2-40B4-BE49-F238E27FC236}">
                <a16:creationId xmlns:a16="http://schemas.microsoft.com/office/drawing/2014/main" id="{00000000-0008-0000-0100-000009080000}"/>
              </a:ext>
            </a:extLst>
          </xdr:cNvPr>
          <xdr:cNvSpPr>
            <a:spLocks noChangeArrowheads="1"/>
          </xdr:cNvSpPr>
        </xdr:nvSpPr>
        <xdr:spPr bwMode="auto">
          <a:xfrm>
            <a:off x="390" y="69"/>
            <a:ext cx="19" cy="19"/>
          </a:xfrm>
          <a:prstGeom prst="rect">
            <a:avLst/>
          </a:prstGeom>
          <a:noFill/>
          <a:ln w="0">
            <a:noFill/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58" name="任意多边形(F) 10">
            <a:extLst>
              <a:ext uri="{FF2B5EF4-FFF2-40B4-BE49-F238E27FC236}">
                <a16:creationId xmlns:a16="http://schemas.microsoft.com/office/drawing/2014/main" id="{00000000-0008-0000-0100-00000A080000}"/>
              </a:ext>
            </a:extLst>
          </xdr:cNvPr>
          <xdr:cNvSpPr>
            <a:spLocks noEditPoints="1"/>
          </xdr:cNvSpPr>
        </xdr:nvSpPr>
        <xdr:spPr bwMode="auto">
          <a:xfrm>
            <a:off x="390" y="69"/>
            <a:ext cx="19" cy="19"/>
          </a:xfrm>
          <a:custGeom>
            <a:avLst/>
            <a:gdLst>
              <a:gd name="T0" fmla="*/ 1733 w 3307"/>
              <a:gd name="T1" fmla="*/ 675 h 3307"/>
              <a:gd name="T2" fmla="*/ 1793 w 3307"/>
              <a:gd name="T3" fmla="*/ 765 h 3307"/>
              <a:gd name="T4" fmla="*/ 2174 w 3307"/>
              <a:gd name="T5" fmla="*/ 1989 h 3307"/>
              <a:gd name="T6" fmla="*/ 2197 w 3307"/>
              <a:gd name="T7" fmla="*/ 2082 h 3307"/>
              <a:gd name="T8" fmla="*/ 2155 w 3307"/>
              <a:gd name="T9" fmla="*/ 2171 h 3307"/>
              <a:gd name="T10" fmla="*/ 2076 w 3307"/>
              <a:gd name="T11" fmla="*/ 2209 h 3307"/>
              <a:gd name="T12" fmla="*/ 1990 w 3307"/>
              <a:gd name="T13" fmla="*/ 2195 h 3307"/>
              <a:gd name="T14" fmla="*/ 1511 w 3307"/>
              <a:gd name="T15" fmla="*/ 794 h 3307"/>
              <a:gd name="T16" fmla="*/ 1553 w 3307"/>
              <a:gd name="T17" fmla="*/ 692 h 3307"/>
              <a:gd name="T18" fmla="*/ 1652 w 3307"/>
              <a:gd name="T19" fmla="*/ 651 h 3307"/>
              <a:gd name="T20" fmla="*/ 1401 w 3307"/>
              <a:gd name="T21" fmla="*/ 530 h 3307"/>
              <a:gd name="T22" fmla="*/ 1096 w 3307"/>
              <a:gd name="T23" fmla="*/ 646 h 3307"/>
              <a:gd name="T24" fmla="*/ 840 w 3307"/>
              <a:gd name="T25" fmla="*/ 840 h 3307"/>
              <a:gd name="T26" fmla="*/ 645 w 3307"/>
              <a:gd name="T27" fmla="*/ 1096 h 3307"/>
              <a:gd name="T28" fmla="*/ 529 w 3307"/>
              <a:gd name="T29" fmla="*/ 1401 h 3307"/>
              <a:gd name="T30" fmla="*/ 505 w 3307"/>
              <a:gd name="T31" fmla="*/ 1740 h 3307"/>
              <a:gd name="T32" fmla="*/ 577 w 3307"/>
              <a:gd name="T33" fmla="*/ 2063 h 3307"/>
              <a:gd name="T34" fmla="*/ 734 w 3307"/>
              <a:gd name="T35" fmla="*/ 2346 h 3307"/>
              <a:gd name="T36" fmla="*/ 961 w 3307"/>
              <a:gd name="T37" fmla="*/ 2572 h 3307"/>
              <a:gd name="T38" fmla="*/ 1244 w 3307"/>
              <a:gd name="T39" fmla="*/ 2730 h 3307"/>
              <a:gd name="T40" fmla="*/ 1567 w 3307"/>
              <a:gd name="T41" fmla="*/ 2802 h 3307"/>
              <a:gd name="T42" fmla="*/ 1906 w 3307"/>
              <a:gd name="T43" fmla="*/ 2777 h 3307"/>
              <a:gd name="T44" fmla="*/ 2211 w 3307"/>
              <a:gd name="T45" fmla="*/ 2661 h 3307"/>
              <a:gd name="T46" fmla="*/ 2467 w 3307"/>
              <a:gd name="T47" fmla="*/ 2467 h 3307"/>
              <a:gd name="T48" fmla="*/ 2662 w 3307"/>
              <a:gd name="T49" fmla="*/ 2211 h 3307"/>
              <a:gd name="T50" fmla="*/ 2778 w 3307"/>
              <a:gd name="T51" fmla="*/ 1906 h 3307"/>
              <a:gd name="T52" fmla="*/ 2802 w 3307"/>
              <a:gd name="T53" fmla="*/ 1567 h 3307"/>
              <a:gd name="T54" fmla="*/ 2730 w 3307"/>
              <a:gd name="T55" fmla="*/ 1244 h 3307"/>
              <a:gd name="T56" fmla="*/ 2573 w 3307"/>
              <a:gd name="T57" fmla="*/ 961 h 3307"/>
              <a:gd name="T58" fmla="*/ 2346 w 3307"/>
              <a:gd name="T59" fmla="*/ 734 h 3307"/>
              <a:gd name="T60" fmla="*/ 2063 w 3307"/>
              <a:gd name="T61" fmla="*/ 577 h 3307"/>
              <a:gd name="T62" fmla="*/ 1740 w 3307"/>
              <a:gd name="T63" fmla="*/ 505 h 3307"/>
              <a:gd name="T64" fmla="*/ 1853 w 3307"/>
              <a:gd name="T65" fmla="*/ 12 h 3307"/>
              <a:gd name="T66" fmla="*/ 2231 w 3307"/>
              <a:gd name="T67" fmla="*/ 103 h 3307"/>
              <a:gd name="T68" fmla="*/ 2568 w 3307"/>
              <a:gd name="T69" fmla="*/ 276 h 3307"/>
              <a:gd name="T70" fmla="*/ 2855 w 3307"/>
              <a:gd name="T71" fmla="*/ 518 h 3307"/>
              <a:gd name="T72" fmla="*/ 3082 w 3307"/>
              <a:gd name="T73" fmla="*/ 819 h 3307"/>
              <a:gd name="T74" fmla="*/ 3235 w 3307"/>
              <a:gd name="T75" fmla="*/ 1167 h 3307"/>
              <a:gd name="T76" fmla="*/ 3304 w 3307"/>
              <a:gd name="T77" fmla="*/ 1552 h 3307"/>
              <a:gd name="T78" fmla="*/ 3280 w 3307"/>
              <a:gd name="T79" fmla="*/ 1951 h 3307"/>
              <a:gd name="T80" fmla="*/ 3168 w 3307"/>
              <a:gd name="T81" fmla="*/ 2319 h 3307"/>
              <a:gd name="T82" fmla="*/ 2976 w 3307"/>
              <a:gd name="T83" fmla="*/ 2645 h 3307"/>
              <a:gd name="T84" fmla="*/ 2719 w 3307"/>
              <a:gd name="T85" fmla="*/ 2918 h 3307"/>
              <a:gd name="T86" fmla="*/ 2405 w 3307"/>
              <a:gd name="T87" fmla="*/ 3127 h 3307"/>
              <a:gd name="T88" fmla="*/ 2046 w 3307"/>
              <a:gd name="T89" fmla="*/ 3260 h 3307"/>
              <a:gd name="T90" fmla="*/ 1652 w 3307"/>
              <a:gd name="T91" fmla="*/ 3307 h 3307"/>
              <a:gd name="T92" fmla="*/ 1261 w 3307"/>
              <a:gd name="T93" fmla="*/ 3260 h 3307"/>
              <a:gd name="T94" fmla="*/ 902 w 3307"/>
              <a:gd name="T95" fmla="*/ 3127 h 3307"/>
              <a:gd name="T96" fmla="*/ 588 w 3307"/>
              <a:gd name="T97" fmla="*/ 2918 h 3307"/>
              <a:gd name="T98" fmla="*/ 331 w 3307"/>
              <a:gd name="T99" fmla="*/ 2645 h 3307"/>
              <a:gd name="T100" fmla="*/ 139 w 3307"/>
              <a:gd name="T101" fmla="*/ 2319 h 3307"/>
              <a:gd name="T102" fmla="*/ 27 w 3307"/>
              <a:gd name="T103" fmla="*/ 1951 h 3307"/>
              <a:gd name="T104" fmla="*/ 3 w 3307"/>
              <a:gd name="T105" fmla="*/ 1552 h 3307"/>
              <a:gd name="T106" fmla="*/ 72 w 3307"/>
              <a:gd name="T107" fmla="*/ 1167 h 3307"/>
              <a:gd name="T108" fmla="*/ 225 w 3307"/>
              <a:gd name="T109" fmla="*/ 819 h 3307"/>
              <a:gd name="T110" fmla="*/ 452 w 3307"/>
              <a:gd name="T111" fmla="*/ 518 h 3307"/>
              <a:gd name="T112" fmla="*/ 739 w 3307"/>
              <a:gd name="T113" fmla="*/ 276 h 3307"/>
              <a:gd name="T114" fmla="*/ 1076 w 3307"/>
              <a:gd name="T115" fmla="*/ 103 h 3307"/>
              <a:gd name="T116" fmla="*/ 1454 w 3307"/>
              <a:gd name="T117" fmla="*/ 12 h 3307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  <a:cxn ang="0">
                <a:pos x="T110" y="T111"/>
              </a:cxn>
              <a:cxn ang="0">
                <a:pos x="T112" y="T113"/>
              </a:cxn>
              <a:cxn ang="0">
                <a:pos x="T114" y="T115"/>
              </a:cxn>
              <a:cxn ang="0">
                <a:pos x="T116" y="T117"/>
              </a:cxn>
            </a:cxnLst>
            <a:rect l="0" t="0" r="r" b="b"/>
            <a:pathLst>
              <a:path w="3307" h="3307">
                <a:moveTo>
                  <a:pt x="1652" y="651"/>
                </a:moveTo>
                <a:lnTo>
                  <a:pt x="1683" y="653"/>
                </a:lnTo>
                <a:lnTo>
                  <a:pt x="1709" y="662"/>
                </a:lnTo>
                <a:lnTo>
                  <a:pt x="1733" y="675"/>
                </a:lnTo>
                <a:lnTo>
                  <a:pt x="1754" y="692"/>
                </a:lnTo>
                <a:lnTo>
                  <a:pt x="1772" y="714"/>
                </a:lnTo>
                <a:lnTo>
                  <a:pt x="1785" y="738"/>
                </a:lnTo>
                <a:lnTo>
                  <a:pt x="1793" y="765"/>
                </a:lnTo>
                <a:lnTo>
                  <a:pt x="1796" y="794"/>
                </a:lnTo>
                <a:lnTo>
                  <a:pt x="1796" y="1595"/>
                </a:lnTo>
                <a:lnTo>
                  <a:pt x="2158" y="1969"/>
                </a:lnTo>
                <a:lnTo>
                  <a:pt x="2174" y="1989"/>
                </a:lnTo>
                <a:lnTo>
                  <a:pt x="2186" y="2011"/>
                </a:lnTo>
                <a:lnTo>
                  <a:pt x="2194" y="2034"/>
                </a:lnTo>
                <a:lnTo>
                  <a:pt x="2197" y="2058"/>
                </a:lnTo>
                <a:lnTo>
                  <a:pt x="2197" y="2082"/>
                </a:lnTo>
                <a:lnTo>
                  <a:pt x="2193" y="2106"/>
                </a:lnTo>
                <a:lnTo>
                  <a:pt x="2184" y="2130"/>
                </a:lnTo>
                <a:lnTo>
                  <a:pt x="2171" y="2151"/>
                </a:lnTo>
                <a:lnTo>
                  <a:pt x="2155" y="2171"/>
                </a:lnTo>
                <a:lnTo>
                  <a:pt x="2137" y="2185"/>
                </a:lnTo>
                <a:lnTo>
                  <a:pt x="2117" y="2196"/>
                </a:lnTo>
                <a:lnTo>
                  <a:pt x="2097" y="2204"/>
                </a:lnTo>
                <a:lnTo>
                  <a:pt x="2076" y="2209"/>
                </a:lnTo>
                <a:lnTo>
                  <a:pt x="2055" y="2211"/>
                </a:lnTo>
                <a:lnTo>
                  <a:pt x="2033" y="2209"/>
                </a:lnTo>
                <a:lnTo>
                  <a:pt x="2011" y="2204"/>
                </a:lnTo>
                <a:lnTo>
                  <a:pt x="1990" y="2195"/>
                </a:lnTo>
                <a:lnTo>
                  <a:pt x="1970" y="2183"/>
                </a:lnTo>
                <a:lnTo>
                  <a:pt x="1953" y="2167"/>
                </a:lnTo>
                <a:lnTo>
                  <a:pt x="1511" y="1712"/>
                </a:lnTo>
                <a:lnTo>
                  <a:pt x="1511" y="794"/>
                </a:lnTo>
                <a:lnTo>
                  <a:pt x="1514" y="765"/>
                </a:lnTo>
                <a:lnTo>
                  <a:pt x="1522" y="738"/>
                </a:lnTo>
                <a:lnTo>
                  <a:pt x="1535" y="714"/>
                </a:lnTo>
                <a:lnTo>
                  <a:pt x="1553" y="692"/>
                </a:lnTo>
                <a:lnTo>
                  <a:pt x="1574" y="675"/>
                </a:lnTo>
                <a:lnTo>
                  <a:pt x="1598" y="662"/>
                </a:lnTo>
                <a:lnTo>
                  <a:pt x="1624" y="653"/>
                </a:lnTo>
                <a:lnTo>
                  <a:pt x="1652" y="651"/>
                </a:lnTo>
                <a:close/>
                <a:moveTo>
                  <a:pt x="1652" y="502"/>
                </a:moveTo>
                <a:lnTo>
                  <a:pt x="1567" y="505"/>
                </a:lnTo>
                <a:lnTo>
                  <a:pt x="1483" y="514"/>
                </a:lnTo>
                <a:lnTo>
                  <a:pt x="1401" y="530"/>
                </a:lnTo>
                <a:lnTo>
                  <a:pt x="1321" y="551"/>
                </a:lnTo>
                <a:lnTo>
                  <a:pt x="1244" y="577"/>
                </a:lnTo>
                <a:lnTo>
                  <a:pt x="1168" y="609"/>
                </a:lnTo>
                <a:lnTo>
                  <a:pt x="1096" y="646"/>
                </a:lnTo>
                <a:lnTo>
                  <a:pt x="1027" y="687"/>
                </a:lnTo>
                <a:lnTo>
                  <a:pt x="961" y="734"/>
                </a:lnTo>
                <a:lnTo>
                  <a:pt x="898" y="785"/>
                </a:lnTo>
                <a:lnTo>
                  <a:pt x="840" y="840"/>
                </a:lnTo>
                <a:lnTo>
                  <a:pt x="785" y="898"/>
                </a:lnTo>
                <a:lnTo>
                  <a:pt x="734" y="961"/>
                </a:lnTo>
                <a:lnTo>
                  <a:pt x="687" y="1027"/>
                </a:lnTo>
                <a:lnTo>
                  <a:pt x="645" y="1096"/>
                </a:lnTo>
                <a:lnTo>
                  <a:pt x="609" y="1168"/>
                </a:lnTo>
                <a:lnTo>
                  <a:pt x="577" y="1244"/>
                </a:lnTo>
                <a:lnTo>
                  <a:pt x="550" y="1321"/>
                </a:lnTo>
                <a:lnTo>
                  <a:pt x="529" y="1401"/>
                </a:lnTo>
                <a:lnTo>
                  <a:pt x="514" y="1483"/>
                </a:lnTo>
                <a:lnTo>
                  <a:pt x="505" y="1567"/>
                </a:lnTo>
                <a:lnTo>
                  <a:pt x="502" y="1653"/>
                </a:lnTo>
                <a:lnTo>
                  <a:pt x="505" y="1740"/>
                </a:lnTo>
                <a:lnTo>
                  <a:pt x="514" y="1824"/>
                </a:lnTo>
                <a:lnTo>
                  <a:pt x="529" y="1906"/>
                </a:lnTo>
                <a:lnTo>
                  <a:pt x="550" y="1985"/>
                </a:lnTo>
                <a:lnTo>
                  <a:pt x="577" y="2063"/>
                </a:lnTo>
                <a:lnTo>
                  <a:pt x="609" y="2139"/>
                </a:lnTo>
                <a:lnTo>
                  <a:pt x="645" y="2211"/>
                </a:lnTo>
                <a:lnTo>
                  <a:pt x="687" y="2280"/>
                </a:lnTo>
                <a:lnTo>
                  <a:pt x="734" y="2346"/>
                </a:lnTo>
                <a:lnTo>
                  <a:pt x="785" y="2408"/>
                </a:lnTo>
                <a:lnTo>
                  <a:pt x="840" y="2467"/>
                </a:lnTo>
                <a:lnTo>
                  <a:pt x="898" y="2522"/>
                </a:lnTo>
                <a:lnTo>
                  <a:pt x="961" y="2572"/>
                </a:lnTo>
                <a:lnTo>
                  <a:pt x="1027" y="2620"/>
                </a:lnTo>
                <a:lnTo>
                  <a:pt x="1096" y="2661"/>
                </a:lnTo>
                <a:lnTo>
                  <a:pt x="1168" y="2698"/>
                </a:lnTo>
                <a:lnTo>
                  <a:pt x="1244" y="2730"/>
                </a:lnTo>
                <a:lnTo>
                  <a:pt x="1321" y="2756"/>
                </a:lnTo>
                <a:lnTo>
                  <a:pt x="1401" y="2777"/>
                </a:lnTo>
                <a:lnTo>
                  <a:pt x="1483" y="2793"/>
                </a:lnTo>
                <a:lnTo>
                  <a:pt x="1567" y="2802"/>
                </a:lnTo>
                <a:lnTo>
                  <a:pt x="1652" y="2805"/>
                </a:lnTo>
                <a:lnTo>
                  <a:pt x="1740" y="2802"/>
                </a:lnTo>
                <a:lnTo>
                  <a:pt x="1824" y="2793"/>
                </a:lnTo>
                <a:lnTo>
                  <a:pt x="1906" y="2777"/>
                </a:lnTo>
                <a:lnTo>
                  <a:pt x="1986" y="2756"/>
                </a:lnTo>
                <a:lnTo>
                  <a:pt x="2063" y="2730"/>
                </a:lnTo>
                <a:lnTo>
                  <a:pt x="2139" y="2698"/>
                </a:lnTo>
                <a:lnTo>
                  <a:pt x="2211" y="2661"/>
                </a:lnTo>
                <a:lnTo>
                  <a:pt x="2280" y="2620"/>
                </a:lnTo>
                <a:lnTo>
                  <a:pt x="2346" y="2572"/>
                </a:lnTo>
                <a:lnTo>
                  <a:pt x="2409" y="2522"/>
                </a:lnTo>
                <a:lnTo>
                  <a:pt x="2467" y="2467"/>
                </a:lnTo>
                <a:lnTo>
                  <a:pt x="2522" y="2408"/>
                </a:lnTo>
                <a:lnTo>
                  <a:pt x="2573" y="2346"/>
                </a:lnTo>
                <a:lnTo>
                  <a:pt x="2620" y="2280"/>
                </a:lnTo>
                <a:lnTo>
                  <a:pt x="2662" y="2211"/>
                </a:lnTo>
                <a:lnTo>
                  <a:pt x="2698" y="2139"/>
                </a:lnTo>
                <a:lnTo>
                  <a:pt x="2730" y="2063"/>
                </a:lnTo>
                <a:lnTo>
                  <a:pt x="2757" y="1985"/>
                </a:lnTo>
                <a:lnTo>
                  <a:pt x="2778" y="1906"/>
                </a:lnTo>
                <a:lnTo>
                  <a:pt x="2793" y="1824"/>
                </a:lnTo>
                <a:lnTo>
                  <a:pt x="2802" y="1740"/>
                </a:lnTo>
                <a:lnTo>
                  <a:pt x="2805" y="1653"/>
                </a:lnTo>
                <a:lnTo>
                  <a:pt x="2802" y="1567"/>
                </a:lnTo>
                <a:lnTo>
                  <a:pt x="2793" y="1483"/>
                </a:lnTo>
                <a:lnTo>
                  <a:pt x="2778" y="1401"/>
                </a:lnTo>
                <a:lnTo>
                  <a:pt x="2757" y="1321"/>
                </a:lnTo>
                <a:lnTo>
                  <a:pt x="2730" y="1244"/>
                </a:lnTo>
                <a:lnTo>
                  <a:pt x="2698" y="1168"/>
                </a:lnTo>
                <a:lnTo>
                  <a:pt x="2662" y="1096"/>
                </a:lnTo>
                <a:lnTo>
                  <a:pt x="2620" y="1027"/>
                </a:lnTo>
                <a:lnTo>
                  <a:pt x="2573" y="961"/>
                </a:lnTo>
                <a:lnTo>
                  <a:pt x="2522" y="898"/>
                </a:lnTo>
                <a:lnTo>
                  <a:pt x="2467" y="840"/>
                </a:lnTo>
                <a:lnTo>
                  <a:pt x="2409" y="785"/>
                </a:lnTo>
                <a:lnTo>
                  <a:pt x="2346" y="734"/>
                </a:lnTo>
                <a:lnTo>
                  <a:pt x="2280" y="687"/>
                </a:lnTo>
                <a:lnTo>
                  <a:pt x="2211" y="646"/>
                </a:lnTo>
                <a:lnTo>
                  <a:pt x="2139" y="609"/>
                </a:lnTo>
                <a:lnTo>
                  <a:pt x="2063" y="577"/>
                </a:lnTo>
                <a:lnTo>
                  <a:pt x="1986" y="551"/>
                </a:lnTo>
                <a:lnTo>
                  <a:pt x="1906" y="530"/>
                </a:lnTo>
                <a:lnTo>
                  <a:pt x="1824" y="514"/>
                </a:lnTo>
                <a:lnTo>
                  <a:pt x="1740" y="505"/>
                </a:lnTo>
                <a:lnTo>
                  <a:pt x="1652" y="502"/>
                </a:lnTo>
                <a:close/>
                <a:moveTo>
                  <a:pt x="1652" y="0"/>
                </a:moveTo>
                <a:lnTo>
                  <a:pt x="1755" y="3"/>
                </a:lnTo>
                <a:lnTo>
                  <a:pt x="1853" y="12"/>
                </a:lnTo>
                <a:lnTo>
                  <a:pt x="1951" y="27"/>
                </a:lnTo>
                <a:lnTo>
                  <a:pt x="2046" y="47"/>
                </a:lnTo>
                <a:lnTo>
                  <a:pt x="2140" y="72"/>
                </a:lnTo>
                <a:lnTo>
                  <a:pt x="2231" y="103"/>
                </a:lnTo>
                <a:lnTo>
                  <a:pt x="2319" y="139"/>
                </a:lnTo>
                <a:lnTo>
                  <a:pt x="2405" y="180"/>
                </a:lnTo>
                <a:lnTo>
                  <a:pt x="2488" y="225"/>
                </a:lnTo>
                <a:lnTo>
                  <a:pt x="2568" y="276"/>
                </a:lnTo>
                <a:lnTo>
                  <a:pt x="2646" y="331"/>
                </a:lnTo>
                <a:lnTo>
                  <a:pt x="2719" y="389"/>
                </a:lnTo>
                <a:lnTo>
                  <a:pt x="2789" y="452"/>
                </a:lnTo>
                <a:lnTo>
                  <a:pt x="2855" y="518"/>
                </a:lnTo>
                <a:lnTo>
                  <a:pt x="2918" y="588"/>
                </a:lnTo>
                <a:lnTo>
                  <a:pt x="2976" y="661"/>
                </a:lnTo>
                <a:lnTo>
                  <a:pt x="3031" y="739"/>
                </a:lnTo>
                <a:lnTo>
                  <a:pt x="3082" y="819"/>
                </a:lnTo>
                <a:lnTo>
                  <a:pt x="3127" y="902"/>
                </a:lnTo>
                <a:lnTo>
                  <a:pt x="3168" y="988"/>
                </a:lnTo>
                <a:lnTo>
                  <a:pt x="3204" y="1076"/>
                </a:lnTo>
                <a:lnTo>
                  <a:pt x="3235" y="1167"/>
                </a:lnTo>
                <a:lnTo>
                  <a:pt x="3260" y="1261"/>
                </a:lnTo>
                <a:lnTo>
                  <a:pt x="3280" y="1356"/>
                </a:lnTo>
                <a:lnTo>
                  <a:pt x="3295" y="1454"/>
                </a:lnTo>
                <a:lnTo>
                  <a:pt x="3304" y="1552"/>
                </a:lnTo>
                <a:lnTo>
                  <a:pt x="3307" y="1653"/>
                </a:lnTo>
                <a:lnTo>
                  <a:pt x="3304" y="1754"/>
                </a:lnTo>
                <a:lnTo>
                  <a:pt x="3295" y="1853"/>
                </a:lnTo>
                <a:lnTo>
                  <a:pt x="3280" y="1951"/>
                </a:lnTo>
                <a:lnTo>
                  <a:pt x="3260" y="2046"/>
                </a:lnTo>
                <a:lnTo>
                  <a:pt x="3235" y="2140"/>
                </a:lnTo>
                <a:lnTo>
                  <a:pt x="3204" y="2231"/>
                </a:lnTo>
                <a:lnTo>
                  <a:pt x="3168" y="2319"/>
                </a:lnTo>
                <a:lnTo>
                  <a:pt x="3127" y="2405"/>
                </a:lnTo>
                <a:lnTo>
                  <a:pt x="3082" y="2488"/>
                </a:lnTo>
                <a:lnTo>
                  <a:pt x="3031" y="2568"/>
                </a:lnTo>
                <a:lnTo>
                  <a:pt x="2976" y="2645"/>
                </a:lnTo>
                <a:lnTo>
                  <a:pt x="2918" y="2719"/>
                </a:lnTo>
                <a:lnTo>
                  <a:pt x="2855" y="2789"/>
                </a:lnTo>
                <a:lnTo>
                  <a:pt x="2789" y="2855"/>
                </a:lnTo>
                <a:lnTo>
                  <a:pt x="2719" y="2918"/>
                </a:lnTo>
                <a:lnTo>
                  <a:pt x="2646" y="2976"/>
                </a:lnTo>
                <a:lnTo>
                  <a:pt x="2568" y="3031"/>
                </a:lnTo>
                <a:lnTo>
                  <a:pt x="2488" y="3082"/>
                </a:lnTo>
                <a:lnTo>
                  <a:pt x="2405" y="3127"/>
                </a:lnTo>
                <a:lnTo>
                  <a:pt x="2319" y="3168"/>
                </a:lnTo>
                <a:lnTo>
                  <a:pt x="2231" y="3204"/>
                </a:lnTo>
                <a:lnTo>
                  <a:pt x="2140" y="3235"/>
                </a:lnTo>
                <a:lnTo>
                  <a:pt x="2046" y="3260"/>
                </a:lnTo>
                <a:lnTo>
                  <a:pt x="1951" y="3280"/>
                </a:lnTo>
                <a:lnTo>
                  <a:pt x="1853" y="3295"/>
                </a:lnTo>
                <a:lnTo>
                  <a:pt x="1755" y="3304"/>
                </a:lnTo>
                <a:lnTo>
                  <a:pt x="1652" y="3307"/>
                </a:lnTo>
                <a:lnTo>
                  <a:pt x="1552" y="3304"/>
                </a:lnTo>
                <a:lnTo>
                  <a:pt x="1454" y="3295"/>
                </a:lnTo>
                <a:lnTo>
                  <a:pt x="1356" y="3280"/>
                </a:lnTo>
                <a:lnTo>
                  <a:pt x="1261" y="3260"/>
                </a:lnTo>
                <a:lnTo>
                  <a:pt x="1167" y="3235"/>
                </a:lnTo>
                <a:lnTo>
                  <a:pt x="1076" y="3204"/>
                </a:lnTo>
                <a:lnTo>
                  <a:pt x="988" y="3168"/>
                </a:lnTo>
                <a:lnTo>
                  <a:pt x="902" y="3127"/>
                </a:lnTo>
                <a:lnTo>
                  <a:pt x="819" y="3082"/>
                </a:lnTo>
                <a:lnTo>
                  <a:pt x="739" y="3031"/>
                </a:lnTo>
                <a:lnTo>
                  <a:pt x="661" y="2976"/>
                </a:lnTo>
                <a:lnTo>
                  <a:pt x="588" y="2918"/>
                </a:lnTo>
                <a:lnTo>
                  <a:pt x="518" y="2855"/>
                </a:lnTo>
                <a:lnTo>
                  <a:pt x="452" y="2789"/>
                </a:lnTo>
                <a:lnTo>
                  <a:pt x="389" y="2719"/>
                </a:lnTo>
                <a:lnTo>
                  <a:pt x="331" y="2645"/>
                </a:lnTo>
                <a:lnTo>
                  <a:pt x="276" y="2568"/>
                </a:lnTo>
                <a:lnTo>
                  <a:pt x="225" y="2488"/>
                </a:lnTo>
                <a:lnTo>
                  <a:pt x="180" y="2405"/>
                </a:lnTo>
                <a:lnTo>
                  <a:pt x="139" y="2319"/>
                </a:lnTo>
                <a:lnTo>
                  <a:pt x="103" y="2231"/>
                </a:lnTo>
                <a:lnTo>
                  <a:pt x="72" y="2140"/>
                </a:lnTo>
                <a:lnTo>
                  <a:pt x="47" y="2046"/>
                </a:lnTo>
                <a:lnTo>
                  <a:pt x="27" y="1951"/>
                </a:lnTo>
                <a:lnTo>
                  <a:pt x="12" y="1853"/>
                </a:lnTo>
                <a:lnTo>
                  <a:pt x="3" y="1754"/>
                </a:lnTo>
                <a:lnTo>
                  <a:pt x="0" y="1653"/>
                </a:lnTo>
                <a:lnTo>
                  <a:pt x="3" y="1552"/>
                </a:lnTo>
                <a:lnTo>
                  <a:pt x="12" y="1454"/>
                </a:lnTo>
                <a:lnTo>
                  <a:pt x="27" y="1356"/>
                </a:lnTo>
                <a:lnTo>
                  <a:pt x="47" y="1261"/>
                </a:lnTo>
                <a:lnTo>
                  <a:pt x="72" y="1167"/>
                </a:lnTo>
                <a:lnTo>
                  <a:pt x="103" y="1076"/>
                </a:lnTo>
                <a:lnTo>
                  <a:pt x="139" y="988"/>
                </a:lnTo>
                <a:lnTo>
                  <a:pt x="180" y="902"/>
                </a:lnTo>
                <a:lnTo>
                  <a:pt x="225" y="819"/>
                </a:lnTo>
                <a:lnTo>
                  <a:pt x="276" y="739"/>
                </a:lnTo>
                <a:lnTo>
                  <a:pt x="331" y="661"/>
                </a:lnTo>
                <a:lnTo>
                  <a:pt x="389" y="588"/>
                </a:lnTo>
                <a:lnTo>
                  <a:pt x="452" y="518"/>
                </a:lnTo>
                <a:lnTo>
                  <a:pt x="518" y="452"/>
                </a:lnTo>
                <a:lnTo>
                  <a:pt x="588" y="389"/>
                </a:lnTo>
                <a:lnTo>
                  <a:pt x="661" y="331"/>
                </a:lnTo>
                <a:lnTo>
                  <a:pt x="739" y="276"/>
                </a:lnTo>
                <a:lnTo>
                  <a:pt x="819" y="225"/>
                </a:lnTo>
                <a:lnTo>
                  <a:pt x="902" y="180"/>
                </a:lnTo>
                <a:lnTo>
                  <a:pt x="988" y="139"/>
                </a:lnTo>
                <a:lnTo>
                  <a:pt x="1076" y="103"/>
                </a:lnTo>
                <a:lnTo>
                  <a:pt x="1167" y="72"/>
                </a:lnTo>
                <a:lnTo>
                  <a:pt x="1261" y="47"/>
                </a:lnTo>
                <a:lnTo>
                  <a:pt x="1356" y="27"/>
                </a:lnTo>
                <a:lnTo>
                  <a:pt x="1454" y="12"/>
                </a:lnTo>
                <a:lnTo>
                  <a:pt x="1552" y="3"/>
                </a:lnTo>
                <a:lnTo>
                  <a:pt x="1652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</xdr:grpSp>
    <xdr:clientData/>
  </xdr:twoCellAnchor>
  <xdr:twoCellAnchor editAs="oneCell">
    <xdr:from>
      <xdr:col>7</xdr:col>
      <xdr:colOff>123825</xdr:colOff>
      <xdr:row>1</xdr:row>
      <xdr:rowOff>95250</xdr:rowOff>
    </xdr:from>
    <xdr:to>
      <xdr:col>7</xdr:col>
      <xdr:colOff>323850</xdr:colOff>
      <xdr:row>1</xdr:row>
      <xdr:rowOff>257175</xdr:rowOff>
    </xdr:to>
    <xdr:grpSp>
      <xdr:nvGrpSpPr>
        <xdr:cNvPr id="2061" name="说明图标" descr="说明">
          <a:extLst>
            <a:ext uri="{FF2B5EF4-FFF2-40B4-BE49-F238E27FC236}">
              <a16:creationId xmlns:a16="http://schemas.microsoft.com/office/drawing/2014/main" id="{00000000-0008-0000-0100-00000D080000}"/>
            </a:ext>
          </a:extLst>
        </xdr:cNvPr>
        <xdr:cNvGrpSpPr>
          <a:grpSpLocks noChangeAspect="1"/>
        </xdr:cNvGrpSpPr>
      </xdr:nvGrpSpPr>
      <xdr:grpSpPr bwMode="auto">
        <a:xfrm>
          <a:off x="7216388" y="604133"/>
          <a:ext cx="200025" cy="161925"/>
          <a:chOff x="530" y="70"/>
          <a:chExt cx="21" cy="17"/>
        </a:xfrm>
      </xdr:grpSpPr>
      <xdr:sp macro="" textlink="">
        <xdr:nvSpPr>
          <xdr:cNvPr id="2062" name="长方形​​ 14">
            <a:extLst>
              <a:ext uri="{FF2B5EF4-FFF2-40B4-BE49-F238E27FC236}">
                <a16:creationId xmlns:a16="http://schemas.microsoft.com/office/drawing/2014/main" id="{00000000-0008-0000-0100-00000E080000}"/>
              </a:ext>
            </a:extLst>
          </xdr:cNvPr>
          <xdr:cNvSpPr>
            <a:spLocks noChangeArrowheads="1"/>
          </xdr:cNvSpPr>
        </xdr:nvSpPr>
        <xdr:spPr bwMode="auto">
          <a:xfrm>
            <a:off x="530" y="70"/>
            <a:ext cx="21" cy="17"/>
          </a:xfrm>
          <a:prstGeom prst="rect">
            <a:avLst/>
          </a:prstGeom>
          <a:noFill/>
          <a:ln w="0">
            <a:noFill/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63" name="任意多边形 15">
            <a:extLst>
              <a:ext uri="{FF2B5EF4-FFF2-40B4-BE49-F238E27FC236}">
                <a16:creationId xmlns:a16="http://schemas.microsoft.com/office/drawing/2014/main" id="{00000000-0008-0000-0100-00000F080000}"/>
              </a:ext>
            </a:extLst>
          </xdr:cNvPr>
          <xdr:cNvSpPr>
            <a:spLocks noEditPoints="1"/>
          </xdr:cNvSpPr>
        </xdr:nvSpPr>
        <xdr:spPr bwMode="auto">
          <a:xfrm>
            <a:off x="530" y="70"/>
            <a:ext cx="20" cy="17"/>
          </a:xfrm>
          <a:custGeom>
            <a:avLst/>
            <a:gdLst>
              <a:gd name="T0" fmla="*/ 3165 w 3165"/>
              <a:gd name="T1" fmla="*/ 2687 h 2687"/>
              <a:gd name="T2" fmla="*/ 339 w 3165"/>
              <a:gd name="T3" fmla="*/ 2009 h 2687"/>
              <a:gd name="T4" fmla="*/ 471 w 3165"/>
              <a:gd name="T5" fmla="*/ 2036 h 2687"/>
              <a:gd name="T6" fmla="*/ 578 w 3165"/>
              <a:gd name="T7" fmla="*/ 2108 h 2687"/>
              <a:gd name="T8" fmla="*/ 651 w 3165"/>
              <a:gd name="T9" fmla="*/ 2215 h 2687"/>
              <a:gd name="T10" fmla="*/ 677 w 3165"/>
              <a:gd name="T11" fmla="*/ 2346 h 2687"/>
              <a:gd name="T12" fmla="*/ 651 w 3165"/>
              <a:gd name="T13" fmla="*/ 2478 h 2687"/>
              <a:gd name="T14" fmla="*/ 578 w 3165"/>
              <a:gd name="T15" fmla="*/ 2585 h 2687"/>
              <a:gd name="T16" fmla="*/ 471 w 3165"/>
              <a:gd name="T17" fmla="*/ 2658 h 2687"/>
              <a:gd name="T18" fmla="*/ 339 w 3165"/>
              <a:gd name="T19" fmla="*/ 2684 h 2687"/>
              <a:gd name="T20" fmla="*/ 207 w 3165"/>
              <a:gd name="T21" fmla="*/ 2658 h 2687"/>
              <a:gd name="T22" fmla="*/ 100 w 3165"/>
              <a:gd name="T23" fmla="*/ 2585 h 2687"/>
              <a:gd name="T24" fmla="*/ 26 w 3165"/>
              <a:gd name="T25" fmla="*/ 2478 h 2687"/>
              <a:gd name="T26" fmla="*/ 0 w 3165"/>
              <a:gd name="T27" fmla="*/ 2346 h 2687"/>
              <a:gd name="T28" fmla="*/ 26 w 3165"/>
              <a:gd name="T29" fmla="*/ 2215 h 2687"/>
              <a:gd name="T30" fmla="*/ 100 w 3165"/>
              <a:gd name="T31" fmla="*/ 2108 h 2687"/>
              <a:gd name="T32" fmla="*/ 207 w 3165"/>
              <a:gd name="T33" fmla="*/ 2036 h 2687"/>
              <a:gd name="T34" fmla="*/ 339 w 3165"/>
              <a:gd name="T35" fmla="*/ 2009 h 2687"/>
              <a:gd name="T36" fmla="*/ 3165 w 3165"/>
              <a:gd name="T37" fmla="*/ 1671 h 2687"/>
              <a:gd name="T38" fmla="*/ 339 w 3165"/>
              <a:gd name="T39" fmla="*/ 971 h 2687"/>
              <a:gd name="T40" fmla="*/ 471 w 3165"/>
              <a:gd name="T41" fmla="*/ 997 h 2687"/>
              <a:gd name="T42" fmla="*/ 578 w 3165"/>
              <a:gd name="T43" fmla="*/ 1070 h 2687"/>
              <a:gd name="T44" fmla="*/ 651 w 3165"/>
              <a:gd name="T45" fmla="*/ 1177 h 2687"/>
              <a:gd name="T46" fmla="*/ 677 w 3165"/>
              <a:gd name="T47" fmla="*/ 1308 h 2687"/>
              <a:gd name="T48" fmla="*/ 651 w 3165"/>
              <a:gd name="T49" fmla="*/ 1440 h 2687"/>
              <a:gd name="T50" fmla="*/ 578 w 3165"/>
              <a:gd name="T51" fmla="*/ 1547 h 2687"/>
              <a:gd name="T52" fmla="*/ 471 w 3165"/>
              <a:gd name="T53" fmla="*/ 1619 h 2687"/>
              <a:gd name="T54" fmla="*/ 339 w 3165"/>
              <a:gd name="T55" fmla="*/ 1646 h 2687"/>
              <a:gd name="T56" fmla="*/ 207 w 3165"/>
              <a:gd name="T57" fmla="*/ 1619 h 2687"/>
              <a:gd name="T58" fmla="*/ 100 w 3165"/>
              <a:gd name="T59" fmla="*/ 1547 h 2687"/>
              <a:gd name="T60" fmla="*/ 26 w 3165"/>
              <a:gd name="T61" fmla="*/ 1440 h 2687"/>
              <a:gd name="T62" fmla="*/ 0 w 3165"/>
              <a:gd name="T63" fmla="*/ 1308 h 2687"/>
              <a:gd name="T64" fmla="*/ 26 w 3165"/>
              <a:gd name="T65" fmla="*/ 1177 h 2687"/>
              <a:gd name="T66" fmla="*/ 100 w 3165"/>
              <a:gd name="T67" fmla="*/ 1070 h 2687"/>
              <a:gd name="T68" fmla="*/ 207 w 3165"/>
              <a:gd name="T69" fmla="*/ 997 h 2687"/>
              <a:gd name="T70" fmla="*/ 339 w 3165"/>
              <a:gd name="T71" fmla="*/ 971 h 2687"/>
              <a:gd name="T72" fmla="*/ 3165 w 3165"/>
              <a:gd name="T73" fmla="*/ 654 h 2687"/>
              <a:gd name="T74" fmla="*/ 339 w 3165"/>
              <a:gd name="T75" fmla="*/ 0 h 2687"/>
              <a:gd name="T76" fmla="*/ 471 w 3165"/>
              <a:gd name="T77" fmla="*/ 27 h 2687"/>
              <a:gd name="T78" fmla="*/ 578 w 3165"/>
              <a:gd name="T79" fmla="*/ 99 h 2687"/>
              <a:gd name="T80" fmla="*/ 651 w 3165"/>
              <a:gd name="T81" fmla="*/ 206 h 2687"/>
              <a:gd name="T82" fmla="*/ 677 w 3165"/>
              <a:gd name="T83" fmla="*/ 338 h 2687"/>
              <a:gd name="T84" fmla="*/ 651 w 3165"/>
              <a:gd name="T85" fmla="*/ 469 h 2687"/>
              <a:gd name="T86" fmla="*/ 578 w 3165"/>
              <a:gd name="T87" fmla="*/ 576 h 2687"/>
              <a:gd name="T88" fmla="*/ 471 w 3165"/>
              <a:gd name="T89" fmla="*/ 648 h 2687"/>
              <a:gd name="T90" fmla="*/ 339 w 3165"/>
              <a:gd name="T91" fmla="*/ 675 h 2687"/>
              <a:gd name="T92" fmla="*/ 207 w 3165"/>
              <a:gd name="T93" fmla="*/ 648 h 2687"/>
              <a:gd name="T94" fmla="*/ 100 w 3165"/>
              <a:gd name="T95" fmla="*/ 576 h 2687"/>
              <a:gd name="T96" fmla="*/ 26 w 3165"/>
              <a:gd name="T97" fmla="*/ 469 h 2687"/>
              <a:gd name="T98" fmla="*/ 0 w 3165"/>
              <a:gd name="T99" fmla="*/ 338 h 2687"/>
              <a:gd name="T100" fmla="*/ 26 w 3165"/>
              <a:gd name="T101" fmla="*/ 206 h 2687"/>
              <a:gd name="T102" fmla="*/ 100 w 3165"/>
              <a:gd name="T103" fmla="*/ 99 h 2687"/>
              <a:gd name="T104" fmla="*/ 207 w 3165"/>
              <a:gd name="T105" fmla="*/ 27 h 2687"/>
              <a:gd name="T106" fmla="*/ 339 w 3165"/>
              <a:gd name="T107" fmla="*/ 0 h 2687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</a:cxnLst>
            <a:rect l="0" t="0" r="r" b="b"/>
            <a:pathLst>
              <a:path w="3165" h="2687">
                <a:moveTo>
                  <a:pt x="1077" y="2043"/>
                </a:moveTo>
                <a:lnTo>
                  <a:pt x="3165" y="2043"/>
                </a:lnTo>
                <a:lnTo>
                  <a:pt x="3165" y="2687"/>
                </a:lnTo>
                <a:lnTo>
                  <a:pt x="1077" y="2687"/>
                </a:lnTo>
                <a:lnTo>
                  <a:pt x="1077" y="2043"/>
                </a:lnTo>
                <a:close/>
                <a:moveTo>
                  <a:pt x="339" y="2009"/>
                </a:moveTo>
                <a:lnTo>
                  <a:pt x="385" y="2013"/>
                </a:lnTo>
                <a:lnTo>
                  <a:pt x="428" y="2022"/>
                </a:lnTo>
                <a:lnTo>
                  <a:pt x="471" y="2036"/>
                </a:lnTo>
                <a:lnTo>
                  <a:pt x="510" y="2055"/>
                </a:lnTo>
                <a:lnTo>
                  <a:pt x="546" y="2080"/>
                </a:lnTo>
                <a:lnTo>
                  <a:pt x="578" y="2108"/>
                </a:lnTo>
                <a:lnTo>
                  <a:pt x="606" y="2140"/>
                </a:lnTo>
                <a:lnTo>
                  <a:pt x="630" y="2176"/>
                </a:lnTo>
                <a:lnTo>
                  <a:pt x="651" y="2215"/>
                </a:lnTo>
                <a:lnTo>
                  <a:pt x="665" y="2257"/>
                </a:lnTo>
                <a:lnTo>
                  <a:pt x="674" y="2301"/>
                </a:lnTo>
                <a:lnTo>
                  <a:pt x="677" y="2346"/>
                </a:lnTo>
                <a:lnTo>
                  <a:pt x="674" y="2392"/>
                </a:lnTo>
                <a:lnTo>
                  <a:pt x="665" y="2437"/>
                </a:lnTo>
                <a:lnTo>
                  <a:pt x="651" y="2478"/>
                </a:lnTo>
                <a:lnTo>
                  <a:pt x="630" y="2517"/>
                </a:lnTo>
                <a:lnTo>
                  <a:pt x="606" y="2553"/>
                </a:lnTo>
                <a:lnTo>
                  <a:pt x="578" y="2585"/>
                </a:lnTo>
                <a:lnTo>
                  <a:pt x="546" y="2614"/>
                </a:lnTo>
                <a:lnTo>
                  <a:pt x="510" y="2638"/>
                </a:lnTo>
                <a:lnTo>
                  <a:pt x="471" y="2658"/>
                </a:lnTo>
                <a:lnTo>
                  <a:pt x="428" y="2672"/>
                </a:lnTo>
                <a:lnTo>
                  <a:pt x="385" y="2681"/>
                </a:lnTo>
                <a:lnTo>
                  <a:pt x="339" y="2684"/>
                </a:lnTo>
                <a:lnTo>
                  <a:pt x="293" y="2681"/>
                </a:lnTo>
                <a:lnTo>
                  <a:pt x="248" y="2672"/>
                </a:lnTo>
                <a:lnTo>
                  <a:pt x="207" y="2658"/>
                </a:lnTo>
                <a:lnTo>
                  <a:pt x="168" y="2638"/>
                </a:lnTo>
                <a:lnTo>
                  <a:pt x="132" y="2614"/>
                </a:lnTo>
                <a:lnTo>
                  <a:pt x="100" y="2585"/>
                </a:lnTo>
                <a:lnTo>
                  <a:pt x="70" y="2553"/>
                </a:lnTo>
                <a:lnTo>
                  <a:pt x="46" y="2517"/>
                </a:lnTo>
                <a:lnTo>
                  <a:pt x="26" y="2478"/>
                </a:lnTo>
                <a:lnTo>
                  <a:pt x="12" y="2437"/>
                </a:lnTo>
                <a:lnTo>
                  <a:pt x="3" y="2392"/>
                </a:lnTo>
                <a:lnTo>
                  <a:pt x="0" y="2346"/>
                </a:lnTo>
                <a:lnTo>
                  <a:pt x="3" y="2301"/>
                </a:lnTo>
                <a:lnTo>
                  <a:pt x="12" y="2257"/>
                </a:lnTo>
                <a:lnTo>
                  <a:pt x="26" y="2215"/>
                </a:lnTo>
                <a:lnTo>
                  <a:pt x="46" y="2176"/>
                </a:lnTo>
                <a:lnTo>
                  <a:pt x="70" y="2140"/>
                </a:lnTo>
                <a:lnTo>
                  <a:pt x="100" y="2108"/>
                </a:lnTo>
                <a:lnTo>
                  <a:pt x="132" y="2080"/>
                </a:lnTo>
                <a:lnTo>
                  <a:pt x="168" y="2055"/>
                </a:lnTo>
                <a:lnTo>
                  <a:pt x="207" y="2036"/>
                </a:lnTo>
                <a:lnTo>
                  <a:pt x="248" y="2022"/>
                </a:lnTo>
                <a:lnTo>
                  <a:pt x="293" y="2013"/>
                </a:lnTo>
                <a:lnTo>
                  <a:pt x="339" y="2009"/>
                </a:lnTo>
                <a:close/>
                <a:moveTo>
                  <a:pt x="1077" y="1026"/>
                </a:moveTo>
                <a:lnTo>
                  <a:pt x="3165" y="1026"/>
                </a:lnTo>
                <a:lnTo>
                  <a:pt x="3165" y="1671"/>
                </a:lnTo>
                <a:lnTo>
                  <a:pt x="1077" y="1671"/>
                </a:lnTo>
                <a:lnTo>
                  <a:pt x="1077" y="1026"/>
                </a:lnTo>
                <a:close/>
                <a:moveTo>
                  <a:pt x="339" y="971"/>
                </a:moveTo>
                <a:lnTo>
                  <a:pt x="385" y="974"/>
                </a:lnTo>
                <a:lnTo>
                  <a:pt x="428" y="983"/>
                </a:lnTo>
                <a:lnTo>
                  <a:pt x="471" y="997"/>
                </a:lnTo>
                <a:lnTo>
                  <a:pt x="510" y="1017"/>
                </a:lnTo>
                <a:lnTo>
                  <a:pt x="546" y="1041"/>
                </a:lnTo>
                <a:lnTo>
                  <a:pt x="578" y="1070"/>
                </a:lnTo>
                <a:lnTo>
                  <a:pt x="606" y="1102"/>
                </a:lnTo>
                <a:lnTo>
                  <a:pt x="630" y="1138"/>
                </a:lnTo>
                <a:lnTo>
                  <a:pt x="651" y="1177"/>
                </a:lnTo>
                <a:lnTo>
                  <a:pt x="665" y="1218"/>
                </a:lnTo>
                <a:lnTo>
                  <a:pt x="674" y="1262"/>
                </a:lnTo>
                <a:lnTo>
                  <a:pt x="677" y="1308"/>
                </a:lnTo>
                <a:lnTo>
                  <a:pt x="674" y="1354"/>
                </a:lnTo>
                <a:lnTo>
                  <a:pt x="665" y="1398"/>
                </a:lnTo>
                <a:lnTo>
                  <a:pt x="651" y="1440"/>
                </a:lnTo>
                <a:lnTo>
                  <a:pt x="630" y="1479"/>
                </a:lnTo>
                <a:lnTo>
                  <a:pt x="606" y="1515"/>
                </a:lnTo>
                <a:lnTo>
                  <a:pt x="578" y="1547"/>
                </a:lnTo>
                <a:lnTo>
                  <a:pt x="546" y="1575"/>
                </a:lnTo>
                <a:lnTo>
                  <a:pt x="510" y="1600"/>
                </a:lnTo>
                <a:lnTo>
                  <a:pt x="471" y="1619"/>
                </a:lnTo>
                <a:lnTo>
                  <a:pt x="428" y="1633"/>
                </a:lnTo>
                <a:lnTo>
                  <a:pt x="385" y="1642"/>
                </a:lnTo>
                <a:lnTo>
                  <a:pt x="339" y="1646"/>
                </a:lnTo>
                <a:lnTo>
                  <a:pt x="293" y="1642"/>
                </a:lnTo>
                <a:lnTo>
                  <a:pt x="248" y="1633"/>
                </a:lnTo>
                <a:lnTo>
                  <a:pt x="207" y="1619"/>
                </a:lnTo>
                <a:lnTo>
                  <a:pt x="168" y="1600"/>
                </a:lnTo>
                <a:lnTo>
                  <a:pt x="132" y="1575"/>
                </a:lnTo>
                <a:lnTo>
                  <a:pt x="100" y="1547"/>
                </a:lnTo>
                <a:lnTo>
                  <a:pt x="70" y="1515"/>
                </a:lnTo>
                <a:lnTo>
                  <a:pt x="46" y="1479"/>
                </a:lnTo>
                <a:lnTo>
                  <a:pt x="26" y="1440"/>
                </a:lnTo>
                <a:lnTo>
                  <a:pt x="12" y="1398"/>
                </a:lnTo>
                <a:lnTo>
                  <a:pt x="3" y="1354"/>
                </a:lnTo>
                <a:lnTo>
                  <a:pt x="0" y="1308"/>
                </a:lnTo>
                <a:lnTo>
                  <a:pt x="3" y="1262"/>
                </a:lnTo>
                <a:lnTo>
                  <a:pt x="12" y="1218"/>
                </a:lnTo>
                <a:lnTo>
                  <a:pt x="26" y="1177"/>
                </a:lnTo>
                <a:lnTo>
                  <a:pt x="46" y="1138"/>
                </a:lnTo>
                <a:lnTo>
                  <a:pt x="70" y="1102"/>
                </a:lnTo>
                <a:lnTo>
                  <a:pt x="100" y="1070"/>
                </a:lnTo>
                <a:lnTo>
                  <a:pt x="132" y="1041"/>
                </a:lnTo>
                <a:lnTo>
                  <a:pt x="168" y="1017"/>
                </a:lnTo>
                <a:lnTo>
                  <a:pt x="207" y="997"/>
                </a:lnTo>
                <a:lnTo>
                  <a:pt x="248" y="983"/>
                </a:lnTo>
                <a:lnTo>
                  <a:pt x="293" y="974"/>
                </a:lnTo>
                <a:lnTo>
                  <a:pt x="339" y="971"/>
                </a:lnTo>
                <a:close/>
                <a:moveTo>
                  <a:pt x="1077" y="10"/>
                </a:moveTo>
                <a:lnTo>
                  <a:pt x="3165" y="10"/>
                </a:lnTo>
                <a:lnTo>
                  <a:pt x="3165" y="654"/>
                </a:lnTo>
                <a:lnTo>
                  <a:pt x="1077" y="654"/>
                </a:lnTo>
                <a:lnTo>
                  <a:pt x="1077" y="10"/>
                </a:lnTo>
                <a:close/>
                <a:moveTo>
                  <a:pt x="339" y="0"/>
                </a:moveTo>
                <a:lnTo>
                  <a:pt x="385" y="3"/>
                </a:lnTo>
                <a:lnTo>
                  <a:pt x="428" y="12"/>
                </a:lnTo>
                <a:lnTo>
                  <a:pt x="471" y="27"/>
                </a:lnTo>
                <a:lnTo>
                  <a:pt x="510" y="46"/>
                </a:lnTo>
                <a:lnTo>
                  <a:pt x="546" y="71"/>
                </a:lnTo>
                <a:lnTo>
                  <a:pt x="578" y="99"/>
                </a:lnTo>
                <a:lnTo>
                  <a:pt x="606" y="131"/>
                </a:lnTo>
                <a:lnTo>
                  <a:pt x="630" y="167"/>
                </a:lnTo>
                <a:lnTo>
                  <a:pt x="651" y="206"/>
                </a:lnTo>
                <a:lnTo>
                  <a:pt x="665" y="248"/>
                </a:lnTo>
                <a:lnTo>
                  <a:pt x="674" y="293"/>
                </a:lnTo>
                <a:lnTo>
                  <a:pt x="677" y="338"/>
                </a:lnTo>
                <a:lnTo>
                  <a:pt x="674" y="384"/>
                </a:lnTo>
                <a:lnTo>
                  <a:pt x="665" y="428"/>
                </a:lnTo>
                <a:lnTo>
                  <a:pt x="651" y="469"/>
                </a:lnTo>
                <a:lnTo>
                  <a:pt x="630" y="508"/>
                </a:lnTo>
                <a:lnTo>
                  <a:pt x="606" y="544"/>
                </a:lnTo>
                <a:lnTo>
                  <a:pt x="578" y="576"/>
                </a:lnTo>
                <a:lnTo>
                  <a:pt x="546" y="605"/>
                </a:lnTo>
                <a:lnTo>
                  <a:pt x="510" y="629"/>
                </a:lnTo>
                <a:lnTo>
                  <a:pt x="471" y="648"/>
                </a:lnTo>
                <a:lnTo>
                  <a:pt x="428" y="663"/>
                </a:lnTo>
                <a:lnTo>
                  <a:pt x="385" y="672"/>
                </a:lnTo>
                <a:lnTo>
                  <a:pt x="339" y="675"/>
                </a:lnTo>
                <a:lnTo>
                  <a:pt x="293" y="672"/>
                </a:lnTo>
                <a:lnTo>
                  <a:pt x="248" y="663"/>
                </a:lnTo>
                <a:lnTo>
                  <a:pt x="207" y="648"/>
                </a:lnTo>
                <a:lnTo>
                  <a:pt x="168" y="629"/>
                </a:lnTo>
                <a:lnTo>
                  <a:pt x="132" y="605"/>
                </a:lnTo>
                <a:lnTo>
                  <a:pt x="100" y="576"/>
                </a:lnTo>
                <a:lnTo>
                  <a:pt x="70" y="544"/>
                </a:lnTo>
                <a:lnTo>
                  <a:pt x="46" y="508"/>
                </a:lnTo>
                <a:lnTo>
                  <a:pt x="26" y="469"/>
                </a:lnTo>
                <a:lnTo>
                  <a:pt x="12" y="428"/>
                </a:lnTo>
                <a:lnTo>
                  <a:pt x="3" y="384"/>
                </a:lnTo>
                <a:lnTo>
                  <a:pt x="0" y="338"/>
                </a:lnTo>
                <a:lnTo>
                  <a:pt x="3" y="293"/>
                </a:lnTo>
                <a:lnTo>
                  <a:pt x="12" y="248"/>
                </a:lnTo>
                <a:lnTo>
                  <a:pt x="26" y="206"/>
                </a:lnTo>
                <a:lnTo>
                  <a:pt x="46" y="167"/>
                </a:lnTo>
                <a:lnTo>
                  <a:pt x="70" y="131"/>
                </a:lnTo>
                <a:lnTo>
                  <a:pt x="100" y="99"/>
                </a:lnTo>
                <a:lnTo>
                  <a:pt x="132" y="71"/>
                </a:lnTo>
                <a:lnTo>
                  <a:pt x="168" y="46"/>
                </a:lnTo>
                <a:lnTo>
                  <a:pt x="207" y="27"/>
                </a:lnTo>
                <a:lnTo>
                  <a:pt x="248" y="12"/>
                </a:lnTo>
                <a:lnTo>
                  <a:pt x="293" y="3"/>
                </a:lnTo>
                <a:lnTo>
                  <a:pt x="339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</xdr:grpSp>
    <xdr:clientData/>
  </xdr:twoCellAnchor>
  <xdr:oneCellAnchor>
    <xdr:from>
      <xdr:col>6</xdr:col>
      <xdr:colOff>123825</xdr:colOff>
      <xdr:row>1</xdr:row>
      <xdr:rowOff>85725</xdr:rowOff>
    </xdr:from>
    <xdr:ext cx="180975" cy="180975"/>
    <xdr:grpSp>
      <xdr:nvGrpSpPr>
        <xdr:cNvPr id="13" name="时间图标" descr="时钟">
          <a:extLst>
            <a:ext uri="{FF2B5EF4-FFF2-40B4-BE49-F238E27FC236}">
              <a16:creationId xmlns:a16="http://schemas.microsoft.com/office/drawing/2014/main" id="{00000000-0008-0000-0100-000008080000}"/>
            </a:ext>
          </a:extLst>
        </xdr:cNvPr>
        <xdr:cNvGrpSpPr>
          <a:grpSpLocks noChangeAspect="1"/>
        </xdr:cNvGrpSpPr>
      </xdr:nvGrpSpPr>
      <xdr:grpSpPr bwMode="auto">
        <a:xfrm>
          <a:off x="5793105" y="594608"/>
          <a:ext cx="180975" cy="180975"/>
          <a:chOff x="390" y="69"/>
          <a:chExt cx="19" cy="19"/>
        </a:xfrm>
      </xdr:grpSpPr>
      <xdr:sp macro="" textlink="">
        <xdr:nvSpPr>
          <xdr:cNvPr id="14" name="长方形 9">
            <a:extLst>
              <a:ext uri="{FF2B5EF4-FFF2-40B4-BE49-F238E27FC236}">
                <a16:creationId xmlns:a16="http://schemas.microsoft.com/office/drawing/2014/main" id="{00000000-0008-0000-0100-000009080000}"/>
              </a:ext>
            </a:extLst>
          </xdr:cNvPr>
          <xdr:cNvSpPr>
            <a:spLocks noChangeArrowheads="1"/>
          </xdr:cNvSpPr>
        </xdr:nvSpPr>
        <xdr:spPr bwMode="auto">
          <a:xfrm>
            <a:off x="390" y="69"/>
            <a:ext cx="19" cy="19"/>
          </a:xfrm>
          <a:prstGeom prst="rect">
            <a:avLst/>
          </a:prstGeom>
          <a:noFill/>
          <a:ln w="0">
            <a:noFill/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5" name="任意多边形(F) 10">
            <a:extLst>
              <a:ext uri="{FF2B5EF4-FFF2-40B4-BE49-F238E27FC236}">
                <a16:creationId xmlns:a16="http://schemas.microsoft.com/office/drawing/2014/main" id="{00000000-0008-0000-0100-00000A080000}"/>
              </a:ext>
            </a:extLst>
          </xdr:cNvPr>
          <xdr:cNvSpPr>
            <a:spLocks noEditPoints="1"/>
          </xdr:cNvSpPr>
        </xdr:nvSpPr>
        <xdr:spPr bwMode="auto">
          <a:xfrm>
            <a:off x="390" y="69"/>
            <a:ext cx="19" cy="19"/>
          </a:xfrm>
          <a:custGeom>
            <a:avLst/>
            <a:gdLst>
              <a:gd name="T0" fmla="*/ 1733 w 3307"/>
              <a:gd name="T1" fmla="*/ 675 h 3307"/>
              <a:gd name="T2" fmla="*/ 1793 w 3307"/>
              <a:gd name="T3" fmla="*/ 765 h 3307"/>
              <a:gd name="T4" fmla="*/ 2174 w 3307"/>
              <a:gd name="T5" fmla="*/ 1989 h 3307"/>
              <a:gd name="T6" fmla="*/ 2197 w 3307"/>
              <a:gd name="T7" fmla="*/ 2082 h 3307"/>
              <a:gd name="T8" fmla="*/ 2155 w 3307"/>
              <a:gd name="T9" fmla="*/ 2171 h 3307"/>
              <a:gd name="T10" fmla="*/ 2076 w 3307"/>
              <a:gd name="T11" fmla="*/ 2209 h 3307"/>
              <a:gd name="T12" fmla="*/ 1990 w 3307"/>
              <a:gd name="T13" fmla="*/ 2195 h 3307"/>
              <a:gd name="T14" fmla="*/ 1511 w 3307"/>
              <a:gd name="T15" fmla="*/ 794 h 3307"/>
              <a:gd name="T16" fmla="*/ 1553 w 3307"/>
              <a:gd name="T17" fmla="*/ 692 h 3307"/>
              <a:gd name="T18" fmla="*/ 1652 w 3307"/>
              <a:gd name="T19" fmla="*/ 651 h 3307"/>
              <a:gd name="T20" fmla="*/ 1401 w 3307"/>
              <a:gd name="T21" fmla="*/ 530 h 3307"/>
              <a:gd name="T22" fmla="*/ 1096 w 3307"/>
              <a:gd name="T23" fmla="*/ 646 h 3307"/>
              <a:gd name="T24" fmla="*/ 840 w 3307"/>
              <a:gd name="T25" fmla="*/ 840 h 3307"/>
              <a:gd name="T26" fmla="*/ 645 w 3307"/>
              <a:gd name="T27" fmla="*/ 1096 h 3307"/>
              <a:gd name="T28" fmla="*/ 529 w 3307"/>
              <a:gd name="T29" fmla="*/ 1401 h 3307"/>
              <a:gd name="T30" fmla="*/ 505 w 3307"/>
              <a:gd name="T31" fmla="*/ 1740 h 3307"/>
              <a:gd name="T32" fmla="*/ 577 w 3307"/>
              <a:gd name="T33" fmla="*/ 2063 h 3307"/>
              <a:gd name="T34" fmla="*/ 734 w 3307"/>
              <a:gd name="T35" fmla="*/ 2346 h 3307"/>
              <a:gd name="T36" fmla="*/ 961 w 3307"/>
              <a:gd name="T37" fmla="*/ 2572 h 3307"/>
              <a:gd name="T38" fmla="*/ 1244 w 3307"/>
              <a:gd name="T39" fmla="*/ 2730 h 3307"/>
              <a:gd name="T40" fmla="*/ 1567 w 3307"/>
              <a:gd name="T41" fmla="*/ 2802 h 3307"/>
              <a:gd name="T42" fmla="*/ 1906 w 3307"/>
              <a:gd name="T43" fmla="*/ 2777 h 3307"/>
              <a:gd name="T44" fmla="*/ 2211 w 3307"/>
              <a:gd name="T45" fmla="*/ 2661 h 3307"/>
              <a:gd name="T46" fmla="*/ 2467 w 3307"/>
              <a:gd name="T47" fmla="*/ 2467 h 3307"/>
              <a:gd name="T48" fmla="*/ 2662 w 3307"/>
              <a:gd name="T49" fmla="*/ 2211 h 3307"/>
              <a:gd name="T50" fmla="*/ 2778 w 3307"/>
              <a:gd name="T51" fmla="*/ 1906 h 3307"/>
              <a:gd name="T52" fmla="*/ 2802 w 3307"/>
              <a:gd name="T53" fmla="*/ 1567 h 3307"/>
              <a:gd name="T54" fmla="*/ 2730 w 3307"/>
              <a:gd name="T55" fmla="*/ 1244 h 3307"/>
              <a:gd name="T56" fmla="*/ 2573 w 3307"/>
              <a:gd name="T57" fmla="*/ 961 h 3307"/>
              <a:gd name="T58" fmla="*/ 2346 w 3307"/>
              <a:gd name="T59" fmla="*/ 734 h 3307"/>
              <a:gd name="T60" fmla="*/ 2063 w 3307"/>
              <a:gd name="T61" fmla="*/ 577 h 3307"/>
              <a:gd name="T62" fmla="*/ 1740 w 3307"/>
              <a:gd name="T63" fmla="*/ 505 h 3307"/>
              <a:gd name="T64" fmla="*/ 1853 w 3307"/>
              <a:gd name="T65" fmla="*/ 12 h 3307"/>
              <a:gd name="T66" fmla="*/ 2231 w 3307"/>
              <a:gd name="T67" fmla="*/ 103 h 3307"/>
              <a:gd name="T68" fmla="*/ 2568 w 3307"/>
              <a:gd name="T69" fmla="*/ 276 h 3307"/>
              <a:gd name="T70" fmla="*/ 2855 w 3307"/>
              <a:gd name="T71" fmla="*/ 518 h 3307"/>
              <a:gd name="T72" fmla="*/ 3082 w 3307"/>
              <a:gd name="T73" fmla="*/ 819 h 3307"/>
              <a:gd name="T74" fmla="*/ 3235 w 3307"/>
              <a:gd name="T75" fmla="*/ 1167 h 3307"/>
              <a:gd name="T76" fmla="*/ 3304 w 3307"/>
              <a:gd name="T77" fmla="*/ 1552 h 3307"/>
              <a:gd name="T78" fmla="*/ 3280 w 3307"/>
              <a:gd name="T79" fmla="*/ 1951 h 3307"/>
              <a:gd name="T80" fmla="*/ 3168 w 3307"/>
              <a:gd name="T81" fmla="*/ 2319 h 3307"/>
              <a:gd name="T82" fmla="*/ 2976 w 3307"/>
              <a:gd name="T83" fmla="*/ 2645 h 3307"/>
              <a:gd name="T84" fmla="*/ 2719 w 3307"/>
              <a:gd name="T85" fmla="*/ 2918 h 3307"/>
              <a:gd name="T86" fmla="*/ 2405 w 3307"/>
              <a:gd name="T87" fmla="*/ 3127 h 3307"/>
              <a:gd name="T88" fmla="*/ 2046 w 3307"/>
              <a:gd name="T89" fmla="*/ 3260 h 3307"/>
              <a:gd name="T90" fmla="*/ 1652 w 3307"/>
              <a:gd name="T91" fmla="*/ 3307 h 3307"/>
              <a:gd name="T92" fmla="*/ 1261 w 3307"/>
              <a:gd name="T93" fmla="*/ 3260 h 3307"/>
              <a:gd name="T94" fmla="*/ 902 w 3307"/>
              <a:gd name="T95" fmla="*/ 3127 h 3307"/>
              <a:gd name="T96" fmla="*/ 588 w 3307"/>
              <a:gd name="T97" fmla="*/ 2918 h 3307"/>
              <a:gd name="T98" fmla="*/ 331 w 3307"/>
              <a:gd name="T99" fmla="*/ 2645 h 3307"/>
              <a:gd name="T100" fmla="*/ 139 w 3307"/>
              <a:gd name="T101" fmla="*/ 2319 h 3307"/>
              <a:gd name="T102" fmla="*/ 27 w 3307"/>
              <a:gd name="T103" fmla="*/ 1951 h 3307"/>
              <a:gd name="T104" fmla="*/ 3 w 3307"/>
              <a:gd name="T105" fmla="*/ 1552 h 3307"/>
              <a:gd name="T106" fmla="*/ 72 w 3307"/>
              <a:gd name="T107" fmla="*/ 1167 h 3307"/>
              <a:gd name="T108" fmla="*/ 225 w 3307"/>
              <a:gd name="T109" fmla="*/ 819 h 3307"/>
              <a:gd name="T110" fmla="*/ 452 w 3307"/>
              <a:gd name="T111" fmla="*/ 518 h 3307"/>
              <a:gd name="T112" fmla="*/ 739 w 3307"/>
              <a:gd name="T113" fmla="*/ 276 h 3307"/>
              <a:gd name="T114" fmla="*/ 1076 w 3307"/>
              <a:gd name="T115" fmla="*/ 103 h 3307"/>
              <a:gd name="T116" fmla="*/ 1454 w 3307"/>
              <a:gd name="T117" fmla="*/ 12 h 3307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  <a:cxn ang="0">
                <a:pos x="T110" y="T111"/>
              </a:cxn>
              <a:cxn ang="0">
                <a:pos x="T112" y="T113"/>
              </a:cxn>
              <a:cxn ang="0">
                <a:pos x="T114" y="T115"/>
              </a:cxn>
              <a:cxn ang="0">
                <a:pos x="T116" y="T117"/>
              </a:cxn>
            </a:cxnLst>
            <a:rect l="0" t="0" r="r" b="b"/>
            <a:pathLst>
              <a:path w="3307" h="3307">
                <a:moveTo>
                  <a:pt x="1652" y="651"/>
                </a:moveTo>
                <a:lnTo>
                  <a:pt x="1683" y="653"/>
                </a:lnTo>
                <a:lnTo>
                  <a:pt x="1709" y="662"/>
                </a:lnTo>
                <a:lnTo>
                  <a:pt x="1733" y="675"/>
                </a:lnTo>
                <a:lnTo>
                  <a:pt x="1754" y="692"/>
                </a:lnTo>
                <a:lnTo>
                  <a:pt x="1772" y="714"/>
                </a:lnTo>
                <a:lnTo>
                  <a:pt x="1785" y="738"/>
                </a:lnTo>
                <a:lnTo>
                  <a:pt x="1793" y="765"/>
                </a:lnTo>
                <a:lnTo>
                  <a:pt x="1796" y="794"/>
                </a:lnTo>
                <a:lnTo>
                  <a:pt x="1796" y="1595"/>
                </a:lnTo>
                <a:lnTo>
                  <a:pt x="2158" y="1969"/>
                </a:lnTo>
                <a:lnTo>
                  <a:pt x="2174" y="1989"/>
                </a:lnTo>
                <a:lnTo>
                  <a:pt x="2186" y="2011"/>
                </a:lnTo>
                <a:lnTo>
                  <a:pt x="2194" y="2034"/>
                </a:lnTo>
                <a:lnTo>
                  <a:pt x="2197" y="2058"/>
                </a:lnTo>
                <a:lnTo>
                  <a:pt x="2197" y="2082"/>
                </a:lnTo>
                <a:lnTo>
                  <a:pt x="2193" y="2106"/>
                </a:lnTo>
                <a:lnTo>
                  <a:pt x="2184" y="2130"/>
                </a:lnTo>
                <a:lnTo>
                  <a:pt x="2171" y="2151"/>
                </a:lnTo>
                <a:lnTo>
                  <a:pt x="2155" y="2171"/>
                </a:lnTo>
                <a:lnTo>
                  <a:pt x="2137" y="2185"/>
                </a:lnTo>
                <a:lnTo>
                  <a:pt x="2117" y="2196"/>
                </a:lnTo>
                <a:lnTo>
                  <a:pt x="2097" y="2204"/>
                </a:lnTo>
                <a:lnTo>
                  <a:pt x="2076" y="2209"/>
                </a:lnTo>
                <a:lnTo>
                  <a:pt x="2055" y="2211"/>
                </a:lnTo>
                <a:lnTo>
                  <a:pt x="2033" y="2209"/>
                </a:lnTo>
                <a:lnTo>
                  <a:pt x="2011" y="2204"/>
                </a:lnTo>
                <a:lnTo>
                  <a:pt x="1990" y="2195"/>
                </a:lnTo>
                <a:lnTo>
                  <a:pt x="1970" y="2183"/>
                </a:lnTo>
                <a:lnTo>
                  <a:pt x="1953" y="2167"/>
                </a:lnTo>
                <a:lnTo>
                  <a:pt x="1511" y="1712"/>
                </a:lnTo>
                <a:lnTo>
                  <a:pt x="1511" y="794"/>
                </a:lnTo>
                <a:lnTo>
                  <a:pt x="1514" y="765"/>
                </a:lnTo>
                <a:lnTo>
                  <a:pt x="1522" y="738"/>
                </a:lnTo>
                <a:lnTo>
                  <a:pt x="1535" y="714"/>
                </a:lnTo>
                <a:lnTo>
                  <a:pt x="1553" y="692"/>
                </a:lnTo>
                <a:lnTo>
                  <a:pt x="1574" y="675"/>
                </a:lnTo>
                <a:lnTo>
                  <a:pt x="1598" y="662"/>
                </a:lnTo>
                <a:lnTo>
                  <a:pt x="1624" y="653"/>
                </a:lnTo>
                <a:lnTo>
                  <a:pt x="1652" y="651"/>
                </a:lnTo>
                <a:close/>
                <a:moveTo>
                  <a:pt x="1652" y="502"/>
                </a:moveTo>
                <a:lnTo>
                  <a:pt x="1567" y="505"/>
                </a:lnTo>
                <a:lnTo>
                  <a:pt x="1483" y="514"/>
                </a:lnTo>
                <a:lnTo>
                  <a:pt x="1401" y="530"/>
                </a:lnTo>
                <a:lnTo>
                  <a:pt x="1321" y="551"/>
                </a:lnTo>
                <a:lnTo>
                  <a:pt x="1244" y="577"/>
                </a:lnTo>
                <a:lnTo>
                  <a:pt x="1168" y="609"/>
                </a:lnTo>
                <a:lnTo>
                  <a:pt x="1096" y="646"/>
                </a:lnTo>
                <a:lnTo>
                  <a:pt x="1027" y="687"/>
                </a:lnTo>
                <a:lnTo>
                  <a:pt x="961" y="734"/>
                </a:lnTo>
                <a:lnTo>
                  <a:pt x="898" y="785"/>
                </a:lnTo>
                <a:lnTo>
                  <a:pt x="840" y="840"/>
                </a:lnTo>
                <a:lnTo>
                  <a:pt x="785" y="898"/>
                </a:lnTo>
                <a:lnTo>
                  <a:pt x="734" y="961"/>
                </a:lnTo>
                <a:lnTo>
                  <a:pt x="687" y="1027"/>
                </a:lnTo>
                <a:lnTo>
                  <a:pt x="645" y="1096"/>
                </a:lnTo>
                <a:lnTo>
                  <a:pt x="609" y="1168"/>
                </a:lnTo>
                <a:lnTo>
                  <a:pt x="577" y="1244"/>
                </a:lnTo>
                <a:lnTo>
                  <a:pt x="550" y="1321"/>
                </a:lnTo>
                <a:lnTo>
                  <a:pt x="529" y="1401"/>
                </a:lnTo>
                <a:lnTo>
                  <a:pt x="514" y="1483"/>
                </a:lnTo>
                <a:lnTo>
                  <a:pt x="505" y="1567"/>
                </a:lnTo>
                <a:lnTo>
                  <a:pt x="502" y="1653"/>
                </a:lnTo>
                <a:lnTo>
                  <a:pt x="505" y="1740"/>
                </a:lnTo>
                <a:lnTo>
                  <a:pt x="514" y="1824"/>
                </a:lnTo>
                <a:lnTo>
                  <a:pt x="529" y="1906"/>
                </a:lnTo>
                <a:lnTo>
                  <a:pt x="550" y="1985"/>
                </a:lnTo>
                <a:lnTo>
                  <a:pt x="577" y="2063"/>
                </a:lnTo>
                <a:lnTo>
                  <a:pt x="609" y="2139"/>
                </a:lnTo>
                <a:lnTo>
                  <a:pt x="645" y="2211"/>
                </a:lnTo>
                <a:lnTo>
                  <a:pt x="687" y="2280"/>
                </a:lnTo>
                <a:lnTo>
                  <a:pt x="734" y="2346"/>
                </a:lnTo>
                <a:lnTo>
                  <a:pt x="785" y="2408"/>
                </a:lnTo>
                <a:lnTo>
                  <a:pt x="840" y="2467"/>
                </a:lnTo>
                <a:lnTo>
                  <a:pt x="898" y="2522"/>
                </a:lnTo>
                <a:lnTo>
                  <a:pt x="961" y="2572"/>
                </a:lnTo>
                <a:lnTo>
                  <a:pt x="1027" y="2620"/>
                </a:lnTo>
                <a:lnTo>
                  <a:pt x="1096" y="2661"/>
                </a:lnTo>
                <a:lnTo>
                  <a:pt x="1168" y="2698"/>
                </a:lnTo>
                <a:lnTo>
                  <a:pt x="1244" y="2730"/>
                </a:lnTo>
                <a:lnTo>
                  <a:pt x="1321" y="2756"/>
                </a:lnTo>
                <a:lnTo>
                  <a:pt x="1401" y="2777"/>
                </a:lnTo>
                <a:lnTo>
                  <a:pt x="1483" y="2793"/>
                </a:lnTo>
                <a:lnTo>
                  <a:pt x="1567" y="2802"/>
                </a:lnTo>
                <a:lnTo>
                  <a:pt x="1652" y="2805"/>
                </a:lnTo>
                <a:lnTo>
                  <a:pt x="1740" y="2802"/>
                </a:lnTo>
                <a:lnTo>
                  <a:pt x="1824" y="2793"/>
                </a:lnTo>
                <a:lnTo>
                  <a:pt x="1906" y="2777"/>
                </a:lnTo>
                <a:lnTo>
                  <a:pt x="1986" y="2756"/>
                </a:lnTo>
                <a:lnTo>
                  <a:pt x="2063" y="2730"/>
                </a:lnTo>
                <a:lnTo>
                  <a:pt x="2139" y="2698"/>
                </a:lnTo>
                <a:lnTo>
                  <a:pt x="2211" y="2661"/>
                </a:lnTo>
                <a:lnTo>
                  <a:pt x="2280" y="2620"/>
                </a:lnTo>
                <a:lnTo>
                  <a:pt x="2346" y="2572"/>
                </a:lnTo>
                <a:lnTo>
                  <a:pt x="2409" y="2522"/>
                </a:lnTo>
                <a:lnTo>
                  <a:pt x="2467" y="2467"/>
                </a:lnTo>
                <a:lnTo>
                  <a:pt x="2522" y="2408"/>
                </a:lnTo>
                <a:lnTo>
                  <a:pt x="2573" y="2346"/>
                </a:lnTo>
                <a:lnTo>
                  <a:pt x="2620" y="2280"/>
                </a:lnTo>
                <a:lnTo>
                  <a:pt x="2662" y="2211"/>
                </a:lnTo>
                <a:lnTo>
                  <a:pt x="2698" y="2139"/>
                </a:lnTo>
                <a:lnTo>
                  <a:pt x="2730" y="2063"/>
                </a:lnTo>
                <a:lnTo>
                  <a:pt x="2757" y="1985"/>
                </a:lnTo>
                <a:lnTo>
                  <a:pt x="2778" y="1906"/>
                </a:lnTo>
                <a:lnTo>
                  <a:pt x="2793" y="1824"/>
                </a:lnTo>
                <a:lnTo>
                  <a:pt x="2802" y="1740"/>
                </a:lnTo>
                <a:lnTo>
                  <a:pt x="2805" y="1653"/>
                </a:lnTo>
                <a:lnTo>
                  <a:pt x="2802" y="1567"/>
                </a:lnTo>
                <a:lnTo>
                  <a:pt x="2793" y="1483"/>
                </a:lnTo>
                <a:lnTo>
                  <a:pt x="2778" y="1401"/>
                </a:lnTo>
                <a:lnTo>
                  <a:pt x="2757" y="1321"/>
                </a:lnTo>
                <a:lnTo>
                  <a:pt x="2730" y="1244"/>
                </a:lnTo>
                <a:lnTo>
                  <a:pt x="2698" y="1168"/>
                </a:lnTo>
                <a:lnTo>
                  <a:pt x="2662" y="1096"/>
                </a:lnTo>
                <a:lnTo>
                  <a:pt x="2620" y="1027"/>
                </a:lnTo>
                <a:lnTo>
                  <a:pt x="2573" y="961"/>
                </a:lnTo>
                <a:lnTo>
                  <a:pt x="2522" y="898"/>
                </a:lnTo>
                <a:lnTo>
                  <a:pt x="2467" y="840"/>
                </a:lnTo>
                <a:lnTo>
                  <a:pt x="2409" y="785"/>
                </a:lnTo>
                <a:lnTo>
                  <a:pt x="2346" y="734"/>
                </a:lnTo>
                <a:lnTo>
                  <a:pt x="2280" y="687"/>
                </a:lnTo>
                <a:lnTo>
                  <a:pt x="2211" y="646"/>
                </a:lnTo>
                <a:lnTo>
                  <a:pt x="2139" y="609"/>
                </a:lnTo>
                <a:lnTo>
                  <a:pt x="2063" y="577"/>
                </a:lnTo>
                <a:lnTo>
                  <a:pt x="1986" y="551"/>
                </a:lnTo>
                <a:lnTo>
                  <a:pt x="1906" y="530"/>
                </a:lnTo>
                <a:lnTo>
                  <a:pt x="1824" y="514"/>
                </a:lnTo>
                <a:lnTo>
                  <a:pt x="1740" y="505"/>
                </a:lnTo>
                <a:lnTo>
                  <a:pt x="1652" y="502"/>
                </a:lnTo>
                <a:close/>
                <a:moveTo>
                  <a:pt x="1652" y="0"/>
                </a:moveTo>
                <a:lnTo>
                  <a:pt x="1755" y="3"/>
                </a:lnTo>
                <a:lnTo>
                  <a:pt x="1853" y="12"/>
                </a:lnTo>
                <a:lnTo>
                  <a:pt x="1951" y="27"/>
                </a:lnTo>
                <a:lnTo>
                  <a:pt x="2046" y="47"/>
                </a:lnTo>
                <a:lnTo>
                  <a:pt x="2140" y="72"/>
                </a:lnTo>
                <a:lnTo>
                  <a:pt x="2231" y="103"/>
                </a:lnTo>
                <a:lnTo>
                  <a:pt x="2319" y="139"/>
                </a:lnTo>
                <a:lnTo>
                  <a:pt x="2405" y="180"/>
                </a:lnTo>
                <a:lnTo>
                  <a:pt x="2488" y="225"/>
                </a:lnTo>
                <a:lnTo>
                  <a:pt x="2568" y="276"/>
                </a:lnTo>
                <a:lnTo>
                  <a:pt x="2646" y="331"/>
                </a:lnTo>
                <a:lnTo>
                  <a:pt x="2719" y="389"/>
                </a:lnTo>
                <a:lnTo>
                  <a:pt x="2789" y="452"/>
                </a:lnTo>
                <a:lnTo>
                  <a:pt x="2855" y="518"/>
                </a:lnTo>
                <a:lnTo>
                  <a:pt x="2918" y="588"/>
                </a:lnTo>
                <a:lnTo>
                  <a:pt x="2976" y="661"/>
                </a:lnTo>
                <a:lnTo>
                  <a:pt x="3031" y="739"/>
                </a:lnTo>
                <a:lnTo>
                  <a:pt x="3082" y="819"/>
                </a:lnTo>
                <a:lnTo>
                  <a:pt x="3127" y="902"/>
                </a:lnTo>
                <a:lnTo>
                  <a:pt x="3168" y="988"/>
                </a:lnTo>
                <a:lnTo>
                  <a:pt x="3204" y="1076"/>
                </a:lnTo>
                <a:lnTo>
                  <a:pt x="3235" y="1167"/>
                </a:lnTo>
                <a:lnTo>
                  <a:pt x="3260" y="1261"/>
                </a:lnTo>
                <a:lnTo>
                  <a:pt x="3280" y="1356"/>
                </a:lnTo>
                <a:lnTo>
                  <a:pt x="3295" y="1454"/>
                </a:lnTo>
                <a:lnTo>
                  <a:pt x="3304" y="1552"/>
                </a:lnTo>
                <a:lnTo>
                  <a:pt x="3307" y="1653"/>
                </a:lnTo>
                <a:lnTo>
                  <a:pt x="3304" y="1754"/>
                </a:lnTo>
                <a:lnTo>
                  <a:pt x="3295" y="1853"/>
                </a:lnTo>
                <a:lnTo>
                  <a:pt x="3280" y="1951"/>
                </a:lnTo>
                <a:lnTo>
                  <a:pt x="3260" y="2046"/>
                </a:lnTo>
                <a:lnTo>
                  <a:pt x="3235" y="2140"/>
                </a:lnTo>
                <a:lnTo>
                  <a:pt x="3204" y="2231"/>
                </a:lnTo>
                <a:lnTo>
                  <a:pt x="3168" y="2319"/>
                </a:lnTo>
                <a:lnTo>
                  <a:pt x="3127" y="2405"/>
                </a:lnTo>
                <a:lnTo>
                  <a:pt x="3082" y="2488"/>
                </a:lnTo>
                <a:lnTo>
                  <a:pt x="3031" y="2568"/>
                </a:lnTo>
                <a:lnTo>
                  <a:pt x="2976" y="2645"/>
                </a:lnTo>
                <a:lnTo>
                  <a:pt x="2918" y="2719"/>
                </a:lnTo>
                <a:lnTo>
                  <a:pt x="2855" y="2789"/>
                </a:lnTo>
                <a:lnTo>
                  <a:pt x="2789" y="2855"/>
                </a:lnTo>
                <a:lnTo>
                  <a:pt x="2719" y="2918"/>
                </a:lnTo>
                <a:lnTo>
                  <a:pt x="2646" y="2976"/>
                </a:lnTo>
                <a:lnTo>
                  <a:pt x="2568" y="3031"/>
                </a:lnTo>
                <a:lnTo>
                  <a:pt x="2488" y="3082"/>
                </a:lnTo>
                <a:lnTo>
                  <a:pt x="2405" y="3127"/>
                </a:lnTo>
                <a:lnTo>
                  <a:pt x="2319" y="3168"/>
                </a:lnTo>
                <a:lnTo>
                  <a:pt x="2231" y="3204"/>
                </a:lnTo>
                <a:lnTo>
                  <a:pt x="2140" y="3235"/>
                </a:lnTo>
                <a:lnTo>
                  <a:pt x="2046" y="3260"/>
                </a:lnTo>
                <a:lnTo>
                  <a:pt x="1951" y="3280"/>
                </a:lnTo>
                <a:lnTo>
                  <a:pt x="1853" y="3295"/>
                </a:lnTo>
                <a:lnTo>
                  <a:pt x="1755" y="3304"/>
                </a:lnTo>
                <a:lnTo>
                  <a:pt x="1652" y="3307"/>
                </a:lnTo>
                <a:lnTo>
                  <a:pt x="1552" y="3304"/>
                </a:lnTo>
                <a:lnTo>
                  <a:pt x="1454" y="3295"/>
                </a:lnTo>
                <a:lnTo>
                  <a:pt x="1356" y="3280"/>
                </a:lnTo>
                <a:lnTo>
                  <a:pt x="1261" y="3260"/>
                </a:lnTo>
                <a:lnTo>
                  <a:pt x="1167" y="3235"/>
                </a:lnTo>
                <a:lnTo>
                  <a:pt x="1076" y="3204"/>
                </a:lnTo>
                <a:lnTo>
                  <a:pt x="988" y="3168"/>
                </a:lnTo>
                <a:lnTo>
                  <a:pt x="902" y="3127"/>
                </a:lnTo>
                <a:lnTo>
                  <a:pt x="819" y="3082"/>
                </a:lnTo>
                <a:lnTo>
                  <a:pt x="739" y="3031"/>
                </a:lnTo>
                <a:lnTo>
                  <a:pt x="661" y="2976"/>
                </a:lnTo>
                <a:lnTo>
                  <a:pt x="588" y="2918"/>
                </a:lnTo>
                <a:lnTo>
                  <a:pt x="518" y="2855"/>
                </a:lnTo>
                <a:lnTo>
                  <a:pt x="452" y="2789"/>
                </a:lnTo>
                <a:lnTo>
                  <a:pt x="389" y="2719"/>
                </a:lnTo>
                <a:lnTo>
                  <a:pt x="331" y="2645"/>
                </a:lnTo>
                <a:lnTo>
                  <a:pt x="276" y="2568"/>
                </a:lnTo>
                <a:lnTo>
                  <a:pt x="225" y="2488"/>
                </a:lnTo>
                <a:lnTo>
                  <a:pt x="180" y="2405"/>
                </a:lnTo>
                <a:lnTo>
                  <a:pt x="139" y="2319"/>
                </a:lnTo>
                <a:lnTo>
                  <a:pt x="103" y="2231"/>
                </a:lnTo>
                <a:lnTo>
                  <a:pt x="72" y="2140"/>
                </a:lnTo>
                <a:lnTo>
                  <a:pt x="47" y="2046"/>
                </a:lnTo>
                <a:lnTo>
                  <a:pt x="27" y="1951"/>
                </a:lnTo>
                <a:lnTo>
                  <a:pt x="12" y="1853"/>
                </a:lnTo>
                <a:lnTo>
                  <a:pt x="3" y="1754"/>
                </a:lnTo>
                <a:lnTo>
                  <a:pt x="0" y="1653"/>
                </a:lnTo>
                <a:lnTo>
                  <a:pt x="3" y="1552"/>
                </a:lnTo>
                <a:lnTo>
                  <a:pt x="12" y="1454"/>
                </a:lnTo>
                <a:lnTo>
                  <a:pt x="27" y="1356"/>
                </a:lnTo>
                <a:lnTo>
                  <a:pt x="47" y="1261"/>
                </a:lnTo>
                <a:lnTo>
                  <a:pt x="72" y="1167"/>
                </a:lnTo>
                <a:lnTo>
                  <a:pt x="103" y="1076"/>
                </a:lnTo>
                <a:lnTo>
                  <a:pt x="139" y="988"/>
                </a:lnTo>
                <a:lnTo>
                  <a:pt x="180" y="902"/>
                </a:lnTo>
                <a:lnTo>
                  <a:pt x="225" y="819"/>
                </a:lnTo>
                <a:lnTo>
                  <a:pt x="276" y="739"/>
                </a:lnTo>
                <a:lnTo>
                  <a:pt x="331" y="661"/>
                </a:lnTo>
                <a:lnTo>
                  <a:pt x="389" y="588"/>
                </a:lnTo>
                <a:lnTo>
                  <a:pt x="452" y="518"/>
                </a:lnTo>
                <a:lnTo>
                  <a:pt x="518" y="452"/>
                </a:lnTo>
                <a:lnTo>
                  <a:pt x="588" y="389"/>
                </a:lnTo>
                <a:lnTo>
                  <a:pt x="661" y="331"/>
                </a:lnTo>
                <a:lnTo>
                  <a:pt x="739" y="276"/>
                </a:lnTo>
                <a:lnTo>
                  <a:pt x="819" y="225"/>
                </a:lnTo>
                <a:lnTo>
                  <a:pt x="902" y="180"/>
                </a:lnTo>
                <a:lnTo>
                  <a:pt x="988" y="139"/>
                </a:lnTo>
                <a:lnTo>
                  <a:pt x="1076" y="103"/>
                </a:lnTo>
                <a:lnTo>
                  <a:pt x="1167" y="72"/>
                </a:lnTo>
                <a:lnTo>
                  <a:pt x="1261" y="47"/>
                </a:lnTo>
                <a:lnTo>
                  <a:pt x="1356" y="27"/>
                </a:lnTo>
                <a:lnTo>
                  <a:pt x="1454" y="12"/>
                </a:lnTo>
                <a:lnTo>
                  <a:pt x="1552" y="3"/>
                </a:lnTo>
                <a:lnTo>
                  <a:pt x="1652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</xdr:grp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85725</xdr:colOff>
      <xdr:row>1</xdr:row>
      <xdr:rowOff>86846</xdr:rowOff>
    </xdr:from>
    <xdr:to>
      <xdr:col>4</xdr:col>
      <xdr:colOff>266700</xdr:colOff>
      <xdr:row>1</xdr:row>
      <xdr:rowOff>257175</xdr:rowOff>
    </xdr:to>
    <xdr:grpSp>
      <xdr:nvGrpSpPr>
        <xdr:cNvPr id="3075" name="时间图标" descr="时钟">
          <a:extLst>
            <a:ext uri="{FF2B5EF4-FFF2-40B4-BE49-F238E27FC236}">
              <a16:creationId xmlns:a16="http://schemas.microsoft.com/office/drawing/2014/main" id="{00000000-0008-0000-0200-0000030C0000}"/>
            </a:ext>
          </a:extLst>
        </xdr:cNvPr>
        <xdr:cNvGrpSpPr>
          <a:grpSpLocks noChangeAspect="1"/>
        </xdr:cNvGrpSpPr>
      </xdr:nvGrpSpPr>
      <xdr:grpSpPr bwMode="auto">
        <a:xfrm>
          <a:off x="2797120" y="595729"/>
          <a:ext cx="180975" cy="170329"/>
          <a:chOff x="30" y="8"/>
          <a:chExt cx="19" cy="94"/>
        </a:xfrm>
      </xdr:grpSpPr>
      <xdr:sp macro="" textlink="">
        <xdr:nvSpPr>
          <xdr:cNvPr id="3074" name="自选图形 2">
            <a:extLst>
              <a:ext uri="{FF2B5EF4-FFF2-40B4-BE49-F238E27FC236}">
                <a16:creationId xmlns:a16="http://schemas.microsoft.com/office/drawing/2014/main" id="{00000000-0008-0000-0200-0000020C0000}"/>
              </a:ext>
            </a:extLst>
          </xdr:cNvPr>
          <xdr:cNvSpPr>
            <a:spLocks noChangeAspect="1" noChangeArrowheads="1" noTextEdit="1"/>
          </xdr:cNvSpPr>
        </xdr:nvSpPr>
        <xdr:spPr bwMode="auto">
          <a:xfrm>
            <a:off x="30" y="83"/>
            <a:ext cx="19" cy="19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3076" name="长方形 4">
            <a:extLst>
              <a:ext uri="{FF2B5EF4-FFF2-40B4-BE49-F238E27FC236}">
                <a16:creationId xmlns:a16="http://schemas.microsoft.com/office/drawing/2014/main" id="{00000000-0008-0000-0200-0000040C0000}"/>
              </a:ext>
            </a:extLst>
          </xdr:cNvPr>
          <xdr:cNvSpPr>
            <a:spLocks noChangeArrowheads="1"/>
          </xdr:cNvSpPr>
        </xdr:nvSpPr>
        <xdr:spPr bwMode="auto">
          <a:xfrm>
            <a:off x="30" y="8"/>
            <a:ext cx="19" cy="94"/>
          </a:xfrm>
          <a:prstGeom prst="rect">
            <a:avLst/>
          </a:prstGeom>
          <a:noFill/>
          <a:ln w="0">
            <a:noFill/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3077" name="任意多边形(F) 5">
            <a:extLst>
              <a:ext uri="{FF2B5EF4-FFF2-40B4-BE49-F238E27FC236}">
                <a16:creationId xmlns:a16="http://schemas.microsoft.com/office/drawing/2014/main" id="{00000000-0008-0000-0200-0000050C0000}"/>
              </a:ext>
            </a:extLst>
          </xdr:cNvPr>
          <xdr:cNvSpPr>
            <a:spLocks noEditPoints="1"/>
          </xdr:cNvSpPr>
        </xdr:nvSpPr>
        <xdr:spPr bwMode="auto">
          <a:xfrm>
            <a:off x="30" y="8"/>
            <a:ext cx="19" cy="94"/>
          </a:xfrm>
          <a:custGeom>
            <a:avLst/>
            <a:gdLst>
              <a:gd name="T0" fmla="*/ 1733 w 3307"/>
              <a:gd name="T1" fmla="*/ 675 h 3307"/>
              <a:gd name="T2" fmla="*/ 1793 w 3307"/>
              <a:gd name="T3" fmla="*/ 765 h 3307"/>
              <a:gd name="T4" fmla="*/ 2174 w 3307"/>
              <a:gd name="T5" fmla="*/ 1989 h 3307"/>
              <a:gd name="T6" fmla="*/ 2197 w 3307"/>
              <a:gd name="T7" fmla="*/ 2082 h 3307"/>
              <a:gd name="T8" fmla="*/ 2155 w 3307"/>
              <a:gd name="T9" fmla="*/ 2171 h 3307"/>
              <a:gd name="T10" fmla="*/ 2076 w 3307"/>
              <a:gd name="T11" fmla="*/ 2209 h 3307"/>
              <a:gd name="T12" fmla="*/ 1990 w 3307"/>
              <a:gd name="T13" fmla="*/ 2195 h 3307"/>
              <a:gd name="T14" fmla="*/ 1511 w 3307"/>
              <a:gd name="T15" fmla="*/ 794 h 3307"/>
              <a:gd name="T16" fmla="*/ 1553 w 3307"/>
              <a:gd name="T17" fmla="*/ 692 h 3307"/>
              <a:gd name="T18" fmla="*/ 1652 w 3307"/>
              <a:gd name="T19" fmla="*/ 651 h 3307"/>
              <a:gd name="T20" fmla="*/ 1401 w 3307"/>
              <a:gd name="T21" fmla="*/ 530 h 3307"/>
              <a:gd name="T22" fmla="*/ 1096 w 3307"/>
              <a:gd name="T23" fmla="*/ 646 h 3307"/>
              <a:gd name="T24" fmla="*/ 840 w 3307"/>
              <a:gd name="T25" fmla="*/ 840 h 3307"/>
              <a:gd name="T26" fmla="*/ 645 w 3307"/>
              <a:gd name="T27" fmla="*/ 1096 h 3307"/>
              <a:gd name="T28" fmla="*/ 529 w 3307"/>
              <a:gd name="T29" fmla="*/ 1401 h 3307"/>
              <a:gd name="T30" fmla="*/ 505 w 3307"/>
              <a:gd name="T31" fmla="*/ 1740 h 3307"/>
              <a:gd name="T32" fmla="*/ 577 w 3307"/>
              <a:gd name="T33" fmla="*/ 2063 h 3307"/>
              <a:gd name="T34" fmla="*/ 734 w 3307"/>
              <a:gd name="T35" fmla="*/ 2346 h 3307"/>
              <a:gd name="T36" fmla="*/ 961 w 3307"/>
              <a:gd name="T37" fmla="*/ 2572 h 3307"/>
              <a:gd name="T38" fmla="*/ 1244 w 3307"/>
              <a:gd name="T39" fmla="*/ 2730 h 3307"/>
              <a:gd name="T40" fmla="*/ 1567 w 3307"/>
              <a:gd name="T41" fmla="*/ 2802 h 3307"/>
              <a:gd name="T42" fmla="*/ 1906 w 3307"/>
              <a:gd name="T43" fmla="*/ 2777 h 3307"/>
              <a:gd name="T44" fmla="*/ 2211 w 3307"/>
              <a:gd name="T45" fmla="*/ 2661 h 3307"/>
              <a:gd name="T46" fmla="*/ 2467 w 3307"/>
              <a:gd name="T47" fmla="*/ 2467 h 3307"/>
              <a:gd name="T48" fmla="*/ 2662 w 3307"/>
              <a:gd name="T49" fmla="*/ 2211 h 3307"/>
              <a:gd name="T50" fmla="*/ 2778 w 3307"/>
              <a:gd name="T51" fmla="*/ 1906 h 3307"/>
              <a:gd name="T52" fmla="*/ 2802 w 3307"/>
              <a:gd name="T53" fmla="*/ 1567 h 3307"/>
              <a:gd name="T54" fmla="*/ 2730 w 3307"/>
              <a:gd name="T55" fmla="*/ 1244 h 3307"/>
              <a:gd name="T56" fmla="*/ 2573 w 3307"/>
              <a:gd name="T57" fmla="*/ 961 h 3307"/>
              <a:gd name="T58" fmla="*/ 2346 w 3307"/>
              <a:gd name="T59" fmla="*/ 734 h 3307"/>
              <a:gd name="T60" fmla="*/ 2063 w 3307"/>
              <a:gd name="T61" fmla="*/ 577 h 3307"/>
              <a:gd name="T62" fmla="*/ 1740 w 3307"/>
              <a:gd name="T63" fmla="*/ 505 h 3307"/>
              <a:gd name="T64" fmla="*/ 1853 w 3307"/>
              <a:gd name="T65" fmla="*/ 12 h 3307"/>
              <a:gd name="T66" fmla="*/ 2231 w 3307"/>
              <a:gd name="T67" fmla="*/ 103 h 3307"/>
              <a:gd name="T68" fmla="*/ 2568 w 3307"/>
              <a:gd name="T69" fmla="*/ 276 h 3307"/>
              <a:gd name="T70" fmla="*/ 2855 w 3307"/>
              <a:gd name="T71" fmla="*/ 518 h 3307"/>
              <a:gd name="T72" fmla="*/ 3082 w 3307"/>
              <a:gd name="T73" fmla="*/ 819 h 3307"/>
              <a:gd name="T74" fmla="*/ 3235 w 3307"/>
              <a:gd name="T75" fmla="*/ 1167 h 3307"/>
              <a:gd name="T76" fmla="*/ 3304 w 3307"/>
              <a:gd name="T77" fmla="*/ 1552 h 3307"/>
              <a:gd name="T78" fmla="*/ 3280 w 3307"/>
              <a:gd name="T79" fmla="*/ 1951 h 3307"/>
              <a:gd name="T80" fmla="*/ 3168 w 3307"/>
              <a:gd name="T81" fmla="*/ 2319 h 3307"/>
              <a:gd name="T82" fmla="*/ 2976 w 3307"/>
              <a:gd name="T83" fmla="*/ 2645 h 3307"/>
              <a:gd name="T84" fmla="*/ 2719 w 3307"/>
              <a:gd name="T85" fmla="*/ 2918 h 3307"/>
              <a:gd name="T86" fmla="*/ 2405 w 3307"/>
              <a:gd name="T87" fmla="*/ 3127 h 3307"/>
              <a:gd name="T88" fmla="*/ 2046 w 3307"/>
              <a:gd name="T89" fmla="*/ 3260 h 3307"/>
              <a:gd name="T90" fmla="*/ 1652 w 3307"/>
              <a:gd name="T91" fmla="*/ 3307 h 3307"/>
              <a:gd name="T92" fmla="*/ 1261 w 3307"/>
              <a:gd name="T93" fmla="*/ 3260 h 3307"/>
              <a:gd name="T94" fmla="*/ 902 w 3307"/>
              <a:gd name="T95" fmla="*/ 3127 h 3307"/>
              <a:gd name="T96" fmla="*/ 588 w 3307"/>
              <a:gd name="T97" fmla="*/ 2918 h 3307"/>
              <a:gd name="T98" fmla="*/ 331 w 3307"/>
              <a:gd name="T99" fmla="*/ 2645 h 3307"/>
              <a:gd name="T100" fmla="*/ 139 w 3307"/>
              <a:gd name="T101" fmla="*/ 2319 h 3307"/>
              <a:gd name="T102" fmla="*/ 27 w 3307"/>
              <a:gd name="T103" fmla="*/ 1951 h 3307"/>
              <a:gd name="T104" fmla="*/ 3 w 3307"/>
              <a:gd name="T105" fmla="*/ 1552 h 3307"/>
              <a:gd name="T106" fmla="*/ 72 w 3307"/>
              <a:gd name="T107" fmla="*/ 1167 h 3307"/>
              <a:gd name="T108" fmla="*/ 225 w 3307"/>
              <a:gd name="T109" fmla="*/ 819 h 3307"/>
              <a:gd name="T110" fmla="*/ 452 w 3307"/>
              <a:gd name="T111" fmla="*/ 518 h 3307"/>
              <a:gd name="T112" fmla="*/ 739 w 3307"/>
              <a:gd name="T113" fmla="*/ 276 h 3307"/>
              <a:gd name="T114" fmla="*/ 1076 w 3307"/>
              <a:gd name="T115" fmla="*/ 103 h 3307"/>
              <a:gd name="T116" fmla="*/ 1454 w 3307"/>
              <a:gd name="T117" fmla="*/ 12 h 3307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  <a:cxn ang="0">
                <a:pos x="T110" y="T111"/>
              </a:cxn>
              <a:cxn ang="0">
                <a:pos x="T112" y="T113"/>
              </a:cxn>
              <a:cxn ang="0">
                <a:pos x="T114" y="T115"/>
              </a:cxn>
              <a:cxn ang="0">
                <a:pos x="T116" y="T117"/>
              </a:cxn>
            </a:cxnLst>
            <a:rect l="0" t="0" r="r" b="b"/>
            <a:pathLst>
              <a:path w="3307" h="3307">
                <a:moveTo>
                  <a:pt x="1652" y="651"/>
                </a:moveTo>
                <a:lnTo>
                  <a:pt x="1683" y="653"/>
                </a:lnTo>
                <a:lnTo>
                  <a:pt x="1709" y="662"/>
                </a:lnTo>
                <a:lnTo>
                  <a:pt x="1733" y="675"/>
                </a:lnTo>
                <a:lnTo>
                  <a:pt x="1754" y="692"/>
                </a:lnTo>
                <a:lnTo>
                  <a:pt x="1772" y="714"/>
                </a:lnTo>
                <a:lnTo>
                  <a:pt x="1785" y="738"/>
                </a:lnTo>
                <a:lnTo>
                  <a:pt x="1793" y="765"/>
                </a:lnTo>
                <a:lnTo>
                  <a:pt x="1796" y="794"/>
                </a:lnTo>
                <a:lnTo>
                  <a:pt x="1796" y="1595"/>
                </a:lnTo>
                <a:lnTo>
                  <a:pt x="2158" y="1969"/>
                </a:lnTo>
                <a:lnTo>
                  <a:pt x="2174" y="1989"/>
                </a:lnTo>
                <a:lnTo>
                  <a:pt x="2186" y="2011"/>
                </a:lnTo>
                <a:lnTo>
                  <a:pt x="2194" y="2034"/>
                </a:lnTo>
                <a:lnTo>
                  <a:pt x="2197" y="2058"/>
                </a:lnTo>
                <a:lnTo>
                  <a:pt x="2197" y="2082"/>
                </a:lnTo>
                <a:lnTo>
                  <a:pt x="2193" y="2106"/>
                </a:lnTo>
                <a:lnTo>
                  <a:pt x="2184" y="2130"/>
                </a:lnTo>
                <a:lnTo>
                  <a:pt x="2171" y="2151"/>
                </a:lnTo>
                <a:lnTo>
                  <a:pt x="2155" y="2171"/>
                </a:lnTo>
                <a:lnTo>
                  <a:pt x="2137" y="2185"/>
                </a:lnTo>
                <a:lnTo>
                  <a:pt x="2117" y="2196"/>
                </a:lnTo>
                <a:lnTo>
                  <a:pt x="2097" y="2204"/>
                </a:lnTo>
                <a:lnTo>
                  <a:pt x="2076" y="2209"/>
                </a:lnTo>
                <a:lnTo>
                  <a:pt x="2055" y="2211"/>
                </a:lnTo>
                <a:lnTo>
                  <a:pt x="2033" y="2209"/>
                </a:lnTo>
                <a:lnTo>
                  <a:pt x="2011" y="2204"/>
                </a:lnTo>
                <a:lnTo>
                  <a:pt x="1990" y="2195"/>
                </a:lnTo>
                <a:lnTo>
                  <a:pt x="1970" y="2183"/>
                </a:lnTo>
                <a:lnTo>
                  <a:pt x="1953" y="2167"/>
                </a:lnTo>
                <a:lnTo>
                  <a:pt x="1511" y="1712"/>
                </a:lnTo>
                <a:lnTo>
                  <a:pt x="1511" y="794"/>
                </a:lnTo>
                <a:lnTo>
                  <a:pt x="1514" y="765"/>
                </a:lnTo>
                <a:lnTo>
                  <a:pt x="1522" y="738"/>
                </a:lnTo>
                <a:lnTo>
                  <a:pt x="1535" y="714"/>
                </a:lnTo>
                <a:lnTo>
                  <a:pt x="1553" y="692"/>
                </a:lnTo>
                <a:lnTo>
                  <a:pt x="1574" y="675"/>
                </a:lnTo>
                <a:lnTo>
                  <a:pt x="1598" y="662"/>
                </a:lnTo>
                <a:lnTo>
                  <a:pt x="1624" y="653"/>
                </a:lnTo>
                <a:lnTo>
                  <a:pt x="1652" y="651"/>
                </a:lnTo>
                <a:close/>
                <a:moveTo>
                  <a:pt x="1652" y="502"/>
                </a:moveTo>
                <a:lnTo>
                  <a:pt x="1567" y="505"/>
                </a:lnTo>
                <a:lnTo>
                  <a:pt x="1483" y="514"/>
                </a:lnTo>
                <a:lnTo>
                  <a:pt x="1401" y="530"/>
                </a:lnTo>
                <a:lnTo>
                  <a:pt x="1321" y="551"/>
                </a:lnTo>
                <a:lnTo>
                  <a:pt x="1244" y="577"/>
                </a:lnTo>
                <a:lnTo>
                  <a:pt x="1168" y="609"/>
                </a:lnTo>
                <a:lnTo>
                  <a:pt x="1096" y="646"/>
                </a:lnTo>
                <a:lnTo>
                  <a:pt x="1027" y="687"/>
                </a:lnTo>
                <a:lnTo>
                  <a:pt x="961" y="734"/>
                </a:lnTo>
                <a:lnTo>
                  <a:pt x="898" y="785"/>
                </a:lnTo>
                <a:lnTo>
                  <a:pt x="840" y="840"/>
                </a:lnTo>
                <a:lnTo>
                  <a:pt x="785" y="898"/>
                </a:lnTo>
                <a:lnTo>
                  <a:pt x="734" y="961"/>
                </a:lnTo>
                <a:lnTo>
                  <a:pt x="687" y="1027"/>
                </a:lnTo>
                <a:lnTo>
                  <a:pt x="645" y="1096"/>
                </a:lnTo>
                <a:lnTo>
                  <a:pt x="609" y="1168"/>
                </a:lnTo>
                <a:lnTo>
                  <a:pt x="577" y="1244"/>
                </a:lnTo>
                <a:lnTo>
                  <a:pt x="550" y="1321"/>
                </a:lnTo>
                <a:lnTo>
                  <a:pt x="529" y="1401"/>
                </a:lnTo>
                <a:lnTo>
                  <a:pt x="514" y="1483"/>
                </a:lnTo>
                <a:lnTo>
                  <a:pt x="505" y="1567"/>
                </a:lnTo>
                <a:lnTo>
                  <a:pt x="502" y="1653"/>
                </a:lnTo>
                <a:lnTo>
                  <a:pt x="505" y="1740"/>
                </a:lnTo>
                <a:lnTo>
                  <a:pt x="514" y="1824"/>
                </a:lnTo>
                <a:lnTo>
                  <a:pt x="529" y="1906"/>
                </a:lnTo>
                <a:lnTo>
                  <a:pt x="550" y="1985"/>
                </a:lnTo>
                <a:lnTo>
                  <a:pt x="577" y="2063"/>
                </a:lnTo>
                <a:lnTo>
                  <a:pt x="609" y="2139"/>
                </a:lnTo>
                <a:lnTo>
                  <a:pt x="645" y="2211"/>
                </a:lnTo>
                <a:lnTo>
                  <a:pt x="687" y="2280"/>
                </a:lnTo>
                <a:lnTo>
                  <a:pt x="734" y="2346"/>
                </a:lnTo>
                <a:lnTo>
                  <a:pt x="785" y="2408"/>
                </a:lnTo>
                <a:lnTo>
                  <a:pt x="840" y="2467"/>
                </a:lnTo>
                <a:lnTo>
                  <a:pt x="898" y="2522"/>
                </a:lnTo>
                <a:lnTo>
                  <a:pt x="961" y="2572"/>
                </a:lnTo>
                <a:lnTo>
                  <a:pt x="1027" y="2620"/>
                </a:lnTo>
                <a:lnTo>
                  <a:pt x="1096" y="2661"/>
                </a:lnTo>
                <a:lnTo>
                  <a:pt x="1168" y="2698"/>
                </a:lnTo>
                <a:lnTo>
                  <a:pt x="1244" y="2730"/>
                </a:lnTo>
                <a:lnTo>
                  <a:pt x="1321" y="2756"/>
                </a:lnTo>
                <a:lnTo>
                  <a:pt x="1401" y="2777"/>
                </a:lnTo>
                <a:lnTo>
                  <a:pt x="1483" y="2793"/>
                </a:lnTo>
                <a:lnTo>
                  <a:pt x="1567" y="2802"/>
                </a:lnTo>
                <a:lnTo>
                  <a:pt x="1652" y="2805"/>
                </a:lnTo>
                <a:lnTo>
                  <a:pt x="1740" y="2802"/>
                </a:lnTo>
                <a:lnTo>
                  <a:pt x="1824" y="2793"/>
                </a:lnTo>
                <a:lnTo>
                  <a:pt x="1906" y="2777"/>
                </a:lnTo>
                <a:lnTo>
                  <a:pt x="1986" y="2756"/>
                </a:lnTo>
                <a:lnTo>
                  <a:pt x="2063" y="2730"/>
                </a:lnTo>
                <a:lnTo>
                  <a:pt x="2139" y="2698"/>
                </a:lnTo>
                <a:lnTo>
                  <a:pt x="2211" y="2661"/>
                </a:lnTo>
                <a:lnTo>
                  <a:pt x="2280" y="2620"/>
                </a:lnTo>
                <a:lnTo>
                  <a:pt x="2346" y="2572"/>
                </a:lnTo>
                <a:lnTo>
                  <a:pt x="2409" y="2522"/>
                </a:lnTo>
                <a:lnTo>
                  <a:pt x="2467" y="2467"/>
                </a:lnTo>
                <a:lnTo>
                  <a:pt x="2522" y="2408"/>
                </a:lnTo>
                <a:lnTo>
                  <a:pt x="2573" y="2346"/>
                </a:lnTo>
                <a:lnTo>
                  <a:pt x="2620" y="2280"/>
                </a:lnTo>
                <a:lnTo>
                  <a:pt x="2662" y="2211"/>
                </a:lnTo>
                <a:lnTo>
                  <a:pt x="2698" y="2139"/>
                </a:lnTo>
                <a:lnTo>
                  <a:pt x="2730" y="2063"/>
                </a:lnTo>
                <a:lnTo>
                  <a:pt x="2757" y="1985"/>
                </a:lnTo>
                <a:lnTo>
                  <a:pt x="2778" y="1906"/>
                </a:lnTo>
                <a:lnTo>
                  <a:pt x="2793" y="1824"/>
                </a:lnTo>
                <a:lnTo>
                  <a:pt x="2802" y="1740"/>
                </a:lnTo>
                <a:lnTo>
                  <a:pt x="2805" y="1653"/>
                </a:lnTo>
                <a:lnTo>
                  <a:pt x="2802" y="1567"/>
                </a:lnTo>
                <a:lnTo>
                  <a:pt x="2793" y="1483"/>
                </a:lnTo>
                <a:lnTo>
                  <a:pt x="2778" y="1401"/>
                </a:lnTo>
                <a:lnTo>
                  <a:pt x="2757" y="1321"/>
                </a:lnTo>
                <a:lnTo>
                  <a:pt x="2730" y="1244"/>
                </a:lnTo>
                <a:lnTo>
                  <a:pt x="2698" y="1168"/>
                </a:lnTo>
                <a:lnTo>
                  <a:pt x="2662" y="1096"/>
                </a:lnTo>
                <a:lnTo>
                  <a:pt x="2620" y="1027"/>
                </a:lnTo>
                <a:lnTo>
                  <a:pt x="2573" y="961"/>
                </a:lnTo>
                <a:lnTo>
                  <a:pt x="2522" y="898"/>
                </a:lnTo>
                <a:lnTo>
                  <a:pt x="2467" y="840"/>
                </a:lnTo>
                <a:lnTo>
                  <a:pt x="2409" y="785"/>
                </a:lnTo>
                <a:lnTo>
                  <a:pt x="2346" y="734"/>
                </a:lnTo>
                <a:lnTo>
                  <a:pt x="2280" y="687"/>
                </a:lnTo>
                <a:lnTo>
                  <a:pt x="2211" y="646"/>
                </a:lnTo>
                <a:lnTo>
                  <a:pt x="2139" y="609"/>
                </a:lnTo>
                <a:lnTo>
                  <a:pt x="2063" y="577"/>
                </a:lnTo>
                <a:lnTo>
                  <a:pt x="1986" y="551"/>
                </a:lnTo>
                <a:lnTo>
                  <a:pt x="1906" y="530"/>
                </a:lnTo>
                <a:lnTo>
                  <a:pt x="1824" y="514"/>
                </a:lnTo>
                <a:lnTo>
                  <a:pt x="1740" y="505"/>
                </a:lnTo>
                <a:lnTo>
                  <a:pt x="1652" y="502"/>
                </a:lnTo>
                <a:close/>
                <a:moveTo>
                  <a:pt x="1652" y="0"/>
                </a:moveTo>
                <a:lnTo>
                  <a:pt x="1755" y="3"/>
                </a:lnTo>
                <a:lnTo>
                  <a:pt x="1853" y="12"/>
                </a:lnTo>
                <a:lnTo>
                  <a:pt x="1951" y="27"/>
                </a:lnTo>
                <a:lnTo>
                  <a:pt x="2046" y="47"/>
                </a:lnTo>
                <a:lnTo>
                  <a:pt x="2140" y="72"/>
                </a:lnTo>
                <a:lnTo>
                  <a:pt x="2231" y="103"/>
                </a:lnTo>
                <a:lnTo>
                  <a:pt x="2319" y="139"/>
                </a:lnTo>
                <a:lnTo>
                  <a:pt x="2405" y="180"/>
                </a:lnTo>
                <a:lnTo>
                  <a:pt x="2488" y="225"/>
                </a:lnTo>
                <a:lnTo>
                  <a:pt x="2568" y="276"/>
                </a:lnTo>
                <a:lnTo>
                  <a:pt x="2646" y="331"/>
                </a:lnTo>
                <a:lnTo>
                  <a:pt x="2719" y="389"/>
                </a:lnTo>
                <a:lnTo>
                  <a:pt x="2789" y="452"/>
                </a:lnTo>
                <a:lnTo>
                  <a:pt x="2855" y="518"/>
                </a:lnTo>
                <a:lnTo>
                  <a:pt x="2918" y="588"/>
                </a:lnTo>
                <a:lnTo>
                  <a:pt x="2976" y="661"/>
                </a:lnTo>
                <a:lnTo>
                  <a:pt x="3031" y="739"/>
                </a:lnTo>
                <a:lnTo>
                  <a:pt x="3082" y="819"/>
                </a:lnTo>
                <a:lnTo>
                  <a:pt x="3127" y="902"/>
                </a:lnTo>
                <a:lnTo>
                  <a:pt x="3168" y="988"/>
                </a:lnTo>
                <a:lnTo>
                  <a:pt x="3204" y="1076"/>
                </a:lnTo>
                <a:lnTo>
                  <a:pt x="3235" y="1167"/>
                </a:lnTo>
                <a:lnTo>
                  <a:pt x="3260" y="1261"/>
                </a:lnTo>
                <a:lnTo>
                  <a:pt x="3280" y="1356"/>
                </a:lnTo>
                <a:lnTo>
                  <a:pt x="3295" y="1454"/>
                </a:lnTo>
                <a:lnTo>
                  <a:pt x="3304" y="1552"/>
                </a:lnTo>
                <a:lnTo>
                  <a:pt x="3307" y="1653"/>
                </a:lnTo>
                <a:lnTo>
                  <a:pt x="3304" y="1754"/>
                </a:lnTo>
                <a:lnTo>
                  <a:pt x="3295" y="1853"/>
                </a:lnTo>
                <a:lnTo>
                  <a:pt x="3280" y="1951"/>
                </a:lnTo>
                <a:lnTo>
                  <a:pt x="3260" y="2046"/>
                </a:lnTo>
                <a:lnTo>
                  <a:pt x="3235" y="2140"/>
                </a:lnTo>
                <a:lnTo>
                  <a:pt x="3204" y="2231"/>
                </a:lnTo>
                <a:lnTo>
                  <a:pt x="3168" y="2319"/>
                </a:lnTo>
                <a:lnTo>
                  <a:pt x="3127" y="2405"/>
                </a:lnTo>
                <a:lnTo>
                  <a:pt x="3082" y="2488"/>
                </a:lnTo>
                <a:lnTo>
                  <a:pt x="3031" y="2568"/>
                </a:lnTo>
                <a:lnTo>
                  <a:pt x="2976" y="2645"/>
                </a:lnTo>
                <a:lnTo>
                  <a:pt x="2918" y="2719"/>
                </a:lnTo>
                <a:lnTo>
                  <a:pt x="2855" y="2789"/>
                </a:lnTo>
                <a:lnTo>
                  <a:pt x="2789" y="2855"/>
                </a:lnTo>
                <a:lnTo>
                  <a:pt x="2719" y="2918"/>
                </a:lnTo>
                <a:lnTo>
                  <a:pt x="2646" y="2976"/>
                </a:lnTo>
                <a:lnTo>
                  <a:pt x="2568" y="3031"/>
                </a:lnTo>
                <a:lnTo>
                  <a:pt x="2488" y="3082"/>
                </a:lnTo>
                <a:lnTo>
                  <a:pt x="2405" y="3127"/>
                </a:lnTo>
                <a:lnTo>
                  <a:pt x="2319" y="3168"/>
                </a:lnTo>
                <a:lnTo>
                  <a:pt x="2231" y="3204"/>
                </a:lnTo>
                <a:lnTo>
                  <a:pt x="2140" y="3235"/>
                </a:lnTo>
                <a:lnTo>
                  <a:pt x="2046" y="3260"/>
                </a:lnTo>
                <a:lnTo>
                  <a:pt x="1951" y="3280"/>
                </a:lnTo>
                <a:lnTo>
                  <a:pt x="1853" y="3295"/>
                </a:lnTo>
                <a:lnTo>
                  <a:pt x="1755" y="3304"/>
                </a:lnTo>
                <a:lnTo>
                  <a:pt x="1652" y="3307"/>
                </a:lnTo>
                <a:lnTo>
                  <a:pt x="1552" y="3304"/>
                </a:lnTo>
                <a:lnTo>
                  <a:pt x="1454" y="3295"/>
                </a:lnTo>
                <a:lnTo>
                  <a:pt x="1356" y="3280"/>
                </a:lnTo>
                <a:lnTo>
                  <a:pt x="1261" y="3260"/>
                </a:lnTo>
                <a:lnTo>
                  <a:pt x="1167" y="3235"/>
                </a:lnTo>
                <a:lnTo>
                  <a:pt x="1076" y="3204"/>
                </a:lnTo>
                <a:lnTo>
                  <a:pt x="988" y="3168"/>
                </a:lnTo>
                <a:lnTo>
                  <a:pt x="902" y="3127"/>
                </a:lnTo>
                <a:lnTo>
                  <a:pt x="819" y="3082"/>
                </a:lnTo>
                <a:lnTo>
                  <a:pt x="739" y="3031"/>
                </a:lnTo>
                <a:lnTo>
                  <a:pt x="661" y="2976"/>
                </a:lnTo>
                <a:lnTo>
                  <a:pt x="588" y="2918"/>
                </a:lnTo>
                <a:lnTo>
                  <a:pt x="518" y="2855"/>
                </a:lnTo>
                <a:lnTo>
                  <a:pt x="452" y="2789"/>
                </a:lnTo>
                <a:lnTo>
                  <a:pt x="389" y="2719"/>
                </a:lnTo>
                <a:lnTo>
                  <a:pt x="331" y="2645"/>
                </a:lnTo>
                <a:lnTo>
                  <a:pt x="276" y="2568"/>
                </a:lnTo>
                <a:lnTo>
                  <a:pt x="225" y="2488"/>
                </a:lnTo>
                <a:lnTo>
                  <a:pt x="180" y="2405"/>
                </a:lnTo>
                <a:lnTo>
                  <a:pt x="139" y="2319"/>
                </a:lnTo>
                <a:lnTo>
                  <a:pt x="103" y="2231"/>
                </a:lnTo>
                <a:lnTo>
                  <a:pt x="72" y="2140"/>
                </a:lnTo>
                <a:lnTo>
                  <a:pt x="47" y="2046"/>
                </a:lnTo>
                <a:lnTo>
                  <a:pt x="27" y="1951"/>
                </a:lnTo>
                <a:lnTo>
                  <a:pt x="12" y="1853"/>
                </a:lnTo>
                <a:lnTo>
                  <a:pt x="3" y="1754"/>
                </a:lnTo>
                <a:lnTo>
                  <a:pt x="0" y="1653"/>
                </a:lnTo>
                <a:lnTo>
                  <a:pt x="3" y="1552"/>
                </a:lnTo>
                <a:lnTo>
                  <a:pt x="12" y="1454"/>
                </a:lnTo>
                <a:lnTo>
                  <a:pt x="27" y="1356"/>
                </a:lnTo>
                <a:lnTo>
                  <a:pt x="47" y="1261"/>
                </a:lnTo>
                <a:lnTo>
                  <a:pt x="72" y="1167"/>
                </a:lnTo>
                <a:lnTo>
                  <a:pt x="103" y="1076"/>
                </a:lnTo>
                <a:lnTo>
                  <a:pt x="139" y="988"/>
                </a:lnTo>
                <a:lnTo>
                  <a:pt x="180" y="902"/>
                </a:lnTo>
                <a:lnTo>
                  <a:pt x="225" y="819"/>
                </a:lnTo>
                <a:lnTo>
                  <a:pt x="276" y="739"/>
                </a:lnTo>
                <a:lnTo>
                  <a:pt x="331" y="661"/>
                </a:lnTo>
                <a:lnTo>
                  <a:pt x="389" y="588"/>
                </a:lnTo>
                <a:lnTo>
                  <a:pt x="452" y="518"/>
                </a:lnTo>
                <a:lnTo>
                  <a:pt x="518" y="452"/>
                </a:lnTo>
                <a:lnTo>
                  <a:pt x="588" y="389"/>
                </a:lnTo>
                <a:lnTo>
                  <a:pt x="661" y="331"/>
                </a:lnTo>
                <a:lnTo>
                  <a:pt x="739" y="276"/>
                </a:lnTo>
                <a:lnTo>
                  <a:pt x="819" y="225"/>
                </a:lnTo>
                <a:lnTo>
                  <a:pt x="902" y="180"/>
                </a:lnTo>
                <a:lnTo>
                  <a:pt x="988" y="139"/>
                </a:lnTo>
                <a:lnTo>
                  <a:pt x="1076" y="103"/>
                </a:lnTo>
                <a:lnTo>
                  <a:pt x="1167" y="72"/>
                </a:lnTo>
                <a:lnTo>
                  <a:pt x="1261" y="47"/>
                </a:lnTo>
                <a:lnTo>
                  <a:pt x="1356" y="27"/>
                </a:lnTo>
                <a:lnTo>
                  <a:pt x="1454" y="12"/>
                </a:lnTo>
                <a:lnTo>
                  <a:pt x="1552" y="3"/>
                </a:lnTo>
                <a:lnTo>
                  <a:pt x="1652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</xdr:grpSp>
    <xdr:clientData/>
  </xdr:twoCellAnchor>
  <xdr:twoCellAnchor editAs="oneCell">
    <xdr:from>
      <xdr:col>1</xdr:col>
      <xdr:colOff>57150</xdr:colOff>
      <xdr:row>1</xdr:row>
      <xdr:rowOff>9525</xdr:rowOff>
    </xdr:from>
    <xdr:to>
      <xdr:col>1</xdr:col>
      <xdr:colOff>374809</xdr:colOff>
      <xdr:row>1</xdr:row>
      <xdr:rowOff>324196</xdr:rowOff>
    </xdr:to>
    <xdr:grpSp>
      <xdr:nvGrpSpPr>
        <xdr:cNvPr id="10" name="时钟图标" descr="时钟">
          <a:extLst>
            <a:ext uri="{FF2B5EF4-FFF2-40B4-BE49-F238E27FC236}">
              <a16:creationId xmlns:a16="http://schemas.microsoft.com/office/drawing/2014/main" id="{764934FC-5EB9-4A67-B924-802262688152}"/>
            </a:ext>
          </a:extLst>
        </xdr:cNvPr>
        <xdr:cNvGrpSpPr>
          <a:grpSpLocks noChangeAspect="1"/>
        </xdr:cNvGrpSpPr>
      </xdr:nvGrpSpPr>
      <xdr:grpSpPr bwMode="auto">
        <a:xfrm>
          <a:off x="240030" y="518408"/>
          <a:ext cx="317659" cy="314671"/>
          <a:chOff x="270" y="53"/>
          <a:chExt cx="29" cy="29"/>
        </a:xfrm>
      </xdr:grpSpPr>
      <xdr:sp macro="" textlink="">
        <xdr:nvSpPr>
          <xdr:cNvPr id="11" name="长方形 9">
            <a:extLst>
              <a:ext uri="{FF2B5EF4-FFF2-40B4-BE49-F238E27FC236}">
                <a16:creationId xmlns:a16="http://schemas.microsoft.com/office/drawing/2014/main" id="{9860659E-06A6-47E4-811D-7397917A7A39}"/>
              </a:ext>
            </a:extLst>
          </xdr:cNvPr>
          <xdr:cNvSpPr>
            <a:spLocks noChangeArrowheads="1"/>
          </xdr:cNvSpPr>
        </xdr:nvSpPr>
        <xdr:spPr bwMode="auto">
          <a:xfrm>
            <a:off x="270" y="53"/>
            <a:ext cx="29" cy="29"/>
          </a:xfrm>
          <a:prstGeom prst="rect">
            <a:avLst/>
          </a:prstGeom>
          <a:noFill/>
          <a:ln w="0">
            <a:noFill/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2" name="任意多边形(F) 10">
            <a:extLst>
              <a:ext uri="{FF2B5EF4-FFF2-40B4-BE49-F238E27FC236}">
                <a16:creationId xmlns:a16="http://schemas.microsoft.com/office/drawing/2014/main" id="{9E4A6CD3-7B17-4703-8B7B-99538DF54988}"/>
              </a:ext>
            </a:extLst>
          </xdr:cNvPr>
          <xdr:cNvSpPr>
            <a:spLocks/>
          </xdr:cNvSpPr>
        </xdr:nvSpPr>
        <xdr:spPr bwMode="auto">
          <a:xfrm>
            <a:off x="270" y="54"/>
            <a:ext cx="28" cy="28"/>
          </a:xfrm>
          <a:custGeom>
            <a:avLst/>
            <a:gdLst>
              <a:gd name="T0" fmla="*/ 1716 w 3227"/>
              <a:gd name="T1" fmla="*/ 4 h 3228"/>
              <a:gd name="T2" fmla="*/ 1915 w 3227"/>
              <a:gd name="T3" fmla="*/ 28 h 3228"/>
              <a:gd name="T4" fmla="*/ 2105 w 3227"/>
              <a:gd name="T5" fmla="*/ 76 h 3228"/>
              <a:gd name="T6" fmla="*/ 2286 w 3227"/>
              <a:gd name="T7" fmla="*/ 146 h 3228"/>
              <a:gd name="T8" fmla="*/ 2455 w 3227"/>
              <a:gd name="T9" fmla="*/ 238 h 3228"/>
              <a:gd name="T10" fmla="*/ 2613 w 3227"/>
              <a:gd name="T11" fmla="*/ 347 h 3228"/>
              <a:gd name="T12" fmla="*/ 2755 w 3227"/>
              <a:gd name="T13" fmla="*/ 473 h 3228"/>
              <a:gd name="T14" fmla="*/ 2881 w 3227"/>
              <a:gd name="T15" fmla="*/ 615 h 3228"/>
              <a:gd name="T16" fmla="*/ 2990 w 3227"/>
              <a:gd name="T17" fmla="*/ 773 h 3228"/>
              <a:gd name="T18" fmla="*/ 3081 w 3227"/>
              <a:gd name="T19" fmla="*/ 942 h 3228"/>
              <a:gd name="T20" fmla="*/ 3151 w 3227"/>
              <a:gd name="T21" fmla="*/ 1123 h 3228"/>
              <a:gd name="T22" fmla="*/ 3199 w 3227"/>
              <a:gd name="T23" fmla="*/ 1314 h 3228"/>
              <a:gd name="T24" fmla="*/ 3224 w 3227"/>
              <a:gd name="T25" fmla="*/ 1512 h 3228"/>
              <a:gd name="T26" fmla="*/ 3224 w 3227"/>
              <a:gd name="T27" fmla="*/ 1717 h 3228"/>
              <a:gd name="T28" fmla="*/ 3199 w 3227"/>
              <a:gd name="T29" fmla="*/ 1915 h 3228"/>
              <a:gd name="T30" fmla="*/ 3151 w 3227"/>
              <a:gd name="T31" fmla="*/ 2106 h 3228"/>
              <a:gd name="T32" fmla="*/ 3081 w 3227"/>
              <a:gd name="T33" fmla="*/ 2287 h 3228"/>
              <a:gd name="T34" fmla="*/ 2990 w 3227"/>
              <a:gd name="T35" fmla="*/ 2456 h 3228"/>
              <a:gd name="T36" fmla="*/ 2881 w 3227"/>
              <a:gd name="T37" fmla="*/ 2613 h 3228"/>
              <a:gd name="T38" fmla="*/ 2755 w 3227"/>
              <a:gd name="T39" fmla="*/ 2755 h 3228"/>
              <a:gd name="T40" fmla="*/ 2613 w 3227"/>
              <a:gd name="T41" fmla="*/ 2882 h 3228"/>
              <a:gd name="T42" fmla="*/ 2455 w 3227"/>
              <a:gd name="T43" fmla="*/ 2991 h 3228"/>
              <a:gd name="T44" fmla="*/ 2286 w 3227"/>
              <a:gd name="T45" fmla="*/ 3082 h 3228"/>
              <a:gd name="T46" fmla="*/ 2105 w 3227"/>
              <a:gd name="T47" fmla="*/ 3152 h 3228"/>
              <a:gd name="T48" fmla="*/ 1915 w 3227"/>
              <a:gd name="T49" fmla="*/ 3200 h 3228"/>
              <a:gd name="T50" fmla="*/ 1716 w 3227"/>
              <a:gd name="T51" fmla="*/ 3225 h 3228"/>
              <a:gd name="T52" fmla="*/ 1511 w 3227"/>
              <a:gd name="T53" fmla="*/ 3225 h 3228"/>
              <a:gd name="T54" fmla="*/ 1313 w 3227"/>
              <a:gd name="T55" fmla="*/ 3200 h 3228"/>
              <a:gd name="T56" fmla="*/ 1122 w 3227"/>
              <a:gd name="T57" fmla="*/ 3152 h 3228"/>
              <a:gd name="T58" fmla="*/ 941 w 3227"/>
              <a:gd name="T59" fmla="*/ 3082 h 3228"/>
              <a:gd name="T60" fmla="*/ 772 w 3227"/>
              <a:gd name="T61" fmla="*/ 2991 h 3228"/>
              <a:gd name="T62" fmla="*/ 615 w 3227"/>
              <a:gd name="T63" fmla="*/ 2882 h 3228"/>
              <a:gd name="T64" fmla="*/ 473 w 3227"/>
              <a:gd name="T65" fmla="*/ 2755 h 3228"/>
              <a:gd name="T66" fmla="*/ 346 w 3227"/>
              <a:gd name="T67" fmla="*/ 2613 h 3228"/>
              <a:gd name="T68" fmla="*/ 237 w 3227"/>
              <a:gd name="T69" fmla="*/ 2456 h 3228"/>
              <a:gd name="T70" fmla="*/ 146 w 3227"/>
              <a:gd name="T71" fmla="*/ 2287 h 3228"/>
              <a:gd name="T72" fmla="*/ 76 w 3227"/>
              <a:gd name="T73" fmla="*/ 2106 h 3228"/>
              <a:gd name="T74" fmla="*/ 28 w 3227"/>
              <a:gd name="T75" fmla="*/ 1915 h 3228"/>
              <a:gd name="T76" fmla="*/ 3 w 3227"/>
              <a:gd name="T77" fmla="*/ 1717 h 3228"/>
              <a:gd name="T78" fmla="*/ 3 w 3227"/>
              <a:gd name="T79" fmla="*/ 1512 h 3228"/>
              <a:gd name="T80" fmla="*/ 28 w 3227"/>
              <a:gd name="T81" fmla="*/ 1314 h 3228"/>
              <a:gd name="T82" fmla="*/ 76 w 3227"/>
              <a:gd name="T83" fmla="*/ 1123 h 3228"/>
              <a:gd name="T84" fmla="*/ 146 w 3227"/>
              <a:gd name="T85" fmla="*/ 942 h 3228"/>
              <a:gd name="T86" fmla="*/ 237 w 3227"/>
              <a:gd name="T87" fmla="*/ 773 h 3228"/>
              <a:gd name="T88" fmla="*/ 346 w 3227"/>
              <a:gd name="T89" fmla="*/ 615 h 3228"/>
              <a:gd name="T90" fmla="*/ 473 w 3227"/>
              <a:gd name="T91" fmla="*/ 473 h 3228"/>
              <a:gd name="T92" fmla="*/ 615 w 3227"/>
              <a:gd name="T93" fmla="*/ 347 h 3228"/>
              <a:gd name="T94" fmla="*/ 772 w 3227"/>
              <a:gd name="T95" fmla="*/ 238 h 3228"/>
              <a:gd name="T96" fmla="*/ 941 w 3227"/>
              <a:gd name="T97" fmla="*/ 146 h 3228"/>
              <a:gd name="T98" fmla="*/ 1122 w 3227"/>
              <a:gd name="T99" fmla="*/ 76 h 3228"/>
              <a:gd name="T100" fmla="*/ 1313 w 3227"/>
              <a:gd name="T101" fmla="*/ 28 h 3228"/>
              <a:gd name="T102" fmla="*/ 1511 w 3227"/>
              <a:gd name="T103" fmla="*/ 4 h 3228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</a:cxnLst>
            <a:rect l="0" t="0" r="r" b="b"/>
            <a:pathLst>
              <a:path w="3227" h="3228">
                <a:moveTo>
                  <a:pt x="1613" y="0"/>
                </a:moveTo>
                <a:lnTo>
                  <a:pt x="1716" y="4"/>
                </a:lnTo>
                <a:lnTo>
                  <a:pt x="1816" y="13"/>
                </a:lnTo>
                <a:lnTo>
                  <a:pt x="1915" y="28"/>
                </a:lnTo>
                <a:lnTo>
                  <a:pt x="2011" y="50"/>
                </a:lnTo>
                <a:lnTo>
                  <a:pt x="2105" y="76"/>
                </a:lnTo>
                <a:lnTo>
                  <a:pt x="2197" y="109"/>
                </a:lnTo>
                <a:lnTo>
                  <a:pt x="2286" y="146"/>
                </a:lnTo>
                <a:lnTo>
                  <a:pt x="2372" y="190"/>
                </a:lnTo>
                <a:lnTo>
                  <a:pt x="2455" y="238"/>
                </a:lnTo>
                <a:lnTo>
                  <a:pt x="2535" y="290"/>
                </a:lnTo>
                <a:lnTo>
                  <a:pt x="2613" y="347"/>
                </a:lnTo>
                <a:lnTo>
                  <a:pt x="2686" y="408"/>
                </a:lnTo>
                <a:lnTo>
                  <a:pt x="2755" y="473"/>
                </a:lnTo>
                <a:lnTo>
                  <a:pt x="2820" y="542"/>
                </a:lnTo>
                <a:lnTo>
                  <a:pt x="2881" y="615"/>
                </a:lnTo>
                <a:lnTo>
                  <a:pt x="2938" y="693"/>
                </a:lnTo>
                <a:lnTo>
                  <a:pt x="2990" y="773"/>
                </a:lnTo>
                <a:lnTo>
                  <a:pt x="3038" y="856"/>
                </a:lnTo>
                <a:lnTo>
                  <a:pt x="3081" y="942"/>
                </a:lnTo>
                <a:lnTo>
                  <a:pt x="3119" y="1031"/>
                </a:lnTo>
                <a:lnTo>
                  <a:pt x="3151" y="1123"/>
                </a:lnTo>
                <a:lnTo>
                  <a:pt x="3178" y="1217"/>
                </a:lnTo>
                <a:lnTo>
                  <a:pt x="3199" y="1314"/>
                </a:lnTo>
                <a:lnTo>
                  <a:pt x="3215" y="1412"/>
                </a:lnTo>
                <a:lnTo>
                  <a:pt x="3224" y="1512"/>
                </a:lnTo>
                <a:lnTo>
                  <a:pt x="3227" y="1615"/>
                </a:lnTo>
                <a:lnTo>
                  <a:pt x="3224" y="1717"/>
                </a:lnTo>
                <a:lnTo>
                  <a:pt x="3215" y="1817"/>
                </a:lnTo>
                <a:lnTo>
                  <a:pt x="3199" y="1915"/>
                </a:lnTo>
                <a:lnTo>
                  <a:pt x="3178" y="2011"/>
                </a:lnTo>
                <a:lnTo>
                  <a:pt x="3151" y="2106"/>
                </a:lnTo>
                <a:lnTo>
                  <a:pt x="3119" y="2198"/>
                </a:lnTo>
                <a:lnTo>
                  <a:pt x="3081" y="2287"/>
                </a:lnTo>
                <a:lnTo>
                  <a:pt x="3038" y="2373"/>
                </a:lnTo>
                <a:lnTo>
                  <a:pt x="2990" y="2456"/>
                </a:lnTo>
                <a:lnTo>
                  <a:pt x="2938" y="2537"/>
                </a:lnTo>
                <a:lnTo>
                  <a:pt x="2881" y="2613"/>
                </a:lnTo>
                <a:lnTo>
                  <a:pt x="2820" y="2686"/>
                </a:lnTo>
                <a:lnTo>
                  <a:pt x="2755" y="2755"/>
                </a:lnTo>
                <a:lnTo>
                  <a:pt x="2686" y="2821"/>
                </a:lnTo>
                <a:lnTo>
                  <a:pt x="2613" y="2882"/>
                </a:lnTo>
                <a:lnTo>
                  <a:pt x="2535" y="2939"/>
                </a:lnTo>
                <a:lnTo>
                  <a:pt x="2455" y="2991"/>
                </a:lnTo>
                <a:lnTo>
                  <a:pt x="2372" y="3039"/>
                </a:lnTo>
                <a:lnTo>
                  <a:pt x="2286" y="3082"/>
                </a:lnTo>
                <a:lnTo>
                  <a:pt x="2197" y="3120"/>
                </a:lnTo>
                <a:lnTo>
                  <a:pt x="2105" y="3152"/>
                </a:lnTo>
                <a:lnTo>
                  <a:pt x="2011" y="3179"/>
                </a:lnTo>
                <a:lnTo>
                  <a:pt x="1915" y="3200"/>
                </a:lnTo>
                <a:lnTo>
                  <a:pt x="1816" y="3215"/>
                </a:lnTo>
                <a:lnTo>
                  <a:pt x="1716" y="3225"/>
                </a:lnTo>
                <a:lnTo>
                  <a:pt x="1613" y="3228"/>
                </a:lnTo>
                <a:lnTo>
                  <a:pt x="1511" y="3225"/>
                </a:lnTo>
                <a:lnTo>
                  <a:pt x="1411" y="3215"/>
                </a:lnTo>
                <a:lnTo>
                  <a:pt x="1313" y="3200"/>
                </a:lnTo>
                <a:lnTo>
                  <a:pt x="1217" y="3179"/>
                </a:lnTo>
                <a:lnTo>
                  <a:pt x="1122" y="3152"/>
                </a:lnTo>
                <a:lnTo>
                  <a:pt x="1030" y="3120"/>
                </a:lnTo>
                <a:lnTo>
                  <a:pt x="941" y="3082"/>
                </a:lnTo>
                <a:lnTo>
                  <a:pt x="855" y="3039"/>
                </a:lnTo>
                <a:lnTo>
                  <a:pt x="772" y="2991"/>
                </a:lnTo>
                <a:lnTo>
                  <a:pt x="691" y="2939"/>
                </a:lnTo>
                <a:lnTo>
                  <a:pt x="615" y="2882"/>
                </a:lnTo>
                <a:lnTo>
                  <a:pt x="542" y="2821"/>
                </a:lnTo>
                <a:lnTo>
                  <a:pt x="473" y="2755"/>
                </a:lnTo>
                <a:lnTo>
                  <a:pt x="407" y="2686"/>
                </a:lnTo>
                <a:lnTo>
                  <a:pt x="346" y="2613"/>
                </a:lnTo>
                <a:lnTo>
                  <a:pt x="290" y="2537"/>
                </a:lnTo>
                <a:lnTo>
                  <a:pt x="237" y="2456"/>
                </a:lnTo>
                <a:lnTo>
                  <a:pt x="189" y="2373"/>
                </a:lnTo>
                <a:lnTo>
                  <a:pt x="146" y="2287"/>
                </a:lnTo>
                <a:lnTo>
                  <a:pt x="108" y="2198"/>
                </a:lnTo>
                <a:lnTo>
                  <a:pt x="76" y="2106"/>
                </a:lnTo>
                <a:lnTo>
                  <a:pt x="49" y="2011"/>
                </a:lnTo>
                <a:lnTo>
                  <a:pt x="28" y="1915"/>
                </a:lnTo>
                <a:lnTo>
                  <a:pt x="13" y="1817"/>
                </a:lnTo>
                <a:lnTo>
                  <a:pt x="3" y="1717"/>
                </a:lnTo>
                <a:lnTo>
                  <a:pt x="0" y="1615"/>
                </a:lnTo>
                <a:lnTo>
                  <a:pt x="3" y="1512"/>
                </a:lnTo>
                <a:lnTo>
                  <a:pt x="13" y="1412"/>
                </a:lnTo>
                <a:lnTo>
                  <a:pt x="28" y="1314"/>
                </a:lnTo>
                <a:lnTo>
                  <a:pt x="49" y="1217"/>
                </a:lnTo>
                <a:lnTo>
                  <a:pt x="76" y="1123"/>
                </a:lnTo>
                <a:lnTo>
                  <a:pt x="108" y="1031"/>
                </a:lnTo>
                <a:lnTo>
                  <a:pt x="146" y="942"/>
                </a:lnTo>
                <a:lnTo>
                  <a:pt x="189" y="856"/>
                </a:lnTo>
                <a:lnTo>
                  <a:pt x="237" y="773"/>
                </a:lnTo>
                <a:lnTo>
                  <a:pt x="290" y="693"/>
                </a:lnTo>
                <a:lnTo>
                  <a:pt x="346" y="615"/>
                </a:lnTo>
                <a:lnTo>
                  <a:pt x="407" y="542"/>
                </a:lnTo>
                <a:lnTo>
                  <a:pt x="473" y="473"/>
                </a:lnTo>
                <a:lnTo>
                  <a:pt x="542" y="408"/>
                </a:lnTo>
                <a:lnTo>
                  <a:pt x="615" y="347"/>
                </a:lnTo>
                <a:lnTo>
                  <a:pt x="691" y="290"/>
                </a:lnTo>
                <a:lnTo>
                  <a:pt x="772" y="238"/>
                </a:lnTo>
                <a:lnTo>
                  <a:pt x="855" y="190"/>
                </a:lnTo>
                <a:lnTo>
                  <a:pt x="941" y="146"/>
                </a:lnTo>
                <a:lnTo>
                  <a:pt x="1030" y="109"/>
                </a:lnTo>
                <a:lnTo>
                  <a:pt x="1122" y="76"/>
                </a:lnTo>
                <a:lnTo>
                  <a:pt x="1217" y="50"/>
                </a:lnTo>
                <a:lnTo>
                  <a:pt x="1313" y="28"/>
                </a:lnTo>
                <a:lnTo>
                  <a:pt x="1411" y="13"/>
                </a:lnTo>
                <a:lnTo>
                  <a:pt x="1511" y="4"/>
                </a:lnTo>
                <a:lnTo>
                  <a:pt x="1613" y="0"/>
                </a:lnTo>
                <a:close/>
              </a:path>
            </a:pathLst>
          </a:custGeom>
          <a:solidFill>
            <a:schemeClr val="accent1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3" name="长方形 11">
            <a:extLst>
              <a:ext uri="{FF2B5EF4-FFF2-40B4-BE49-F238E27FC236}">
                <a16:creationId xmlns:a16="http://schemas.microsoft.com/office/drawing/2014/main" id="{8E04E2F9-911C-4525-918B-77D0A7C713F1}"/>
              </a:ext>
            </a:extLst>
          </xdr:cNvPr>
          <xdr:cNvSpPr>
            <a:spLocks noChangeArrowheads="1"/>
          </xdr:cNvSpPr>
        </xdr:nvSpPr>
        <xdr:spPr bwMode="auto">
          <a:xfrm>
            <a:off x="283" y="55"/>
            <a:ext cx="2" cy="4"/>
          </a:xfrm>
          <a:prstGeom prst="rect">
            <a:avLst/>
          </a:prstGeom>
          <a:solidFill>
            <a:srgbClr val="FFFFFF"/>
          </a:solidFill>
          <a:ln w="0">
            <a:noFill/>
            <a:prstDash val="solid"/>
            <a:miter lim="800000"/>
            <a:headEnd/>
            <a:tailEnd/>
          </a:ln>
        </xdr:spPr>
      </xdr:sp>
      <xdr:sp macro="" textlink="">
        <xdr:nvSpPr>
          <xdr:cNvPr id="14" name="长方形 12">
            <a:extLst>
              <a:ext uri="{FF2B5EF4-FFF2-40B4-BE49-F238E27FC236}">
                <a16:creationId xmlns:a16="http://schemas.microsoft.com/office/drawing/2014/main" id="{CBA4FBA0-8743-4968-B35D-15B60B414E8B}"/>
              </a:ext>
            </a:extLst>
          </xdr:cNvPr>
          <xdr:cNvSpPr>
            <a:spLocks noChangeArrowheads="1"/>
          </xdr:cNvSpPr>
        </xdr:nvSpPr>
        <xdr:spPr bwMode="auto">
          <a:xfrm>
            <a:off x="283" y="77"/>
            <a:ext cx="2" cy="4"/>
          </a:xfrm>
          <a:prstGeom prst="rect">
            <a:avLst/>
          </a:prstGeom>
          <a:solidFill>
            <a:srgbClr val="FFFFFF"/>
          </a:solidFill>
          <a:ln w="0">
            <a:noFill/>
            <a:prstDash val="solid"/>
            <a:miter lim="800000"/>
            <a:headEnd/>
            <a:tailEnd/>
          </a:ln>
        </xdr:spPr>
      </xdr:sp>
      <xdr:sp macro="" textlink="">
        <xdr:nvSpPr>
          <xdr:cNvPr id="15" name="长方形 13">
            <a:extLst>
              <a:ext uri="{FF2B5EF4-FFF2-40B4-BE49-F238E27FC236}">
                <a16:creationId xmlns:a16="http://schemas.microsoft.com/office/drawing/2014/main" id="{C58D911C-2C68-465E-856B-422C84B24110}"/>
              </a:ext>
            </a:extLst>
          </xdr:cNvPr>
          <xdr:cNvSpPr>
            <a:spLocks noChangeArrowheads="1"/>
          </xdr:cNvSpPr>
        </xdr:nvSpPr>
        <xdr:spPr bwMode="auto">
          <a:xfrm>
            <a:off x="293" y="67"/>
            <a:ext cx="4" cy="2"/>
          </a:xfrm>
          <a:prstGeom prst="rect">
            <a:avLst/>
          </a:prstGeom>
          <a:solidFill>
            <a:srgbClr val="FFFFFF"/>
          </a:solidFill>
          <a:ln w="0">
            <a:noFill/>
            <a:prstDash val="solid"/>
            <a:miter lim="800000"/>
            <a:headEnd/>
            <a:tailEnd/>
          </a:ln>
        </xdr:spPr>
      </xdr:sp>
      <xdr:sp macro="" textlink="">
        <xdr:nvSpPr>
          <xdr:cNvPr id="16" name="长方形 14">
            <a:extLst>
              <a:ext uri="{FF2B5EF4-FFF2-40B4-BE49-F238E27FC236}">
                <a16:creationId xmlns:a16="http://schemas.microsoft.com/office/drawing/2014/main" id="{D7887563-59ED-40FF-A9DC-1EE34070438F}"/>
              </a:ext>
            </a:extLst>
          </xdr:cNvPr>
          <xdr:cNvSpPr>
            <a:spLocks noChangeArrowheads="1"/>
          </xdr:cNvSpPr>
        </xdr:nvSpPr>
        <xdr:spPr bwMode="auto">
          <a:xfrm>
            <a:off x="271" y="67"/>
            <a:ext cx="4" cy="2"/>
          </a:xfrm>
          <a:prstGeom prst="rect">
            <a:avLst/>
          </a:prstGeom>
          <a:solidFill>
            <a:srgbClr val="FFFFFF"/>
          </a:solidFill>
          <a:ln w="0">
            <a:noFill/>
            <a:prstDash val="solid"/>
            <a:miter lim="800000"/>
            <a:headEnd/>
            <a:tailEnd/>
          </a:ln>
        </xdr:spPr>
      </xdr:sp>
      <xdr:sp macro="" textlink="">
        <xdr:nvSpPr>
          <xdr:cNvPr id="17" name="任意多边形(F) 15">
            <a:extLst>
              <a:ext uri="{FF2B5EF4-FFF2-40B4-BE49-F238E27FC236}">
                <a16:creationId xmlns:a16="http://schemas.microsoft.com/office/drawing/2014/main" id="{4808CD84-1C98-4D93-81BB-EE9F05F21FB7}"/>
              </a:ext>
            </a:extLst>
          </xdr:cNvPr>
          <xdr:cNvSpPr>
            <a:spLocks/>
          </xdr:cNvSpPr>
        </xdr:nvSpPr>
        <xdr:spPr bwMode="auto">
          <a:xfrm>
            <a:off x="288" y="56"/>
            <a:ext cx="3" cy="4"/>
          </a:xfrm>
          <a:custGeom>
            <a:avLst/>
            <a:gdLst>
              <a:gd name="T0" fmla="*/ 208 w 384"/>
              <a:gd name="T1" fmla="*/ 0 h 451"/>
              <a:gd name="T2" fmla="*/ 384 w 384"/>
              <a:gd name="T3" fmla="*/ 105 h 451"/>
              <a:gd name="T4" fmla="*/ 177 w 384"/>
              <a:gd name="T5" fmla="*/ 451 h 451"/>
              <a:gd name="T6" fmla="*/ 0 w 384"/>
              <a:gd name="T7" fmla="*/ 345 h 451"/>
              <a:gd name="T8" fmla="*/ 208 w 384"/>
              <a:gd name="T9" fmla="*/ 0 h 45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384" h="451">
                <a:moveTo>
                  <a:pt x="208" y="0"/>
                </a:moveTo>
                <a:lnTo>
                  <a:pt x="384" y="105"/>
                </a:lnTo>
                <a:lnTo>
                  <a:pt x="177" y="451"/>
                </a:lnTo>
                <a:lnTo>
                  <a:pt x="0" y="345"/>
                </a:lnTo>
                <a:lnTo>
                  <a:pt x="208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8" name="任意多边形 16">
            <a:extLst>
              <a:ext uri="{FF2B5EF4-FFF2-40B4-BE49-F238E27FC236}">
                <a16:creationId xmlns:a16="http://schemas.microsoft.com/office/drawing/2014/main" id="{E6A35112-1931-499D-9DB4-746CFE12F39E}"/>
              </a:ext>
            </a:extLst>
          </xdr:cNvPr>
          <xdr:cNvSpPr>
            <a:spLocks/>
          </xdr:cNvSpPr>
        </xdr:nvSpPr>
        <xdr:spPr bwMode="auto">
          <a:xfrm>
            <a:off x="277" y="75"/>
            <a:ext cx="3" cy="4"/>
          </a:xfrm>
          <a:custGeom>
            <a:avLst/>
            <a:gdLst>
              <a:gd name="T0" fmla="*/ 207 w 383"/>
              <a:gd name="T1" fmla="*/ 0 h 451"/>
              <a:gd name="T2" fmla="*/ 383 w 383"/>
              <a:gd name="T3" fmla="*/ 106 h 451"/>
              <a:gd name="T4" fmla="*/ 176 w 383"/>
              <a:gd name="T5" fmla="*/ 451 h 451"/>
              <a:gd name="T6" fmla="*/ 0 w 383"/>
              <a:gd name="T7" fmla="*/ 345 h 451"/>
              <a:gd name="T8" fmla="*/ 207 w 383"/>
              <a:gd name="T9" fmla="*/ 0 h 45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383" h="451">
                <a:moveTo>
                  <a:pt x="207" y="0"/>
                </a:moveTo>
                <a:lnTo>
                  <a:pt x="383" y="106"/>
                </a:lnTo>
                <a:lnTo>
                  <a:pt x="176" y="451"/>
                </a:lnTo>
                <a:lnTo>
                  <a:pt x="0" y="345"/>
                </a:lnTo>
                <a:lnTo>
                  <a:pt x="207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9" name="任意多边形 17">
            <a:extLst>
              <a:ext uri="{FF2B5EF4-FFF2-40B4-BE49-F238E27FC236}">
                <a16:creationId xmlns:a16="http://schemas.microsoft.com/office/drawing/2014/main" id="{5454C719-1FC0-426B-A830-41A87C3B07B6}"/>
              </a:ext>
            </a:extLst>
          </xdr:cNvPr>
          <xdr:cNvSpPr>
            <a:spLocks/>
          </xdr:cNvSpPr>
        </xdr:nvSpPr>
        <xdr:spPr bwMode="auto">
          <a:xfrm>
            <a:off x="292" y="61"/>
            <a:ext cx="4" cy="3"/>
          </a:xfrm>
          <a:custGeom>
            <a:avLst/>
            <a:gdLst>
              <a:gd name="T0" fmla="*/ 351 w 451"/>
              <a:gd name="T1" fmla="*/ 0 h 376"/>
              <a:gd name="T2" fmla="*/ 451 w 451"/>
              <a:gd name="T3" fmla="*/ 178 h 376"/>
              <a:gd name="T4" fmla="*/ 100 w 451"/>
              <a:gd name="T5" fmla="*/ 376 h 376"/>
              <a:gd name="T6" fmla="*/ 0 w 451"/>
              <a:gd name="T7" fmla="*/ 196 h 376"/>
              <a:gd name="T8" fmla="*/ 351 w 451"/>
              <a:gd name="T9" fmla="*/ 0 h 37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451" h="376">
                <a:moveTo>
                  <a:pt x="351" y="0"/>
                </a:moveTo>
                <a:lnTo>
                  <a:pt x="451" y="178"/>
                </a:lnTo>
                <a:lnTo>
                  <a:pt x="100" y="376"/>
                </a:lnTo>
                <a:lnTo>
                  <a:pt x="0" y="196"/>
                </a:lnTo>
                <a:lnTo>
                  <a:pt x="351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20" name="任意多边形 18">
            <a:extLst>
              <a:ext uri="{FF2B5EF4-FFF2-40B4-BE49-F238E27FC236}">
                <a16:creationId xmlns:a16="http://schemas.microsoft.com/office/drawing/2014/main" id="{A326715F-171F-4C02-98E1-F74EC60CFFC1}"/>
              </a:ext>
            </a:extLst>
          </xdr:cNvPr>
          <xdr:cNvSpPr>
            <a:spLocks/>
          </xdr:cNvSpPr>
        </xdr:nvSpPr>
        <xdr:spPr bwMode="auto">
          <a:xfrm>
            <a:off x="273" y="72"/>
            <a:ext cx="4" cy="3"/>
          </a:xfrm>
          <a:custGeom>
            <a:avLst/>
            <a:gdLst>
              <a:gd name="T0" fmla="*/ 351 w 452"/>
              <a:gd name="T1" fmla="*/ 0 h 376"/>
              <a:gd name="T2" fmla="*/ 452 w 452"/>
              <a:gd name="T3" fmla="*/ 179 h 376"/>
              <a:gd name="T4" fmla="*/ 101 w 452"/>
              <a:gd name="T5" fmla="*/ 376 h 376"/>
              <a:gd name="T6" fmla="*/ 0 w 452"/>
              <a:gd name="T7" fmla="*/ 197 h 376"/>
              <a:gd name="T8" fmla="*/ 351 w 452"/>
              <a:gd name="T9" fmla="*/ 0 h 37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452" h="376">
                <a:moveTo>
                  <a:pt x="351" y="0"/>
                </a:moveTo>
                <a:lnTo>
                  <a:pt x="452" y="179"/>
                </a:lnTo>
                <a:lnTo>
                  <a:pt x="101" y="376"/>
                </a:lnTo>
                <a:lnTo>
                  <a:pt x="0" y="197"/>
                </a:lnTo>
                <a:lnTo>
                  <a:pt x="351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21" name="任意多边形 19">
            <a:extLst>
              <a:ext uri="{FF2B5EF4-FFF2-40B4-BE49-F238E27FC236}">
                <a16:creationId xmlns:a16="http://schemas.microsoft.com/office/drawing/2014/main" id="{578B221E-D60B-49BF-8E2E-18A1DAED41F1}"/>
              </a:ext>
            </a:extLst>
          </xdr:cNvPr>
          <xdr:cNvSpPr>
            <a:spLocks/>
          </xdr:cNvSpPr>
        </xdr:nvSpPr>
        <xdr:spPr bwMode="auto">
          <a:xfrm>
            <a:off x="292" y="72"/>
            <a:ext cx="4" cy="3"/>
          </a:xfrm>
          <a:custGeom>
            <a:avLst/>
            <a:gdLst>
              <a:gd name="T0" fmla="*/ 106 w 451"/>
              <a:gd name="T1" fmla="*/ 0 h 382"/>
              <a:gd name="T2" fmla="*/ 451 w 451"/>
              <a:gd name="T3" fmla="*/ 207 h 382"/>
              <a:gd name="T4" fmla="*/ 346 w 451"/>
              <a:gd name="T5" fmla="*/ 382 h 382"/>
              <a:gd name="T6" fmla="*/ 0 w 451"/>
              <a:gd name="T7" fmla="*/ 175 h 382"/>
              <a:gd name="T8" fmla="*/ 106 w 451"/>
              <a:gd name="T9" fmla="*/ 0 h 382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451" h="382">
                <a:moveTo>
                  <a:pt x="106" y="0"/>
                </a:moveTo>
                <a:lnTo>
                  <a:pt x="451" y="207"/>
                </a:lnTo>
                <a:lnTo>
                  <a:pt x="346" y="382"/>
                </a:lnTo>
                <a:lnTo>
                  <a:pt x="0" y="175"/>
                </a:lnTo>
                <a:lnTo>
                  <a:pt x="106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22" name="任意多边形 20">
            <a:extLst>
              <a:ext uri="{FF2B5EF4-FFF2-40B4-BE49-F238E27FC236}">
                <a16:creationId xmlns:a16="http://schemas.microsoft.com/office/drawing/2014/main" id="{F92E00B2-7276-469F-A1FD-3C5418258A7A}"/>
              </a:ext>
            </a:extLst>
          </xdr:cNvPr>
          <xdr:cNvSpPr>
            <a:spLocks/>
          </xdr:cNvSpPr>
        </xdr:nvSpPr>
        <xdr:spPr bwMode="auto">
          <a:xfrm>
            <a:off x="273" y="61"/>
            <a:ext cx="4" cy="3"/>
          </a:xfrm>
          <a:custGeom>
            <a:avLst/>
            <a:gdLst>
              <a:gd name="T0" fmla="*/ 106 w 451"/>
              <a:gd name="T1" fmla="*/ 0 h 383"/>
              <a:gd name="T2" fmla="*/ 451 w 451"/>
              <a:gd name="T3" fmla="*/ 207 h 383"/>
              <a:gd name="T4" fmla="*/ 345 w 451"/>
              <a:gd name="T5" fmla="*/ 383 h 383"/>
              <a:gd name="T6" fmla="*/ 0 w 451"/>
              <a:gd name="T7" fmla="*/ 175 h 383"/>
              <a:gd name="T8" fmla="*/ 106 w 451"/>
              <a:gd name="T9" fmla="*/ 0 h 383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451" h="383">
                <a:moveTo>
                  <a:pt x="106" y="0"/>
                </a:moveTo>
                <a:lnTo>
                  <a:pt x="451" y="207"/>
                </a:lnTo>
                <a:lnTo>
                  <a:pt x="345" y="383"/>
                </a:lnTo>
                <a:lnTo>
                  <a:pt x="0" y="175"/>
                </a:lnTo>
                <a:lnTo>
                  <a:pt x="106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23" name="任意多边形 21">
            <a:extLst>
              <a:ext uri="{FF2B5EF4-FFF2-40B4-BE49-F238E27FC236}">
                <a16:creationId xmlns:a16="http://schemas.microsoft.com/office/drawing/2014/main" id="{5F8876CA-9A8C-4894-BAD0-2C5316F4D033}"/>
              </a:ext>
            </a:extLst>
          </xdr:cNvPr>
          <xdr:cNvSpPr>
            <a:spLocks/>
          </xdr:cNvSpPr>
        </xdr:nvSpPr>
        <xdr:spPr bwMode="auto">
          <a:xfrm>
            <a:off x="288" y="75"/>
            <a:ext cx="3" cy="4"/>
          </a:xfrm>
          <a:custGeom>
            <a:avLst/>
            <a:gdLst>
              <a:gd name="T0" fmla="*/ 180 w 376"/>
              <a:gd name="T1" fmla="*/ 0 h 452"/>
              <a:gd name="T2" fmla="*/ 376 w 376"/>
              <a:gd name="T3" fmla="*/ 351 h 452"/>
              <a:gd name="T4" fmla="*/ 198 w 376"/>
              <a:gd name="T5" fmla="*/ 452 h 452"/>
              <a:gd name="T6" fmla="*/ 0 w 376"/>
              <a:gd name="T7" fmla="*/ 101 h 452"/>
              <a:gd name="T8" fmla="*/ 180 w 376"/>
              <a:gd name="T9" fmla="*/ 0 h 452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376" h="452">
                <a:moveTo>
                  <a:pt x="180" y="0"/>
                </a:moveTo>
                <a:lnTo>
                  <a:pt x="376" y="351"/>
                </a:lnTo>
                <a:lnTo>
                  <a:pt x="198" y="452"/>
                </a:lnTo>
                <a:lnTo>
                  <a:pt x="0" y="101"/>
                </a:lnTo>
                <a:lnTo>
                  <a:pt x="180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24" name="任意多边形 22">
            <a:extLst>
              <a:ext uri="{FF2B5EF4-FFF2-40B4-BE49-F238E27FC236}">
                <a16:creationId xmlns:a16="http://schemas.microsoft.com/office/drawing/2014/main" id="{63E92962-D827-4FD6-BEA4-410BEFB9E37B}"/>
              </a:ext>
            </a:extLst>
          </xdr:cNvPr>
          <xdr:cNvSpPr>
            <a:spLocks/>
          </xdr:cNvSpPr>
        </xdr:nvSpPr>
        <xdr:spPr bwMode="auto">
          <a:xfrm>
            <a:off x="277" y="56"/>
            <a:ext cx="3" cy="4"/>
          </a:xfrm>
          <a:custGeom>
            <a:avLst/>
            <a:gdLst>
              <a:gd name="T0" fmla="*/ 178 w 376"/>
              <a:gd name="T1" fmla="*/ 0 h 451"/>
              <a:gd name="T2" fmla="*/ 376 w 376"/>
              <a:gd name="T3" fmla="*/ 351 h 451"/>
              <a:gd name="T4" fmla="*/ 196 w 376"/>
              <a:gd name="T5" fmla="*/ 451 h 451"/>
              <a:gd name="T6" fmla="*/ 0 w 376"/>
              <a:gd name="T7" fmla="*/ 100 h 451"/>
              <a:gd name="T8" fmla="*/ 178 w 376"/>
              <a:gd name="T9" fmla="*/ 0 h 45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376" h="451">
                <a:moveTo>
                  <a:pt x="178" y="0"/>
                </a:moveTo>
                <a:lnTo>
                  <a:pt x="376" y="351"/>
                </a:lnTo>
                <a:lnTo>
                  <a:pt x="196" y="451"/>
                </a:lnTo>
                <a:lnTo>
                  <a:pt x="0" y="100"/>
                </a:lnTo>
                <a:lnTo>
                  <a:pt x="178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25" name="任意多边形(F) 23">
            <a:extLst>
              <a:ext uri="{FF2B5EF4-FFF2-40B4-BE49-F238E27FC236}">
                <a16:creationId xmlns:a16="http://schemas.microsoft.com/office/drawing/2014/main" id="{FA6BB5A2-87A9-425C-886A-F29BB36A33BD}"/>
              </a:ext>
            </a:extLst>
          </xdr:cNvPr>
          <xdr:cNvSpPr>
            <a:spLocks/>
          </xdr:cNvSpPr>
        </xdr:nvSpPr>
        <xdr:spPr bwMode="auto">
          <a:xfrm>
            <a:off x="283" y="60"/>
            <a:ext cx="6" cy="11"/>
          </a:xfrm>
          <a:custGeom>
            <a:avLst/>
            <a:gdLst>
              <a:gd name="T0" fmla="*/ 0 w 684"/>
              <a:gd name="T1" fmla="*/ 0 h 1256"/>
              <a:gd name="T2" fmla="*/ 205 w 684"/>
              <a:gd name="T3" fmla="*/ 0 h 1256"/>
              <a:gd name="T4" fmla="*/ 205 w 684"/>
              <a:gd name="T5" fmla="*/ 803 h 1256"/>
              <a:gd name="T6" fmla="*/ 684 w 684"/>
              <a:gd name="T7" fmla="*/ 1080 h 1256"/>
              <a:gd name="T8" fmla="*/ 578 w 684"/>
              <a:gd name="T9" fmla="*/ 1256 h 1256"/>
              <a:gd name="T10" fmla="*/ 0 w 684"/>
              <a:gd name="T11" fmla="*/ 917 h 1256"/>
              <a:gd name="T12" fmla="*/ 0 w 684"/>
              <a:gd name="T13" fmla="*/ 0 h 125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</a:cxnLst>
            <a:rect l="0" t="0" r="r" b="b"/>
            <a:pathLst>
              <a:path w="684" h="1256">
                <a:moveTo>
                  <a:pt x="0" y="0"/>
                </a:moveTo>
                <a:lnTo>
                  <a:pt x="205" y="0"/>
                </a:lnTo>
                <a:lnTo>
                  <a:pt x="205" y="803"/>
                </a:lnTo>
                <a:lnTo>
                  <a:pt x="684" y="1080"/>
                </a:lnTo>
                <a:lnTo>
                  <a:pt x="578" y="1256"/>
                </a:lnTo>
                <a:lnTo>
                  <a:pt x="0" y="917"/>
                </a:lnTo>
                <a:lnTo>
                  <a:pt x="0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</xdr:grpSp>
    <xdr:clientData/>
  </xdr:twoCellAnchor>
  <xdr:twoCellAnchor editAs="oneCell">
    <xdr:from>
      <xdr:col>0</xdr:col>
      <xdr:colOff>241038</xdr:colOff>
      <xdr:row>13</xdr:row>
      <xdr:rowOff>8404</xdr:rowOff>
    </xdr:from>
    <xdr:to>
      <xdr:col>2</xdr:col>
      <xdr:colOff>555363</xdr:colOff>
      <xdr:row>13</xdr:row>
      <xdr:rowOff>198904</xdr:rowOff>
    </xdr:to>
    <xdr:grpSp>
      <xdr:nvGrpSpPr>
        <xdr:cNvPr id="26" name="添加事件" descr="选择以添加新事件">
          <a:extLst>
            <a:ext uri="{FF2B5EF4-FFF2-40B4-BE49-F238E27FC236}">
              <a16:creationId xmlns:a16="http://schemas.microsoft.com/office/drawing/2014/main" id="{D60FB342-9F21-4B01-81DF-89FE49385CB3}"/>
            </a:ext>
          </a:extLst>
        </xdr:cNvPr>
        <xdr:cNvGrpSpPr/>
      </xdr:nvGrpSpPr>
      <xdr:grpSpPr>
        <a:xfrm>
          <a:off x="185379" y="3491075"/>
          <a:ext cx="1697852" cy="190500"/>
          <a:chOff x="298188" y="4809004"/>
          <a:chExt cx="1381125" cy="190500"/>
        </a:xfrm>
      </xdr:grpSpPr>
      <xdr:sp macro="" textlink="">
        <xdr:nvSpPr>
          <xdr:cNvPr id="27" name="圆角矩形 111">
            <a:hlinkClick xmlns:r="http://schemas.openxmlformats.org/officeDocument/2006/relationships" r:id="rId1" tooltip="选择以添加新事件"/>
            <a:extLst>
              <a:ext uri="{FF2B5EF4-FFF2-40B4-BE49-F238E27FC236}">
                <a16:creationId xmlns:a16="http://schemas.microsoft.com/office/drawing/2014/main" id="{C25870B0-A3F0-4E92-A003-D30B7F5F8C40}"/>
              </a:ext>
            </a:extLst>
          </xdr:cNvPr>
          <xdr:cNvSpPr/>
        </xdr:nvSpPr>
        <xdr:spPr>
          <a:xfrm>
            <a:off x="298188" y="4809004"/>
            <a:ext cx="1381125" cy="190500"/>
          </a:xfrm>
          <a:prstGeom prst="roundRect">
            <a:avLst/>
          </a:prstGeom>
          <a:solidFill>
            <a:schemeClr val="bg1">
              <a:lumMod val="85000"/>
            </a:schemeClr>
          </a:solidFill>
          <a:ln>
            <a:solidFill>
              <a:schemeClr val="bg1">
                <a:lumMod val="65000"/>
              </a:schemeClr>
            </a:solidFill>
          </a:ln>
          <a:effectLst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r" rtl="0"/>
            <a:r>
              <a:rPr lang="zh-cn" sz="900" b="1">
                <a:solidFill>
                  <a:schemeClr val="tx2"/>
                </a:solidFill>
                <a:effectLst/>
                <a:latin typeface="Microsoft YaHei UI" panose="020B0503020204020204" pitchFamily="34" charset="-122"/>
                <a:ea typeface="Microsoft YaHei UI" panose="020B0503020204020204" pitchFamily="34" charset="-122"/>
                <a:cs typeface="+mn-cs"/>
              </a:rPr>
              <a:t>添加</a:t>
            </a:r>
            <a:r>
              <a:rPr lang="zh-cn" sz="900" b="1" baseline="0">
                <a:solidFill>
                  <a:schemeClr val="tx2"/>
                </a:solidFill>
                <a:effectLst/>
                <a:latin typeface="Microsoft YaHei UI" panose="020B0503020204020204" pitchFamily="34" charset="-122"/>
                <a:ea typeface="Microsoft YaHei UI" panose="020B0503020204020204" pitchFamily="34" charset="-122"/>
                <a:cs typeface="+mn-cs"/>
              </a:rPr>
              <a:t>事件</a:t>
            </a:r>
            <a:endParaRPr lang="en-US" sz="1000" b="1">
              <a:solidFill>
                <a:schemeClr val="tx2"/>
              </a:solidFill>
              <a:latin typeface="Microsoft YaHei UI" panose="020B0503020204020204" pitchFamily="34" charset="-122"/>
              <a:ea typeface="Microsoft YaHei UI" panose="020B0503020204020204" pitchFamily="34" charset="-122"/>
            </a:endParaRPr>
          </a:p>
        </xdr:txBody>
      </xdr:sp>
      <xdr:grpSp>
        <xdr:nvGrpSpPr>
          <xdr:cNvPr id="28" name="添加事件">
            <a:extLst>
              <a:ext uri="{FF2B5EF4-FFF2-40B4-BE49-F238E27FC236}">
                <a16:creationId xmlns:a16="http://schemas.microsoft.com/office/drawing/2014/main" id="{FFA4E361-1549-44AA-85F0-50A33E0300E8}"/>
              </a:ext>
            </a:extLst>
          </xdr:cNvPr>
          <xdr:cNvGrpSpPr>
            <a:grpSpLocks noChangeAspect="1"/>
          </xdr:cNvGrpSpPr>
        </xdr:nvGrpSpPr>
        <xdr:grpSpPr bwMode="auto">
          <a:xfrm>
            <a:off x="347124" y="4829174"/>
            <a:ext cx="146404" cy="152399"/>
            <a:chOff x="32" y="40"/>
            <a:chExt cx="15" cy="487"/>
          </a:xfrm>
        </xdr:grpSpPr>
        <xdr:sp macro="" textlink="">
          <xdr:nvSpPr>
            <xdr:cNvPr id="29" name="长方形 15">
              <a:extLst>
                <a:ext uri="{FF2B5EF4-FFF2-40B4-BE49-F238E27FC236}">
                  <a16:creationId xmlns:a16="http://schemas.microsoft.com/office/drawing/2014/main" id="{CC371655-4F93-46AB-AF3B-3CB82D2D0F84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32" y="40"/>
              <a:ext cx="15" cy="487"/>
            </a:xfrm>
            <a:prstGeom prst="rect">
              <a:avLst/>
            </a:prstGeom>
            <a:noFill/>
            <a:ln w="0">
              <a:noFill/>
              <a:prstDash val="solid"/>
              <a:miter lim="800000"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  <xdr:sp macro="" textlink="">
          <xdr:nvSpPr>
            <xdr:cNvPr id="30" name="任意多边形 16">
              <a:extLst>
                <a:ext uri="{FF2B5EF4-FFF2-40B4-BE49-F238E27FC236}">
                  <a16:creationId xmlns:a16="http://schemas.microsoft.com/office/drawing/2014/main" id="{0D759B39-4FFD-4634-B6D7-44F4E313D951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32" y="40"/>
              <a:ext cx="15" cy="487"/>
            </a:xfrm>
            <a:custGeom>
              <a:avLst/>
              <a:gdLst>
                <a:gd name="T0" fmla="*/ 1711 w 3265"/>
                <a:gd name="T1" fmla="*/ 667 h 3265"/>
                <a:gd name="T2" fmla="*/ 1770 w 3265"/>
                <a:gd name="T3" fmla="*/ 755 h 3265"/>
                <a:gd name="T4" fmla="*/ 2146 w 3265"/>
                <a:gd name="T5" fmla="*/ 1964 h 3265"/>
                <a:gd name="T6" fmla="*/ 2169 w 3265"/>
                <a:gd name="T7" fmla="*/ 2057 h 3265"/>
                <a:gd name="T8" fmla="*/ 2127 w 3265"/>
                <a:gd name="T9" fmla="*/ 2143 h 3265"/>
                <a:gd name="T10" fmla="*/ 2029 w 3265"/>
                <a:gd name="T11" fmla="*/ 2182 h 3265"/>
                <a:gd name="T12" fmla="*/ 1946 w 3265"/>
                <a:gd name="T13" fmla="*/ 2155 h 3265"/>
                <a:gd name="T14" fmla="*/ 1495 w 3265"/>
                <a:gd name="T15" fmla="*/ 755 h 3265"/>
                <a:gd name="T16" fmla="*/ 1554 w 3265"/>
                <a:gd name="T17" fmla="*/ 667 h 3265"/>
                <a:gd name="T18" fmla="*/ 1632 w 3265"/>
                <a:gd name="T19" fmla="*/ 495 h 3265"/>
                <a:gd name="T20" fmla="*/ 1305 w 3265"/>
                <a:gd name="T21" fmla="*/ 544 h 3265"/>
                <a:gd name="T22" fmla="*/ 1014 w 3265"/>
                <a:gd name="T23" fmla="*/ 679 h 3265"/>
                <a:gd name="T24" fmla="*/ 775 w 3265"/>
                <a:gd name="T25" fmla="*/ 887 h 3265"/>
                <a:gd name="T26" fmla="*/ 602 w 3265"/>
                <a:gd name="T27" fmla="*/ 1153 h 3265"/>
                <a:gd name="T28" fmla="*/ 508 w 3265"/>
                <a:gd name="T29" fmla="*/ 1465 h 3265"/>
                <a:gd name="T30" fmla="*/ 508 w 3265"/>
                <a:gd name="T31" fmla="*/ 1800 h 3265"/>
                <a:gd name="T32" fmla="*/ 602 w 3265"/>
                <a:gd name="T33" fmla="*/ 2112 h 3265"/>
                <a:gd name="T34" fmla="*/ 775 w 3265"/>
                <a:gd name="T35" fmla="*/ 2378 h 3265"/>
                <a:gd name="T36" fmla="*/ 1014 w 3265"/>
                <a:gd name="T37" fmla="*/ 2586 h 3265"/>
                <a:gd name="T38" fmla="*/ 1305 w 3265"/>
                <a:gd name="T39" fmla="*/ 2722 h 3265"/>
                <a:gd name="T40" fmla="*/ 1632 w 3265"/>
                <a:gd name="T41" fmla="*/ 2770 h 3265"/>
                <a:gd name="T42" fmla="*/ 1961 w 3265"/>
                <a:gd name="T43" fmla="*/ 2722 h 3265"/>
                <a:gd name="T44" fmla="*/ 2251 w 3265"/>
                <a:gd name="T45" fmla="*/ 2586 h 3265"/>
                <a:gd name="T46" fmla="*/ 2490 w 3265"/>
                <a:gd name="T47" fmla="*/ 2378 h 3265"/>
                <a:gd name="T48" fmla="*/ 2663 w 3265"/>
                <a:gd name="T49" fmla="*/ 2112 h 3265"/>
                <a:gd name="T50" fmla="*/ 2757 w 3265"/>
                <a:gd name="T51" fmla="*/ 1800 h 3265"/>
                <a:gd name="T52" fmla="*/ 2757 w 3265"/>
                <a:gd name="T53" fmla="*/ 1465 h 3265"/>
                <a:gd name="T54" fmla="*/ 2663 w 3265"/>
                <a:gd name="T55" fmla="*/ 1153 h 3265"/>
                <a:gd name="T56" fmla="*/ 2490 w 3265"/>
                <a:gd name="T57" fmla="*/ 887 h 3265"/>
                <a:gd name="T58" fmla="*/ 2251 w 3265"/>
                <a:gd name="T59" fmla="*/ 679 h 3265"/>
                <a:gd name="T60" fmla="*/ 1961 w 3265"/>
                <a:gd name="T61" fmla="*/ 544 h 3265"/>
                <a:gd name="T62" fmla="*/ 1632 w 3265"/>
                <a:gd name="T63" fmla="*/ 495 h 3265"/>
                <a:gd name="T64" fmla="*/ 1937 w 3265"/>
                <a:gd name="T65" fmla="*/ 28 h 3265"/>
                <a:gd name="T66" fmla="*/ 2312 w 3265"/>
                <a:gd name="T67" fmla="*/ 149 h 3265"/>
                <a:gd name="T68" fmla="*/ 2643 w 3265"/>
                <a:gd name="T69" fmla="*/ 351 h 3265"/>
                <a:gd name="T70" fmla="*/ 2915 w 3265"/>
                <a:gd name="T71" fmla="*/ 622 h 3265"/>
                <a:gd name="T72" fmla="*/ 3117 w 3265"/>
                <a:gd name="T73" fmla="*/ 953 h 3265"/>
                <a:gd name="T74" fmla="*/ 3237 w 3265"/>
                <a:gd name="T75" fmla="*/ 1328 h 3265"/>
                <a:gd name="T76" fmla="*/ 3262 w 3265"/>
                <a:gd name="T77" fmla="*/ 1736 h 3265"/>
                <a:gd name="T78" fmla="*/ 3187 w 3265"/>
                <a:gd name="T79" fmla="*/ 2130 h 3265"/>
                <a:gd name="T80" fmla="*/ 3026 w 3265"/>
                <a:gd name="T81" fmla="*/ 2484 h 3265"/>
                <a:gd name="T82" fmla="*/ 2787 w 3265"/>
                <a:gd name="T83" fmla="*/ 2787 h 3265"/>
                <a:gd name="T84" fmla="*/ 2484 w 3265"/>
                <a:gd name="T85" fmla="*/ 3026 h 3265"/>
                <a:gd name="T86" fmla="*/ 2130 w 3265"/>
                <a:gd name="T87" fmla="*/ 3188 h 3265"/>
                <a:gd name="T88" fmla="*/ 1736 w 3265"/>
                <a:gd name="T89" fmla="*/ 3262 h 3265"/>
                <a:gd name="T90" fmla="*/ 1328 w 3265"/>
                <a:gd name="T91" fmla="*/ 3237 h 3265"/>
                <a:gd name="T92" fmla="*/ 952 w 3265"/>
                <a:gd name="T93" fmla="*/ 3117 h 3265"/>
                <a:gd name="T94" fmla="*/ 622 w 3265"/>
                <a:gd name="T95" fmla="*/ 2914 h 3265"/>
                <a:gd name="T96" fmla="*/ 351 w 3265"/>
                <a:gd name="T97" fmla="*/ 2643 h 3265"/>
                <a:gd name="T98" fmla="*/ 148 w 3265"/>
                <a:gd name="T99" fmla="*/ 2313 h 3265"/>
                <a:gd name="T100" fmla="*/ 28 w 3265"/>
                <a:gd name="T101" fmla="*/ 1937 h 3265"/>
                <a:gd name="T102" fmla="*/ 3 w 3265"/>
                <a:gd name="T103" fmla="*/ 1529 h 3265"/>
                <a:gd name="T104" fmla="*/ 77 w 3265"/>
                <a:gd name="T105" fmla="*/ 1135 h 3265"/>
                <a:gd name="T106" fmla="*/ 239 w 3265"/>
                <a:gd name="T107" fmla="*/ 781 h 3265"/>
                <a:gd name="T108" fmla="*/ 478 w 3265"/>
                <a:gd name="T109" fmla="*/ 478 h 3265"/>
                <a:gd name="T110" fmla="*/ 781 w 3265"/>
                <a:gd name="T111" fmla="*/ 240 h 3265"/>
                <a:gd name="T112" fmla="*/ 1135 w 3265"/>
                <a:gd name="T113" fmla="*/ 78 h 3265"/>
                <a:gd name="T114" fmla="*/ 1529 w 3265"/>
                <a:gd name="T115" fmla="*/ 3 h 3265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  <a:cxn ang="0">
                  <a:pos x="T76" y="T77"/>
                </a:cxn>
                <a:cxn ang="0">
                  <a:pos x="T78" y="T79"/>
                </a:cxn>
                <a:cxn ang="0">
                  <a:pos x="T80" y="T81"/>
                </a:cxn>
                <a:cxn ang="0">
                  <a:pos x="T82" y="T83"/>
                </a:cxn>
                <a:cxn ang="0">
                  <a:pos x="T84" y="T85"/>
                </a:cxn>
                <a:cxn ang="0">
                  <a:pos x="T86" y="T87"/>
                </a:cxn>
                <a:cxn ang="0">
                  <a:pos x="T88" y="T89"/>
                </a:cxn>
                <a:cxn ang="0">
                  <a:pos x="T90" y="T91"/>
                </a:cxn>
                <a:cxn ang="0">
                  <a:pos x="T92" y="T93"/>
                </a:cxn>
                <a:cxn ang="0">
                  <a:pos x="T94" y="T95"/>
                </a:cxn>
                <a:cxn ang="0">
                  <a:pos x="T96" y="T97"/>
                </a:cxn>
                <a:cxn ang="0">
                  <a:pos x="T98" y="T99"/>
                </a:cxn>
                <a:cxn ang="0">
                  <a:pos x="T100" y="T101"/>
                </a:cxn>
                <a:cxn ang="0">
                  <a:pos x="T102" y="T103"/>
                </a:cxn>
                <a:cxn ang="0">
                  <a:pos x="T104" y="T105"/>
                </a:cxn>
                <a:cxn ang="0">
                  <a:pos x="T106" y="T107"/>
                </a:cxn>
                <a:cxn ang="0">
                  <a:pos x="T108" y="T109"/>
                </a:cxn>
                <a:cxn ang="0">
                  <a:pos x="T110" y="T111"/>
                </a:cxn>
                <a:cxn ang="0">
                  <a:pos x="T112" y="T113"/>
                </a:cxn>
                <a:cxn ang="0">
                  <a:pos x="T114" y="T115"/>
                </a:cxn>
              </a:cxnLst>
              <a:rect l="0" t="0" r="r" b="b"/>
              <a:pathLst>
                <a:path w="3265" h="3265">
                  <a:moveTo>
                    <a:pt x="1632" y="643"/>
                  </a:moveTo>
                  <a:lnTo>
                    <a:pt x="1661" y="646"/>
                  </a:lnTo>
                  <a:lnTo>
                    <a:pt x="1688" y="654"/>
                  </a:lnTo>
                  <a:lnTo>
                    <a:pt x="1711" y="667"/>
                  </a:lnTo>
                  <a:lnTo>
                    <a:pt x="1732" y="684"/>
                  </a:lnTo>
                  <a:lnTo>
                    <a:pt x="1749" y="705"/>
                  </a:lnTo>
                  <a:lnTo>
                    <a:pt x="1762" y="729"/>
                  </a:lnTo>
                  <a:lnTo>
                    <a:pt x="1770" y="755"/>
                  </a:lnTo>
                  <a:lnTo>
                    <a:pt x="1773" y="784"/>
                  </a:lnTo>
                  <a:lnTo>
                    <a:pt x="1773" y="1576"/>
                  </a:lnTo>
                  <a:lnTo>
                    <a:pt x="2131" y="1944"/>
                  </a:lnTo>
                  <a:lnTo>
                    <a:pt x="2146" y="1964"/>
                  </a:lnTo>
                  <a:lnTo>
                    <a:pt x="2158" y="1985"/>
                  </a:lnTo>
                  <a:lnTo>
                    <a:pt x="2166" y="2008"/>
                  </a:lnTo>
                  <a:lnTo>
                    <a:pt x="2169" y="2032"/>
                  </a:lnTo>
                  <a:lnTo>
                    <a:pt x="2169" y="2057"/>
                  </a:lnTo>
                  <a:lnTo>
                    <a:pt x="2164" y="2080"/>
                  </a:lnTo>
                  <a:lnTo>
                    <a:pt x="2156" y="2103"/>
                  </a:lnTo>
                  <a:lnTo>
                    <a:pt x="2144" y="2124"/>
                  </a:lnTo>
                  <a:lnTo>
                    <a:pt x="2127" y="2143"/>
                  </a:lnTo>
                  <a:lnTo>
                    <a:pt x="2105" y="2160"/>
                  </a:lnTo>
                  <a:lnTo>
                    <a:pt x="2080" y="2173"/>
                  </a:lnTo>
                  <a:lnTo>
                    <a:pt x="2055" y="2180"/>
                  </a:lnTo>
                  <a:lnTo>
                    <a:pt x="2029" y="2182"/>
                  </a:lnTo>
                  <a:lnTo>
                    <a:pt x="2007" y="2181"/>
                  </a:lnTo>
                  <a:lnTo>
                    <a:pt x="1986" y="2176"/>
                  </a:lnTo>
                  <a:lnTo>
                    <a:pt x="1965" y="2167"/>
                  </a:lnTo>
                  <a:lnTo>
                    <a:pt x="1946" y="2155"/>
                  </a:lnTo>
                  <a:lnTo>
                    <a:pt x="1928" y="2140"/>
                  </a:lnTo>
                  <a:lnTo>
                    <a:pt x="1492" y="1690"/>
                  </a:lnTo>
                  <a:lnTo>
                    <a:pt x="1492" y="784"/>
                  </a:lnTo>
                  <a:lnTo>
                    <a:pt x="1495" y="755"/>
                  </a:lnTo>
                  <a:lnTo>
                    <a:pt x="1503" y="729"/>
                  </a:lnTo>
                  <a:lnTo>
                    <a:pt x="1516" y="705"/>
                  </a:lnTo>
                  <a:lnTo>
                    <a:pt x="1533" y="684"/>
                  </a:lnTo>
                  <a:lnTo>
                    <a:pt x="1554" y="667"/>
                  </a:lnTo>
                  <a:lnTo>
                    <a:pt x="1578" y="654"/>
                  </a:lnTo>
                  <a:lnTo>
                    <a:pt x="1604" y="646"/>
                  </a:lnTo>
                  <a:lnTo>
                    <a:pt x="1632" y="643"/>
                  </a:lnTo>
                  <a:close/>
                  <a:moveTo>
                    <a:pt x="1632" y="495"/>
                  </a:moveTo>
                  <a:lnTo>
                    <a:pt x="1548" y="498"/>
                  </a:lnTo>
                  <a:lnTo>
                    <a:pt x="1465" y="509"/>
                  </a:lnTo>
                  <a:lnTo>
                    <a:pt x="1383" y="524"/>
                  </a:lnTo>
                  <a:lnTo>
                    <a:pt x="1305" y="544"/>
                  </a:lnTo>
                  <a:lnTo>
                    <a:pt x="1228" y="570"/>
                  </a:lnTo>
                  <a:lnTo>
                    <a:pt x="1153" y="602"/>
                  </a:lnTo>
                  <a:lnTo>
                    <a:pt x="1082" y="638"/>
                  </a:lnTo>
                  <a:lnTo>
                    <a:pt x="1014" y="679"/>
                  </a:lnTo>
                  <a:lnTo>
                    <a:pt x="948" y="725"/>
                  </a:lnTo>
                  <a:lnTo>
                    <a:pt x="887" y="775"/>
                  </a:lnTo>
                  <a:lnTo>
                    <a:pt x="829" y="829"/>
                  </a:lnTo>
                  <a:lnTo>
                    <a:pt x="775" y="887"/>
                  </a:lnTo>
                  <a:lnTo>
                    <a:pt x="724" y="949"/>
                  </a:lnTo>
                  <a:lnTo>
                    <a:pt x="679" y="1014"/>
                  </a:lnTo>
                  <a:lnTo>
                    <a:pt x="638" y="1082"/>
                  </a:lnTo>
                  <a:lnTo>
                    <a:pt x="602" y="1153"/>
                  </a:lnTo>
                  <a:lnTo>
                    <a:pt x="570" y="1228"/>
                  </a:lnTo>
                  <a:lnTo>
                    <a:pt x="543" y="1304"/>
                  </a:lnTo>
                  <a:lnTo>
                    <a:pt x="523" y="1383"/>
                  </a:lnTo>
                  <a:lnTo>
                    <a:pt x="508" y="1465"/>
                  </a:lnTo>
                  <a:lnTo>
                    <a:pt x="498" y="1548"/>
                  </a:lnTo>
                  <a:lnTo>
                    <a:pt x="495" y="1633"/>
                  </a:lnTo>
                  <a:lnTo>
                    <a:pt x="498" y="1717"/>
                  </a:lnTo>
                  <a:lnTo>
                    <a:pt x="508" y="1800"/>
                  </a:lnTo>
                  <a:lnTo>
                    <a:pt x="523" y="1882"/>
                  </a:lnTo>
                  <a:lnTo>
                    <a:pt x="543" y="1960"/>
                  </a:lnTo>
                  <a:lnTo>
                    <a:pt x="570" y="2037"/>
                  </a:lnTo>
                  <a:lnTo>
                    <a:pt x="602" y="2112"/>
                  </a:lnTo>
                  <a:lnTo>
                    <a:pt x="638" y="2183"/>
                  </a:lnTo>
                  <a:lnTo>
                    <a:pt x="679" y="2251"/>
                  </a:lnTo>
                  <a:lnTo>
                    <a:pt x="724" y="2316"/>
                  </a:lnTo>
                  <a:lnTo>
                    <a:pt x="775" y="2378"/>
                  </a:lnTo>
                  <a:lnTo>
                    <a:pt x="829" y="2436"/>
                  </a:lnTo>
                  <a:lnTo>
                    <a:pt x="887" y="2490"/>
                  </a:lnTo>
                  <a:lnTo>
                    <a:pt x="948" y="2540"/>
                  </a:lnTo>
                  <a:lnTo>
                    <a:pt x="1014" y="2586"/>
                  </a:lnTo>
                  <a:lnTo>
                    <a:pt x="1082" y="2627"/>
                  </a:lnTo>
                  <a:lnTo>
                    <a:pt x="1153" y="2663"/>
                  </a:lnTo>
                  <a:lnTo>
                    <a:pt x="1228" y="2695"/>
                  </a:lnTo>
                  <a:lnTo>
                    <a:pt x="1305" y="2722"/>
                  </a:lnTo>
                  <a:lnTo>
                    <a:pt x="1383" y="2742"/>
                  </a:lnTo>
                  <a:lnTo>
                    <a:pt x="1465" y="2757"/>
                  </a:lnTo>
                  <a:lnTo>
                    <a:pt x="1548" y="2767"/>
                  </a:lnTo>
                  <a:lnTo>
                    <a:pt x="1632" y="2770"/>
                  </a:lnTo>
                  <a:lnTo>
                    <a:pt x="1717" y="2767"/>
                  </a:lnTo>
                  <a:lnTo>
                    <a:pt x="1800" y="2757"/>
                  </a:lnTo>
                  <a:lnTo>
                    <a:pt x="1882" y="2742"/>
                  </a:lnTo>
                  <a:lnTo>
                    <a:pt x="1961" y="2722"/>
                  </a:lnTo>
                  <a:lnTo>
                    <a:pt x="2037" y="2695"/>
                  </a:lnTo>
                  <a:lnTo>
                    <a:pt x="2112" y="2663"/>
                  </a:lnTo>
                  <a:lnTo>
                    <a:pt x="2183" y="2627"/>
                  </a:lnTo>
                  <a:lnTo>
                    <a:pt x="2251" y="2586"/>
                  </a:lnTo>
                  <a:lnTo>
                    <a:pt x="2316" y="2540"/>
                  </a:lnTo>
                  <a:lnTo>
                    <a:pt x="2378" y="2490"/>
                  </a:lnTo>
                  <a:lnTo>
                    <a:pt x="2436" y="2436"/>
                  </a:lnTo>
                  <a:lnTo>
                    <a:pt x="2490" y="2378"/>
                  </a:lnTo>
                  <a:lnTo>
                    <a:pt x="2540" y="2316"/>
                  </a:lnTo>
                  <a:lnTo>
                    <a:pt x="2586" y="2251"/>
                  </a:lnTo>
                  <a:lnTo>
                    <a:pt x="2627" y="2183"/>
                  </a:lnTo>
                  <a:lnTo>
                    <a:pt x="2663" y="2112"/>
                  </a:lnTo>
                  <a:lnTo>
                    <a:pt x="2695" y="2037"/>
                  </a:lnTo>
                  <a:lnTo>
                    <a:pt x="2721" y="1960"/>
                  </a:lnTo>
                  <a:lnTo>
                    <a:pt x="2742" y="1882"/>
                  </a:lnTo>
                  <a:lnTo>
                    <a:pt x="2757" y="1800"/>
                  </a:lnTo>
                  <a:lnTo>
                    <a:pt x="2767" y="1717"/>
                  </a:lnTo>
                  <a:lnTo>
                    <a:pt x="2770" y="1633"/>
                  </a:lnTo>
                  <a:lnTo>
                    <a:pt x="2767" y="1548"/>
                  </a:lnTo>
                  <a:lnTo>
                    <a:pt x="2757" y="1465"/>
                  </a:lnTo>
                  <a:lnTo>
                    <a:pt x="2742" y="1383"/>
                  </a:lnTo>
                  <a:lnTo>
                    <a:pt x="2721" y="1304"/>
                  </a:lnTo>
                  <a:lnTo>
                    <a:pt x="2695" y="1228"/>
                  </a:lnTo>
                  <a:lnTo>
                    <a:pt x="2663" y="1153"/>
                  </a:lnTo>
                  <a:lnTo>
                    <a:pt x="2627" y="1082"/>
                  </a:lnTo>
                  <a:lnTo>
                    <a:pt x="2586" y="1014"/>
                  </a:lnTo>
                  <a:lnTo>
                    <a:pt x="2540" y="949"/>
                  </a:lnTo>
                  <a:lnTo>
                    <a:pt x="2490" y="887"/>
                  </a:lnTo>
                  <a:lnTo>
                    <a:pt x="2436" y="829"/>
                  </a:lnTo>
                  <a:lnTo>
                    <a:pt x="2378" y="775"/>
                  </a:lnTo>
                  <a:lnTo>
                    <a:pt x="2316" y="725"/>
                  </a:lnTo>
                  <a:lnTo>
                    <a:pt x="2251" y="679"/>
                  </a:lnTo>
                  <a:lnTo>
                    <a:pt x="2183" y="638"/>
                  </a:lnTo>
                  <a:lnTo>
                    <a:pt x="2112" y="602"/>
                  </a:lnTo>
                  <a:lnTo>
                    <a:pt x="2037" y="570"/>
                  </a:lnTo>
                  <a:lnTo>
                    <a:pt x="1961" y="544"/>
                  </a:lnTo>
                  <a:lnTo>
                    <a:pt x="1882" y="524"/>
                  </a:lnTo>
                  <a:lnTo>
                    <a:pt x="1800" y="509"/>
                  </a:lnTo>
                  <a:lnTo>
                    <a:pt x="1717" y="498"/>
                  </a:lnTo>
                  <a:lnTo>
                    <a:pt x="1632" y="495"/>
                  </a:lnTo>
                  <a:close/>
                  <a:moveTo>
                    <a:pt x="1632" y="0"/>
                  </a:moveTo>
                  <a:lnTo>
                    <a:pt x="1736" y="3"/>
                  </a:lnTo>
                  <a:lnTo>
                    <a:pt x="1837" y="13"/>
                  </a:lnTo>
                  <a:lnTo>
                    <a:pt x="1937" y="28"/>
                  </a:lnTo>
                  <a:lnTo>
                    <a:pt x="2034" y="50"/>
                  </a:lnTo>
                  <a:lnTo>
                    <a:pt x="2130" y="78"/>
                  </a:lnTo>
                  <a:lnTo>
                    <a:pt x="2222" y="111"/>
                  </a:lnTo>
                  <a:lnTo>
                    <a:pt x="2312" y="149"/>
                  </a:lnTo>
                  <a:lnTo>
                    <a:pt x="2400" y="192"/>
                  </a:lnTo>
                  <a:lnTo>
                    <a:pt x="2484" y="240"/>
                  </a:lnTo>
                  <a:lnTo>
                    <a:pt x="2565" y="293"/>
                  </a:lnTo>
                  <a:lnTo>
                    <a:pt x="2643" y="351"/>
                  </a:lnTo>
                  <a:lnTo>
                    <a:pt x="2716" y="412"/>
                  </a:lnTo>
                  <a:lnTo>
                    <a:pt x="2787" y="478"/>
                  </a:lnTo>
                  <a:lnTo>
                    <a:pt x="2853" y="549"/>
                  </a:lnTo>
                  <a:lnTo>
                    <a:pt x="2915" y="622"/>
                  </a:lnTo>
                  <a:lnTo>
                    <a:pt x="2972" y="700"/>
                  </a:lnTo>
                  <a:lnTo>
                    <a:pt x="3026" y="781"/>
                  </a:lnTo>
                  <a:lnTo>
                    <a:pt x="3074" y="865"/>
                  </a:lnTo>
                  <a:lnTo>
                    <a:pt x="3117" y="953"/>
                  </a:lnTo>
                  <a:lnTo>
                    <a:pt x="3155" y="1043"/>
                  </a:lnTo>
                  <a:lnTo>
                    <a:pt x="3187" y="1135"/>
                  </a:lnTo>
                  <a:lnTo>
                    <a:pt x="3216" y="1231"/>
                  </a:lnTo>
                  <a:lnTo>
                    <a:pt x="3237" y="1328"/>
                  </a:lnTo>
                  <a:lnTo>
                    <a:pt x="3253" y="1428"/>
                  </a:lnTo>
                  <a:lnTo>
                    <a:pt x="3262" y="1529"/>
                  </a:lnTo>
                  <a:lnTo>
                    <a:pt x="3265" y="1633"/>
                  </a:lnTo>
                  <a:lnTo>
                    <a:pt x="3262" y="1736"/>
                  </a:lnTo>
                  <a:lnTo>
                    <a:pt x="3253" y="1838"/>
                  </a:lnTo>
                  <a:lnTo>
                    <a:pt x="3237" y="1937"/>
                  </a:lnTo>
                  <a:lnTo>
                    <a:pt x="3216" y="2034"/>
                  </a:lnTo>
                  <a:lnTo>
                    <a:pt x="3187" y="2130"/>
                  </a:lnTo>
                  <a:lnTo>
                    <a:pt x="3155" y="2222"/>
                  </a:lnTo>
                  <a:lnTo>
                    <a:pt x="3117" y="2313"/>
                  </a:lnTo>
                  <a:lnTo>
                    <a:pt x="3074" y="2400"/>
                  </a:lnTo>
                  <a:lnTo>
                    <a:pt x="3026" y="2484"/>
                  </a:lnTo>
                  <a:lnTo>
                    <a:pt x="2972" y="2565"/>
                  </a:lnTo>
                  <a:lnTo>
                    <a:pt x="2915" y="2643"/>
                  </a:lnTo>
                  <a:lnTo>
                    <a:pt x="2853" y="2717"/>
                  </a:lnTo>
                  <a:lnTo>
                    <a:pt x="2787" y="2787"/>
                  </a:lnTo>
                  <a:lnTo>
                    <a:pt x="2716" y="2853"/>
                  </a:lnTo>
                  <a:lnTo>
                    <a:pt x="2643" y="2914"/>
                  </a:lnTo>
                  <a:lnTo>
                    <a:pt x="2565" y="2973"/>
                  </a:lnTo>
                  <a:lnTo>
                    <a:pt x="2484" y="3026"/>
                  </a:lnTo>
                  <a:lnTo>
                    <a:pt x="2400" y="3074"/>
                  </a:lnTo>
                  <a:lnTo>
                    <a:pt x="2312" y="3117"/>
                  </a:lnTo>
                  <a:lnTo>
                    <a:pt x="2222" y="3156"/>
                  </a:lnTo>
                  <a:lnTo>
                    <a:pt x="2130" y="3188"/>
                  </a:lnTo>
                  <a:lnTo>
                    <a:pt x="2034" y="3215"/>
                  </a:lnTo>
                  <a:lnTo>
                    <a:pt x="1937" y="3237"/>
                  </a:lnTo>
                  <a:lnTo>
                    <a:pt x="1837" y="3252"/>
                  </a:lnTo>
                  <a:lnTo>
                    <a:pt x="1736" y="3262"/>
                  </a:lnTo>
                  <a:lnTo>
                    <a:pt x="1632" y="3265"/>
                  </a:lnTo>
                  <a:lnTo>
                    <a:pt x="1529" y="3262"/>
                  </a:lnTo>
                  <a:lnTo>
                    <a:pt x="1427" y="3252"/>
                  </a:lnTo>
                  <a:lnTo>
                    <a:pt x="1328" y="3237"/>
                  </a:lnTo>
                  <a:lnTo>
                    <a:pt x="1231" y="3215"/>
                  </a:lnTo>
                  <a:lnTo>
                    <a:pt x="1135" y="3188"/>
                  </a:lnTo>
                  <a:lnTo>
                    <a:pt x="1043" y="3156"/>
                  </a:lnTo>
                  <a:lnTo>
                    <a:pt x="952" y="3117"/>
                  </a:lnTo>
                  <a:lnTo>
                    <a:pt x="865" y="3074"/>
                  </a:lnTo>
                  <a:lnTo>
                    <a:pt x="781" y="3026"/>
                  </a:lnTo>
                  <a:lnTo>
                    <a:pt x="700" y="2973"/>
                  </a:lnTo>
                  <a:lnTo>
                    <a:pt x="622" y="2914"/>
                  </a:lnTo>
                  <a:lnTo>
                    <a:pt x="548" y="2853"/>
                  </a:lnTo>
                  <a:lnTo>
                    <a:pt x="478" y="2787"/>
                  </a:lnTo>
                  <a:lnTo>
                    <a:pt x="412" y="2717"/>
                  </a:lnTo>
                  <a:lnTo>
                    <a:pt x="351" y="2643"/>
                  </a:lnTo>
                  <a:lnTo>
                    <a:pt x="292" y="2565"/>
                  </a:lnTo>
                  <a:lnTo>
                    <a:pt x="239" y="2484"/>
                  </a:lnTo>
                  <a:lnTo>
                    <a:pt x="191" y="2400"/>
                  </a:lnTo>
                  <a:lnTo>
                    <a:pt x="148" y="2313"/>
                  </a:lnTo>
                  <a:lnTo>
                    <a:pt x="109" y="2222"/>
                  </a:lnTo>
                  <a:lnTo>
                    <a:pt x="77" y="2130"/>
                  </a:lnTo>
                  <a:lnTo>
                    <a:pt x="50" y="2034"/>
                  </a:lnTo>
                  <a:lnTo>
                    <a:pt x="28" y="1937"/>
                  </a:lnTo>
                  <a:lnTo>
                    <a:pt x="13" y="1838"/>
                  </a:lnTo>
                  <a:lnTo>
                    <a:pt x="3" y="1736"/>
                  </a:lnTo>
                  <a:lnTo>
                    <a:pt x="0" y="1633"/>
                  </a:lnTo>
                  <a:lnTo>
                    <a:pt x="3" y="1529"/>
                  </a:lnTo>
                  <a:lnTo>
                    <a:pt x="13" y="1428"/>
                  </a:lnTo>
                  <a:lnTo>
                    <a:pt x="28" y="1328"/>
                  </a:lnTo>
                  <a:lnTo>
                    <a:pt x="50" y="1231"/>
                  </a:lnTo>
                  <a:lnTo>
                    <a:pt x="77" y="1135"/>
                  </a:lnTo>
                  <a:lnTo>
                    <a:pt x="109" y="1043"/>
                  </a:lnTo>
                  <a:lnTo>
                    <a:pt x="148" y="953"/>
                  </a:lnTo>
                  <a:lnTo>
                    <a:pt x="191" y="865"/>
                  </a:lnTo>
                  <a:lnTo>
                    <a:pt x="239" y="781"/>
                  </a:lnTo>
                  <a:lnTo>
                    <a:pt x="292" y="700"/>
                  </a:lnTo>
                  <a:lnTo>
                    <a:pt x="351" y="622"/>
                  </a:lnTo>
                  <a:lnTo>
                    <a:pt x="412" y="549"/>
                  </a:lnTo>
                  <a:lnTo>
                    <a:pt x="478" y="478"/>
                  </a:lnTo>
                  <a:lnTo>
                    <a:pt x="548" y="412"/>
                  </a:lnTo>
                  <a:lnTo>
                    <a:pt x="622" y="351"/>
                  </a:lnTo>
                  <a:lnTo>
                    <a:pt x="700" y="293"/>
                  </a:lnTo>
                  <a:lnTo>
                    <a:pt x="781" y="240"/>
                  </a:lnTo>
                  <a:lnTo>
                    <a:pt x="865" y="192"/>
                  </a:lnTo>
                  <a:lnTo>
                    <a:pt x="952" y="149"/>
                  </a:lnTo>
                  <a:lnTo>
                    <a:pt x="1043" y="111"/>
                  </a:lnTo>
                  <a:lnTo>
                    <a:pt x="1135" y="78"/>
                  </a:lnTo>
                  <a:lnTo>
                    <a:pt x="1231" y="50"/>
                  </a:lnTo>
                  <a:lnTo>
                    <a:pt x="1328" y="28"/>
                  </a:lnTo>
                  <a:lnTo>
                    <a:pt x="1427" y="13"/>
                  </a:lnTo>
                  <a:lnTo>
                    <a:pt x="1529" y="3"/>
                  </a:lnTo>
                  <a:lnTo>
                    <a:pt x="1632" y="0"/>
                  </a:lnTo>
                  <a:close/>
                </a:path>
              </a:pathLst>
            </a:custGeom>
            <a:solidFill>
              <a:schemeClr val="bg1">
                <a:lumMod val="65000"/>
              </a:schemeClr>
            </a:solidFill>
            <a:ln w="0">
              <a:solidFill>
                <a:srgbClr val="A6A6A6"/>
              </a:solidFill>
              <a:prstDash val="solid"/>
              <a:round/>
              <a:headEnd/>
              <a:tailEnd/>
            </a:ln>
          </xdr:spPr>
        </xdr:sp>
      </xdr:grpSp>
    </xdr:grpSp>
    <xdr:clientData/>
  </xdr:twoCellAnchor>
  <xdr:twoCellAnchor editAs="oneCell">
    <xdr:from>
      <xdr:col>0</xdr:col>
      <xdr:colOff>236729</xdr:colOff>
      <xdr:row>11</xdr:row>
      <xdr:rowOff>36420</xdr:rowOff>
    </xdr:from>
    <xdr:to>
      <xdr:col>2</xdr:col>
      <xdr:colOff>559262</xdr:colOff>
      <xdr:row>11</xdr:row>
      <xdr:rowOff>226920</xdr:rowOff>
    </xdr:to>
    <xdr:grpSp>
      <xdr:nvGrpSpPr>
        <xdr:cNvPr id="31" name="编辑时间" descr="选择以编辑计划程序时间间隔">
          <a:hlinkClick xmlns:r="http://schemas.openxmlformats.org/officeDocument/2006/relationships" r:id="rId2" tooltip="选择以查看日程安排"/>
          <a:extLst>
            <a:ext uri="{FF2B5EF4-FFF2-40B4-BE49-F238E27FC236}">
              <a16:creationId xmlns:a16="http://schemas.microsoft.com/office/drawing/2014/main" id="{731A1DCC-B4A9-4F4D-898C-AC144E9767A0}"/>
            </a:ext>
          </a:extLst>
        </xdr:cNvPr>
        <xdr:cNvGrpSpPr/>
      </xdr:nvGrpSpPr>
      <xdr:grpSpPr>
        <a:xfrm>
          <a:off x="181070" y="3042013"/>
          <a:ext cx="1706060" cy="190500"/>
          <a:chOff x="303404" y="4513170"/>
          <a:chExt cx="1379808" cy="190500"/>
        </a:xfrm>
      </xdr:grpSpPr>
      <xdr:sp macro="" textlink="">
        <xdr:nvSpPr>
          <xdr:cNvPr id="32" name="圆角矩形 117">
            <a:hlinkClick xmlns:r="http://schemas.openxmlformats.org/officeDocument/2006/relationships" r:id="rId2" tooltip="选择以查看日程安排"/>
            <a:extLst>
              <a:ext uri="{FF2B5EF4-FFF2-40B4-BE49-F238E27FC236}">
                <a16:creationId xmlns:a16="http://schemas.microsoft.com/office/drawing/2014/main" id="{C80209F6-D4B5-47BD-8B63-14019DEE5FA4}"/>
              </a:ext>
            </a:extLst>
          </xdr:cNvPr>
          <xdr:cNvSpPr/>
        </xdr:nvSpPr>
        <xdr:spPr>
          <a:xfrm>
            <a:off x="303404" y="4513170"/>
            <a:ext cx="1379808" cy="190500"/>
          </a:xfrm>
          <a:prstGeom prst="roundRect">
            <a:avLst/>
          </a:prstGeom>
          <a:solidFill>
            <a:schemeClr val="bg1">
              <a:lumMod val="85000"/>
            </a:schemeClr>
          </a:solidFill>
          <a:ln>
            <a:solidFill>
              <a:schemeClr val="bg1">
                <a:lumMod val="65000"/>
              </a:schemeClr>
            </a:solidFill>
          </a:ln>
          <a:effectLst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r" rtl="0"/>
            <a:r>
              <a:rPr lang="zh-cn" sz="900" b="1">
                <a:solidFill>
                  <a:schemeClr val="tx2"/>
                </a:solidFill>
                <a:effectLst/>
                <a:latin typeface="Microsoft YaHei UI" panose="020B0503020204020204" pitchFamily="34" charset="-122"/>
                <a:ea typeface="Microsoft YaHei UI" panose="020B0503020204020204" pitchFamily="34" charset="-122"/>
                <a:cs typeface="+mn-cs"/>
              </a:rPr>
              <a:t>查看</a:t>
            </a:r>
            <a:r>
              <a:rPr lang="zh-cn" sz="900" b="1" baseline="0">
                <a:solidFill>
                  <a:schemeClr val="tx2"/>
                </a:solidFill>
                <a:effectLst/>
                <a:latin typeface="Microsoft YaHei UI" panose="020B0503020204020204" pitchFamily="34" charset="-122"/>
                <a:ea typeface="Microsoft YaHei UI" panose="020B0503020204020204" pitchFamily="34" charset="-122"/>
                <a:cs typeface="+mn-cs"/>
              </a:rPr>
              <a:t>每日计划</a:t>
            </a:r>
            <a:endParaRPr lang="en-US" sz="1000" b="1">
              <a:solidFill>
                <a:schemeClr val="tx2"/>
              </a:solidFill>
              <a:latin typeface="Microsoft YaHei UI" panose="020B0503020204020204" pitchFamily="34" charset="-122"/>
              <a:ea typeface="Microsoft YaHei UI" panose="020B0503020204020204" pitchFamily="34" charset="-122"/>
            </a:endParaRPr>
          </a:p>
        </xdr:txBody>
      </xdr:sp>
      <xdr:grpSp>
        <xdr:nvGrpSpPr>
          <xdr:cNvPr id="33" name="编辑时间">
            <a:extLst>
              <a:ext uri="{FF2B5EF4-FFF2-40B4-BE49-F238E27FC236}">
                <a16:creationId xmlns:a16="http://schemas.microsoft.com/office/drawing/2014/main" id="{526B6FDD-8540-4294-8339-D89C5CC98DEA}"/>
              </a:ext>
            </a:extLst>
          </xdr:cNvPr>
          <xdr:cNvGrpSpPr>
            <a:grpSpLocks noChangeAspect="1"/>
          </xdr:cNvGrpSpPr>
        </xdr:nvGrpSpPr>
        <xdr:grpSpPr bwMode="auto">
          <a:xfrm>
            <a:off x="344034" y="4540255"/>
            <a:ext cx="132757" cy="134639"/>
            <a:chOff x="43" y="73"/>
            <a:chExt cx="41" cy="425"/>
          </a:xfrm>
        </xdr:grpSpPr>
        <xdr:sp macro="" textlink="">
          <xdr:nvSpPr>
            <xdr:cNvPr id="34" name="长方形 20">
              <a:extLst>
                <a:ext uri="{FF2B5EF4-FFF2-40B4-BE49-F238E27FC236}">
                  <a16:creationId xmlns:a16="http://schemas.microsoft.com/office/drawing/2014/main" id="{E68949C0-C4A0-4EB4-AAA7-38528EDC437C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43" y="73"/>
              <a:ext cx="16" cy="425"/>
            </a:xfrm>
            <a:prstGeom prst="rect">
              <a:avLst/>
            </a:prstGeom>
            <a:noFill/>
            <a:ln w="0">
              <a:noFill/>
              <a:prstDash val="solid"/>
              <a:miter lim="800000"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  <xdr:sp macro="" textlink="">
          <xdr:nvSpPr>
            <xdr:cNvPr id="35" name="任意多边形 21">
              <a:extLst>
                <a:ext uri="{FF2B5EF4-FFF2-40B4-BE49-F238E27FC236}">
                  <a16:creationId xmlns:a16="http://schemas.microsoft.com/office/drawing/2014/main" id="{88D5472A-6035-466B-AE01-033576C77ED6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43" y="74"/>
              <a:ext cx="41" cy="424"/>
            </a:xfrm>
            <a:custGeom>
              <a:avLst/>
              <a:gdLst>
                <a:gd name="T0" fmla="*/ 3093 w 3093"/>
                <a:gd name="T1" fmla="*/ 2631 h 2631"/>
                <a:gd name="T2" fmla="*/ 331 w 3093"/>
                <a:gd name="T3" fmla="*/ 1968 h 2631"/>
                <a:gd name="T4" fmla="*/ 460 w 3093"/>
                <a:gd name="T5" fmla="*/ 1994 h 2631"/>
                <a:gd name="T6" fmla="*/ 565 w 3093"/>
                <a:gd name="T7" fmla="*/ 2064 h 2631"/>
                <a:gd name="T8" fmla="*/ 635 w 3093"/>
                <a:gd name="T9" fmla="*/ 2169 h 2631"/>
                <a:gd name="T10" fmla="*/ 661 w 3093"/>
                <a:gd name="T11" fmla="*/ 2298 h 2631"/>
                <a:gd name="T12" fmla="*/ 635 w 3093"/>
                <a:gd name="T13" fmla="*/ 2427 h 2631"/>
                <a:gd name="T14" fmla="*/ 565 w 3093"/>
                <a:gd name="T15" fmla="*/ 2532 h 2631"/>
                <a:gd name="T16" fmla="*/ 460 w 3093"/>
                <a:gd name="T17" fmla="*/ 2603 h 2631"/>
                <a:gd name="T18" fmla="*/ 331 w 3093"/>
                <a:gd name="T19" fmla="*/ 2629 h 2631"/>
                <a:gd name="T20" fmla="*/ 202 w 3093"/>
                <a:gd name="T21" fmla="*/ 2603 h 2631"/>
                <a:gd name="T22" fmla="*/ 96 w 3093"/>
                <a:gd name="T23" fmla="*/ 2532 h 2631"/>
                <a:gd name="T24" fmla="*/ 26 w 3093"/>
                <a:gd name="T25" fmla="*/ 2427 h 2631"/>
                <a:gd name="T26" fmla="*/ 0 w 3093"/>
                <a:gd name="T27" fmla="*/ 2298 h 2631"/>
                <a:gd name="T28" fmla="*/ 26 w 3093"/>
                <a:gd name="T29" fmla="*/ 2169 h 2631"/>
                <a:gd name="T30" fmla="*/ 96 w 3093"/>
                <a:gd name="T31" fmla="*/ 2064 h 2631"/>
                <a:gd name="T32" fmla="*/ 202 w 3093"/>
                <a:gd name="T33" fmla="*/ 1994 h 2631"/>
                <a:gd name="T34" fmla="*/ 331 w 3093"/>
                <a:gd name="T35" fmla="*/ 1968 h 2631"/>
                <a:gd name="T36" fmla="*/ 3093 w 3093"/>
                <a:gd name="T37" fmla="*/ 1636 h 2631"/>
                <a:gd name="T38" fmla="*/ 331 w 3093"/>
                <a:gd name="T39" fmla="*/ 950 h 2631"/>
                <a:gd name="T40" fmla="*/ 460 w 3093"/>
                <a:gd name="T41" fmla="*/ 976 h 2631"/>
                <a:gd name="T42" fmla="*/ 565 w 3093"/>
                <a:gd name="T43" fmla="*/ 1048 h 2631"/>
                <a:gd name="T44" fmla="*/ 635 w 3093"/>
                <a:gd name="T45" fmla="*/ 1153 h 2631"/>
                <a:gd name="T46" fmla="*/ 661 w 3093"/>
                <a:gd name="T47" fmla="*/ 1281 h 2631"/>
                <a:gd name="T48" fmla="*/ 635 w 3093"/>
                <a:gd name="T49" fmla="*/ 1409 h 2631"/>
                <a:gd name="T50" fmla="*/ 565 w 3093"/>
                <a:gd name="T51" fmla="*/ 1515 h 2631"/>
                <a:gd name="T52" fmla="*/ 460 w 3093"/>
                <a:gd name="T53" fmla="*/ 1586 h 2631"/>
                <a:gd name="T54" fmla="*/ 331 w 3093"/>
                <a:gd name="T55" fmla="*/ 1612 h 2631"/>
                <a:gd name="T56" fmla="*/ 202 w 3093"/>
                <a:gd name="T57" fmla="*/ 1586 h 2631"/>
                <a:gd name="T58" fmla="*/ 96 w 3093"/>
                <a:gd name="T59" fmla="*/ 1515 h 2631"/>
                <a:gd name="T60" fmla="*/ 26 w 3093"/>
                <a:gd name="T61" fmla="*/ 1409 h 2631"/>
                <a:gd name="T62" fmla="*/ 0 w 3093"/>
                <a:gd name="T63" fmla="*/ 1281 h 2631"/>
                <a:gd name="T64" fmla="*/ 26 w 3093"/>
                <a:gd name="T65" fmla="*/ 1153 h 2631"/>
                <a:gd name="T66" fmla="*/ 96 w 3093"/>
                <a:gd name="T67" fmla="*/ 1048 h 2631"/>
                <a:gd name="T68" fmla="*/ 202 w 3093"/>
                <a:gd name="T69" fmla="*/ 976 h 2631"/>
                <a:gd name="T70" fmla="*/ 331 w 3093"/>
                <a:gd name="T71" fmla="*/ 950 h 2631"/>
                <a:gd name="T72" fmla="*/ 3093 w 3093"/>
                <a:gd name="T73" fmla="*/ 641 h 2631"/>
                <a:gd name="T74" fmla="*/ 331 w 3093"/>
                <a:gd name="T75" fmla="*/ 0 h 2631"/>
                <a:gd name="T76" fmla="*/ 460 w 3093"/>
                <a:gd name="T77" fmla="*/ 26 h 2631"/>
                <a:gd name="T78" fmla="*/ 565 w 3093"/>
                <a:gd name="T79" fmla="*/ 97 h 2631"/>
                <a:gd name="T80" fmla="*/ 635 w 3093"/>
                <a:gd name="T81" fmla="*/ 202 h 2631"/>
                <a:gd name="T82" fmla="*/ 661 w 3093"/>
                <a:gd name="T83" fmla="*/ 331 h 2631"/>
                <a:gd name="T84" fmla="*/ 635 w 3093"/>
                <a:gd name="T85" fmla="*/ 459 h 2631"/>
                <a:gd name="T86" fmla="*/ 565 w 3093"/>
                <a:gd name="T87" fmla="*/ 565 h 2631"/>
                <a:gd name="T88" fmla="*/ 460 w 3093"/>
                <a:gd name="T89" fmla="*/ 636 h 2631"/>
                <a:gd name="T90" fmla="*/ 331 w 3093"/>
                <a:gd name="T91" fmla="*/ 661 h 2631"/>
                <a:gd name="T92" fmla="*/ 202 w 3093"/>
                <a:gd name="T93" fmla="*/ 636 h 2631"/>
                <a:gd name="T94" fmla="*/ 96 w 3093"/>
                <a:gd name="T95" fmla="*/ 565 h 2631"/>
                <a:gd name="T96" fmla="*/ 26 w 3093"/>
                <a:gd name="T97" fmla="*/ 459 h 2631"/>
                <a:gd name="T98" fmla="*/ 0 w 3093"/>
                <a:gd name="T99" fmla="*/ 331 h 2631"/>
                <a:gd name="T100" fmla="*/ 26 w 3093"/>
                <a:gd name="T101" fmla="*/ 202 h 2631"/>
                <a:gd name="T102" fmla="*/ 96 w 3093"/>
                <a:gd name="T103" fmla="*/ 97 h 2631"/>
                <a:gd name="T104" fmla="*/ 202 w 3093"/>
                <a:gd name="T105" fmla="*/ 26 h 2631"/>
                <a:gd name="T106" fmla="*/ 331 w 3093"/>
                <a:gd name="T107" fmla="*/ 0 h 2631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  <a:cxn ang="0">
                  <a:pos x="T76" y="T77"/>
                </a:cxn>
                <a:cxn ang="0">
                  <a:pos x="T78" y="T79"/>
                </a:cxn>
                <a:cxn ang="0">
                  <a:pos x="T80" y="T81"/>
                </a:cxn>
                <a:cxn ang="0">
                  <a:pos x="T82" y="T83"/>
                </a:cxn>
                <a:cxn ang="0">
                  <a:pos x="T84" y="T85"/>
                </a:cxn>
                <a:cxn ang="0">
                  <a:pos x="T86" y="T87"/>
                </a:cxn>
                <a:cxn ang="0">
                  <a:pos x="T88" y="T89"/>
                </a:cxn>
                <a:cxn ang="0">
                  <a:pos x="T90" y="T91"/>
                </a:cxn>
                <a:cxn ang="0">
                  <a:pos x="T92" y="T93"/>
                </a:cxn>
                <a:cxn ang="0">
                  <a:pos x="T94" y="T95"/>
                </a:cxn>
                <a:cxn ang="0">
                  <a:pos x="T96" y="T97"/>
                </a:cxn>
                <a:cxn ang="0">
                  <a:pos x="T98" y="T99"/>
                </a:cxn>
                <a:cxn ang="0">
                  <a:pos x="T100" y="T101"/>
                </a:cxn>
                <a:cxn ang="0">
                  <a:pos x="T102" y="T103"/>
                </a:cxn>
                <a:cxn ang="0">
                  <a:pos x="T104" y="T105"/>
                </a:cxn>
                <a:cxn ang="0">
                  <a:pos x="T106" y="T107"/>
                </a:cxn>
              </a:cxnLst>
              <a:rect l="0" t="0" r="r" b="b"/>
              <a:pathLst>
                <a:path w="3093" h="2631">
                  <a:moveTo>
                    <a:pt x="1053" y="2001"/>
                  </a:moveTo>
                  <a:lnTo>
                    <a:pt x="3093" y="2001"/>
                  </a:lnTo>
                  <a:lnTo>
                    <a:pt x="3093" y="2631"/>
                  </a:lnTo>
                  <a:lnTo>
                    <a:pt x="1053" y="2631"/>
                  </a:lnTo>
                  <a:lnTo>
                    <a:pt x="1053" y="2001"/>
                  </a:lnTo>
                  <a:close/>
                  <a:moveTo>
                    <a:pt x="331" y="1968"/>
                  </a:moveTo>
                  <a:lnTo>
                    <a:pt x="375" y="1971"/>
                  </a:lnTo>
                  <a:lnTo>
                    <a:pt x="419" y="1980"/>
                  </a:lnTo>
                  <a:lnTo>
                    <a:pt x="460" y="1994"/>
                  </a:lnTo>
                  <a:lnTo>
                    <a:pt x="498" y="2013"/>
                  </a:lnTo>
                  <a:lnTo>
                    <a:pt x="533" y="2037"/>
                  </a:lnTo>
                  <a:lnTo>
                    <a:pt x="565" y="2064"/>
                  </a:lnTo>
                  <a:lnTo>
                    <a:pt x="593" y="2096"/>
                  </a:lnTo>
                  <a:lnTo>
                    <a:pt x="616" y="2131"/>
                  </a:lnTo>
                  <a:lnTo>
                    <a:pt x="635" y="2169"/>
                  </a:lnTo>
                  <a:lnTo>
                    <a:pt x="650" y="2210"/>
                  </a:lnTo>
                  <a:lnTo>
                    <a:pt x="658" y="2253"/>
                  </a:lnTo>
                  <a:lnTo>
                    <a:pt x="661" y="2298"/>
                  </a:lnTo>
                  <a:lnTo>
                    <a:pt x="658" y="2342"/>
                  </a:lnTo>
                  <a:lnTo>
                    <a:pt x="650" y="2385"/>
                  </a:lnTo>
                  <a:lnTo>
                    <a:pt x="635" y="2427"/>
                  </a:lnTo>
                  <a:lnTo>
                    <a:pt x="616" y="2465"/>
                  </a:lnTo>
                  <a:lnTo>
                    <a:pt x="593" y="2500"/>
                  </a:lnTo>
                  <a:lnTo>
                    <a:pt x="565" y="2532"/>
                  </a:lnTo>
                  <a:lnTo>
                    <a:pt x="533" y="2560"/>
                  </a:lnTo>
                  <a:lnTo>
                    <a:pt x="498" y="2583"/>
                  </a:lnTo>
                  <a:lnTo>
                    <a:pt x="460" y="2603"/>
                  </a:lnTo>
                  <a:lnTo>
                    <a:pt x="419" y="2617"/>
                  </a:lnTo>
                  <a:lnTo>
                    <a:pt x="375" y="2626"/>
                  </a:lnTo>
                  <a:lnTo>
                    <a:pt x="331" y="2629"/>
                  </a:lnTo>
                  <a:lnTo>
                    <a:pt x="286" y="2626"/>
                  </a:lnTo>
                  <a:lnTo>
                    <a:pt x="243" y="2617"/>
                  </a:lnTo>
                  <a:lnTo>
                    <a:pt x="202" y="2603"/>
                  </a:lnTo>
                  <a:lnTo>
                    <a:pt x="164" y="2583"/>
                  </a:lnTo>
                  <a:lnTo>
                    <a:pt x="128" y="2560"/>
                  </a:lnTo>
                  <a:lnTo>
                    <a:pt x="96" y="2532"/>
                  </a:lnTo>
                  <a:lnTo>
                    <a:pt x="69" y="2500"/>
                  </a:lnTo>
                  <a:lnTo>
                    <a:pt x="45" y="2465"/>
                  </a:lnTo>
                  <a:lnTo>
                    <a:pt x="26" y="2427"/>
                  </a:lnTo>
                  <a:lnTo>
                    <a:pt x="12" y="2385"/>
                  </a:lnTo>
                  <a:lnTo>
                    <a:pt x="3" y="2342"/>
                  </a:lnTo>
                  <a:lnTo>
                    <a:pt x="0" y="2298"/>
                  </a:lnTo>
                  <a:lnTo>
                    <a:pt x="3" y="2253"/>
                  </a:lnTo>
                  <a:lnTo>
                    <a:pt x="12" y="2210"/>
                  </a:lnTo>
                  <a:lnTo>
                    <a:pt x="26" y="2169"/>
                  </a:lnTo>
                  <a:lnTo>
                    <a:pt x="45" y="2131"/>
                  </a:lnTo>
                  <a:lnTo>
                    <a:pt x="69" y="2096"/>
                  </a:lnTo>
                  <a:lnTo>
                    <a:pt x="96" y="2064"/>
                  </a:lnTo>
                  <a:lnTo>
                    <a:pt x="128" y="2037"/>
                  </a:lnTo>
                  <a:lnTo>
                    <a:pt x="164" y="2013"/>
                  </a:lnTo>
                  <a:lnTo>
                    <a:pt x="202" y="1994"/>
                  </a:lnTo>
                  <a:lnTo>
                    <a:pt x="243" y="1980"/>
                  </a:lnTo>
                  <a:lnTo>
                    <a:pt x="286" y="1971"/>
                  </a:lnTo>
                  <a:lnTo>
                    <a:pt x="331" y="1968"/>
                  </a:lnTo>
                  <a:close/>
                  <a:moveTo>
                    <a:pt x="1053" y="1004"/>
                  </a:moveTo>
                  <a:lnTo>
                    <a:pt x="3093" y="1004"/>
                  </a:lnTo>
                  <a:lnTo>
                    <a:pt x="3093" y="1636"/>
                  </a:lnTo>
                  <a:lnTo>
                    <a:pt x="1053" y="1636"/>
                  </a:lnTo>
                  <a:lnTo>
                    <a:pt x="1053" y="1004"/>
                  </a:lnTo>
                  <a:close/>
                  <a:moveTo>
                    <a:pt x="331" y="950"/>
                  </a:moveTo>
                  <a:lnTo>
                    <a:pt x="375" y="953"/>
                  </a:lnTo>
                  <a:lnTo>
                    <a:pt x="419" y="962"/>
                  </a:lnTo>
                  <a:lnTo>
                    <a:pt x="460" y="976"/>
                  </a:lnTo>
                  <a:lnTo>
                    <a:pt x="498" y="995"/>
                  </a:lnTo>
                  <a:lnTo>
                    <a:pt x="533" y="1019"/>
                  </a:lnTo>
                  <a:lnTo>
                    <a:pt x="565" y="1048"/>
                  </a:lnTo>
                  <a:lnTo>
                    <a:pt x="593" y="1080"/>
                  </a:lnTo>
                  <a:lnTo>
                    <a:pt x="616" y="1115"/>
                  </a:lnTo>
                  <a:lnTo>
                    <a:pt x="635" y="1153"/>
                  </a:lnTo>
                  <a:lnTo>
                    <a:pt x="650" y="1194"/>
                  </a:lnTo>
                  <a:lnTo>
                    <a:pt x="658" y="1236"/>
                  </a:lnTo>
                  <a:lnTo>
                    <a:pt x="661" y="1281"/>
                  </a:lnTo>
                  <a:lnTo>
                    <a:pt x="658" y="1326"/>
                  </a:lnTo>
                  <a:lnTo>
                    <a:pt x="650" y="1369"/>
                  </a:lnTo>
                  <a:lnTo>
                    <a:pt x="635" y="1409"/>
                  </a:lnTo>
                  <a:lnTo>
                    <a:pt x="616" y="1447"/>
                  </a:lnTo>
                  <a:lnTo>
                    <a:pt x="593" y="1482"/>
                  </a:lnTo>
                  <a:lnTo>
                    <a:pt x="565" y="1515"/>
                  </a:lnTo>
                  <a:lnTo>
                    <a:pt x="533" y="1543"/>
                  </a:lnTo>
                  <a:lnTo>
                    <a:pt x="498" y="1567"/>
                  </a:lnTo>
                  <a:lnTo>
                    <a:pt x="460" y="1586"/>
                  </a:lnTo>
                  <a:lnTo>
                    <a:pt x="419" y="1600"/>
                  </a:lnTo>
                  <a:lnTo>
                    <a:pt x="375" y="1609"/>
                  </a:lnTo>
                  <a:lnTo>
                    <a:pt x="331" y="1612"/>
                  </a:lnTo>
                  <a:lnTo>
                    <a:pt x="286" y="1609"/>
                  </a:lnTo>
                  <a:lnTo>
                    <a:pt x="243" y="1600"/>
                  </a:lnTo>
                  <a:lnTo>
                    <a:pt x="202" y="1586"/>
                  </a:lnTo>
                  <a:lnTo>
                    <a:pt x="164" y="1567"/>
                  </a:lnTo>
                  <a:lnTo>
                    <a:pt x="128" y="1543"/>
                  </a:lnTo>
                  <a:lnTo>
                    <a:pt x="96" y="1515"/>
                  </a:lnTo>
                  <a:lnTo>
                    <a:pt x="69" y="1482"/>
                  </a:lnTo>
                  <a:lnTo>
                    <a:pt x="45" y="1447"/>
                  </a:lnTo>
                  <a:lnTo>
                    <a:pt x="26" y="1409"/>
                  </a:lnTo>
                  <a:lnTo>
                    <a:pt x="12" y="1369"/>
                  </a:lnTo>
                  <a:lnTo>
                    <a:pt x="3" y="1326"/>
                  </a:lnTo>
                  <a:lnTo>
                    <a:pt x="0" y="1281"/>
                  </a:lnTo>
                  <a:lnTo>
                    <a:pt x="3" y="1236"/>
                  </a:lnTo>
                  <a:lnTo>
                    <a:pt x="12" y="1194"/>
                  </a:lnTo>
                  <a:lnTo>
                    <a:pt x="26" y="1153"/>
                  </a:lnTo>
                  <a:lnTo>
                    <a:pt x="45" y="1115"/>
                  </a:lnTo>
                  <a:lnTo>
                    <a:pt x="69" y="1080"/>
                  </a:lnTo>
                  <a:lnTo>
                    <a:pt x="96" y="1048"/>
                  </a:lnTo>
                  <a:lnTo>
                    <a:pt x="128" y="1019"/>
                  </a:lnTo>
                  <a:lnTo>
                    <a:pt x="164" y="995"/>
                  </a:lnTo>
                  <a:lnTo>
                    <a:pt x="202" y="976"/>
                  </a:lnTo>
                  <a:lnTo>
                    <a:pt x="243" y="962"/>
                  </a:lnTo>
                  <a:lnTo>
                    <a:pt x="286" y="953"/>
                  </a:lnTo>
                  <a:lnTo>
                    <a:pt x="331" y="950"/>
                  </a:lnTo>
                  <a:close/>
                  <a:moveTo>
                    <a:pt x="1053" y="10"/>
                  </a:moveTo>
                  <a:lnTo>
                    <a:pt x="3093" y="10"/>
                  </a:lnTo>
                  <a:lnTo>
                    <a:pt x="3093" y="641"/>
                  </a:lnTo>
                  <a:lnTo>
                    <a:pt x="1053" y="641"/>
                  </a:lnTo>
                  <a:lnTo>
                    <a:pt x="1053" y="10"/>
                  </a:lnTo>
                  <a:close/>
                  <a:moveTo>
                    <a:pt x="331" y="0"/>
                  </a:moveTo>
                  <a:lnTo>
                    <a:pt x="375" y="3"/>
                  </a:lnTo>
                  <a:lnTo>
                    <a:pt x="419" y="12"/>
                  </a:lnTo>
                  <a:lnTo>
                    <a:pt x="460" y="26"/>
                  </a:lnTo>
                  <a:lnTo>
                    <a:pt x="498" y="45"/>
                  </a:lnTo>
                  <a:lnTo>
                    <a:pt x="533" y="69"/>
                  </a:lnTo>
                  <a:lnTo>
                    <a:pt x="565" y="97"/>
                  </a:lnTo>
                  <a:lnTo>
                    <a:pt x="593" y="129"/>
                  </a:lnTo>
                  <a:lnTo>
                    <a:pt x="616" y="164"/>
                  </a:lnTo>
                  <a:lnTo>
                    <a:pt x="635" y="202"/>
                  </a:lnTo>
                  <a:lnTo>
                    <a:pt x="650" y="243"/>
                  </a:lnTo>
                  <a:lnTo>
                    <a:pt x="658" y="286"/>
                  </a:lnTo>
                  <a:lnTo>
                    <a:pt x="661" y="331"/>
                  </a:lnTo>
                  <a:lnTo>
                    <a:pt x="658" y="375"/>
                  </a:lnTo>
                  <a:lnTo>
                    <a:pt x="650" y="418"/>
                  </a:lnTo>
                  <a:lnTo>
                    <a:pt x="635" y="459"/>
                  </a:lnTo>
                  <a:lnTo>
                    <a:pt x="616" y="497"/>
                  </a:lnTo>
                  <a:lnTo>
                    <a:pt x="593" y="532"/>
                  </a:lnTo>
                  <a:lnTo>
                    <a:pt x="565" y="565"/>
                  </a:lnTo>
                  <a:lnTo>
                    <a:pt x="533" y="593"/>
                  </a:lnTo>
                  <a:lnTo>
                    <a:pt x="498" y="616"/>
                  </a:lnTo>
                  <a:lnTo>
                    <a:pt x="460" y="636"/>
                  </a:lnTo>
                  <a:lnTo>
                    <a:pt x="419" y="650"/>
                  </a:lnTo>
                  <a:lnTo>
                    <a:pt x="375" y="658"/>
                  </a:lnTo>
                  <a:lnTo>
                    <a:pt x="331" y="661"/>
                  </a:lnTo>
                  <a:lnTo>
                    <a:pt x="286" y="658"/>
                  </a:lnTo>
                  <a:lnTo>
                    <a:pt x="243" y="650"/>
                  </a:lnTo>
                  <a:lnTo>
                    <a:pt x="202" y="636"/>
                  </a:lnTo>
                  <a:lnTo>
                    <a:pt x="164" y="616"/>
                  </a:lnTo>
                  <a:lnTo>
                    <a:pt x="128" y="593"/>
                  </a:lnTo>
                  <a:lnTo>
                    <a:pt x="96" y="565"/>
                  </a:lnTo>
                  <a:lnTo>
                    <a:pt x="69" y="532"/>
                  </a:lnTo>
                  <a:lnTo>
                    <a:pt x="45" y="497"/>
                  </a:lnTo>
                  <a:lnTo>
                    <a:pt x="26" y="459"/>
                  </a:lnTo>
                  <a:lnTo>
                    <a:pt x="12" y="418"/>
                  </a:lnTo>
                  <a:lnTo>
                    <a:pt x="3" y="375"/>
                  </a:lnTo>
                  <a:lnTo>
                    <a:pt x="0" y="331"/>
                  </a:lnTo>
                  <a:lnTo>
                    <a:pt x="3" y="286"/>
                  </a:lnTo>
                  <a:lnTo>
                    <a:pt x="12" y="243"/>
                  </a:lnTo>
                  <a:lnTo>
                    <a:pt x="26" y="202"/>
                  </a:lnTo>
                  <a:lnTo>
                    <a:pt x="45" y="164"/>
                  </a:lnTo>
                  <a:lnTo>
                    <a:pt x="69" y="129"/>
                  </a:lnTo>
                  <a:lnTo>
                    <a:pt x="96" y="97"/>
                  </a:lnTo>
                  <a:lnTo>
                    <a:pt x="128" y="69"/>
                  </a:lnTo>
                  <a:lnTo>
                    <a:pt x="164" y="45"/>
                  </a:lnTo>
                  <a:lnTo>
                    <a:pt x="202" y="26"/>
                  </a:lnTo>
                  <a:lnTo>
                    <a:pt x="243" y="12"/>
                  </a:lnTo>
                  <a:lnTo>
                    <a:pt x="286" y="3"/>
                  </a:lnTo>
                  <a:lnTo>
                    <a:pt x="331" y="0"/>
                  </a:lnTo>
                  <a:close/>
                </a:path>
              </a:pathLst>
            </a:custGeom>
            <a:solidFill>
              <a:schemeClr val="bg1">
                <a:lumMod val="65000"/>
              </a:schemeClr>
            </a:solidFill>
            <a:ln w="0">
              <a:solidFill>
                <a:srgbClr val="A6A6A6"/>
              </a:solidFill>
              <a:prstDash val="solid"/>
              <a:round/>
              <a:headEnd/>
              <a:tailEnd/>
            </a:ln>
          </xdr:spPr>
        </xdr:sp>
      </xdr:grpSp>
    </xdr:grpSp>
    <xdr:clientData/>
  </xdr:twoCellAnchor>
  <xdr:twoCellAnchor editAs="oneCell">
    <xdr:from>
      <xdr:col>1</xdr:col>
      <xdr:colOff>280</xdr:colOff>
      <xdr:row>8</xdr:row>
      <xdr:rowOff>198294</xdr:rowOff>
    </xdr:from>
    <xdr:to>
      <xdr:col>1</xdr:col>
      <xdr:colOff>296115</xdr:colOff>
      <xdr:row>10</xdr:row>
      <xdr:rowOff>4993</xdr:rowOff>
    </xdr:to>
    <xdr:grpSp>
      <xdr:nvGrpSpPr>
        <xdr:cNvPr id="36" name="工具箱图标" descr="公文包">
          <a:extLst>
            <a:ext uri="{FF2B5EF4-FFF2-40B4-BE49-F238E27FC236}">
              <a16:creationId xmlns:a16="http://schemas.microsoft.com/office/drawing/2014/main" id="{84CC1468-4A9F-454F-8468-1F6BBB1B2193}"/>
            </a:ext>
          </a:extLst>
        </xdr:cNvPr>
        <xdr:cNvGrpSpPr>
          <a:grpSpLocks noChangeAspect="1"/>
        </xdr:cNvGrpSpPr>
      </xdr:nvGrpSpPr>
      <xdr:grpSpPr bwMode="auto">
        <a:xfrm>
          <a:off x="183160" y="2488270"/>
          <a:ext cx="295835" cy="283777"/>
          <a:chOff x="32" y="131"/>
          <a:chExt cx="31" cy="402"/>
        </a:xfrm>
      </xdr:grpSpPr>
      <xdr:sp macro="" textlink="">
        <xdr:nvSpPr>
          <xdr:cNvPr id="37" name="长方形 25">
            <a:extLst>
              <a:ext uri="{FF2B5EF4-FFF2-40B4-BE49-F238E27FC236}">
                <a16:creationId xmlns:a16="http://schemas.microsoft.com/office/drawing/2014/main" id="{E41BFCFC-AD8D-4789-806E-C47D26EAB58D}"/>
              </a:ext>
            </a:extLst>
          </xdr:cNvPr>
          <xdr:cNvSpPr>
            <a:spLocks noChangeArrowheads="1"/>
          </xdr:cNvSpPr>
        </xdr:nvSpPr>
        <xdr:spPr bwMode="auto">
          <a:xfrm>
            <a:off x="32" y="131"/>
            <a:ext cx="31" cy="402"/>
          </a:xfrm>
          <a:prstGeom prst="rect">
            <a:avLst/>
          </a:prstGeom>
          <a:noFill/>
          <a:ln w="0">
            <a:noFill/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38" name="长方形 26">
            <a:extLst>
              <a:ext uri="{FF2B5EF4-FFF2-40B4-BE49-F238E27FC236}">
                <a16:creationId xmlns:a16="http://schemas.microsoft.com/office/drawing/2014/main" id="{E112929A-2FF8-448D-B1CA-C40DFE61F7DD}"/>
              </a:ext>
            </a:extLst>
          </xdr:cNvPr>
          <xdr:cNvSpPr>
            <a:spLocks noChangeArrowheads="1"/>
          </xdr:cNvSpPr>
        </xdr:nvSpPr>
        <xdr:spPr bwMode="auto">
          <a:xfrm>
            <a:off x="32" y="141"/>
            <a:ext cx="30" cy="387"/>
          </a:xfrm>
          <a:prstGeom prst="rect">
            <a:avLst/>
          </a:prstGeom>
          <a:solidFill>
            <a:srgbClr val="FFFFFF"/>
          </a:solidFill>
          <a:ln w="0">
            <a:noFill/>
            <a:prstDash val="solid"/>
            <a:miter lim="800000"/>
            <a:headEnd/>
            <a:tailEnd/>
          </a:ln>
        </xdr:spPr>
      </xdr:sp>
      <xdr:sp macro="" textlink="">
        <xdr:nvSpPr>
          <xdr:cNvPr id="39" name="任意多边形 27">
            <a:extLst>
              <a:ext uri="{FF2B5EF4-FFF2-40B4-BE49-F238E27FC236}">
                <a16:creationId xmlns:a16="http://schemas.microsoft.com/office/drawing/2014/main" id="{494765F8-40DE-4379-B87D-853CCD9E759A}"/>
              </a:ext>
            </a:extLst>
          </xdr:cNvPr>
          <xdr:cNvSpPr>
            <a:spLocks noEditPoints="1"/>
          </xdr:cNvSpPr>
        </xdr:nvSpPr>
        <xdr:spPr bwMode="auto">
          <a:xfrm>
            <a:off x="32" y="131"/>
            <a:ext cx="30" cy="402"/>
          </a:xfrm>
          <a:custGeom>
            <a:avLst/>
            <a:gdLst>
              <a:gd name="T0" fmla="*/ 1245 w 3226"/>
              <a:gd name="T1" fmla="*/ 1697 h 3176"/>
              <a:gd name="T2" fmla="*/ 1983 w 3226"/>
              <a:gd name="T3" fmla="*/ 2197 h 3176"/>
              <a:gd name="T4" fmla="*/ 3226 w 3226"/>
              <a:gd name="T5" fmla="*/ 1697 h 3176"/>
              <a:gd name="T6" fmla="*/ 2 w 3226"/>
              <a:gd name="T7" fmla="*/ 3176 h 3176"/>
              <a:gd name="T8" fmla="*/ 1429 w 3226"/>
              <a:gd name="T9" fmla="*/ 1348 h 3176"/>
              <a:gd name="T10" fmla="*/ 1797 w 3226"/>
              <a:gd name="T11" fmla="*/ 1983 h 3176"/>
              <a:gd name="T12" fmla="*/ 1429 w 3226"/>
              <a:gd name="T13" fmla="*/ 1348 h 3176"/>
              <a:gd name="T14" fmla="*/ 1048 w 3226"/>
              <a:gd name="T15" fmla="*/ 266 h 3176"/>
              <a:gd name="T16" fmla="*/ 1010 w 3226"/>
              <a:gd name="T17" fmla="*/ 284 h 3176"/>
              <a:gd name="T18" fmla="*/ 981 w 3226"/>
              <a:gd name="T19" fmla="*/ 317 h 3176"/>
              <a:gd name="T20" fmla="*/ 965 w 3226"/>
              <a:gd name="T21" fmla="*/ 361 h 3176"/>
              <a:gd name="T22" fmla="*/ 963 w 3226"/>
              <a:gd name="T23" fmla="*/ 621 h 3176"/>
              <a:gd name="T24" fmla="*/ 2262 w 3226"/>
              <a:gd name="T25" fmla="*/ 386 h 3176"/>
              <a:gd name="T26" fmla="*/ 2251 w 3226"/>
              <a:gd name="T27" fmla="*/ 332 h 3176"/>
              <a:gd name="T28" fmla="*/ 2222 w 3226"/>
              <a:gd name="T29" fmla="*/ 290 h 3176"/>
              <a:gd name="T30" fmla="*/ 2180 w 3226"/>
              <a:gd name="T31" fmla="*/ 267 h 3176"/>
              <a:gd name="T32" fmla="*/ 1070 w 3226"/>
              <a:gd name="T33" fmla="*/ 263 h 3176"/>
              <a:gd name="T34" fmla="*/ 2156 w 3226"/>
              <a:gd name="T35" fmla="*/ 0 h 3176"/>
              <a:gd name="T36" fmla="*/ 2238 w 3226"/>
              <a:gd name="T37" fmla="*/ 12 h 3176"/>
              <a:gd name="T38" fmla="*/ 2313 w 3226"/>
              <a:gd name="T39" fmla="*/ 46 h 3176"/>
              <a:gd name="T40" fmla="*/ 2377 w 3226"/>
              <a:gd name="T41" fmla="*/ 98 h 3176"/>
              <a:gd name="T42" fmla="*/ 2429 w 3226"/>
              <a:gd name="T43" fmla="*/ 166 h 3176"/>
              <a:gd name="T44" fmla="*/ 2466 w 3226"/>
              <a:gd name="T45" fmla="*/ 247 h 3176"/>
              <a:gd name="T46" fmla="*/ 2486 w 3226"/>
              <a:gd name="T47" fmla="*/ 338 h 3176"/>
              <a:gd name="T48" fmla="*/ 2490 w 3226"/>
              <a:gd name="T49" fmla="*/ 621 h 3176"/>
              <a:gd name="T50" fmla="*/ 3096 w 3226"/>
              <a:gd name="T51" fmla="*/ 624 h 3176"/>
              <a:gd name="T52" fmla="*/ 3147 w 3226"/>
              <a:gd name="T53" fmla="*/ 645 h 3176"/>
              <a:gd name="T54" fmla="*/ 3188 w 3226"/>
              <a:gd name="T55" fmla="*/ 685 h 3176"/>
              <a:gd name="T56" fmla="*/ 3215 w 3226"/>
              <a:gd name="T57" fmla="*/ 739 h 3176"/>
              <a:gd name="T58" fmla="*/ 3226 w 3226"/>
              <a:gd name="T59" fmla="*/ 802 h 3176"/>
              <a:gd name="T60" fmla="*/ 1983 w 3226"/>
              <a:gd name="T61" fmla="*/ 1476 h 3176"/>
              <a:gd name="T62" fmla="*/ 1245 w 3226"/>
              <a:gd name="T63" fmla="*/ 1135 h 3176"/>
              <a:gd name="T64" fmla="*/ 0 w 3226"/>
              <a:gd name="T65" fmla="*/ 1476 h 3176"/>
              <a:gd name="T66" fmla="*/ 3 w 3226"/>
              <a:gd name="T67" fmla="*/ 770 h 3176"/>
              <a:gd name="T68" fmla="*/ 21 w 3226"/>
              <a:gd name="T69" fmla="*/ 711 h 3176"/>
              <a:gd name="T70" fmla="*/ 56 w 3226"/>
              <a:gd name="T71" fmla="*/ 663 h 3176"/>
              <a:gd name="T72" fmla="*/ 103 w 3226"/>
              <a:gd name="T73" fmla="*/ 632 h 3176"/>
              <a:gd name="T74" fmla="*/ 157 w 3226"/>
              <a:gd name="T75" fmla="*/ 621 h 3176"/>
              <a:gd name="T76" fmla="*/ 736 w 3226"/>
              <a:gd name="T77" fmla="*/ 386 h 3176"/>
              <a:gd name="T78" fmla="*/ 746 w 3226"/>
              <a:gd name="T79" fmla="*/ 291 h 3176"/>
              <a:gd name="T80" fmla="*/ 775 w 3226"/>
              <a:gd name="T81" fmla="*/ 205 h 3176"/>
              <a:gd name="T82" fmla="*/ 820 w 3226"/>
              <a:gd name="T83" fmla="*/ 130 h 3176"/>
              <a:gd name="T84" fmla="*/ 879 w 3226"/>
              <a:gd name="T85" fmla="*/ 70 h 3176"/>
              <a:gd name="T86" fmla="*/ 949 w 3226"/>
              <a:gd name="T87" fmla="*/ 26 h 3176"/>
              <a:gd name="T88" fmla="*/ 1028 w 3226"/>
              <a:gd name="T89" fmla="*/ 3 h 317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</a:cxnLst>
            <a:rect l="0" t="0" r="r" b="b"/>
            <a:pathLst>
              <a:path w="3226" h="3176">
                <a:moveTo>
                  <a:pt x="2" y="1697"/>
                </a:moveTo>
                <a:lnTo>
                  <a:pt x="1245" y="1697"/>
                </a:lnTo>
                <a:lnTo>
                  <a:pt x="1245" y="2197"/>
                </a:lnTo>
                <a:lnTo>
                  <a:pt x="1983" y="2197"/>
                </a:lnTo>
                <a:lnTo>
                  <a:pt x="1983" y="1697"/>
                </a:lnTo>
                <a:lnTo>
                  <a:pt x="3226" y="1697"/>
                </a:lnTo>
                <a:lnTo>
                  <a:pt x="3226" y="3176"/>
                </a:lnTo>
                <a:lnTo>
                  <a:pt x="2" y="3176"/>
                </a:lnTo>
                <a:lnTo>
                  <a:pt x="2" y="1697"/>
                </a:lnTo>
                <a:close/>
                <a:moveTo>
                  <a:pt x="1429" y="1348"/>
                </a:moveTo>
                <a:lnTo>
                  <a:pt x="1797" y="1348"/>
                </a:lnTo>
                <a:lnTo>
                  <a:pt x="1797" y="1983"/>
                </a:lnTo>
                <a:lnTo>
                  <a:pt x="1429" y="1983"/>
                </a:lnTo>
                <a:lnTo>
                  <a:pt x="1429" y="1348"/>
                </a:lnTo>
                <a:close/>
                <a:moveTo>
                  <a:pt x="1070" y="263"/>
                </a:moveTo>
                <a:lnTo>
                  <a:pt x="1048" y="266"/>
                </a:lnTo>
                <a:lnTo>
                  <a:pt x="1029" y="273"/>
                </a:lnTo>
                <a:lnTo>
                  <a:pt x="1010" y="284"/>
                </a:lnTo>
                <a:lnTo>
                  <a:pt x="994" y="299"/>
                </a:lnTo>
                <a:lnTo>
                  <a:pt x="981" y="317"/>
                </a:lnTo>
                <a:lnTo>
                  <a:pt x="971" y="338"/>
                </a:lnTo>
                <a:lnTo>
                  <a:pt x="965" y="361"/>
                </a:lnTo>
                <a:lnTo>
                  <a:pt x="963" y="386"/>
                </a:lnTo>
                <a:lnTo>
                  <a:pt x="963" y="621"/>
                </a:lnTo>
                <a:lnTo>
                  <a:pt x="2262" y="621"/>
                </a:lnTo>
                <a:lnTo>
                  <a:pt x="2262" y="386"/>
                </a:lnTo>
                <a:lnTo>
                  <a:pt x="2259" y="358"/>
                </a:lnTo>
                <a:lnTo>
                  <a:pt x="2251" y="332"/>
                </a:lnTo>
                <a:lnTo>
                  <a:pt x="2238" y="309"/>
                </a:lnTo>
                <a:lnTo>
                  <a:pt x="2222" y="290"/>
                </a:lnTo>
                <a:lnTo>
                  <a:pt x="2203" y="276"/>
                </a:lnTo>
                <a:lnTo>
                  <a:pt x="2180" y="267"/>
                </a:lnTo>
                <a:lnTo>
                  <a:pt x="2156" y="263"/>
                </a:lnTo>
                <a:lnTo>
                  <a:pt x="1070" y="263"/>
                </a:lnTo>
                <a:close/>
                <a:moveTo>
                  <a:pt x="1070" y="0"/>
                </a:moveTo>
                <a:lnTo>
                  <a:pt x="2156" y="0"/>
                </a:lnTo>
                <a:lnTo>
                  <a:pt x="2198" y="3"/>
                </a:lnTo>
                <a:lnTo>
                  <a:pt x="2238" y="12"/>
                </a:lnTo>
                <a:lnTo>
                  <a:pt x="2276" y="26"/>
                </a:lnTo>
                <a:lnTo>
                  <a:pt x="2313" y="46"/>
                </a:lnTo>
                <a:lnTo>
                  <a:pt x="2347" y="70"/>
                </a:lnTo>
                <a:lnTo>
                  <a:pt x="2377" y="98"/>
                </a:lnTo>
                <a:lnTo>
                  <a:pt x="2405" y="130"/>
                </a:lnTo>
                <a:lnTo>
                  <a:pt x="2429" y="166"/>
                </a:lnTo>
                <a:lnTo>
                  <a:pt x="2450" y="205"/>
                </a:lnTo>
                <a:lnTo>
                  <a:pt x="2466" y="247"/>
                </a:lnTo>
                <a:lnTo>
                  <a:pt x="2478" y="291"/>
                </a:lnTo>
                <a:lnTo>
                  <a:pt x="2486" y="338"/>
                </a:lnTo>
                <a:lnTo>
                  <a:pt x="2490" y="386"/>
                </a:lnTo>
                <a:lnTo>
                  <a:pt x="2490" y="621"/>
                </a:lnTo>
                <a:lnTo>
                  <a:pt x="3068" y="621"/>
                </a:lnTo>
                <a:lnTo>
                  <a:pt x="3096" y="624"/>
                </a:lnTo>
                <a:lnTo>
                  <a:pt x="3123" y="632"/>
                </a:lnTo>
                <a:lnTo>
                  <a:pt x="3147" y="645"/>
                </a:lnTo>
                <a:lnTo>
                  <a:pt x="3169" y="663"/>
                </a:lnTo>
                <a:lnTo>
                  <a:pt x="3188" y="685"/>
                </a:lnTo>
                <a:lnTo>
                  <a:pt x="3203" y="711"/>
                </a:lnTo>
                <a:lnTo>
                  <a:pt x="3215" y="739"/>
                </a:lnTo>
                <a:lnTo>
                  <a:pt x="3222" y="770"/>
                </a:lnTo>
                <a:lnTo>
                  <a:pt x="3226" y="802"/>
                </a:lnTo>
                <a:lnTo>
                  <a:pt x="3226" y="1476"/>
                </a:lnTo>
                <a:lnTo>
                  <a:pt x="1983" y="1476"/>
                </a:lnTo>
                <a:lnTo>
                  <a:pt x="1983" y="1135"/>
                </a:lnTo>
                <a:lnTo>
                  <a:pt x="1245" y="1135"/>
                </a:lnTo>
                <a:lnTo>
                  <a:pt x="1245" y="1476"/>
                </a:lnTo>
                <a:lnTo>
                  <a:pt x="0" y="1476"/>
                </a:lnTo>
                <a:lnTo>
                  <a:pt x="0" y="802"/>
                </a:lnTo>
                <a:lnTo>
                  <a:pt x="3" y="770"/>
                </a:lnTo>
                <a:lnTo>
                  <a:pt x="10" y="739"/>
                </a:lnTo>
                <a:lnTo>
                  <a:pt x="21" y="711"/>
                </a:lnTo>
                <a:lnTo>
                  <a:pt x="37" y="685"/>
                </a:lnTo>
                <a:lnTo>
                  <a:pt x="56" y="663"/>
                </a:lnTo>
                <a:lnTo>
                  <a:pt x="77" y="645"/>
                </a:lnTo>
                <a:lnTo>
                  <a:pt x="103" y="632"/>
                </a:lnTo>
                <a:lnTo>
                  <a:pt x="129" y="624"/>
                </a:lnTo>
                <a:lnTo>
                  <a:pt x="157" y="621"/>
                </a:lnTo>
                <a:lnTo>
                  <a:pt x="736" y="621"/>
                </a:lnTo>
                <a:lnTo>
                  <a:pt x="736" y="386"/>
                </a:lnTo>
                <a:lnTo>
                  <a:pt x="739" y="338"/>
                </a:lnTo>
                <a:lnTo>
                  <a:pt x="746" y="291"/>
                </a:lnTo>
                <a:lnTo>
                  <a:pt x="758" y="247"/>
                </a:lnTo>
                <a:lnTo>
                  <a:pt x="775" y="205"/>
                </a:lnTo>
                <a:lnTo>
                  <a:pt x="796" y="166"/>
                </a:lnTo>
                <a:lnTo>
                  <a:pt x="820" y="130"/>
                </a:lnTo>
                <a:lnTo>
                  <a:pt x="848" y="98"/>
                </a:lnTo>
                <a:lnTo>
                  <a:pt x="879" y="70"/>
                </a:lnTo>
                <a:lnTo>
                  <a:pt x="913" y="46"/>
                </a:lnTo>
                <a:lnTo>
                  <a:pt x="949" y="26"/>
                </a:lnTo>
                <a:lnTo>
                  <a:pt x="987" y="12"/>
                </a:lnTo>
                <a:lnTo>
                  <a:pt x="1028" y="3"/>
                </a:lnTo>
                <a:lnTo>
                  <a:pt x="1070" y="0"/>
                </a:lnTo>
                <a:close/>
              </a:path>
            </a:pathLst>
          </a:custGeom>
          <a:solidFill>
            <a:schemeClr val="accent1"/>
          </a:solidFill>
          <a:ln w="0">
            <a:noFill/>
            <a:prstDash val="solid"/>
            <a:round/>
            <a:headEnd/>
            <a:tailEnd/>
          </a:ln>
        </xdr:spPr>
      </xdr:sp>
    </xdr:grpSp>
    <xdr:clientData/>
  </xdr:twoCellAnchor>
</xdr:wsDr>
</file>

<file path=xl/tables/table1.xml><?xml version="1.0" encoding="utf-8"?>
<table xmlns="http://schemas.openxmlformats.org/spreadsheetml/2006/main" id="5" name="每日计划" displayName="每日计划" ref="E3:F75" headerRowCount="0" headerRowDxfId="26" dataDxfId="25" totalsRowDxfId="24">
  <tableColumns count="2">
    <tableColumn id="1" name="时间" totalsRowLabel="汇总" headerRowDxfId="23" dataDxfId="22" totalsRowDxfId="21" dataCellStyle="时间">
      <calculatedColumnFormula>时间间隔!E3</calculatedColumnFormula>
    </tableColumn>
    <tableColumn id="2" name="说明" totalsRowFunction="count" headerRowDxfId="20" dataDxfId="19" totalsRowDxfId="18">
      <calculatedColumnFormula>IFERROR(INDEX(EventScheduler[],MATCH(DATEVALUE(DateVal)&amp;每日计划[[#This Row],[时间]],LookUpDateAndTime,0),4),"")</calculatedColumnFormula>
    </tableColumn>
  </tableColumns>
  <tableStyleInfo name="每日日程" showFirstColumn="0" showLastColumn="0" showRowStripes="1" showColumnStripes="0"/>
  <extLst>
    <ext xmlns:x14="http://schemas.microsoft.com/office/spreadsheetml/2009/9/main" uri="{504A1905-F514-4f6f-8877-14C23A59335A}">
      <x14:table altTextSummary="每日计划包括 Event Scheduler 表中所述的具体时间间隔的事件"/>
    </ext>
  </extLst>
</table>
</file>

<file path=xl/tables/table2.xml><?xml version="1.0" encoding="utf-8"?>
<table xmlns="http://schemas.openxmlformats.org/spreadsheetml/2006/main" id="3" name="EventScheduler" displayName="EventScheduler" ref="E2:I67" headerRowDxfId="17" dataDxfId="16" totalsRowDxfId="15">
  <autoFilter ref="E2:I67"/>
  <tableColumns count="5">
    <tableColumn id="1" name="日期" totalsRowLabel="汇总" dataDxfId="14" totalsRowDxfId="13" dataCellStyle="Table_Date"/>
    <tableColumn id="2" name="开始时间" dataDxfId="12" totalsRowDxfId="11" dataCellStyle="时间"/>
    <tableColumn id="8" name="结束时间" dataDxfId="10" totalsRowDxfId="9" dataCellStyle="时间"/>
    <tableColumn id="3" name="完成" dataDxfId="8" totalsRowDxfId="7" dataCellStyle="Table_Details"/>
    <tableColumn id="4" name="唯一值（已计算）" totalsRowFunction="count" dataDxfId="6" totalsRowDxfId="5">
      <calculatedColumnFormula>EventScheduler[[#This Row],[日期]]&amp;"|"&amp;COUNTIF($E$3:E3,E3)</calculatedColumnFormula>
    </tableColumn>
  </tableColumns>
  <tableStyleInfo name="时间间隔" showFirstColumn="0" showLastColumn="0" showRowStripes="1" showColumnStripes="0"/>
  <extLst>
    <ext xmlns:x14="http://schemas.microsoft.com/office/spreadsheetml/2009/9/main" uri="{504A1905-F514-4f6f-8877-14C23A59335A}">
      <x14:table altTextSummary="此表显示事件的日期、时间和描述"/>
    </ext>
  </extLst>
</table>
</file>

<file path=xl/tables/table3.xml><?xml version="1.0" encoding="utf-8"?>
<table xmlns="http://schemas.openxmlformats.org/spreadsheetml/2006/main" id="1" name="时间" displayName="时间_1" ref="E2:E75" totalsRowShown="0" headerRowDxfId="2" dataDxfId="1" headerRowCellStyle="Event_Header" dataCellStyle="时间">
  <autoFilter ref="E2:E75"/>
  <tableColumns count="1">
    <tableColumn id="1" name="时间" dataDxfId="0" dataCellStyle="时间">
      <calculatedColumnFormula>IFERROR(IF($E2+增量&gt;结束时间,"",$E2+增量),"")</calculatedColumnFormula>
    </tableColumn>
  </tableColumns>
  <tableStyleInfo name="时间间隔" showFirstColumn="0" showLastColumn="0" showRowStripes="1" showColumnStripes="0"/>
  <extLst>
    <ext xmlns:x14="http://schemas.microsoft.com/office/spreadsheetml/2009/9/main" uri="{504A1905-F514-4f6f-8877-14C23A59335A}">
      <x14:table altTextSummary="每日计划表中显示的时间间隔列表"/>
    </ext>
  </extLst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Decatur">
  <a:themeElements>
    <a:clrScheme name="Daily Schedule">
      <a:dk1>
        <a:srgbClr val="000000"/>
      </a:dk1>
      <a:lt1>
        <a:srgbClr val="FFFFFF"/>
      </a:lt1>
      <a:dk2>
        <a:srgbClr val="2B2A25"/>
      </a:dk2>
      <a:lt2>
        <a:srgbClr val="C3C397"/>
      </a:lt2>
      <a:accent1>
        <a:srgbClr val="1792E5"/>
      </a:accent1>
      <a:accent2>
        <a:srgbClr val="E8BA35"/>
      </a:accent2>
      <a:accent3>
        <a:srgbClr val="76B335"/>
      </a:accent3>
      <a:accent4>
        <a:srgbClr val="CE4059"/>
      </a:accent4>
      <a:accent5>
        <a:srgbClr val="2DBAA9"/>
      </a:accent5>
      <a:accent6>
        <a:srgbClr val="6A4B9C"/>
      </a:accent6>
      <a:hlink>
        <a:srgbClr val="1792E5"/>
      </a:hlink>
      <a:folHlink>
        <a:srgbClr val="6A4B9C"/>
      </a:folHlink>
    </a:clrScheme>
    <a:fontScheme name="Daily Schedule">
      <a:majorFont>
        <a:latin typeface="Arial"/>
        <a:ea typeface=""/>
        <a:cs typeface=""/>
      </a:majorFont>
      <a:minorFont>
        <a:latin typeface="Calibri"/>
        <a:ea typeface=""/>
        <a:cs typeface=""/>
      </a:minorFont>
    </a:fontScheme>
    <a:fmtScheme name="Decatur">
      <a:fillStyleLst>
        <a:solidFill>
          <a:schemeClr val="phClr"/>
        </a:solidFill>
        <a:gradFill rotWithShape="1">
          <a:gsLst>
            <a:gs pos="0">
              <a:schemeClr val="phClr">
                <a:tint val="90000"/>
                <a:satMod val="110000"/>
              </a:schemeClr>
            </a:gs>
            <a:gs pos="47500">
              <a:schemeClr val="phClr">
                <a:tint val="53000"/>
                <a:satMod val="120000"/>
              </a:schemeClr>
            </a:gs>
            <a:gs pos="58500">
              <a:schemeClr val="phClr">
                <a:tint val="53000"/>
                <a:satMod val="120000"/>
              </a:schemeClr>
            </a:gs>
            <a:gs pos="100000">
              <a:schemeClr val="phClr">
                <a:tint val="90000"/>
                <a:satMod val="110000"/>
              </a:schemeClr>
            </a:gs>
          </a:gsLst>
          <a:lin ang="3600000" scaled="1"/>
        </a:gradFill>
        <a:gradFill rotWithShape="1">
          <a:gsLst>
            <a:gs pos="0">
              <a:schemeClr val="phClr">
                <a:shade val="54000"/>
                <a:satMod val="105000"/>
              </a:schemeClr>
            </a:gs>
            <a:gs pos="47500">
              <a:schemeClr val="phClr">
                <a:shade val="88000"/>
                <a:satMod val="105000"/>
              </a:schemeClr>
            </a:gs>
            <a:gs pos="58500">
              <a:schemeClr val="phClr">
                <a:shade val="88000"/>
                <a:satMod val="105000"/>
              </a:schemeClr>
            </a:gs>
            <a:gs pos="100000">
              <a:schemeClr val="phClr">
                <a:shade val="54000"/>
                <a:satMod val="105000"/>
              </a:schemeClr>
            </a:gs>
          </a:gsLst>
          <a:lin ang="3600000" scaled="1"/>
        </a:gradFill>
      </a:fillStyleLst>
      <a:lnStyleLst>
        <a:ln w="10000" cap="flat" cmpd="sng" algn="ctr">
          <a:solidFill>
            <a:schemeClr val="phClr"/>
          </a:solidFill>
          <a:prstDash val="solid"/>
        </a:ln>
        <a:ln w="2825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25400" dir="3600000" algn="r" rotWithShape="0">
              <a:srgbClr val="000000">
                <a:alpha val="30000"/>
              </a:srgbClr>
            </a:outerShdw>
          </a:effectLst>
        </a:effectStyle>
        <a:effectStyle>
          <a:effectLst>
            <a:outerShdw blurRad="63500" dist="25400" dir="3600000" algn="r" rotWithShape="0">
              <a:srgbClr val="000000">
                <a:alpha val="36000"/>
              </a:srgbClr>
            </a:outerShdw>
          </a:effectLst>
          <a:scene3d>
            <a:camera prst="orthographicFront">
              <a:rot lat="0" lon="0" rev="0"/>
            </a:camera>
            <a:lightRig rig="harsh" dir="tl">
              <a:rot lat="0" lon="0" rev="9000000"/>
            </a:lightRig>
          </a:scene3d>
          <a:sp3d prstMaterial="flat">
            <a:bevelT w="38100" h="50800" prst="softRound"/>
          </a:sp3d>
        </a:effectStyle>
        <a:effectStyle>
          <a:effectLst>
            <a:outerShdw blurRad="76200" dist="38100" dir="3600000" algn="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harsh" dir="tl">
              <a:rot lat="0" lon="0" rev="9000000"/>
            </a:lightRig>
          </a:scene3d>
          <a:sp3d contourW="44450" prstMaterial="flat">
            <a:bevelT w="38100" h="50800" prst="softRound"/>
            <a:contourClr>
              <a:schemeClr val="phClr">
                <a:tint val="5"/>
                <a:satMod val="13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100000"/>
                <a:shade val="52000"/>
                <a:satMod val="105000"/>
              </a:schemeClr>
            </a:gs>
            <a:gs pos="47500">
              <a:schemeClr val="phClr">
                <a:tint val="90000"/>
                <a:shade val="89000"/>
                <a:satMod val="105000"/>
              </a:schemeClr>
            </a:gs>
            <a:gs pos="58500">
              <a:schemeClr val="phClr">
                <a:tint val="85000"/>
                <a:shade val="89000"/>
                <a:satMod val="105000"/>
              </a:schemeClr>
            </a:gs>
            <a:gs pos="100000">
              <a:schemeClr val="phClr">
                <a:tint val="100000"/>
                <a:shade val="52000"/>
                <a:satMod val="105000"/>
              </a:schemeClr>
            </a:gs>
          </a:gsLst>
          <a:lin ang="3600000" scaled="0"/>
        </a:gradFill>
        <a:blipFill rotWithShape="1">
          <a:blip xmlns:r="http://schemas.openxmlformats.org/officeDocument/2006/relationships" r:embed="rId1">
            <a:duotone>
              <a:schemeClr val="phClr">
                <a:tint val="98000"/>
              </a:schemeClr>
              <a:schemeClr val="phClr">
                <a:shade val="85000"/>
                <a:satMod val="120000"/>
              </a:schemeClr>
            </a:duotone>
          </a:blip>
          <a:tile tx="0" ty="0" sx="52000" sy="5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  <pageSetUpPr autoPageBreaks="0" fitToPage="1"/>
  </sheetPr>
  <dimension ref="B1:M75"/>
  <sheetViews>
    <sheetView showGridLines="0" zoomScale="70" zoomScaleNormal="70" workbookViewId="0">
      <selection activeCell="E3" sqref="E3"/>
    </sheetView>
  </sheetViews>
  <sheetFormatPr defaultColWidth="8.81640625" defaultRowHeight="18.8" customHeight="1" x14ac:dyDescent="0.35"/>
  <cols>
    <col min="1" max="1" width="2.08984375" style="4" customWidth="1"/>
    <col min="2" max="3" width="13.1796875" style="4" customWidth="1"/>
    <col min="4" max="4" width="2.7265625" style="4" customWidth="1"/>
    <col min="5" max="5" width="11.54296875" style="4" customWidth="1"/>
    <col min="6" max="6" width="48.1796875" style="4" customWidth="1"/>
    <col min="7" max="7" width="2.7265625" style="4" customWidth="1"/>
    <col min="8" max="8" width="12.6328125" style="4" customWidth="1"/>
    <col min="9" max="9" width="10.1796875" style="4" customWidth="1"/>
    <col min="10" max="10" width="13.6328125" style="4" customWidth="1"/>
    <col min="11" max="12" width="2.7265625" style="4" customWidth="1"/>
    <col min="13" max="13" width="29.81640625" style="4" customWidth="1"/>
    <col min="14" max="14" width="2.7265625" style="4" customWidth="1"/>
    <col min="15" max="16384" width="8.81640625" style="4"/>
  </cols>
  <sheetData>
    <row r="1" spans="2:13" ht="40.1" customHeight="1" x14ac:dyDescent="0.35">
      <c r="B1" s="3" t="s">
        <v>0</v>
      </c>
    </row>
    <row r="2" spans="2:13" ht="28.05" customHeight="1" x14ac:dyDescent="0.35">
      <c r="B2" s="59">
        <f ca="1">IFERROR(DAY(DateVal),"")</f>
        <v>28</v>
      </c>
      <c r="C2" s="59"/>
      <c r="E2" s="35" t="s">
        <v>10</v>
      </c>
      <c r="F2" s="5" t="str">
        <f ca="1">IFERROR(UPPER(TEXT(DATE(ReportYear,MonthNumber,ReportDay),"[$-x-sysdate]dddd, mmmm dd, yyyy")),"")</f>
        <v>2024年11月28日</v>
      </c>
      <c r="H2" s="6" t="s">
        <v>11</v>
      </c>
      <c r="I2" s="6"/>
      <c r="J2" s="6"/>
      <c r="L2" s="34" t="s">
        <v>12</v>
      </c>
      <c r="M2" s="7"/>
    </row>
    <row r="3" spans="2:13" ht="18.8" customHeight="1" x14ac:dyDescent="0.35">
      <c r="B3" s="59"/>
      <c r="C3" s="59"/>
      <c r="E3" s="42">
        <f>时间间隔!E3</f>
        <v>0.27083333333333331</v>
      </c>
      <c r="F3" s="41" t="str">
        <f ca="1">IFERROR(INDEX(EventScheduler[],MATCH(DATEVALUE(DateVal)&amp;每日计划[[#This Row],[时间]],LookUpDateAndTime,0),4),"")</f>
        <v>起床/洗漱</v>
      </c>
      <c r="H3" s="9" t="str">
        <f ca="1">IFERROR(TEXT(DATEVALUE(DateVal)+1,"aaaa"),"")</f>
        <v>星期五</v>
      </c>
      <c r="I3" s="10" t="str">
        <f ca="1">IFERROR(INDEX(EventScheduler[],MATCH($H$6&amp;"|"&amp;ROW(A1),EventScheduler[唯一值（已计算）],0),2),"")</f>
        <v/>
      </c>
      <c r="J3" s="11" t="str">
        <f ca="1">IFERROR(INDEX(EventScheduler[],MATCH($H$6&amp;"|"&amp;ROW(A1),EventScheduler[唯一值（已计算）],0),3),"")</f>
        <v/>
      </c>
      <c r="L3" s="2"/>
      <c r="M3" s="60" t="s">
        <v>13</v>
      </c>
    </row>
    <row r="4" spans="2:13" ht="18.8" customHeight="1" x14ac:dyDescent="0.35">
      <c r="B4" s="59"/>
      <c r="C4" s="59"/>
      <c r="E4" s="42">
        <f>时间间隔!E4</f>
        <v>0.28125</v>
      </c>
      <c r="F4" s="41" t="str">
        <f ca="1">IFERROR(INDEX(EventScheduler[],MATCH(DATEVALUE(DateVal)&amp;每日计划[[#This Row],[时间]],LookUpDateAndTime,0),4),"")</f>
        <v>跑步运动（7圈，45个俯卧撑，）</v>
      </c>
      <c r="H4" s="58" t="str">
        <f ca="1">IFERROR(TEXT(DATEVALUE(DateVal)+1,"d"),"")</f>
        <v>29</v>
      </c>
      <c r="I4" s="12" t="str">
        <f ca="1">IFERROR(INDEX(EventScheduler[],MATCH($H$6&amp;"|"&amp;ROW(A2),EventScheduler[唯一值（已计算）],0),2),"")</f>
        <v/>
      </c>
      <c r="J4" s="13" t="str">
        <f ca="1">IFERROR(INDEX(EventScheduler[],MATCH($H$6&amp;"|"&amp;ROW(A2),EventScheduler[唯一值（已计算）],0),3),"")</f>
        <v/>
      </c>
      <c r="L4" s="14"/>
      <c r="M4" s="60"/>
    </row>
    <row r="5" spans="2:13" ht="18.8" customHeight="1" x14ac:dyDescent="0.35">
      <c r="B5" s="59"/>
      <c r="C5" s="59"/>
      <c r="E5" s="42">
        <f>时间间隔!E5</f>
        <v>0.29166666666666669</v>
      </c>
      <c r="F5" s="41" t="str">
        <f ca="1">IFERROR(INDEX(EventScheduler[],MATCH(DATEVALUE(DateVal)&amp;每日计划[[#This Row],[时间]],LookUpDateAndTime,0),4),"")</f>
        <v>跑步运动（7圈，45个俯卧撑，）</v>
      </c>
      <c r="H5" s="58"/>
      <c r="I5" s="12" t="str">
        <f ca="1">IFERROR(INDEX(EventScheduler[],MATCH($H$6&amp;"|"&amp;ROW(A3),EventScheduler[唯一值（已计算）],0),2),"")</f>
        <v/>
      </c>
      <c r="J5" s="13" t="str">
        <f ca="1">IFERROR(INDEX(EventScheduler[],MATCH($H$6&amp;"|"&amp;ROW(A3),EventScheduler[唯一值（已计算）],0),3),"")</f>
        <v/>
      </c>
      <c r="L5" s="15"/>
      <c r="M5" s="60"/>
    </row>
    <row r="6" spans="2:13" ht="18.8" customHeight="1" x14ac:dyDescent="0.35">
      <c r="B6" s="59"/>
      <c r="C6" s="59"/>
      <c r="E6" s="42">
        <f>时间间隔!E6</f>
        <v>0.30208333333333337</v>
      </c>
      <c r="F6" s="41" t="str">
        <f ca="1">IFERROR(INDEX(EventScheduler[],MATCH(DATEVALUE(DateVal)&amp;每日计划[[#This Row],[时间]],LookUpDateAndTime,0),4),"")</f>
        <v>跑步运动（20个仰卧起坐）</v>
      </c>
      <c r="H6" s="16">
        <f ca="1">IFERROR(DateVal+1,"")</f>
        <v>45625</v>
      </c>
      <c r="I6" s="12" t="str">
        <f ca="1">IFERROR(INDEX(EventScheduler[],MATCH($H$6&amp;"|"&amp;ROW(A4),EventScheduler[唯一值（已计算）],0),2),"")</f>
        <v/>
      </c>
      <c r="J6" s="13" t="str">
        <f ca="1">IFERROR(INDEX(EventScheduler[],MATCH($H$6&amp;"|"&amp;ROW(A4),EventScheduler[唯一值（已计算）],0),3),"")</f>
        <v/>
      </c>
      <c r="L6" s="2"/>
      <c r="M6" s="60" t="s">
        <v>14</v>
      </c>
    </row>
    <row r="7" spans="2:13" ht="18.8" customHeight="1" x14ac:dyDescent="0.35">
      <c r="B7" s="62" t="str">
        <f ca="1">IFERROR(TEXT(DateVal,"aaaa"),"")</f>
        <v>星期四</v>
      </c>
      <c r="C7" s="62"/>
      <c r="E7" s="42">
        <f>时间间隔!E7</f>
        <v>0.31250000000000006</v>
      </c>
      <c r="F7" s="41" t="str">
        <f ca="1">IFERROR(INDEX(EventScheduler[],MATCH(DATEVALUE(DateVal)&amp;每日计划[[#This Row],[时间]],LookUpDateAndTime,0),4),"")</f>
        <v>洗澡，上班着装</v>
      </c>
      <c r="H7" s="17"/>
      <c r="I7" s="12" t="str">
        <f ca="1">IFERROR(INDEX(EventScheduler[],MATCH($H$6&amp;"|"&amp;ROW(A5),EventScheduler[唯一值（已计算）],0),2),"")</f>
        <v/>
      </c>
      <c r="J7" s="13" t="str">
        <f ca="1">IFERROR(INDEX(EventScheduler[],MATCH($H$6&amp;"|"&amp;ROW(A5),EventScheduler[唯一值（已计算）],0),3),"")</f>
        <v/>
      </c>
      <c r="L7" s="14"/>
      <c r="M7" s="60"/>
    </row>
    <row r="8" spans="2:13" ht="18.8" customHeight="1" x14ac:dyDescent="0.35">
      <c r="B8" s="62"/>
      <c r="C8" s="62"/>
      <c r="E8" s="42">
        <f>时间间隔!E8</f>
        <v>0.32291666666666674</v>
      </c>
      <c r="F8" s="41" t="str">
        <f ca="1">IFERROR(INDEX(EventScheduler[],MATCH(DATEVALUE(DateVal)&amp;每日计划[[#This Row],[时间]],LookUpDateAndTime,0),4),"")</f>
        <v>英语单词</v>
      </c>
      <c r="H8" s="18"/>
      <c r="I8" s="12" t="str">
        <f ca="1">IFERROR(INDEX(EventScheduler[],MATCH($H$6&amp;"|"&amp;ROW(A6),EventScheduler[唯一值（已计算）],0),2),"")</f>
        <v/>
      </c>
      <c r="J8" s="19" t="str">
        <f ca="1">IFERROR(INDEX(EventScheduler[],MATCH($H$6&amp;"|"&amp;ROW(A6),EventScheduler[唯一值（已计算）],0),3),"")</f>
        <v/>
      </c>
      <c r="L8" s="15"/>
      <c r="M8" s="60"/>
    </row>
    <row r="9" spans="2:13" ht="18.8" customHeight="1" x14ac:dyDescent="0.35">
      <c r="B9" s="62"/>
      <c r="C9" s="62"/>
      <c r="E9" s="42">
        <f>时间间隔!E9</f>
        <v>0.33333333333333343</v>
      </c>
      <c r="F9" s="41" t="str">
        <f ca="1">IFERROR(INDEX(EventScheduler[],MATCH(DATEVALUE(DateVal)&amp;每日计划[[#This Row],[时间]],LookUpDateAndTime,0),4),"")</f>
        <v>英语听力</v>
      </c>
      <c r="H9" s="9" t="str">
        <f ca="1">IFERROR(TEXT(DATEVALUE(DateVal)+2,"aaaa"),"")</f>
        <v>星期六</v>
      </c>
      <c r="I9" s="10" t="str">
        <f ca="1">IFERROR(INDEX(EventScheduler[],MATCH($H$12&amp;"|"&amp;ROW(A1),EventScheduler[唯一值（已计算）],0),2),"")</f>
        <v/>
      </c>
      <c r="J9" s="11" t="str">
        <f ca="1">IFERROR(INDEX(EventScheduler[],MATCH($H$12&amp;"|"&amp;ROW(A1),EventScheduler[唯一值（已计算）],0),3),"")</f>
        <v/>
      </c>
      <c r="L9" s="2"/>
      <c r="M9" s="60"/>
    </row>
    <row r="10" spans="2:13" ht="18.8" customHeight="1" x14ac:dyDescent="0.35">
      <c r="E10" s="42">
        <f>时间间隔!E10</f>
        <v>0.34375000000000011</v>
      </c>
      <c r="F10" s="41" t="str">
        <f ca="1">IFERROR(INDEX(EventScheduler[],MATCH(DATEVALUE(DateVal)&amp;每日计划[[#This Row],[时间]],LookUpDateAndTime,0),4),"")</f>
        <v>英语朗读</v>
      </c>
      <c r="H10" s="58" t="str">
        <f ca="1">IFERROR(TEXT(DATEVALUE(DateVal)+2,"d"),"")</f>
        <v>30</v>
      </c>
      <c r="I10" s="12" t="str">
        <f ca="1">IFERROR(INDEX(EventScheduler[],MATCH($H$12&amp;"|"&amp;ROW(A2),EventScheduler[唯一值（已计算）],0),2),"")</f>
        <v/>
      </c>
      <c r="J10" s="13" t="str">
        <f ca="1">IFERROR(INDEX(EventScheduler[],MATCH($H$12&amp;"|"&amp;ROW(A2),EventScheduler[唯一值（已计算）],0),3),"")</f>
        <v/>
      </c>
      <c r="L10" s="14"/>
      <c r="M10" s="60"/>
    </row>
    <row r="11" spans="2:13" ht="18.8" customHeight="1" x14ac:dyDescent="0.35">
      <c r="B11" s="61" t="s">
        <v>1</v>
      </c>
      <c r="C11" s="61"/>
      <c r="E11" s="42">
        <f>时间间隔!E11</f>
        <v>0.3541666666666668</v>
      </c>
      <c r="F11" s="41" t="str">
        <f ca="1">IFERROR(INDEX(EventScheduler[],MATCH(DATEVALUE(DateVal)&amp;每日计划[[#This Row],[时间]],LookUpDateAndTime,0),4),"")</f>
        <v>自由安排</v>
      </c>
      <c r="H11" s="58"/>
      <c r="I11" s="12" t="str">
        <f ca="1">IFERROR(INDEX(EventScheduler[],MATCH($H$12&amp;"|"&amp;ROW(A3),EventScheduler[唯一值（已计算）],0),2),"")</f>
        <v/>
      </c>
      <c r="J11" s="13" t="str">
        <f ca="1">IFERROR(INDEX(EventScheduler[],MATCH($H$12&amp;"|"&amp;ROW(A3),EventScheduler[唯一值（已计算）],0),3),"")</f>
        <v/>
      </c>
      <c r="L11" s="15"/>
      <c r="M11" s="60"/>
    </row>
    <row r="12" spans="2:13" ht="18.8" customHeight="1" x14ac:dyDescent="0.35">
      <c r="E12" s="42">
        <f>时间间隔!E12</f>
        <v>0.36458333333333348</v>
      </c>
      <c r="F12" s="41" t="str">
        <f ca="1">IFERROR(INDEX(EventScheduler[],MATCH(DATEVALUE(DateVal)&amp;每日计划[[#This Row],[时间]],LookUpDateAndTime,0),4),"")</f>
        <v>整理桌面/手机充电/倒水/上卫生间/回复前天邮件</v>
      </c>
      <c r="H12" s="16">
        <f ca="1">IFERROR(DateVal+2,"")</f>
        <v>45626</v>
      </c>
      <c r="I12" s="12" t="str">
        <f ca="1">IFERROR(INDEX(EventScheduler[],MATCH($H$12&amp;"|"&amp;ROW(A4),EventScheduler[唯一值（已计算）],0),2),"")</f>
        <v/>
      </c>
      <c r="J12" s="13" t="str">
        <f ca="1">IFERROR(INDEX(EventScheduler[],MATCH($H$12&amp;"|"&amp;ROW(A4),EventScheduler[唯一值（已计算）],0),3),"")</f>
        <v/>
      </c>
      <c r="L12" s="2"/>
      <c r="M12" s="60"/>
    </row>
    <row r="13" spans="2:13" ht="18.8" customHeight="1" x14ac:dyDescent="0.4">
      <c r="B13" s="20" t="s">
        <v>2</v>
      </c>
      <c r="C13" s="21"/>
      <c r="E13" s="42">
        <f>时间间隔!E13</f>
        <v>0.37500000000000017</v>
      </c>
      <c r="F13" s="41" t="str">
        <f ca="1">IFERROR(INDEX(EventScheduler[],MATCH(DATEVALUE(DateVal)&amp;每日计划[[#This Row],[时间]],LookUpDateAndTime,0),4),"")</f>
        <v>阅读chinadaily paper</v>
      </c>
      <c r="H13" s="17"/>
      <c r="I13" s="12" t="str">
        <f ca="1">IFERROR(INDEX(EventScheduler[],MATCH($H$12&amp;"|"&amp;ROW(A5),EventScheduler[唯一值（已计算）],0),2),"")</f>
        <v/>
      </c>
      <c r="J13" s="13" t="str">
        <f ca="1">IFERROR(INDEX(EventScheduler[],MATCH($H$12&amp;"|"&amp;ROW(A5),EventScheduler[唯一值（已计算）],0),3),"")</f>
        <v/>
      </c>
      <c r="L13" s="14"/>
      <c r="M13" s="60"/>
    </row>
    <row r="14" spans="2:13" ht="18.8" customHeight="1" x14ac:dyDescent="0.35">
      <c r="B14" s="22"/>
      <c r="E14" s="42">
        <f>时间间隔!E14</f>
        <v>0.38541666666666685</v>
      </c>
      <c r="F14" s="41" t="str">
        <f ca="1">IFERROR(INDEX(EventScheduler[],MATCH(DATEVALUE(DateVal)&amp;每日计划[[#This Row],[时间]],LookUpDateAndTime,0),4),"")</f>
        <v>阅读技术文档</v>
      </c>
      <c r="H14" s="18"/>
      <c r="I14" s="12" t="str">
        <f ca="1">IFERROR(INDEX(EventScheduler[],MATCH($H$12&amp;"|"&amp;ROW(A6),EventScheduler[唯一值（已计算）],0),2),"")</f>
        <v/>
      </c>
      <c r="J14" s="19" t="str">
        <f ca="1">IFERROR(INDEX(EventScheduler[],MATCH($H$12&amp;"|"&amp;ROW(A6),EventScheduler[唯一值（已计算）],0),3),"")</f>
        <v/>
      </c>
      <c r="L14" s="15"/>
      <c r="M14" s="60"/>
    </row>
    <row r="15" spans="2:13" ht="18.8" customHeight="1" x14ac:dyDescent="0.4">
      <c r="B15" s="20" t="s">
        <v>3</v>
      </c>
      <c r="C15" s="21"/>
      <c r="E15" s="42">
        <f>时间间隔!E15</f>
        <v>0.39583333333333354</v>
      </c>
      <c r="F15" s="41" t="str">
        <f ca="1">IFERROR(INDEX(EventScheduler[],MATCH(DATEVALUE(DateVal)&amp;每日计划[[#This Row],[时间]],LookUpDateAndTime,0),4),"")</f>
        <v>阅读技术文档</v>
      </c>
      <c r="H15" s="9" t="str">
        <f ca="1">IFERROR(TEXT(DATEVALUE(DateVal)+3,"aaaa"),"")</f>
        <v>星期日</v>
      </c>
      <c r="I15" s="10" t="str">
        <f ca="1">IFERROR(INDEX(EventScheduler[],MATCH($H$18&amp;"|"&amp;ROW(A1),EventScheduler[唯一值（已计算）],0),2),"")</f>
        <v/>
      </c>
      <c r="J15" s="11" t="str">
        <f ca="1">IFERROR(INDEX(EventScheduler[],MATCH($H$18&amp;"|"&amp;ROW(A1),EventScheduler[唯一值（已计算）],0),3),"")</f>
        <v/>
      </c>
      <c r="L15" s="2"/>
      <c r="M15" s="60"/>
    </row>
    <row r="16" spans="2:13" ht="18.8" customHeight="1" x14ac:dyDescent="0.35">
      <c r="B16" s="22"/>
      <c r="E16" s="42">
        <f>时间间隔!E16</f>
        <v>0.40625000000000022</v>
      </c>
      <c r="F16" s="41" t="str">
        <f ca="1">IFERROR(INDEX(EventScheduler[],MATCH(DATEVALUE(DateVal)&amp;每日计划[[#This Row],[时间]],LookUpDateAndTime,0),4),"")</f>
        <v>阅读技术文档</v>
      </c>
      <c r="H16" s="58" t="str">
        <f ca="1">IFERROR(TEXT(DATEVALUE(DateVal)+3,"d"),"")</f>
        <v>1</v>
      </c>
      <c r="I16" s="12" t="str">
        <f ca="1">IFERROR(INDEX(EventScheduler[],MATCH($H$18&amp;"|"&amp;ROW(A2),EventScheduler[唯一值（已计算）],0),2),"")</f>
        <v/>
      </c>
      <c r="J16" s="13" t="str">
        <f ca="1">IFERROR(INDEX(EventScheduler[],MATCH($H$18&amp;"|"&amp;ROW(A2),EventScheduler[唯一值（已计算）],0),3),"")</f>
        <v/>
      </c>
      <c r="L16" s="14"/>
      <c r="M16" s="60"/>
    </row>
    <row r="17" spans="2:13" ht="18.8" customHeight="1" x14ac:dyDescent="0.4">
      <c r="B17" s="20" t="s">
        <v>4</v>
      </c>
      <c r="C17" s="21"/>
      <c r="E17" s="42">
        <f>时间间隔!E17</f>
        <v>0.41666666666666691</v>
      </c>
      <c r="F17" s="41" t="str">
        <f ca="1">IFERROR(INDEX(EventScheduler[],MATCH(DATEVALUE(DateVal)&amp;每日计划[[#This Row],[时间]],LookUpDateAndTime,0),4),"")</f>
        <v>第一工作时间</v>
      </c>
      <c r="H17" s="58"/>
      <c r="I17" s="12" t="str">
        <f ca="1">IFERROR(INDEX(EventScheduler[],MATCH($H$18&amp;"|"&amp;ROW(A3),EventScheduler[唯一值（已计算）],0),2),"")</f>
        <v/>
      </c>
      <c r="J17" s="13" t="str">
        <f ca="1">IFERROR(INDEX(EventScheduler[],MATCH($H$18&amp;"|"&amp;ROW(A3),EventScheduler[唯一值（已计算）],0),3),"")</f>
        <v/>
      </c>
      <c r="L17" s="15"/>
      <c r="M17" s="60"/>
    </row>
    <row r="18" spans="2:13" ht="18.8" customHeight="1" x14ac:dyDescent="0.35">
      <c r="E18" s="42">
        <f>时间间隔!E18</f>
        <v>0.42708333333333359</v>
      </c>
      <c r="F18" s="41" t="str">
        <f ca="1">IFERROR(INDEX(EventScheduler[],MATCH(DATEVALUE(DateVal)&amp;每日计划[[#This Row],[时间]],LookUpDateAndTime,0),4),"")</f>
        <v>第一工作时间</v>
      </c>
      <c r="H18" s="16">
        <f ca="1">IFERROR(DateVal+3,"")</f>
        <v>45627</v>
      </c>
      <c r="I18" s="12" t="str">
        <f ca="1">IFERROR(INDEX(EventScheduler[],MATCH($H$18&amp;"|"&amp;ROW(A4),EventScheduler[唯一值（已计算）],0),2),"")</f>
        <v/>
      </c>
      <c r="J18" s="13" t="str">
        <f ca="1">IFERROR(INDEX(EventScheduler[],MATCH($H$18&amp;"|"&amp;ROW(A4),EventScheduler[唯一值（已计算）],0),3),"")</f>
        <v/>
      </c>
      <c r="L18" s="2"/>
      <c r="M18" s="60"/>
    </row>
    <row r="19" spans="2:13" ht="18.8" customHeight="1" x14ac:dyDescent="0.35">
      <c r="B19" s="61" t="s">
        <v>5</v>
      </c>
      <c r="C19" s="61"/>
      <c r="E19" s="42">
        <f>时间间隔!E19</f>
        <v>0.43750000000000028</v>
      </c>
      <c r="F19" s="41" t="str">
        <f ca="1">IFERROR(INDEX(EventScheduler[],MATCH(DATEVALUE(DateVal)&amp;每日计划[[#This Row],[时间]],LookUpDateAndTime,0),4),"")</f>
        <v>第一工作时间</v>
      </c>
      <c r="H19" s="17"/>
      <c r="I19" s="12" t="str">
        <f ca="1">IFERROR(INDEX(EventScheduler[],MATCH($H$18&amp;"|"&amp;ROW(A5),EventScheduler[唯一值（已计算）],0),2),"")</f>
        <v/>
      </c>
      <c r="J19" s="13" t="str">
        <f ca="1">IFERROR(INDEX(EventScheduler[],MATCH($H$18&amp;"|"&amp;ROW(A5),EventScheduler[唯一值（已计算）],0),3),"")</f>
        <v/>
      </c>
      <c r="L19" s="14"/>
      <c r="M19" s="60"/>
    </row>
    <row r="20" spans="2:13" ht="18.8" customHeight="1" x14ac:dyDescent="0.35">
      <c r="E20" s="42">
        <f>时间间隔!E20</f>
        <v>0.44791666666666696</v>
      </c>
      <c r="F20" s="41" t="str">
        <f ca="1">IFERROR(INDEX(EventScheduler[],MATCH(DATEVALUE(DateVal)&amp;每日计划[[#This Row],[时间]],LookUpDateAndTime,0),4),"")</f>
        <v>第一工作时间</v>
      </c>
      <c r="H20" s="18"/>
      <c r="I20" s="12" t="str">
        <f ca="1">IFERROR(INDEX(EventScheduler[],MATCH($H$18&amp;"|"&amp;ROW(A6),EventScheduler[唯一值（已计算）],0),2),"")</f>
        <v/>
      </c>
      <c r="J20" s="19" t="str">
        <f ca="1">IFERROR(INDEX(EventScheduler[],MATCH($H$18&amp;"|"&amp;ROW(A6),EventScheduler[唯一值（已计算）],0),3),"")</f>
        <v/>
      </c>
      <c r="L20" s="15"/>
      <c r="M20" s="60"/>
    </row>
    <row r="21" spans="2:13" ht="18.8" customHeight="1" x14ac:dyDescent="0.35">
      <c r="B21" s="23" t="s">
        <v>6</v>
      </c>
      <c r="E21" s="42">
        <f>时间间隔!E21</f>
        <v>0.45833333333333365</v>
      </c>
      <c r="F21" s="41" t="str">
        <f ca="1">IFERROR(INDEX(EventScheduler[],MATCH(DATEVALUE(DateVal)&amp;每日计划[[#This Row],[时间]],LookUpDateAndTime,0),4),"")</f>
        <v>第二工作时间</v>
      </c>
      <c r="H21" s="9" t="str">
        <f ca="1">IFERROR(TEXT(DATEVALUE(DateVal)+4,"aaaa"),"")</f>
        <v>星期一</v>
      </c>
      <c r="I21" s="10" t="str">
        <f ca="1">IFERROR(INDEX(EventScheduler[],MATCH($H$24&amp;"|"&amp;ROW(A1),EventScheduler[唯一值（已计算）],0),2),"")</f>
        <v/>
      </c>
      <c r="J21" s="11" t="str">
        <f ca="1">IFERROR(INDEX(EventScheduler[],MATCH($H$24&amp;"|"&amp;ROW(A1),EventScheduler[唯一值（已计算）],0),3),"")</f>
        <v/>
      </c>
      <c r="L21" s="2"/>
      <c r="M21" s="60"/>
    </row>
    <row r="22" spans="2:13" ht="18.8" customHeight="1" x14ac:dyDescent="0.35">
      <c r="E22" s="42">
        <f>时间间隔!E22</f>
        <v>0.46875000000000033</v>
      </c>
      <c r="F22" s="41" t="str">
        <f ca="1">IFERROR(INDEX(EventScheduler[],MATCH(DATEVALUE(DateVal)&amp;每日计划[[#This Row],[时间]],LookUpDateAndTime,0),4),"")</f>
        <v>第二工作时间</v>
      </c>
      <c r="H22" s="58" t="str">
        <f ca="1">IFERROR(TEXT(DATEVALUE(DateVal)+4,"d"),"")</f>
        <v>2</v>
      </c>
      <c r="I22" s="12" t="str">
        <f ca="1">IFERROR(INDEX(EventScheduler[],MATCH($H$24&amp;"|"&amp;ROW(A2),EventScheduler[唯一值（已计算）],0),2),"")</f>
        <v/>
      </c>
      <c r="J22" s="13" t="str">
        <f ca="1">IFERROR(INDEX(EventScheduler[],MATCH($H$24&amp;"|"&amp;ROW(A2),EventScheduler[唯一值（已计算）],0),3),"")</f>
        <v/>
      </c>
      <c r="L22" s="14"/>
      <c r="M22" s="60"/>
    </row>
    <row r="23" spans="2:13" ht="18.8" customHeight="1" x14ac:dyDescent="0.35">
      <c r="B23" s="23" t="s">
        <v>7</v>
      </c>
      <c r="E23" s="42">
        <f>时间间隔!E23</f>
        <v>0.47916666666666702</v>
      </c>
      <c r="F23" s="41" t="str">
        <f ca="1">IFERROR(INDEX(EventScheduler[],MATCH(DATEVALUE(DateVal)&amp;每日计划[[#This Row],[时间]],LookUpDateAndTime,0),4),"")</f>
        <v>休息时间</v>
      </c>
      <c r="H23" s="58"/>
      <c r="I23" s="12" t="str">
        <f ca="1">IFERROR(INDEX(EventScheduler[],MATCH($H$24&amp;"|"&amp;ROW(A3),EventScheduler[唯一值（已计算）],0),2),"")</f>
        <v/>
      </c>
      <c r="J23" s="13" t="str">
        <f ca="1">IFERROR(INDEX(EventScheduler[],MATCH($H$24&amp;"|"&amp;ROW(A3),EventScheduler[唯一值（已计算）],0),3),"")</f>
        <v/>
      </c>
      <c r="L23" s="15"/>
      <c r="M23" s="60"/>
    </row>
    <row r="24" spans="2:13" ht="18.8" customHeight="1" x14ac:dyDescent="0.35">
      <c r="E24" s="42">
        <f>时间间隔!E24</f>
        <v>0.4895833333333337</v>
      </c>
      <c r="F24" s="41" t="str">
        <f ca="1">IFERROR(INDEX(EventScheduler[],MATCH(DATEVALUE(DateVal)&amp;每日计划[[#This Row],[时间]],LookUpDateAndTime,0),4),"")</f>
        <v>午餐</v>
      </c>
      <c r="H24" s="16">
        <f ca="1">IFERROR(DateVal+4,"")</f>
        <v>45628</v>
      </c>
      <c r="I24" s="12" t="str">
        <f ca="1">IFERROR(INDEX(EventScheduler[],MATCH($H$24&amp;"|"&amp;ROW(A4),EventScheduler[唯一值（已计算）],0),2),"")</f>
        <v/>
      </c>
      <c r="J24" s="13" t="str">
        <f ca="1">IFERROR(INDEX(EventScheduler[],MATCH($H$24&amp;"|"&amp;ROW(A4),EventScheduler[唯一值（已计算）],0),3),"")</f>
        <v/>
      </c>
      <c r="L24" s="2"/>
      <c r="M24" s="60"/>
    </row>
    <row r="25" spans="2:13" ht="18.8" customHeight="1" x14ac:dyDescent="0.35">
      <c r="B25" s="24" t="s">
        <v>8</v>
      </c>
      <c r="C25" s="25"/>
      <c r="E25" s="42">
        <f>时间间隔!E25</f>
        <v>0.50000000000000033</v>
      </c>
      <c r="F25" s="41" t="str">
        <f ca="1">IFERROR(INDEX(EventScheduler[],MATCH(DATEVALUE(DateVal)&amp;每日计划[[#This Row],[时间]],LookUpDateAndTime,0),4),"")</f>
        <v>阅读新闻</v>
      </c>
      <c r="H25" s="18"/>
      <c r="I25" s="12" t="str">
        <f ca="1">IFERROR(INDEX(EventScheduler[],MATCH($H$24&amp;"|"&amp;ROW(A5),EventScheduler[唯一值（已计算）],0),2),"")</f>
        <v/>
      </c>
      <c r="J25" s="19" t="str">
        <f ca="1">IFERROR(INDEX(EventScheduler[],MATCH($H$24&amp;"|"&amp;ROW(A5),EventScheduler[唯一值（已计算）],0),3),"")</f>
        <v/>
      </c>
      <c r="L25" s="14"/>
      <c r="M25" s="60"/>
    </row>
    <row r="26" spans="2:13" ht="18.8" customHeight="1" x14ac:dyDescent="0.35">
      <c r="B26" s="57" t="s">
        <v>9</v>
      </c>
      <c r="C26" s="57"/>
      <c r="E26" s="42">
        <f>时间间隔!E26</f>
        <v>0.51041666666666696</v>
      </c>
      <c r="F26" s="41" t="str">
        <f ca="1">IFERROR(INDEX(EventScheduler[],MATCH(DATEVALUE(DateVal)&amp;每日计划[[#This Row],[时间]],LookUpDateAndTime,0),4),"")</f>
        <v>午休</v>
      </c>
      <c r="H26" s="9" t="str">
        <f ca="1">IFERROR(TEXT(DATEVALUE(DateVal)+5,"aaaa"),"")</f>
        <v>星期二</v>
      </c>
      <c r="I26" s="26" t="str">
        <f ca="1">IFERROR(INDEX(EventScheduler[],MATCH($H$29&amp;"|"&amp;ROW(A1),EventScheduler[唯一值（已计算）],0),2),"")</f>
        <v/>
      </c>
      <c r="J26" s="11" t="str">
        <f ca="1">IFERROR(INDEX(EventScheduler[],MATCH($H$29&amp;"|"&amp;ROW(A1),EventScheduler[唯一值（已计算）],0),3),"")</f>
        <v/>
      </c>
      <c r="L26" s="15"/>
      <c r="M26" s="60"/>
    </row>
    <row r="27" spans="2:13" ht="18.8" customHeight="1" x14ac:dyDescent="0.35">
      <c r="E27" s="42">
        <f>时间间隔!E27</f>
        <v>0.52083333333333359</v>
      </c>
      <c r="F27" s="41" t="str">
        <f ca="1">IFERROR(INDEX(EventScheduler[],MATCH(DATEVALUE(DateVal)&amp;每日计划[[#This Row],[时间]],LookUpDateAndTime,0),4),"")</f>
        <v>午休</v>
      </c>
      <c r="H27" s="58" t="str">
        <f ca="1">IFERROR(TEXT(DATEVALUE(DateVal)+5,"d"),"")</f>
        <v>3</v>
      </c>
      <c r="I27" s="12" t="str">
        <f ca="1">IFERROR(INDEX(EventScheduler[],MATCH($H$29&amp;"|"&amp;ROW(A2),EventScheduler[唯一值（已计算）],0),2),"")</f>
        <v/>
      </c>
      <c r="J27" s="13" t="str">
        <f ca="1">IFERROR(INDEX(EventScheduler[],MATCH($H$29&amp;"|"&amp;ROW(A2),EventScheduler[唯一值（已计算）],0),3),"")</f>
        <v/>
      </c>
      <c r="L27" s="2"/>
      <c r="M27" s="60"/>
    </row>
    <row r="28" spans="2:13" ht="18.8" customHeight="1" x14ac:dyDescent="0.35">
      <c r="E28" s="42">
        <f>时间间隔!E28</f>
        <v>0.53125000000000022</v>
      </c>
      <c r="F28" s="41" t="str">
        <f ca="1">IFERROR(INDEX(EventScheduler[],MATCH(DATEVALUE(DateVal)&amp;每日计划[[#This Row],[时间]],LookUpDateAndTime,0),4),"")</f>
        <v>午休</v>
      </c>
      <c r="H28" s="58"/>
      <c r="I28" s="12" t="str">
        <f ca="1">IFERROR(INDEX(EventScheduler[],MATCH($H$29&amp;"|"&amp;ROW(A3),EventScheduler[唯一值（已计算）],0),2),"")</f>
        <v/>
      </c>
      <c r="J28" s="13" t="str">
        <f ca="1">IFERROR(INDEX(EventScheduler[],MATCH($H$29&amp;"|"&amp;ROW(A3),EventScheduler[唯一值（已计算）],0),3),"")</f>
        <v/>
      </c>
      <c r="L28" s="14"/>
      <c r="M28" s="60"/>
    </row>
    <row r="29" spans="2:13" ht="18.8" customHeight="1" x14ac:dyDescent="0.35">
      <c r="E29" s="42">
        <f>时间间隔!E29</f>
        <v>0.54166666666666685</v>
      </c>
      <c r="F29" s="41" t="str">
        <f ca="1">IFERROR(INDEX(EventScheduler[],MATCH(DATEVALUE(DateVal)&amp;每日计划[[#This Row],[时间]],LookUpDateAndTime,0),4),"")</f>
        <v>午休</v>
      </c>
      <c r="H29" s="16">
        <f ca="1">IFERROR(DateVal+5,"")</f>
        <v>45629</v>
      </c>
      <c r="I29" s="12" t="str">
        <f ca="1">IFERROR(INDEX(EventScheduler[],MATCH($H$29&amp;"|"&amp;ROW(A4),EventScheduler[唯一值（已计算）],0),2),"")</f>
        <v/>
      </c>
      <c r="J29" s="13" t="str">
        <f ca="1">IFERROR(INDEX(EventScheduler[],MATCH($H$29&amp;"|"&amp;ROW(A4),EventScheduler[唯一值（已计算）],0),3),"")</f>
        <v/>
      </c>
      <c r="L29" s="15"/>
      <c r="M29" s="60"/>
    </row>
    <row r="30" spans="2:13" ht="18.8" customHeight="1" x14ac:dyDescent="0.35">
      <c r="E30" s="42">
        <f>时间间隔!E30</f>
        <v>0.55208333333333348</v>
      </c>
      <c r="F30" s="41" t="str">
        <f ca="1">IFERROR(INDEX(EventScheduler[],MATCH(DATEVALUE(DateVal)&amp;每日计划[[#This Row],[时间]],LookUpDateAndTime,0),4),"")</f>
        <v/>
      </c>
      <c r="H30" s="18"/>
      <c r="I30" s="12" t="str">
        <f ca="1">IFERROR(INDEX(EventScheduler[],MATCH($H$29&amp;"|"&amp;ROW(A5),EventScheduler[唯一值（已计算）],0),2),"")</f>
        <v/>
      </c>
      <c r="J30" s="19" t="str">
        <f ca="1">IFERROR(INDEX(EventScheduler[],MATCH($H$29&amp;"|"&amp;ROW(A5),EventScheduler[唯一值（已计算）],0),3),"")</f>
        <v/>
      </c>
      <c r="L30" s="2"/>
      <c r="M30" s="60"/>
    </row>
    <row r="31" spans="2:13" ht="18.8" customHeight="1" x14ac:dyDescent="0.35">
      <c r="E31" s="42">
        <f>时间间隔!E31</f>
        <v>0.56250000000000011</v>
      </c>
      <c r="F31" s="41" t="str">
        <f ca="1">IFERROR(INDEX(EventScheduler[],MATCH(DATEVALUE(DateVal)&amp;每日计划[[#This Row],[时间]],LookUpDateAndTime,0),4),"")</f>
        <v>自由安排</v>
      </c>
      <c r="H31" s="9" t="str">
        <f ca="1">IFERROR(TEXT(DATEVALUE(DateVal)+6,"aaaa"),"")</f>
        <v>星期三</v>
      </c>
      <c r="I31" s="26" t="str">
        <f ca="1">IFERROR(INDEX(EventScheduler[],MATCH($H$34&amp;"|"&amp;ROW(A1),EventScheduler[唯一值（已计算）],0),2),"")</f>
        <v/>
      </c>
      <c r="J31" s="11" t="str">
        <f ca="1">IFERROR(INDEX(EventScheduler[],MATCH($H$34&amp;"|"&amp;ROW(A1),EventScheduler[唯一值（已计算）],0),3),"")</f>
        <v/>
      </c>
      <c r="L31" s="14"/>
      <c r="M31" s="60"/>
    </row>
    <row r="32" spans="2:13" ht="18.8" customHeight="1" x14ac:dyDescent="0.35">
      <c r="E32" s="42">
        <f>时间间隔!E32</f>
        <v>0.57291666666666674</v>
      </c>
      <c r="F32" s="41" t="str">
        <f ca="1">IFERROR(INDEX(EventScheduler[],MATCH(DATEVALUE(DateVal)&amp;每日计划[[#This Row],[时间]],LookUpDateAndTime,0),4),"")</f>
        <v>自由安排</v>
      </c>
      <c r="H32" s="58" t="str">
        <f ca="1">IFERROR(TEXT(DATEVALUE(DateVal)+6,"d"),"")</f>
        <v>4</v>
      </c>
      <c r="I32" s="12" t="str">
        <f ca="1">IFERROR(INDEX(EventScheduler[],MATCH($H$34&amp;"|"&amp;ROW(A2),EventScheduler[唯一值（已计算）],0),2),"")</f>
        <v/>
      </c>
      <c r="J32" s="13" t="str">
        <f ca="1">IFERROR(INDEX(EventScheduler[],MATCH($H$34&amp;"|"&amp;ROW(A2),EventScheduler[唯一值（已计算）],0),3),"")</f>
        <v/>
      </c>
      <c r="L32" s="15"/>
      <c r="M32" s="60"/>
    </row>
    <row r="33" spans="5:13" ht="18.8" customHeight="1" x14ac:dyDescent="0.35">
      <c r="E33" s="42">
        <f>时间间隔!E33</f>
        <v>0.58333333333333337</v>
      </c>
      <c r="F33" s="41" t="str">
        <f ca="1">IFERROR(INDEX(EventScheduler[],MATCH(DATEVALUE(DateVal)&amp;每日计划[[#This Row],[时间]],LookUpDateAndTime,0),4),"")</f>
        <v/>
      </c>
      <c r="H33" s="58"/>
      <c r="I33" s="12" t="str">
        <f ca="1">IFERROR(INDEX(EventScheduler[],MATCH($H$34&amp;"|"&amp;ROW(A3),EventScheduler[唯一值（已计算）],0),2),"")</f>
        <v/>
      </c>
      <c r="J33" s="13" t="str">
        <f ca="1">IFERROR(INDEX(EventScheduler[],MATCH($H$34&amp;"|"&amp;ROW(A3),EventScheduler[唯一值（已计算）],0),3),"")</f>
        <v/>
      </c>
      <c r="L33" s="2"/>
      <c r="M33" s="60"/>
    </row>
    <row r="34" spans="5:13" ht="18.8" customHeight="1" x14ac:dyDescent="0.35">
      <c r="E34" s="42">
        <f>时间间隔!E34</f>
        <v>0.59375</v>
      </c>
      <c r="F34" s="41" t="str">
        <f ca="1">IFERROR(INDEX(EventScheduler[],MATCH(DATEVALUE(DateVal)&amp;每日计划[[#This Row],[时间]],LookUpDateAndTime,0),4),"")</f>
        <v/>
      </c>
      <c r="H34" s="16">
        <f ca="1">IFERROR(DateVal+6,"")</f>
        <v>45630</v>
      </c>
      <c r="I34" s="12" t="str">
        <f ca="1">IFERROR(INDEX(EventScheduler[],MATCH($H$34&amp;"|"&amp;ROW(A4),EventScheduler[唯一值（已计算）],0),2),"")</f>
        <v/>
      </c>
      <c r="J34" s="13" t="str">
        <f ca="1">IFERROR(INDEX(EventScheduler[],MATCH($H$34&amp;"|"&amp;ROW(A4),EventScheduler[唯一值（已计算）],0),3),"")</f>
        <v/>
      </c>
      <c r="L34" s="14"/>
      <c r="M34" s="60"/>
    </row>
    <row r="35" spans="5:13" ht="18.8" customHeight="1" x14ac:dyDescent="0.35">
      <c r="E35" s="42">
        <f>时间间隔!E35</f>
        <v>0.60416666666666663</v>
      </c>
      <c r="F35" s="41" t="str">
        <f ca="1">IFERROR(INDEX(EventScheduler[],MATCH(DATEVALUE(DateVal)&amp;每日计划[[#This Row],[时间]],LookUpDateAndTime,0),4),"")</f>
        <v>第三工作时间段</v>
      </c>
      <c r="H35" s="18"/>
      <c r="I35" s="27" t="str">
        <f ca="1">IFERROR(INDEX(EventScheduler[],MATCH($H$34&amp;"|"&amp;ROW(A5),EventScheduler[唯一值（已计算）],0),2),"")</f>
        <v/>
      </c>
      <c r="J35" s="19" t="str">
        <f ca="1">IFERROR(INDEX(EventScheduler[],MATCH($H$34&amp;"|"&amp;ROW(A5),EventScheduler[唯一值（已计算）],0),3),"")</f>
        <v/>
      </c>
      <c r="L35" s="15"/>
      <c r="M35" s="60"/>
    </row>
    <row r="36" spans="5:13" ht="18.8" customHeight="1" x14ac:dyDescent="0.35">
      <c r="E36" s="42">
        <f>时间间隔!E36</f>
        <v>0.61458333333333326</v>
      </c>
      <c r="F36" s="41" t="str">
        <f ca="1">IFERROR(INDEX(EventScheduler[],MATCH(DATEVALUE(DateVal)&amp;每日计划[[#This Row],[时间]],LookUpDateAndTime,0),4),"")</f>
        <v/>
      </c>
    </row>
    <row r="37" spans="5:13" ht="18.8" customHeight="1" x14ac:dyDescent="0.35">
      <c r="E37" s="42">
        <f>时间间隔!E37</f>
        <v>0.62499999999999989</v>
      </c>
      <c r="F37" s="41" t="str">
        <f ca="1">IFERROR(INDEX(EventScheduler[],MATCH(DATEVALUE(DateVal)&amp;每日计划[[#This Row],[时间]],LookUpDateAndTime,0),4),"")</f>
        <v/>
      </c>
    </row>
    <row r="38" spans="5:13" ht="18.8" customHeight="1" x14ac:dyDescent="0.35">
      <c r="E38" s="42">
        <f>时间间隔!E38</f>
        <v>0.63541666666666652</v>
      </c>
      <c r="F38" s="41" t="str">
        <f ca="1">IFERROR(INDEX(EventScheduler[],MATCH(DATEVALUE(DateVal)&amp;每日计划[[#This Row],[时间]],LookUpDateAndTime,0),4),"")</f>
        <v>其他</v>
      </c>
    </row>
    <row r="39" spans="5:13" ht="18.8" customHeight="1" x14ac:dyDescent="0.35">
      <c r="E39" s="42">
        <f>时间间隔!E39</f>
        <v>0.64583333333333315</v>
      </c>
      <c r="F39" s="41" t="str">
        <f ca="1">IFERROR(INDEX(EventScheduler[],MATCH(DATEVALUE(DateVal)&amp;每日计划[[#This Row],[时间]],LookUpDateAndTime,0),4),"")</f>
        <v/>
      </c>
    </row>
    <row r="40" spans="5:13" ht="18.8" customHeight="1" x14ac:dyDescent="0.35">
      <c r="E40" s="42">
        <f>时间间隔!E40</f>
        <v>0.65624999999999978</v>
      </c>
      <c r="F40" s="41" t="str">
        <f ca="1">IFERROR(INDEX(EventScheduler[],MATCH(DATEVALUE(DateVal)&amp;每日计划[[#This Row],[时间]],LookUpDateAndTime,0),4),"")</f>
        <v/>
      </c>
    </row>
    <row r="41" spans="5:13" ht="18.8" customHeight="1" x14ac:dyDescent="0.35">
      <c r="E41" s="42">
        <f>时间间隔!E41</f>
        <v>0.66666666666666641</v>
      </c>
      <c r="F41" s="41" t="str">
        <f ca="1">IFERROR(INDEX(EventScheduler[],MATCH(DATEVALUE(DateVal)&amp;每日计划[[#This Row],[时间]],LookUpDateAndTime,0),4),"")</f>
        <v/>
      </c>
    </row>
    <row r="42" spans="5:13" ht="18.8" customHeight="1" x14ac:dyDescent="0.35">
      <c r="E42" s="42">
        <f>时间间隔!E42</f>
        <v>0.67708333333333304</v>
      </c>
      <c r="F42" s="41" t="str">
        <f ca="1">IFERROR(INDEX(EventScheduler[],MATCH(DATEVALUE(DateVal)&amp;每日计划[[#This Row],[时间]],LookUpDateAndTime,0),4),"")</f>
        <v/>
      </c>
    </row>
    <row r="43" spans="5:13" ht="18.8" customHeight="1" x14ac:dyDescent="0.35">
      <c r="E43" s="42">
        <f>时间间隔!E43</f>
        <v>0.68749999999999967</v>
      </c>
      <c r="F43" s="41" t="str">
        <f ca="1">IFERROR(INDEX(EventScheduler[],MATCH(DATEVALUE(DateVal)&amp;每日计划[[#This Row],[时间]],LookUpDateAndTime,0),4),"")</f>
        <v/>
      </c>
    </row>
    <row r="44" spans="5:13" ht="18.8" customHeight="1" x14ac:dyDescent="0.35">
      <c r="E44" s="42">
        <f>时间间隔!E44</f>
        <v>0.6979166666666663</v>
      </c>
      <c r="F44" s="41" t="str">
        <f ca="1">IFERROR(INDEX(EventScheduler[],MATCH(DATEVALUE(DateVal)&amp;每日计划[[#This Row],[时间]],LookUpDateAndTime,0),4),"")</f>
        <v/>
      </c>
    </row>
    <row r="45" spans="5:13" ht="18.8" customHeight="1" x14ac:dyDescent="0.35">
      <c r="E45" s="42">
        <f>时间间隔!E45</f>
        <v>0.70833333333333293</v>
      </c>
      <c r="F45" s="41" t="str">
        <f ca="1">IFERROR(INDEX(EventScheduler[],MATCH(DATEVALUE(DateVal)&amp;每日计划[[#This Row],[时间]],LookUpDateAndTime,0),4),"")</f>
        <v/>
      </c>
    </row>
    <row r="46" spans="5:13" ht="18.8" customHeight="1" x14ac:dyDescent="0.35">
      <c r="E46" s="42">
        <f>时间间隔!E46</f>
        <v>0.71874999999999956</v>
      </c>
      <c r="F46" s="41" t="str">
        <f ca="1">IFERROR(INDEX(EventScheduler[],MATCH(DATEVALUE(DateVal)&amp;每日计划[[#This Row],[时间]],LookUpDateAndTime,0),4),"")</f>
        <v/>
      </c>
    </row>
    <row r="47" spans="5:13" ht="18.8" customHeight="1" x14ac:dyDescent="0.35">
      <c r="E47" s="42">
        <f>时间间隔!E47</f>
        <v>0.72916666666666619</v>
      </c>
      <c r="F47" s="41" t="str">
        <f ca="1">IFERROR(INDEX(EventScheduler[],MATCH(DATEVALUE(DateVal)&amp;每日计划[[#This Row],[时间]],LookUpDateAndTime,0),4),"")</f>
        <v/>
      </c>
    </row>
    <row r="48" spans="5:13" ht="18.8" customHeight="1" x14ac:dyDescent="0.35">
      <c r="E48" s="42">
        <f>时间间隔!E48</f>
        <v>0.73958333333333282</v>
      </c>
      <c r="F48" s="41" t="str">
        <f ca="1">IFERROR(INDEX(EventScheduler[],MATCH(DATEVALUE(DateVal)&amp;每日计划[[#This Row],[时间]],LookUpDateAndTime,0),4),"")</f>
        <v/>
      </c>
    </row>
    <row r="49" spans="5:6" ht="18.8" customHeight="1" x14ac:dyDescent="0.35">
      <c r="E49" s="42">
        <f>时间间隔!E49</f>
        <v>0.74999999999999944</v>
      </c>
      <c r="F49" s="41" t="str">
        <f ca="1">IFERROR(INDEX(EventScheduler[],MATCH(DATEVALUE(DateVal)&amp;每日计划[[#This Row],[时间]],LookUpDateAndTime,0),4),"")</f>
        <v/>
      </c>
    </row>
    <row r="50" spans="5:6" ht="18.8" customHeight="1" x14ac:dyDescent="0.35">
      <c r="E50" s="42">
        <f>时间间隔!E50</f>
        <v>0.76041666666666607</v>
      </c>
      <c r="F50" s="41" t="str">
        <f ca="1">IFERROR(INDEX(EventScheduler[],MATCH(DATEVALUE(DateVal)&amp;每日计划[[#This Row],[时间]],LookUpDateAndTime,0),4),"")</f>
        <v/>
      </c>
    </row>
    <row r="51" spans="5:6" ht="18.8" customHeight="1" x14ac:dyDescent="0.35">
      <c r="E51" s="42">
        <f>时间间隔!E51</f>
        <v>0.7708333333333327</v>
      </c>
      <c r="F51" s="41" t="str">
        <f ca="1">IFERROR(INDEX(EventScheduler[],MATCH(DATEVALUE(DateVal)&amp;每日计划[[#This Row],[时间]],LookUpDateAndTime,0),4),"")</f>
        <v/>
      </c>
    </row>
    <row r="52" spans="5:6" ht="18.8" customHeight="1" x14ac:dyDescent="0.35">
      <c r="E52" s="42">
        <f>时间间隔!E52</f>
        <v>0.78124999999999933</v>
      </c>
      <c r="F52" s="41" t="str">
        <f ca="1">IFERROR(INDEX(EventScheduler[],MATCH(DATEVALUE(DateVal)&amp;每日计划[[#This Row],[时间]],LookUpDateAndTime,0),4),"")</f>
        <v/>
      </c>
    </row>
    <row r="53" spans="5:6" ht="18.8" customHeight="1" x14ac:dyDescent="0.35">
      <c r="E53" s="42">
        <f>时间间隔!E53</f>
        <v>0.79166666666666596</v>
      </c>
      <c r="F53" s="41" t="str">
        <f ca="1">IFERROR(INDEX(EventScheduler[],MATCH(DATEVALUE(DateVal)&amp;每日计划[[#This Row],[时间]],LookUpDateAndTime,0),4),"")</f>
        <v/>
      </c>
    </row>
    <row r="54" spans="5:6" ht="18.8" customHeight="1" x14ac:dyDescent="0.35">
      <c r="E54" s="42">
        <f>时间间隔!E54</f>
        <v>0.80208333333333259</v>
      </c>
      <c r="F54" s="41" t="str">
        <f ca="1">IFERROR(INDEX(EventScheduler[],MATCH(DATEVALUE(DateVal)&amp;每日计划[[#This Row],[时间]],LookUpDateAndTime,0),4),"")</f>
        <v/>
      </c>
    </row>
    <row r="55" spans="5:6" ht="18.8" customHeight="1" x14ac:dyDescent="0.35">
      <c r="E55" s="42">
        <f>时间间隔!E55</f>
        <v>0.81249999999999922</v>
      </c>
      <c r="F55" s="41" t="str">
        <f ca="1">IFERROR(INDEX(EventScheduler[],MATCH(DATEVALUE(DateVal)&amp;每日计划[[#This Row],[时间]],LookUpDateAndTime,0),4),"")</f>
        <v/>
      </c>
    </row>
    <row r="56" spans="5:6" ht="18.8" customHeight="1" x14ac:dyDescent="0.35">
      <c r="E56" s="42">
        <f>时间间隔!E56</f>
        <v>0.82291666666666585</v>
      </c>
      <c r="F56" s="41" t="str">
        <f ca="1">IFERROR(INDEX(EventScheduler[],MATCH(DATEVALUE(DateVal)&amp;每日计划[[#This Row],[时间]],LookUpDateAndTime,0),4),"")</f>
        <v/>
      </c>
    </row>
    <row r="57" spans="5:6" ht="18.8" customHeight="1" x14ac:dyDescent="0.35">
      <c r="E57" s="42">
        <f>时间间隔!E57</f>
        <v>0.83333333333333248</v>
      </c>
      <c r="F57" s="41" t="str">
        <f ca="1">IFERROR(INDEX(EventScheduler[],MATCH(DATEVALUE(DateVal)&amp;每日计划[[#This Row],[时间]],LookUpDateAndTime,0),4),"")</f>
        <v/>
      </c>
    </row>
    <row r="58" spans="5:6" ht="18.8" customHeight="1" x14ac:dyDescent="0.35">
      <c r="E58" s="42">
        <f>时间间隔!E58</f>
        <v>0.84374999999999911</v>
      </c>
      <c r="F58" s="41" t="str">
        <f ca="1">IFERROR(INDEX(EventScheduler[],MATCH(DATEVALUE(DateVal)&amp;每日计划[[#This Row],[时间]],LookUpDateAndTime,0),4),"")</f>
        <v/>
      </c>
    </row>
    <row r="59" spans="5:6" ht="18.8" customHeight="1" x14ac:dyDescent="0.35">
      <c r="E59" s="42">
        <f>时间间隔!E59</f>
        <v>0.85416666666666574</v>
      </c>
      <c r="F59" s="41" t="str">
        <f ca="1">IFERROR(INDEX(EventScheduler[],MATCH(DATEVALUE(DateVal)&amp;每日计划[[#This Row],[时间]],LookUpDateAndTime,0),4),"")</f>
        <v/>
      </c>
    </row>
    <row r="60" spans="5:6" ht="18.8" customHeight="1" x14ac:dyDescent="0.35">
      <c r="E60" s="42">
        <f>时间间隔!E60</f>
        <v>0.86458333333333237</v>
      </c>
      <c r="F60" s="41" t="str">
        <f ca="1">IFERROR(INDEX(EventScheduler[],MATCH(DATEVALUE(DateVal)&amp;每日计划[[#This Row],[时间]],LookUpDateAndTime,0),4),"")</f>
        <v/>
      </c>
    </row>
    <row r="61" spans="5:6" ht="18.8" customHeight="1" x14ac:dyDescent="0.35">
      <c r="E61" s="42">
        <f>时间间隔!E61</f>
        <v>0.874999999999999</v>
      </c>
      <c r="F61" s="41" t="str">
        <f ca="1">IFERROR(INDEX(EventScheduler[],MATCH(DATEVALUE(DateVal)&amp;每日计划[[#This Row],[时间]],LookUpDateAndTime,0),4),"")</f>
        <v/>
      </c>
    </row>
    <row r="62" spans="5:6" ht="18.8" customHeight="1" x14ac:dyDescent="0.35">
      <c r="E62" s="42">
        <f>时间间隔!E62</f>
        <v>0.88541666666666563</v>
      </c>
      <c r="F62" s="41" t="str">
        <f ca="1">IFERROR(INDEX(EventScheduler[],MATCH(DATEVALUE(DateVal)&amp;每日计划[[#This Row],[时间]],LookUpDateAndTime,0),4),"")</f>
        <v/>
      </c>
    </row>
    <row r="63" spans="5:6" ht="18.8" customHeight="1" x14ac:dyDescent="0.35">
      <c r="E63" s="42">
        <f>时间间隔!E63</f>
        <v>0.89583333333333226</v>
      </c>
      <c r="F63" s="41" t="str">
        <f ca="1">IFERROR(INDEX(EventScheduler[],MATCH(DATEVALUE(DateVal)&amp;每日计划[[#This Row],[时间]],LookUpDateAndTime,0),4),"")</f>
        <v/>
      </c>
    </row>
    <row r="64" spans="5:6" ht="18.8" customHeight="1" x14ac:dyDescent="0.35">
      <c r="E64" s="42">
        <f>时间间隔!E64</f>
        <v>0.90624999999999889</v>
      </c>
      <c r="F64" s="41" t="str">
        <f ca="1">IFERROR(INDEX(EventScheduler[],MATCH(DATEVALUE(DateVal)&amp;每日计划[[#This Row],[时间]],LookUpDateAndTime,0),4),"")</f>
        <v/>
      </c>
    </row>
    <row r="65" spans="5:6" ht="18.8" customHeight="1" x14ac:dyDescent="0.35">
      <c r="E65" s="42">
        <f>时间间隔!E65</f>
        <v>0.91666666666666552</v>
      </c>
      <c r="F65" s="41" t="str">
        <f ca="1">IFERROR(INDEX(EventScheduler[],MATCH(DATEVALUE(DateVal)&amp;每日计划[[#This Row],[时间]],LookUpDateAndTime,0),4),"")</f>
        <v/>
      </c>
    </row>
    <row r="66" spans="5:6" ht="18.8" customHeight="1" x14ac:dyDescent="0.35">
      <c r="E66" s="42">
        <f>时间间隔!E66</f>
        <v>0.92708333333333215</v>
      </c>
      <c r="F66" s="41" t="str">
        <f ca="1">IFERROR(INDEX(EventScheduler[],MATCH(DATEVALUE(DateVal)&amp;每日计划[[#This Row],[时间]],LookUpDateAndTime,0),4),"")</f>
        <v/>
      </c>
    </row>
    <row r="67" spans="5:6" ht="18.8" customHeight="1" x14ac:dyDescent="0.35">
      <c r="E67" s="42">
        <f>时间间隔!E67</f>
        <v>0.93749999999999878</v>
      </c>
      <c r="F67" s="41" t="str">
        <f ca="1">IFERROR(INDEX(EventScheduler[],MATCH(DATEVALUE(DateVal)&amp;每日计划[[#This Row],[时间]],LookUpDateAndTime,0),4),"")</f>
        <v/>
      </c>
    </row>
    <row r="68" spans="5:6" ht="18.8" customHeight="1" x14ac:dyDescent="0.35">
      <c r="E68" s="42" t="str">
        <f>时间间隔!E68</f>
        <v/>
      </c>
      <c r="F68" s="41" t="str">
        <f ca="1">IFERROR(INDEX(EventScheduler[],MATCH(DATEVALUE(DateVal)&amp;每日计划[[#This Row],[时间]],LookUpDateAndTime,0),4),"")</f>
        <v/>
      </c>
    </row>
    <row r="69" spans="5:6" ht="18.8" customHeight="1" x14ac:dyDescent="0.35">
      <c r="E69" s="42" t="str">
        <f>时间间隔!E69</f>
        <v/>
      </c>
      <c r="F69" s="41" t="str">
        <f ca="1">IFERROR(INDEX(EventScheduler[],MATCH(DATEVALUE(DateVal)&amp;每日计划[[#This Row],[时间]],LookUpDateAndTime,0),4),"")</f>
        <v/>
      </c>
    </row>
    <row r="70" spans="5:6" ht="18.8" customHeight="1" x14ac:dyDescent="0.35">
      <c r="E70" s="42" t="str">
        <f>时间间隔!E70</f>
        <v/>
      </c>
      <c r="F70" s="41" t="str">
        <f ca="1">IFERROR(INDEX(EventScheduler[],MATCH(DATEVALUE(DateVal)&amp;每日计划[[#This Row],[时间]],LookUpDateAndTime,0),4),"")</f>
        <v/>
      </c>
    </row>
    <row r="71" spans="5:6" ht="18.8" customHeight="1" x14ac:dyDescent="0.35">
      <c r="E71" s="42" t="str">
        <f>时间间隔!E71</f>
        <v/>
      </c>
      <c r="F71" s="41" t="str">
        <f ca="1">IFERROR(INDEX(EventScheduler[],MATCH(DATEVALUE(DateVal)&amp;每日计划[[#This Row],[时间]],LookUpDateAndTime,0),4),"")</f>
        <v/>
      </c>
    </row>
    <row r="72" spans="5:6" ht="18.8" customHeight="1" x14ac:dyDescent="0.35">
      <c r="E72" s="42" t="str">
        <f>时间间隔!E72</f>
        <v/>
      </c>
      <c r="F72" s="41" t="str">
        <f ca="1">IFERROR(INDEX(EventScheduler[],MATCH(DATEVALUE(DateVal)&amp;每日计划[[#This Row],[时间]],LookUpDateAndTime,0),4),"")</f>
        <v/>
      </c>
    </row>
    <row r="73" spans="5:6" ht="18.8" customHeight="1" x14ac:dyDescent="0.35">
      <c r="E73" s="42" t="str">
        <f>时间间隔!E73</f>
        <v/>
      </c>
      <c r="F73" s="41" t="str">
        <f ca="1">IFERROR(INDEX(EventScheduler[],MATCH(DATEVALUE(DateVal)&amp;每日计划[[#This Row],[时间]],LookUpDateAndTime,0),4),"")</f>
        <v/>
      </c>
    </row>
    <row r="74" spans="5:6" ht="18.8" customHeight="1" x14ac:dyDescent="0.35">
      <c r="E74" s="42" t="str">
        <f>时间间隔!E74</f>
        <v/>
      </c>
      <c r="F74" s="41" t="str">
        <f ca="1">IFERROR(INDEX(EventScheduler[],MATCH(DATEVALUE(DateVal)&amp;每日计划[[#This Row],[时间]],LookUpDateAndTime,0),4),"")</f>
        <v/>
      </c>
    </row>
    <row r="75" spans="5:6" ht="18.8" customHeight="1" x14ac:dyDescent="0.35">
      <c r="E75" s="42" t="str">
        <f>时间间隔!E75</f>
        <v/>
      </c>
      <c r="F75" s="41" t="str">
        <f ca="1">IFERROR(INDEX(EventScheduler[],MATCH(DATEVALUE(DateVal)&amp;每日计划[[#This Row],[时间]],LookUpDateAndTime,0),4),"")</f>
        <v/>
      </c>
    </row>
  </sheetData>
  <mergeCells count="22">
    <mergeCell ref="H27:H28"/>
    <mergeCell ref="M12:M14"/>
    <mergeCell ref="M33:M35"/>
    <mergeCell ref="M9:M11"/>
    <mergeCell ref="M15:M17"/>
    <mergeCell ref="M21:M23"/>
    <mergeCell ref="B26:C26"/>
    <mergeCell ref="H32:H33"/>
    <mergeCell ref="B2:C6"/>
    <mergeCell ref="M24:M26"/>
    <mergeCell ref="M27:M29"/>
    <mergeCell ref="M30:M32"/>
    <mergeCell ref="B11:C11"/>
    <mergeCell ref="B19:C19"/>
    <mergeCell ref="H10:H11"/>
    <mergeCell ref="H16:H17"/>
    <mergeCell ref="H22:H23"/>
    <mergeCell ref="H4:H5"/>
    <mergeCell ref="M18:M20"/>
    <mergeCell ref="B7:C9"/>
    <mergeCell ref="M3:M5"/>
    <mergeCell ref="M6:M8"/>
  </mergeCells>
  <phoneticPr fontId="3" type="noConversion"/>
  <conditionalFormatting sqref="E3:F75">
    <cfRule type="expression" dxfId="29" priority="1">
      <formula>$E3&gt;结束时间</formula>
    </cfRule>
    <cfRule type="expression" dxfId="28" priority="2">
      <formula>$E3=结束时间</formula>
    </cfRule>
    <cfRule type="expression" dxfId="27" priority="3">
      <formula>LOWER(TRIM($F3))=ScheduleHighlight</formula>
    </cfRule>
  </conditionalFormatting>
  <dataValidations count="23">
    <dataValidation allowBlank="1" showInputMessage="1" showErrorMessage="1" prompt="在此单元格中输入年份" sqref="C13"/>
    <dataValidation type="list" errorStyle="warning" allowBlank="1" showInputMessage="1" showErrorMessage="1" error="从列表条目中选择一个月份。选择“取消”，再按 Alt+向下键从下拉列表中进行选择" prompt="从下拉列表中选择月份。按 ALT+向下键，按 Enter 选择一个月份" sqref="C15">
      <formula1>"1,2,3,4,5,6,7,8,9,10,11,12"</formula1>
    </dataValidation>
    <dataValidation type="whole" errorStyle="warning" allowBlank="1" showInputMessage="1" showErrorMessage="1" error="输入介于 1 到 31 之间的日期值" prompt="在此单元格中输入一个日期" sqref="C17">
      <formula1>1</formula1>
      <formula2>31</formula2>
    </dataValidation>
    <dataValidation allowBlank="1" showInputMessage="1" showErrorMessage="1" prompt="在此单元格中自动确定日期。根据活动规划工作表，在此列中自动填充事件。未指定日期时，日期默认为今天" sqref="F2"/>
    <dataValidation allowBlank="1" showInputMessage="1" showErrorMessage="1" prompt="在此列中输入备注或待办事项列表" sqref="M2"/>
    <dataValidation allowBlank="1" showInputMessage="1" showErrorMessage="1" prompt="根据 C17 单元格中输入的日期自动更新日期。如果单元格 C17 为空白，将默认设置为今天的日期。" sqref="B2:C6"/>
    <dataValidation allowBlank="1" showInputMessage="1" showErrorMessage="1" prompt="根据单元格 C13 至 C17 中输入的日期，自动确定日期" sqref="B7:C9"/>
    <dataValidation allowBlank="1" showInputMessage="1" showErrorMessage="1" prompt="“时间间隔”工作表的导航链接（用于编辑时间）" sqref="B21"/>
    <dataValidation allowBlank="1" showInputMessage="1" showErrorMessage="1" prompt="活动规划工作表的导航链接（用于添加事件）" sqref="B23"/>
    <dataValidation allowBlank="1" showInputMessage="1" showErrorMessage="1" prompt="在此工作表中查看每天和每周的日程安排并添加备注。在活动规划工作表中添加任意日期的事件。在“时间间隔”工作表中修改日程安排时间和间隔" sqref="A1"/>
    <dataValidation allowBlank="1" showInputMessage="1" showErrorMessage="1" prompt="在日程安排中输入要突出显示的活动或项目" sqref="B26:C26"/>
    <dataValidation allowBlank="1" showInputMessage="1" showErrorMessage="1" prompt="根据“时间间隔”工作表中的时间表定义自动更新时间表。时钟图像位于此单元格中" sqref="E2"/>
    <dataValidation allowBlank="1" showInputMessage="1" showErrorMessage="1" prompt="活动规划中自动更新的时间位于列 I 中" sqref="I2"/>
    <dataValidation allowBlank="1" showInputMessage="1" showErrorMessage="1" prompt="自动更新的周视图，其中日期和星期位于列 H 中，事件时间和详细信息位于列 I 和 J 中，如下所示。照相机图像和周视图的和标题位于此单元格中" sqref="H2"/>
    <dataValidation allowBlank="1" showInputMessage="1" showErrorMessage="1" prompt="活动规划中自动更新的事件详细信息位于列 J 中" sqref="J2"/>
    <dataValidation allowBlank="1" showInputMessage="1" showErrorMessage="1" prompt="如下所示，在单元格 C13 中输入年份、在单元格 C15 中输入月份并在单元格 C17 中输入日期" sqref="B11:C11"/>
    <dataValidation allowBlank="1" showInputMessage="1" showErrorMessage="1" prompt="通过选择下面的单元格修改时间间隔并添加事件。 " sqref="B19:C19"/>
    <dataValidation allowBlank="1" showInputMessage="1" showErrorMessage="1" prompt="在下面的日程安排中输入要突出显示的活动或项目。" sqref="B25"/>
    <dataValidation allowBlank="1" showInputMessage="1" showErrorMessage="1" prompt="工作表的标题位于此单元格中。若要查看每日计划，请在单元格 C13 至 C17 中输入日期。在单元格 B23 中导航到活动规划。在单元格 B21 中导航到修改时间和间隔" sqref="B1"/>
    <dataValidation allowBlank="1" showInputMessage="1" showErrorMessage="1" prompt="用于勾选已完成任务的复选框位于此列。备注/待办事项列表中的每个项目都在第二行中有一个复选框。例如，M3 至 M5 中的备注在 L4 中有一个复选框" sqref="L2"/>
    <dataValidation allowBlank="1" showInputMessage="1" showErrorMessage="1" prompt="在右侧单元格中设置年份" sqref="B13"/>
    <dataValidation allowBlank="1" showInputMessage="1" showErrorMessage="1" prompt="在右侧单元格中选择月份" sqref="B15"/>
    <dataValidation allowBlank="1" showInputMessage="1" showErrorMessage="1" prompt="在右侧单元格中设置日期" sqref="B17"/>
  </dataValidations>
  <hyperlinks>
    <hyperlink ref="B21" location="'时间间隔'!A1" tooltip="选择以编辑时间间隔" display="Select to edit time intervals"/>
    <hyperlink ref="B23" location="'Event Scheduler'!A1" tooltip="选择以添加新事件" display="Select to add a new event"/>
  </hyperlinks>
  <printOptions horizontalCentered="1"/>
  <pageMargins left="0.25" right="0.25" top="0.75" bottom="0.75" header="0.3" footer="0.3"/>
  <pageSetup paperSize="9" orientation="landscape" r:id="rId1"/>
  <headerFooter differentFirst="1">
    <oddFooter>Page &amp;P of &amp;N</oddFooter>
  </headerFooter>
  <ignoredErrors>
    <ignoredError sqref="I9:J9 I15 I3 I21 I35" unlockedFormula="1"/>
  </ignoredErrors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3" tint="0.749992370372631"/>
    <pageSetUpPr autoPageBreaks="0" fitToPage="1"/>
  </sheetPr>
  <dimension ref="B1:I67"/>
  <sheetViews>
    <sheetView showGridLines="0" tabSelected="1" topLeftCell="A13" zoomScaleNormal="100" workbookViewId="0">
      <selection activeCell="E8" sqref="E8"/>
    </sheetView>
  </sheetViews>
  <sheetFormatPr defaultColWidth="8.81640625" defaultRowHeight="18.8" customHeight="1" x14ac:dyDescent="0.35"/>
  <cols>
    <col min="1" max="1" width="2.08984375" style="4" customWidth="1"/>
    <col min="2" max="3" width="12" style="4" customWidth="1"/>
    <col min="4" max="4" width="2.7265625" style="4" customWidth="1"/>
    <col min="5" max="5" width="19.7265625" style="4" customWidth="1"/>
    <col min="6" max="7" width="16.26953125" style="47" customWidth="1"/>
    <col min="8" max="8" width="44.6328125" style="56" customWidth="1"/>
    <col min="9" max="9" width="21.7265625" style="4" hidden="1" customWidth="1"/>
    <col min="10" max="10" width="2.7265625" style="4" customWidth="1"/>
    <col min="11" max="11" width="7.08984375" style="4" customWidth="1"/>
    <col min="12" max="16384" width="8.81640625" style="4"/>
  </cols>
  <sheetData>
    <row r="1" spans="2:9" s="29" customFormat="1" ht="40.1" customHeight="1" x14ac:dyDescent="0.35">
      <c r="B1" s="28" t="s">
        <v>25</v>
      </c>
      <c r="C1" s="4"/>
      <c r="E1" s="30"/>
      <c r="F1" s="45"/>
      <c r="G1" s="45"/>
      <c r="H1" s="55"/>
    </row>
    <row r="2" spans="2:9" s="29" customFormat="1" ht="28.05" customHeight="1" x14ac:dyDescent="0.35">
      <c r="B2" s="65">
        <f ca="1">DAY(DateVal)</f>
        <v>28</v>
      </c>
      <c r="C2" s="65"/>
      <c r="E2" s="36" t="s">
        <v>16</v>
      </c>
      <c r="F2" s="46" t="s">
        <v>35</v>
      </c>
      <c r="G2" s="46" t="s">
        <v>37</v>
      </c>
      <c r="H2" s="36" t="s">
        <v>26</v>
      </c>
      <c r="I2" s="1" t="s">
        <v>18</v>
      </c>
    </row>
    <row r="3" spans="2:9" s="29" customFormat="1" ht="18.8" customHeight="1" x14ac:dyDescent="0.35">
      <c r="B3" s="65"/>
      <c r="C3" s="65"/>
      <c r="E3" s="50">
        <f ca="1">TODAY()</f>
        <v>45624</v>
      </c>
      <c r="F3" s="51">
        <v>0.27083333333333331</v>
      </c>
      <c r="G3" s="51">
        <v>0.28125</v>
      </c>
      <c r="H3" s="48" t="s">
        <v>36</v>
      </c>
      <c r="I3" s="52" t="str">
        <f ca="1">EventScheduler[[#This Row],[日期]]&amp;"|"&amp;COUNTIF($E$3:E3,E3)</f>
        <v>45624|1</v>
      </c>
    </row>
    <row r="4" spans="2:9" s="29" customFormat="1" ht="18.8" customHeight="1" x14ac:dyDescent="0.35">
      <c r="B4" s="65"/>
      <c r="C4" s="65"/>
      <c r="E4" s="50">
        <f t="shared" ref="E4:E67" ca="1" si="0">TODAY()</f>
        <v>45624</v>
      </c>
      <c r="F4" s="53">
        <f t="shared" ref="F4:F67" si="1">$G3</f>
        <v>0.28125</v>
      </c>
      <c r="G4" s="51">
        <v>0.29166666666666669</v>
      </c>
      <c r="H4" s="48" t="s">
        <v>54</v>
      </c>
      <c r="I4" s="52" t="str">
        <f ca="1">EventScheduler[[#This Row],[日期]]&amp;"|"&amp;COUNTIF($E$3:E4,E4)</f>
        <v>45624|2</v>
      </c>
    </row>
    <row r="5" spans="2:9" s="29" customFormat="1" ht="18.8" customHeight="1" x14ac:dyDescent="0.35">
      <c r="B5" s="65"/>
      <c r="C5" s="65"/>
      <c r="E5" s="50">
        <f t="shared" ca="1" si="0"/>
        <v>45624</v>
      </c>
      <c r="F5" s="53">
        <f t="shared" si="1"/>
        <v>0.29166666666666669</v>
      </c>
      <c r="G5" s="51">
        <v>0.30208333333333298</v>
      </c>
      <c r="H5" s="48" t="s">
        <v>54</v>
      </c>
      <c r="I5" s="52" t="str">
        <f ca="1">EventScheduler[[#This Row],[日期]]&amp;"|"&amp;COUNTIF($E$3:E5,E5)</f>
        <v>45624|3</v>
      </c>
    </row>
    <row r="6" spans="2:9" s="29" customFormat="1" ht="18.8" customHeight="1" x14ac:dyDescent="0.35">
      <c r="B6" s="65"/>
      <c r="C6" s="65"/>
      <c r="E6" s="50">
        <f t="shared" ca="1" si="0"/>
        <v>45624</v>
      </c>
      <c r="F6" s="53">
        <f t="shared" si="1"/>
        <v>0.30208333333333298</v>
      </c>
      <c r="G6" s="51">
        <v>0.3125</v>
      </c>
      <c r="H6" s="49" t="s">
        <v>55</v>
      </c>
      <c r="I6" s="52" t="str">
        <f ca="1">EventScheduler[[#This Row],[日期]]&amp;"|"&amp;COUNTIF($E$3:E6,E6)</f>
        <v>45624|4</v>
      </c>
    </row>
    <row r="7" spans="2:9" s="29" customFormat="1" ht="18.8" customHeight="1" x14ac:dyDescent="0.35">
      <c r="B7" s="65"/>
      <c r="C7" s="65"/>
      <c r="E7" s="50">
        <f t="shared" ca="1" si="0"/>
        <v>45624</v>
      </c>
      <c r="F7" s="53">
        <f t="shared" si="1"/>
        <v>0.3125</v>
      </c>
      <c r="G7" s="51">
        <v>0.32291666666666702</v>
      </c>
      <c r="H7" s="48" t="s">
        <v>27</v>
      </c>
      <c r="I7" s="52" t="str">
        <f ca="1">EventScheduler[[#This Row],[日期]]&amp;"|"&amp;COUNTIF($E$3:E7,E7)</f>
        <v>45624|5</v>
      </c>
    </row>
    <row r="8" spans="2:9" s="29" customFormat="1" ht="18.8" customHeight="1" x14ac:dyDescent="0.35">
      <c r="B8" s="64" t="str">
        <f ca="1">TEXT(DateVal,"aaaa")</f>
        <v>星期四</v>
      </c>
      <c r="C8" s="64"/>
      <c r="E8" s="50">
        <f t="shared" ca="1" si="0"/>
        <v>45624</v>
      </c>
      <c r="F8" s="53">
        <f t="shared" si="1"/>
        <v>0.32291666666666702</v>
      </c>
      <c r="G8" s="51">
        <v>0.33333333333333298</v>
      </c>
      <c r="H8" s="48" t="s">
        <v>28</v>
      </c>
      <c r="I8" s="52" t="str">
        <f ca="1">EventScheduler[[#This Row],[日期]]&amp;"|"&amp;COUNTIF($E$3:E8,E8)</f>
        <v>45624|6</v>
      </c>
    </row>
    <row r="9" spans="2:9" s="29" customFormat="1" ht="18.8" customHeight="1" x14ac:dyDescent="0.35">
      <c r="B9" s="64"/>
      <c r="C9" s="64"/>
      <c r="E9" s="50">
        <f t="shared" ca="1" si="0"/>
        <v>45624</v>
      </c>
      <c r="F9" s="53">
        <f t="shared" si="1"/>
        <v>0.33333333333333298</v>
      </c>
      <c r="G9" s="51">
        <v>0.34375</v>
      </c>
      <c r="H9" s="48" t="s">
        <v>38</v>
      </c>
      <c r="I9" s="52" t="str">
        <f ca="1">EventScheduler[[#This Row],[日期]]&amp;"|"&amp;COUNTIF($E$3:E9,E9)</f>
        <v>45624|7</v>
      </c>
    </row>
    <row r="10" spans="2:9" s="29" customFormat="1" ht="18.8" customHeight="1" x14ac:dyDescent="0.35">
      <c r="B10" s="43"/>
      <c r="C10" s="43"/>
      <c r="E10" s="50">
        <f t="shared" ca="1" si="0"/>
        <v>45624</v>
      </c>
      <c r="F10" s="53">
        <f t="shared" si="1"/>
        <v>0.34375</v>
      </c>
      <c r="G10" s="51">
        <v>0.35416666666666702</v>
      </c>
      <c r="H10" s="49" t="s">
        <v>39</v>
      </c>
      <c r="I10" s="52" t="str">
        <f ca="1">EventScheduler[[#This Row],[日期]]&amp;"|"&amp;COUNTIF($E$3:E10,E10)</f>
        <v>45624|8</v>
      </c>
    </row>
    <row r="11" spans="2:9" s="29" customFormat="1" ht="18.8" customHeight="1" thickBot="1" x14ac:dyDescent="0.4">
      <c r="B11" s="63" t="str">
        <f ca="1">DateVal</f>
        <v>2024年11月28日</v>
      </c>
      <c r="C11" s="63"/>
      <c r="E11" s="50">
        <f t="shared" ca="1" si="0"/>
        <v>45624</v>
      </c>
      <c r="F11" s="53">
        <f t="shared" si="1"/>
        <v>0.35416666666666702</v>
      </c>
      <c r="G11" s="51">
        <v>0.36458333333333298</v>
      </c>
      <c r="H11" s="48" t="s">
        <v>50</v>
      </c>
      <c r="I11" s="52" t="str">
        <f ca="1">EventScheduler[[#This Row],[日期]]&amp;"|"&amp;COUNTIF($E$3:E11,E11)</f>
        <v>45624|9</v>
      </c>
    </row>
    <row r="12" spans="2:9" s="29" customFormat="1" ht="18.8" customHeight="1" thickTop="1" x14ac:dyDescent="0.35">
      <c r="B12" s="31"/>
      <c r="C12" s="31"/>
      <c r="E12" s="50">
        <f t="shared" ca="1" si="0"/>
        <v>45624</v>
      </c>
      <c r="F12" s="53">
        <f t="shared" si="1"/>
        <v>0.36458333333333298</v>
      </c>
      <c r="G12" s="51">
        <v>0.375</v>
      </c>
      <c r="H12" s="48" t="s">
        <v>31</v>
      </c>
      <c r="I12" s="52" t="str">
        <f ca="1">EventScheduler[[#This Row],[日期]]&amp;"|"&amp;COUNTIF($E$3:E12,E12)</f>
        <v>45624|10</v>
      </c>
    </row>
    <row r="13" spans="2:9" s="29" customFormat="1" ht="18.8" customHeight="1" x14ac:dyDescent="0.35">
      <c r="B13" s="31" t="s">
        <v>6</v>
      </c>
      <c r="C13" s="31"/>
      <c r="E13" s="50">
        <f t="shared" ca="1" si="0"/>
        <v>45624</v>
      </c>
      <c r="F13" s="53">
        <f t="shared" si="1"/>
        <v>0.375</v>
      </c>
      <c r="G13" s="51">
        <v>0.38541666666666702</v>
      </c>
      <c r="H13" s="48" t="s">
        <v>29</v>
      </c>
      <c r="I13" s="52" t="str">
        <f ca="1">EventScheduler[[#This Row],[日期]]&amp;"|"&amp;COUNTIF($E$3:E13,E13)</f>
        <v>45624|11</v>
      </c>
    </row>
    <row r="14" spans="2:9" s="29" customFormat="1" ht="18.8" customHeight="1" x14ac:dyDescent="0.35">
      <c r="B14" s="31"/>
      <c r="C14" s="31"/>
      <c r="E14" s="50">
        <f t="shared" ca="1" si="0"/>
        <v>45624</v>
      </c>
      <c r="F14" s="53">
        <f t="shared" si="1"/>
        <v>0.38541666666666702</v>
      </c>
      <c r="G14" s="51">
        <v>0.39583333333333398</v>
      </c>
      <c r="H14" s="48" t="s">
        <v>30</v>
      </c>
      <c r="I14" s="52" t="str">
        <f ca="1">EventScheduler[[#This Row],[日期]]&amp;"|"&amp;COUNTIF($E$3:E14,E14)</f>
        <v>45624|12</v>
      </c>
    </row>
    <row r="15" spans="2:9" s="29" customFormat="1" ht="18.8" customHeight="1" x14ac:dyDescent="0.35">
      <c r="B15" s="31"/>
      <c r="C15" s="31"/>
      <c r="E15" s="50">
        <f t="shared" ca="1" si="0"/>
        <v>45624</v>
      </c>
      <c r="F15" s="53">
        <f t="shared" si="1"/>
        <v>0.39583333333333398</v>
      </c>
      <c r="G15" s="51">
        <v>0.40625</v>
      </c>
      <c r="H15" s="48" t="s">
        <v>30</v>
      </c>
      <c r="I15" s="52" t="str">
        <f ca="1">EventScheduler[[#This Row],[日期]]&amp;"|"&amp;COUNTIF($E$3:E15,E15)</f>
        <v>45624|13</v>
      </c>
    </row>
    <row r="16" spans="2:9" s="29" customFormat="1" ht="18.8" customHeight="1" x14ac:dyDescent="0.35">
      <c r="B16" s="31" t="s">
        <v>15</v>
      </c>
      <c r="C16" s="31"/>
      <c r="E16" s="50">
        <f t="shared" ca="1" si="0"/>
        <v>45624</v>
      </c>
      <c r="F16" s="53">
        <f t="shared" si="1"/>
        <v>0.40625</v>
      </c>
      <c r="G16" s="51">
        <v>0.41666666666666702</v>
      </c>
      <c r="H16" s="48" t="s">
        <v>30</v>
      </c>
      <c r="I16" s="52" t="str">
        <f ca="1">EventScheduler[[#This Row],[日期]]&amp;"|"&amp;COUNTIF($E$3:E16,E16)</f>
        <v>45624|14</v>
      </c>
    </row>
    <row r="17" spans="2:9" s="29" customFormat="1" ht="18.8" customHeight="1" x14ac:dyDescent="0.35">
      <c r="B17" s="31"/>
      <c r="C17" s="31"/>
      <c r="E17" s="50">
        <f t="shared" ca="1" si="0"/>
        <v>45624</v>
      </c>
      <c r="F17" s="53">
        <f t="shared" si="1"/>
        <v>0.41666666666666702</v>
      </c>
      <c r="G17" s="51">
        <v>0.42708333333333398</v>
      </c>
      <c r="H17" s="48" t="s">
        <v>51</v>
      </c>
      <c r="I17" s="52" t="str">
        <f ca="1">EventScheduler[[#This Row],[日期]]&amp;"|"&amp;COUNTIF($E$3:E17,E17)</f>
        <v>45624|15</v>
      </c>
    </row>
    <row r="18" spans="2:9" s="29" customFormat="1" ht="18.8" customHeight="1" x14ac:dyDescent="0.35">
      <c r="B18" s="4"/>
      <c r="C18" s="4"/>
      <c r="E18" s="50">
        <f t="shared" ca="1" si="0"/>
        <v>45624</v>
      </c>
      <c r="F18" s="53">
        <f t="shared" si="1"/>
        <v>0.42708333333333398</v>
      </c>
      <c r="G18" s="51">
        <v>0.4375</v>
      </c>
      <c r="H18" s="48" t="s">
        <v>51</v>
      </c>
      <c r="I18" s="52" t="str">
        <f ca="1">EventScheduler[[#This Row],[日期]]&amp;"|"&amp;COUNTIF($E$3:E18,E18)</f>
        <v>45624|16</v>
      </c>
    </row>
    <row r="19" spans="2:9" s="29" customFormat="1" ht="18.8" customHeight="1" x14ac:dyDescent="0.35">
      <c r="B19" s="4"/>
      <c r="C19" s="4"/>
      <c r="E19" s="50">
        <f t="shared" ca="1" si="0"/>
        <v>45624</v>
      </c>
      <c r="F19" s="53">
        <f t="shared" si="1"/>
        <v>0.4375</v>
      </c>
      <c r="G19" s="51">
        <v>0.44791666666666702</v>
      </c>
      <c r="H19" s="48" t="s">
        <v>51</v>
      </c>
      <c r="I19" s="52" t="str">
        <f ca="1">EventScheduler[[#This Row],[日期]]&amp;"|"&amp;COUNTIF($E$3:E67,E19)</f>
        <v>45624|65</v>
      </c>
    </row>
    <row r="20" spans="2:9" ht="18.8" customHeight="1" x14ac:dyDescent="0.35">
      <c r="E20" s="50">
        <f t="shared" ca="1" si="0"/>
        <v>45624</v>
      </c>
      <c r="F20" s="53">
        <f t="shared" si="1"/>
        <v>0.44791666666666702</v>
      </c>
      <c r="G20" s="51">
        <v>0.45833333333333398</v>
      </c>
      <c r="H20" s="48" t="s">
        <v>51</v>
      </c>
      <c r="I20" s="52" t="str">
        <f ca="1">EventScheduler[[#This Row],[日期]]&amp;"|"&amp;COUNTIF($E$3:E20,E20)</f>
        <v>45624|18</v>
      </c>
    </row>
    <row r="21" spans="2:9" ht="18.8" customHeight="1" x14ac:dyDescent="0.35">
      <c r="C21" s="44"/>
      <c r="E21" s="50">
        <f t="shared" ca="1" si="0"/>
        <v>45624</v>
      </c>
      <c r="F21" s="53">
        <f t="shared" si="1"/>
        <v>0.45833333333333398</v>
      </c>
      <c r="G21" s="51">
        <v>0.46875</v>
      </c>
      <c r="H21" s="48" t="s">
        <v>52</v>
      </c>
      <c r="I21" s="52" t="str">
        <f ca="1">EventScheduler[[#This Row],[日期]]&amp;"|"&amp;COUNTIF($E$3:E21,E21)</f>
        <v>45624|19</v>
      </c>
    </row>
    <row r="22" spans="2:9" ht="18.8" customHeight="1" x14ac:dyDescent="0.35">
      <c r="E22" s="50">
        <f t="shared" ca="1" si="0"/>
        <v>45624</v>
      </c>
      <c r="F22" s="53">
        <f t="shared" si="1"/>
        <v>0.46875</v>
      </c>
      <c r="G22" s="51">
        <v>0.47916666666666702</v>
      </c>
      <c r="H22" s="48" t="s">
        <v>52</v>
      </c>
      <c r="I22" s="52" t="str">
        <f ca="1">EventScheduler[[#This Row],[日期]]&amp;"|"&amp;COUNTIF($E$3:E22,E22)</f>
        <v>45624|20</v>
      </c>
    </row>
    <row r="23" spans="2:9" ht="18.8" customHeight="1" x14ac:dyDescent="0.35">
      <c r="E23" s="50">
        <f t="shared" ca="1" si="0"/>
        <v>45624</v>
      </c>
      <c r="F23" s="53">
        <f t="shared" si="1"/>
        <v>0.47916666666666702</v>
      </c>
      <c r="G23" s="51">
        <v>0.48958333333333398</v>
      </c>
      <c r="H23" s="48" t="s">
        <v>40</v>
      </c>
      <c r="I23" s="52" t="str">
        <f ca="1">EventScheduler[[#This Row],[日期]]&amp;"|"&amp;COUNTIF($E$3:E23,E23)</f>
        <v>45624|21</v>
      </c>
    </row>
    <row r="24" spans="2:9" ht="18.8" customHeight="1" x14ac:dyDescent="0.35">
      <c r="E24" s="50">
        <f t="shared" ca="1" si="0"/>
        <v>45624</v>
      </c>
      <c r="F24" s="53">
        <f t="shared" si="1"/>
        <v>0.48958333333333398</v>
      </c>
      <c r="G24" s="51">
        <v>0.5</v>
      </c>
      <c r="H24" s="49" t="s">
        <v>17</v>
      </c>
      <c r="I24" s="52" t="str">
        <f ca="1">EventScheduler[[#This Row],[日期]]&amp;"|"&amp;COUNTIF($E$3:E24,E24)</f>
        <v>45624|22</v>
      </c>
    </row>
    <row r="25" spans="2:9" ht="18.8" customHeight="1" x14ac:dyDescent="0.35">
      <c r="E25" s="50">
        <f t="shared" ca="1" si="0"/>
        <v>45624</v>
      </c>
      <c r="F25" s="53">
        <f t="shared" si="1"/>
        <v>0.5</v>
      </c>
      <c r="G25" s="51">
        <v>0.51041666666666696</v>
      </c>
      <c r="H25" s="49" t="s">
        <v>41</v>
      </c>
      <c r="I25" s="52" t="str">
        <f ca="1">EventScheduler[[#This Row],[日期]]&amp;"|"&amp;COUNTIF($E$3:E25,E25)</f>
        <v>45624|23</v>
      </c>
    </row>
    <row r="26" spans="2:9" ht="18.8" customHeight="1" x14ac:dyDescent="0.35">
      <c r="E26" s="50">
        <f t="shared" ca="1" si="0"/>
        <v>45624</v>
      </c>
      <c r="F26" s="53">
        <f t="shared" si="1"/>
        <v>0.51041666666666696</v>
      </c>
      <c r="G26" s="51">
        <v>0.52083333333333404</v>
      </c>
      <c r="H26" s="49" t="s">
        <v>32</v>
      </c>
      <c r="I26" s="52" t="str">
        <f ca="1">EventScheduler[[#This Row],[日期]]&amp;"|"&amp;COUNTIF($E$3:E26,E26)</f>
        <v>45624|24</v>
      </c>
    </row>
    <row r="27" spans="2:9" ht="18.8" customHeight="1" x14ac:dyDescent="0.35">
      <c r="E27" s="50">
        <f t="shared" ca="1" si="0"/>
        <v>45624</v>
      </c>
      <c r="F27" s="53">
        <f t="shared" si="1"/>
        <v>0.52083333333333404</v>
      </c>
      <c r="G27" s="51">
        <v>0.53125</v>
      </c>
      <c r="H27" s="49" t="s">
        <v>32</v>
      </c>
      <c r="I27" s="52" t="str">
        <f ca="1">EventScheduler[[#This Row],[日期]]&amp;"|"&amp;COUNTIF($E$3:E27,E27)</f>
        <v>45624|25</v>
      </c>
    </row>
    <row r="28" spans="2:9" ht="18.8" customHeight="1" x14ac:dyDescent="0.35">
      <c r="E28" s="50">
        <f t="shared" ca="1" si="0"/>
        <v>45624</v>
      </c>
      <c r="F28" s="53">
        <f t="shared" si="1"/>
        <v>0.53125</v>
      </c>
      <c r="G28" s="51">
        <v>0.54166666666666696</v>
      </c>
      <c r="H28" s="49" t="s">
        <v>32</v>
      </c>
      <c r="I28" s="52" t="str">
        <f ca="1">EventScheduler[[#This Row],[日期]]&amp;"|"&amp;COUNTIF($E$3:E28,E28)</f>
        <v>45624|26</v>
      </c>
    </row>
    <row r="29" spans="2:9" ht="18.8" customHeight="1" x14ac:dyDescent="0.35">
      <c r="E29" s="50">
        <f t="shared" ca="1" si="0"/>
        <v>45624</v>
      </c>
      <c r="F29" s="53">
        <f t="shared" si="1"/>
        <v>0.54166666666666696</v>
      </c>
      <c r="G29" s="51">
        <v>0.55208333333333404</v>
      </c>
      <c r="H29" s="49" t="s">
        <v>32</v>
      </c>
      <c r="I29" s="52" t="str">
        <f ca="1">EventScheduler[[#This Row],[日期]]&amp;"|"&amp;COUNTIF($E$3:E29,E29)</f>
        <v>45624|27</v>
      </c>
    </row>
    <row r="30" spans="2:9" ht="18.8" customHeight="1" x14ac:dyDescent="0.35">
      <c r="E30" s="50">
        <f t="shared" ca="1" si="0"/>
        <v>45624</v>
      </c>
      <c r="F30" s="53">
        <f t="shared" si="1"/>
        <v>0.55208333333333404</v>
      </c>
      <c r="G30" s="51">
        <v>0.5625</v>
      </c>
      <c r="H30" s="49" t="s">
        <v>32</v>
      </c>
      <c r="I30" s="52" t="str">
        <f ca="1">EventScheduler[[#This Row],[日期]]&amp;"|"&amp;COUNTIF($E$3:E67,E30)</f>
        <v>45624|65</v>
      </c>
    </row>
    <row r="31" spans="2:9" ht="18.8" customHeight="1" x14ac:dyDescent="0.35">
      <c r="E31" s="50">
        <f t="shared" ca="1" si="0"/>
        <v>45624</v>
      </c>
      <c r="F31" s="53">
        <f t="shared" si="1"/>
        <v>0.5625</v>
      </c>
      <c r="G31" s="51">
        <v>0.57291666666666696</v>
      </c>
      <c r="H31" s="49" t="s">
        <v>50</v>
      </c>
      <c r="I31" s="54" t="str">
        <f ca="1">EventScheduler[[#This Row],[日期]]&amp;"|"&amp;COUNTIF($E$3:E31,E31)</f>
        <v>45624|29</v>
      </c>
    </row>
    <row r="32" spans="2:9" ht="18.8" customHeight="1" x14ac:dyDescent="0.35">
      <c r="E32" s="50">
        <f t="shared" ca="1" si="0"/>
        <v>45624</v>
      </c>
      <c r="F32" s="53">
        <f t="shared" si="1"/>
        <v>0.57291666666666696</v>
      </c>
      <c r="G32" s="51">
        <v>0.58333333333333404</v>
      </c>
      <c r="H32" s="49" t="s">
        <v>50</v>
      </c>
      <c r="I32" s="54" t="str">
        <f ca="1">EventScheduler[[#This Row],[日期]]&amp;"|"&amp;COUNTIF($E$3:E32,E32)</f>
        <v>45624|30</v>
      </c>
    </row>
    <row r="33" spans="5:9" ht="18.8" customHeight="1" x14ac:dyDescent="0.35">
      <c r="E33" s="50">
        <f t="shared" ca="1" si="0"/>
        <v>45624</v>
      </c>
      <c r="F33" s="53">
        <f t="shared" si="1"/>
        <v>0.58333333333333404</v>
      </c>
      <c r="G33" s="51">
        <v>0.593750000000001</v>
      </c>
      <c r="H33" s="49" t="s">
        <v>46</v>
      </c>
      <c r="I33" s="54" t="str">
        <f ca="1">EventScheduler[[#This Row],[日期]]&amp;"|"&amp;COUNTIF($E$3:E67,E33)</f>
        <v>45624|65</v>
      </c>
    </row>
    <row r="34" spans="5:9" ht="18.8" customHeight="1" x14ac:dyDescent="0.35">
      <c r="E34" s="50">
        <f t="shared" ca="1" si="0"/>
        <v>45624</v>
      </c>
      <c r="F34" s="53">
        <f t="shared" si="1"/>
        <v>0.593750000000001</v>
      </c>
      <c r="G34" s="51">
        <v>0.60416666666666696</v>
      </c>
      <c r="H34" s="49" t="s">
        <v>46</v>
      </c>
      <c r="I34" s="54" t="str">
        <f ca="1">EventScheduler[[#This Row],[日期]]&amp;"|"&amp;COUNTIF($E$3:E34,E34)</f>
        <v>45624|32</v>
      </c>
    </row>
    <row r="35" spans="5:9" ht="18.8" customHeight="1" x14ac:dyDescent="0.35">
      <c r="E35" s="50">
        <f t="shared" ca="1" si="0"/>
        <v>45624</v>
      </c>
      <c r="F35" s="53">
        <f t="shared" si="1"/>
        <v>0.60416666666666696</v>
      </c>
      <c r="G35" s="51">
        <v>0.61458333333333404</v>
      </c>
      <c r="H35" s="49" t="s">
        <v>46</v>
      </c>
      <c r="I35" s="54" t="str">
        <f ca="1">EventScheduler[[#This Row],[日期]]&amp;"|"&amp;COUNTIF($E$3:E35,E35)</f>
        <v>45624|33</v>
      </c>
    </row>
    <row r="36" spans="5:9" ht="18.8" customHeight="1" x14ac:dyDescent="0.35">
      <c r="E36" s="50">
        <f t="shared" ca="1" si="0"/>
        <v>45624</v>
      </c>
      <c r="F36" s="53">
        <f t="shared" si="1"/>
        <v>0.61458333333333404</v>
      </c>
      <c r="G36" s="51">
        <v>0.625000000000001</v>
      </c>
      <c r="H36" s="49" t="s">
        <v>46</v>
      </c>
      <c r="I36" s="54" t="str">
        <f ca="1">EventScheduler[[#This Row],[日期]]&amp;"|"&amp;COUNTIF($E$3:E36,E36)</f>
        <v>45624|34</v>
      </c>
    </row>
    <row r="37" spans="5:9" ht="18.8" customHeight="1" x14ac:dyDescent="0.35">
      <c r="E37" s="50">
        <f t="shared" ca="1" si="0"/>
        <v>45624</v>
      </c>
      <c r="F37" s="53">
        <f t="shared" si="1"/>
        <v>0.625000000000001</v>
      </c>
      <c r="G37" s="51">
        <v>0.63541666666666696</v>
      </c>
      <c r="H37" s="49" t="s">
        <v>47</v>
      </c>
      <c r="I37" s="54" t="str">
        <f ca="1">EventScheduler[[#This Row],[日期]]&amp;"|"&amp;COUNTIF($E$3:E37,E37)</f>
        <v>45624|35</v>
      </c>
    </row>
    <row r="38" spans="5:9" ht="18.8" customHeight="1" x14ac:dyDescent="0.35">
      <c r="E38" s="50">
        <f t="shared" ca="1" si="0"/>
        <v>45624</v>
      </c>
      <c r="F38" s="53">
        <f t="shared" si="1"/>
        <v>0.63541666666666696</v>
      </c>
      <c r="G38" s="51">
        <v>0.64583333333333404</v>
      </c>
      <c r="H38" s="49" t="s">
        <v>47</v>
      </c>
      <c r="I38" s="54" t="str">
        <f ca="1">EventScheduler[[#This Row],[日期]]&amp;"|"&amp;COUNTIF($E$3:E38,E38)</f>
        <v>45624|36</v>
      </c>
    </row>
    <row r="39" spans="5:9" ht="18.8" customHeight="1" x14ac:dyDescent="0.35">
      <c r="E39" s="50">
        <f t="shared" ca="1" si="0"/>
        <v>45624</v>
      </c>
      <c r="F39" s="53">
        <f t="shared" si="1"/>
        <v>0.64583333333333404</v>
      </c>
      <c r="G39" s="51">
        <v>0.656250000000001</v>
      </c>
      <c r="H39" s="49" t="s">
        <v>48</v>
      </c>
      <c r="I39" s="54" t="str">
        <f ca="1">EventScheduler[[#This Row],[日期]]&amp;"|"&amp;COUNTIF($E$3:E39,E39)</f>
        <v>45624|37</v>
      </c>
    </row>
    <row r="40" spans="5:9" ht="18.8" customHeight="1" x14ac:dyDescent="0.35">
      <c r="E40" s="50">
        <f t="shared" ca="1" si="0"/>
        <v>45624</v>
      </c>
      <c r="F40" s="53">
        <f t="shared" si="1"/>
        <v>0.656250000000001</v>
      </c>
      <c r="G40" s="51">
        <v>0.66666666666666696</v>
      </c>
      <c r="H40" s="49" t="s">
        <v>48</v>
      </c>
      <c r="I40" s="54" t="str">
        <f ca="1">EventScheduler[[#This Row],[日期]]&amp;"|"&amp;COUNTIF($E$3:E40,E40)</f>
        <v>45624|38</v>
      </c>
    </row>
    <row r="41" spans="5:9" ht="18.8" customHeight="1" x14ac:dyDescent="0.35">
      <c r="E41" s="50">
        <f t="shared" ca="1" si="0"/>
        <v>45624</v>
      </c>
      <c r="F41" s="53">
        <f t="shared" si="1"/>
        <v>0.66666666666666696</v>
      </c>
      <c r="G41" s="51">
        <v>0.67708333333333404</v>
      </c>
      <c r="H41" s="49" t="s">
        <v>48</v>
      </c>
      <c r="I41" s="54" t="str">
        <f ca="1">EventScheduler[[#This Row],[日期]]&amp;"|"&amp;COUNTIF($E$3:E41,E41)</f>
        <v>45624|39</v>
      </c>
    </row>
    <row r="42" spans="5:9" ht="18.8" customHeight="1" x14ac:dyDescent="0.35">
      <c r="E42" s="50">
        <f t="shared" ca="1" si="0"/>
        <v>45624</v>
      </c>
      <c r="F42" s="53">
        <f t="shared" si="1"/>
        <v>0.67708333333333404</v>
      </c>
      <c r="G42" s="51">
        <v>0.687500000000001</v>
      </c>
      <c r="H42" s="49" t="s">
        <v>48</v>
      </c>
      <c r="I42" s="54" t="str">
        <f ca="1">EventScheduler[[#This Row],[日期]]&amp;"|"&amp;COUNTIF($E$3:E42,E42)</f>
        <v>45624|40</v>
      </c>
    </row>
    <row r="43" spans="5:9" ht="18.8" customHeight="1" x14ac:dyDescent="0.35">
      <c r="E43" s="50">
        <f t="shared" ca="1" si="0"/>
        <v>45624</v>
      </c>
      <c r="F43" s="53">
        <f t="shared" si="1"/>
        <v>0.687500000000001</v>
      </c>
      <c r="G43" s="51">
        <v>0.69791666666666696</v>
      </c>
      <c r="H43" s="49" t="s">
        <v>53</v>
      </c>
      <c r="I43" s="54" t="str">
        <f ca="1">EventScheduler[[#This Row],[日期]]&amp;"|"&amp;COUNTIF($E$3:E43,E43)</f>
        <v>45624|41</v>
      </c>
    </row>
    <row r="44" spans="5:9" ht="18.8" customHeight="1" x14ac:dyDescent="0.35">
      <c r="E44" s="50">
        <f t="shared" ca="1" si="0"/>
        <v>45624</v>
      </c>
      <c r="F44" s="53">
        <f t="shared" si="1"/>
        <v>0.69791666666666696</v>
      </c>
      <c r="G44" s="51">
        <v>0.70833333333333404</v>
      </c>
      <c r="H44" s="49" t="s">
        <v>49</v>
      </c>
      <c r="I44" s="54" t="str">
        <f ca="1">EventScheduler[[#This Row],[日期]]&amp;"|"&amp;COUNTIF($E$3:E44,E44)</f>
        <v>45624|42</v>
      </c>
    </row>
    <row r="45" spans="5:9" ht="18.8" customHeight="1" x14ac:dyDescent="0.35">
      <c r="E45" s="50">
        <f t="shared" ca="1" si="0"/>
        <v>45624</v>
      </c>
      <c r="F45" s="53">
        <f t="shared" si="1"/>
        <v>0.70833333333333404</v>
      </c>
      <c r="G45" s="51">
        <v>0.718750000000001</v>
      </c>
      <c r="H45" s="49" t="s">
        <v>49</v>
      </c>
      <c r="I45" s="54" t="str">
        <f ca="1">EventScheduler[[#This Row],[日期]]&amp;"|"&amp;COUNTIF($E$3:E45,E45)</f>
        <v>45624|43</v>
      </c>
    </row>
    <row r="46" spans="5:9" ht="18.8" customHeight="1" x14ac:dyDescent="0.35">
      <c r="E46" s="50">
        <f t="shared" ca="1" si="0"/>
        <v>45624</v>
      </c>
      <c r="F46" s="53">
        <f t="shared" si="1"/>
        <v>0.718750000000001</v>
      </c>
      <c r="G46" s="51">
        <v>0.72916666666666696</v>
      </c>
      <c r="H46" s="49" t="s">
        <v>49</v>
      </c>
      <c r="I46" s="54" t="str">
        <f ca="1">EventScheduler[[#This Row],[日期]]&amp;"|"&amp;COUNTIF($E$3:E67,E46)</f>
        <v>45624|65</v>
      </c>
    </row>
    <row r="47" spans="5:9" ht="18.8" customHeight="1" x14ac:dyDescent="0.35">
      <c r="E47" s="50">
        <f t="shared" ca="1" si="0"/>
        <v>45624</v>
      </c>
      <c r="F47" s="53">
        <f t="shared" si="1"/>
        <v>0.72916666666666696</v>
      </c>
      <c r="G47" s="51">
        <v>0.73958333333333404</v>
      </c>
      <c r="H47" s="49" t="s">
        <v>49</v>
      </c>
      <c r="I47" s="54" t="str">
        <f ca="1">EventScheduler[[#This Row],[日期]]&amp;"|"&amp;COUNTIF($E$3:E47,E47)</f>
        <v>45624|45</v>
      </c>
    </row>
    <row r="48" spans="5:9" ht="18.8" customHeight="1" x14ac:dyDescent="0.35">
      <c r="E48" s="50">
        <f t="shared" ca="1" si="0"/>
        <v>45624</v>
      </c>
      <c r="F48" s="53">
        <f t="shared" si="1"/>
        <v>0.73958333333333404</v>
      </c>
      <c r="G48" s="51">
        <v>0.750000000000001</v>
      </c>
      <c r="H48" s="49" t="s">
        <v>33</v>
      </c>
      <c r="I48" s="54" t="str">
        <f ca="1">EventScheduler[[#This Row],[日期]]&amp;"|"&amp;COUNTIF($E$3:E48,E48)</f>
        <v>45624|46</v>
      </c>
    </row>
    <row r="49" spans="5:9" ht="18.8" customHeight="1" x14ac:dyDescent="0.35">
      <c r="E49" s="50">
        <f t="shared" ca="1" si="0"/>
        <v>45624</v>
      </c>
      <c r="F49" s="53">
        <f t="shared" si="1"/>
        <v>0.750000000000001</v>
      </c>
      <c r="G49" s="51">
        <v>0.76041666666666796</v>
      </c>
      <c r="H49" s="49" t="s">
        <v>34</v>
      </c>
      <c r="I49" s="54" t="str">
        <f ca="1">EventScheduler[[#This Row],[日期]]&amp;"|"&amp;COUNTIF($E$3:E49,E49)</f>
        <v>45624|47</v>
      </c>
    </row>
    <row r="50" spans="5:9" ht="18.8" customHeight="1" x14ac:dyDescent="0.35">
      <c r="E50" s="50">
        <f t="shared" ca="1" si="0"/>
        <v>45624</v>
      </c>
      <c r="F50" s="53">
        <f t="shared" si="1"/>
        <v>0.76041666666666796</v>
      </c>
      <c r="G50" s="51">
        <v>0.77083333333333404</v>
      </c>
      <c r="H50" s="49" t="s">
        <v>34</v>
      </c>
      <c r="I50" s="54" t="str">
        <f ca="1">EventScheduler[[#This Row],[日期]]&amp;"|"&amp;COUNTIF($E$3:E50,E50)</f>
        <v>45624|48</v>
      </c>
    </row>
    <row r="51" spans="5:9" ht="18.8" customHeight="1" x14ac:dyDescent="0.35">
      <c r="E51" s="50">
        <f t="shared" ca="1" si="0"/>
        <v>45624</v>
      </c>
      <c r="F51" s="53">
        <f t="shared" si="1"/>
        <v>0.77083333333333404</v>
      </c>
      <c r="G51" s="51">
        <v>0.781250000000001</v>
      </c>
      <c r="H51" s="49" t="s">
        <v>42</v>
      </c>
      <c r="I51" s="54" t="str">
        <f ca="1">EventScheduler[[#This Row],[日期]]&amp;"|"&amp;COUNTIF($E$3:E51,E51)</f>
        <v>45624|49</v>
      </c>
    </row>
    <row r="52" spans="5:9" ht="18.8" customHeight="1" x14ac:dyDescent="0.35">
      <c r="E52" s="50">
        <f t="shared" ca="1" si="0"/>
        <v>45624</v>
      </c>
      <c r="F52" s="53">
        <f t="shared" si="1"/>
        <v>0.781250000000001</v>
      </c>
      <c r="G52" s="51">
        <v>0.79166666666666796</v>
      </c>
      <c r="H52" s="49" t="s">
        <v>42</v>
      </c>
      <c r="I52" s="54" t="str">
        <f ca="1">EventScheduler[[#This Row],[日期]]&amp;"|"&amp;COUNTIF($E$3:E52,E52)</f>
        <v>45624|50</v>
      </c>
    </row>
    <row r="53" spans="5:9" ht="18.8" customHeight="1" x14ac:dyDescent="0.35">
      <c r="E53" s="50">
        <f t="shared" ca="1" si="0"/>
        <v>45624</v>
      </c>
      <c r="F53" s="53">
        <f t="shared" si="1"/>
        <v>0.79166666666666796</v>
      </c>
      <c r="G53" s="51">
        <v>0.80208333333333404</v>
      </c>
      <c r="H53" s="49" t="s">
        <v>57</v>
      </c>
      <c r="I53" s="54" t="str">
        <f ca="1">EventScheduler[[#This Row],[日期]]&amp;"|"&amp;COUNTIF($E$3:E53,E53)</f>
        <v>45624|51</v>
      </c>
    </row>
    <row r="54" spans="5:9" ht="18.8" customHeight="1" x14ac:dyDescent="0.35">
      <c r="E54" s="50">
        <f t="shared" ca="1" si="0"/>
        <v>45624</v>
      </c>
      <c r="F54" s="53">
        <f t="shared" si="1"/>
        <v>0.80208333333333404</v>
      </c>
      <c r="G54" s="51">
        <v>0.812500000000001</v>
      </c>
      <c r="H54" s="49" t="s">
        <v>43</v>
      </c>
      <c r="I54" s="54" t="str">
        <f ca="1">EventScheduler[[#This Row],[日期]]&amp;"|"&amp;COUNTIF($E$3:E54,E54)</f>
        <v>45624|52</v>
      </c>
    </row>
    <row r="55" spans="5:9" ht="18.8" customHeight="1" x14ac:dyDescent="0.35">
      <c r="E55" s="50">
        <f t="shared" ca="1" si="0"/>
        <v>45624</v>
      </c>
      <c r="F55" s="53">
        <f t="shared" si="1"/>
        <v>0.812500000000001</v>
      </c>
      <c r="G55" s="51">
        <v>0.82291666666666796</v>
      </c>
      <c r="H55" s="49" t="s">
        <v>43</v>
      </c>
      <c r="I55" s="54" t="str">
        <f ca="1">EventScheduler[[#This Row],[日期]]&amp;"|"&amp;COUNTIF($E$3:E67,E55)</f>
        <v>45624|65</v>
      </c>
    </row>
    <row r="56" spans="5:9" ht="18.8" customHeight="1" x14ac:dyDescent="0.35">
      <c r="E56" s="50">
        <f t="shared" ca="1" si="0"/>
        <v>45624</v>
      </c>
      <c r="F56" s="53">
        <f t="shared" si="1"/>
        <v>0.82291666666666796</v>
      </c>
      <c r="G56" s="51">
        <v>0.83333333333333404</v>
      </c>
      <c r="H56" s="49" t="s">
        <v>43</v>
      </c>
      <c r="I56" s="54" t="str">
        <f ca="1">EventScheduler[[#This Row],[日期]]&amp;"|"&amp;COUNTIF($E$3:E56,E56)</f>
        <v>45624|54</v>
      </c>
    </row>
    <row r="57" spans="5:9" ht="18.8" customHeight="1" x14ac:dyDescent="0.35">
      <c r="E57" s="50">
        <f t="shared" ca="1" si="0"/>
        <v>45624</v>
      </c>
      <c r="F57" s="53">
        <f t="shared" si="1"/>
        <v>0.83333333333333404</v>
      </c>
      <c r="G57" s="51">
        <v>0.843750000000001</v>
      </c>
      <c r="H57" s="49" t="s">
        <v>43</v>
      </c>
      <c r="I57" s="54" t="str">
        <f ca="1">EventScheduler[[#This Row],[日期]]&amp;"|"&amp;COUNTIF($E$3:E57,E57)</f>
        <v>45624|55</v>
      </c>
    </row>
    <row r="58" spans="5:9" ht="18.8" customHeight="1" x14ac:dyDescent="0.35">
      <c r="E58" s="50">
        <f t="shared" ca="1" si="0"/>
        <v>45624</v>
      </c>
      <c r="F58" s="53">
        <f t="shared" si="1"/>
        <v>0.843750000000001</v>
      </c>
      <c r="G58" s="51">
        <v>0.85416666666666796</v>
      </c>
      <c r="H58" s="49" t="s">
        <v>56</v>
      </c>
      <c r="I58" s="54" t="str">
        <f ca="1">EventScheduler[[#This Row],[日期]]&amp;"|"&amp;COUNTIF($E$3:E58,E58)</f>
        <v>45624|56</v>
      </c>
    </row>
    <row r="59" spans="5:9" ht="18.8" customHeight="1" x14ac:dyDescent="0.35">
      <c r="E59" s="50">
        <f t="shared" ca="1" si="0"/>
        <v>45624</v>
      </c>
      <c r="F59" s="53">
        <f t="shared" si="1"/>
        <v>0.85416666666666796</v>
      </c>
      <c r="G59" s="51">
        <v>0.86458333333333404</v>
      </c>
      <c r="H59" s="49" t="s">
        <v>56</v>
      </c>
      <c r="I59" s="54" t="str">
        <f ca="1">EventScheduler[[#This Row],[日期]]&amp;"|"&amp;COUNTIF($E$3:E59,E59)</f>
        <v>45624|57</v>
      </c>
    </row>
    <row r="60" spans="5:9" ht="18.8" customHeight="1" x14ac:dyDescent="0.35">
      <c r="E60" s="50">
        <f t="shared" ca="1" si="0"/>
        <v>45624</v>
      </c>
      <c r="F60" s="53">
        <f t="shared" si="1"/>
        <v>0.86458333333333404</v>
      </c>
      <c r="G60" s="51">
        <v>0.875000000000001</v>
      </c>
      <c r="H60" s="49" t="s">
        <v>56</v>
      </c>
      <c r="I60" s="54" t="str">
        <f ca="1">EventScheduler[[#This Row],[日期]]&amp;"|"&amp;COUNTIF($E$3:E60,E60)</f>
        <v>45624|58</v>
      </c>
    </row>
    <row r="61" spans="5:9" ht="18.8" customHeight="1" x14ac:dyDescent="0.35">
      <c r="E61" s="50">
        <f t="shared" ca="1" si="0"/>
        <v>45624</v>
      </c>
      <c r="F61" s="53">
        <f t="shared" si="1"/>
        <v>0.875000000000001</v>
      </c>
      <c r="G61" s="51">
        <v>0.88541666666666796</v>
      </c>
      <c r="H61" s="49" t="s">
        <v>56</v>
      </c>
      <c r="I61" s="54" t="str">
        <f ca="1">EventScheduler[[#This Row],[日期]]&amp;"|"&amp;COUNTIF($E$3:E61,E61)</f>
        <v>45624|59</v>
      </c>
    </row>
    <row r="62" spans="5:9" ht="18.8" customHeight="1" x14ac:dyDescent="0.35">
      <c r="E62" s="50">
        <f t="shared" ca="1" si="0"/>
        <v>45624</v>
      </c>
      <c r="F62" s="53">
        <f t="shared" si="1"/>
        <v>0.88541666666666796</v>
      </c>
      <c r="G62" s="51">
        <v>0.89583333333333404</v>
      </c>
      <c r="H62" s="49" t="s">
        <v>50</v>
      </c>
      <c r="I62" s="54" t="str">
        <f ca="1">EventScheduler[[#This Row],[日期]]&amp;"|"&amp;COUNTIF($E$3:E62,E62)</f>
        <v>45624|60</v>
      </c>
    </row>
    <row r="63" spans="5:9" ht="18.8" customHeight="1" x14ac:dyDescent="0.35">
      <c r="E63" s="50">
        <f t="shared" ca="1" si="0"/>
        <v>45624</v>
      </c>
      <c r="F63" s="53">
        <f t="shared" si="1"/>
        <v>0.89583333333333404</v>
      </c>
      <c r="G63" s="51">
        <v>0.906250000000001</v>
      </c>
      <c r="H63" s="49" t="s">
        <v>50</v>
      </c>
      <c r="I63" s="54" t="str">
        <f ca="1">EventScheduler[[#This Row],[日期]]&amp;"|"&amp;COUNTIF($E$3:E63,E63)</f>
        <v>45624|61</v>
      </c>
    </row>
    <row r="64" spans="5:9" ht="18.8" customHeight="1" x14ac:dyDescent="0.35">
      <c r="E64" s="50">
        <f t="shared" ca="1" si="0"/>
        <v>45624</v>
      </c>
      <c r="F64" s="53">
        <f t="shared" si="1"/>
        <v>0.906250000000001</v>
      </c>
      <c r="G64" s="51">
        <v>0.91666666666666796</v>
      </c>
      <c r="H64" s="49" t="s">
        <v>50</v>
      </c>
      <c r="I64" s="54" t="str">
        <f ca="1">EventScheduler[[#This Row],[日期]]&amp;"|"&amp;COUNTIF($E$3:E67,E64)</f>
        <v>45624|65</v>
      </c>
    </row>
    <row r="65" spans="5:9" ht="18.8" customHeight="1" x14ac:dyDescent="0.35">
      <c r="E65" s="50">
        <f t="shared" ca="1" si="0"/>
        <v>45624</v>
      </c>
      <c r="F65" s="53">
        <f t="shared" si="1"/>
        <v>0.91666666666666796</v>
      </c>
      <c r="G65" s="51">
        <v>0.92708333333333404</v>
      </c>
      <c r="H65" s="49" t="s">
        <v>44</v>
      </c>
      <c r="I65" s="54" t="str">
        <f ca="1">EventScheduler[[#This Row],[日期]]&amp;"|"&amp;COUNTIF($E$3:E65,E65)</f>
        <v>45624|63</v>
      </c>
    </row>
    <row r="66" spans="5:9" ht="18.8" customHeight="1" x14ac:dyDescent="0.35">
      <c r="E66" s="50">
        <f t="shared" ca="1" si="0"/>
        <v>45624</v>
      </c>
      <c r="F66" s="53">
        <f t="shared" si="1"/>
        <v>0.92708333333333404</v>
      </c>
      <c r="G66" s="51">
        <v>0.937500000000001</v>
      </c>
      <c r="H66" s="49" t="s">
        <v>44</v>
      </c>
      <c r="I66" s="54" t="str">
        <f ca="1">EventScheduler[[#This Row],[日期]]&amp;"|"&amp;COUNTIF($E$3:E66,E66)</f>
        <v>45624|64</v>
      </c>
    </row>
    <row r="67" spans="5:9" ht="18.8" customHeight="1" x14ac:dyDescent="0.35">
      <c r="E67" s="50">
        <f t="shared" ca="1" si="0"/>
        <v>45624</v>
      </c>
      <c r="F67" s="53">
        <f t="shared" si="1"/>
        <v>0.937500000000001</v>
      </c>
      <c r="G67" s="51">
        <v>0.94791666666666796</v>
      </c>
      <c r="H67" s="49" t="s">
        <v>45</v>
      </c>
      <c r="I67" s="54" t="str">
        <f ca="1">EventScheduler[[#This Row],[日期]]&amp;"|"&amp;COUNTIF($E$3:E67,E67)</f>
        <v>45624|65</v>
      </c>
    </row>
  </sheetData>
  <mergeCells count="3">
    <mergeCell ref="B11:C11"/>
    <mergeCell ref="B8:C9"/>
    <mergeCell ref="B2:C7"/>
  </mergeCells>
  <phoneticPr fontId="3" type="noConversion"/>
  <dataValidations count="10">
    <dataValidation allowBlank="1" showInputMessage="1" showErrorMessage="1" prompt="在此列中输入事件日期" sqref="E2"/>
    <dataValidation allowBlank="1" showInputMessage="1" showErrorMessage="1" prompt="在此列中输入事件时间。按 Alt+向下键打开下拉列表，然后按 Enter 选择时间" sqref="F2:G2"/>
    <dataValidation allowBlank="1" showInputMessage="1" showErrorMessage="1" prompt="在此列中输入事件描述" sqref="H2"/>
    <dataValidation allowBlank="1" showInputMessage="1" showErrorMessage="1" prompt="将事件添加到计划程序表。F 列中的时间在“时间间隔”工作表中定义。" sqref="A1"/>
    <dataValidation allowBlank="1" showInputMessage="1" showErrorMessage="1" prompt="“时间间隔”工作表的导航链接" sqref="B13"/>
    <dataValidation allowBlank="1" showInputMessage="1" showErrorMessage="1" prompt="“每日计划”工作表的导航链接" sqref="B16"/>
    <dataValidation allowBlank="1" showInputMessage="1" showErrorMessage="1" prompt="在活动规划表中输入事件的日期、时间和描述。“时间间隔”和“每日计划”工作表的导航链接位于单元格 B10 和 B12 中" sqref="B1"/>
    <dataValidation allowBlank="1" showInputMessage="1" showErrorMessage="1" prompt="按每日计划中定义的内容自动更新日期" sqref="B2 B11"/>
    <dataValidation allowBlank="1" showInputMessage="1" showErrorMessage="1" prompt="根据每日计划中定义的日期自动确定日期" sqref="B8"/>
    <dataValidation type="list" allowBlank="1" showInputMessage="1" showErrorMessage="1" error="为此活动规划选择有效的时间。选择“取消”，按 Alt+向下键，然后按 Enter 从列表中进行选取" sqref="F3:G67">
      <formula1>TimesList</formula1>
    </dataValidation>
  </dataValidations>
  <hyperlinks>
    <hyperlink ref="B13" location="'时间间隔'!A1" tooltip="选择以编辑时间间隔" display="Select to edit time intervals"/>
    <hyperlink ref="B16" location="'每日计划'!A1" tooltip="选择以查看每日计划" display="Select to view Daily Schedule"/>
  </hyperlinks>
  <printOptions horizontalCentered="1"/>
  <pageMargins left="0.25" right="0.25" top="0.75" bottom="0.75" header="0.3" footer="0.3"/>
  <pageSetup paperSize="9" orientation="landscape" r:id="rId1"/>
  <headerFooter differentFirst="1">
    <oddFooter>Page &amp;P of &amp;N</oddFooter>
  </headerFooter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3"/>
    <pageSetUpPr autoPageBreaks="0" fitToPage="1"/>
  </sheetPr>
  <dimension ref="B1:E75"/>
  <sheetViews>
    <sheetView showGridLines="0" topLeftCell="A4" zoomScaleNormal="100" workbookViewId="0">
      <selection activeCell="C16" sqref="C16"/>
    </sheetView>
  </sheetViews>
  <sheetFormatPr defaultColWidth="8.81640625" defaultRowHeight="18.8" customHeight="1" x14ac:dyDescent="0.35"/>
  <cols>
    <col min="1" max="1" width="2.08984375" style="4" customWidth="1"/>
    <col min="2" max="3" width="13.08984375" style="4" customWidth="1"/>
    <col min="4" max="4" width="2.7265625" style="4" customWidth="1"/>
    <col min="5" max="5" width="13.08984375" style="4" customWidth="1"/>
    <col min="6" max="16384" width="8.81640625" style="4"/>
  </cols>
  <sheetData>
    <row r="1" spans="2:5" ht="40.1" customHeight="1" x14ac:dyDescent="0.35">
      <c r="B1" s="3" t="s">
        <v>19</v>
      </c>
    </row>
    <row r="2" spans="2:5" ht="28.05" customHeight="1" x14ac:dyDescent="0.35">
      <c r="B2" s="39" t="s">
        <v>20</v>
      </c>
      <c r="C2" s="37"/>
      <c r="E2" s="38" t="s">
        <v>10</v>
      </c>
    </row>
    <row r="3" spans="2:5" ht="18.8" customHeight="1" x14ac:dyDescent="0.35">
      <c r="E3" s="8">
        <f>开始时间</f>
        <v>0.27083333333333331</v>
      </c>
    </row>
    <row r="4" spans="2:5" ht="18.8" customHeight="1" x14ac:dyDescent="0.4">
      <c r="B4" s="40" t="s">
        <v>21</v>
      </c>
      <c r="C4" s="32">
        <v>0.27083333333333331</v>
      </c>
      <c r="E4" s="33">
        <f t="shared" ref="E4:E35" si="0">IFERROR(IF($E3+增量&gt;结束时间,"",$E3+增量),"")</f>
        <v>0.28125</v>
      </c>
    </row>
    <row r="5" spans="2:5" ht="18.8" customHeight="1" x14ac:dyDescent="0.35">
      <c r="E5" s="33">
        <f t="shared" si="0"/>
        <v>0.29166666666666669</v>
      </c>
    </row>
    <row r="6" spans="2:5" ht="18.8" customHeight="1" x14ac:dyDescent="0.4">
      <c r="B6" s="40" t="s">
        <v>22</v>
      </c>
      <c r="C6" s="32" t="s">
        <v>24</v>
      </c>
      <c r="E6" s="33">
        <f t="shared" si="0"/>
        <v>0.30208333333333337</v>
      </c>
    </row>
    <row r="7" spans="2:5" ht="18.8" customHeight="1" x14ac:dyDescent="0.35">
      <c r="E7" s="33">
        <f t="shared" si="0"/>
        <v>0.31250000000000006</v>
      </c>
    </row>
    <row r="8" spans="2:5" ht="18.8" customHeight="1" x14ac:dyDescent="0.4">
      <c r="B8" s="40" t="s">
        <v>23</v>
      </c>
      <c r="C8" s="32">
        <v>0.9375</v>
      </c>
      <c r="E8" s="33">
        <f t="shared" si="0"/>
        <v>0.32291666666666674</v>
      </c>
    </row>
    <row r="9" spans="2:5" ht="18.8" customHeight="1" x14ac:dyDescent="0.35">
      <c r="E9" s="33">
        <f t="shared" si="0"/>
        <v>0.33333333333333343</v>
      </c>
    </row>
    <row r="10" spans="2:5" ht="18.8" customHeight="1" x14ac:dyDescent="0.35">
      <c r="B10" s="61" t="s">
        <v>1</v>
      </c>
      <c r="C10" s="61"/>
      <c r="E10" s="33">
        <f t="shared" si="0"/>
        <v>0.34375000000000011</v>
      </c>
    </row>
    <row r="11" spans="2:5" ht="18.8" customHeight="1" x14ac:dyDescent="0.35">
      <c r="E11" s="33">
        <f t="shared" si="0"/>
        <v>0.3541666666666668</v>
      </c>
    </row>
    <row r="12" spans="2:5" ht="18.8" customHeight="1" x14ac:dyDescent="0.35">
      <c r="B12" s="23" t="s">
        <v>15</v>
      </c>
      <c r="E12" s="33">
        <f t="shared" si="0"/>
        <v>0.36458333333333348</v>
      </c>
    </row>
    <row r="13" spans="2:5" ht="18.8" customHeight="1" x14ac:dyDescent="0.35">
      <c r="E13" s="33">
        <f t="shared" si="0"/>
        <v>0.37500000000000017</v>
      </c>
    </row>
    <row r="14" spans="2:5" ht="18.8" customHeight="1" x14ac:dyDescent="0.35">
      <c r="B14" s="23" t="s">
        <v>7</v>
      </c>
      <c r="E14" s="33">
        <f t="shared" si="0"/>
        <v>0.38541666666666685</v>
      </c>
    </row>
    <row r="15" spans="2:5" ht="18.8" customHeight="1" x14ac:dyDescent="0.35">
      <c r="E15" s="33">
        <f t="shared" si="0"/>
        <v>0.39583333333333354</v>
      </c>
    </row>
    <row r="16" spans="2:5" ht="18.8" customHeight="1" x14ac:dyDescent="0.35">
      <c r="E16" s="33">
        <f t="shared" si="0"/>
        <v>0.40625000000000022</v>
      </c>
    </row>
    <row r="17" spans="5:5" ht="18.8" customHeight="1" x14ac:dyDescent="0.35">
      <c r="E17" s="33">
        <f t="shared" si="0"/>
        <v>0.41666666666666691</v>
      </c>
    </row>
    <row r="18" spans="5:5" ht="18.8" customHeight="1" x14ac:dyDescent="0.35">
      <c r="E18" s="33">
        <f t="shared" si="0"/>
        <v>0.42708333333333359</v>
      </c>
    </row>
    <row r="19" spans="5:5" ht="18.8" customHeight="1" x14ac:dyDescent="0.35">
      <c r="E19" s="33">
        <f t="shared" si="0"/>
        <v>0.43750000000000028</v>
      </c>
    </row>
    <row r="20" spans="5:5" ht="18.8" customHeight="1" x14ac:dyDescent="0.35">
      <c r="E20" s="33">
        <f t="shared" si="0"/>
        <v>0.44791666666666696</v>
      </c>
    </row>
    <row r="21" spans="5:5" ht="18.8" customHeight="1" x14ac:dyDescent="0.35">
      <c r="E21" s="33">
        <f t="shared" si="0"/>
        <v>0.45833333333333365</v>
      </c>
    </row>
    <row r="22" spans="5:5" ht="18.8" customHeight="1" x14ac:dyDescent="0.35">
      <c r="E22" s="33">
        <f t="shared" si="0"/>
        <v>0.46875000000000033</v>
      </c>
    </row>
    <row r="23" spans="5:5" ht="18.8" customHeight="1" x14ac:dyDescent="0.35">
      <c r="E23" s="33">
        <f t="shared" si="0"/>
        <v>0.47916666666666702</v>
      </c>
    </row>
    <row r="24" spans="5:5" ht="18.8" customHeight="1" x14ac:dyDescent="0.35">
      <c r="E24" s="33">
        <f t="shared" si="0"/>
        <v>0.4895833333333337</v>
      </c>
    </row>
    <row r="25" spans="5:5" ht="18.8" customHeight="1" x14ac:dyDescent="0.35">
      <c r="E25" s="33">
        <f t="shared" si="0"/>
        <v>0.50000000000000033</v>
      </c>
    </row>
    <row r="26" spans="5:5" ht="18.8" customHeight="1" x14ac:dyDescent="0.35">
      <c r="E26" s="33">
        <f t="shared" si="0"/>
        <v>0.51041666666666696</v>
      </c>
    </row>
    <row r="27" spans="5:5" ht="18.8" customHeight="1" x14ac:dyDescent="0.35">
      <c r="E27" s="33">
        <f t="shared" si="0"/>
        <v>0.52083333333333359</v>
      </c>
    </row>
    <row r="28" spans="5:5" ht="18.8" customHeight="1" x14ac:dyDescent="0.35">
      <c r="E28" s="33">
        <f t="shared" si="0"/>
        <v>0.53125000000000022</v>
      </c>
    </row>
    <row r="29" spans="5:5" ht="18.8" customHeight="1" x14ac:dyDescent="0.35">
      <c r="E29" s="33">
        <f t="shared" si="0"/>
        <v>0.54166666666666685</v>
      </c>
    </row>
    <row r="30" spans="5:5" ht="18.8" customHeight="1" x14ac:dyDescent="0.35">
      <c r="E30" s="33">
        <f t="shared" si="0"/>
        <v>0.55208333333333348</v>
      </c>
    </row>
    <row r="31" spans="5:5" ht="18.8" customHeight="1" x14ac:dyDescent="0.35">
      <c r="E31" s="33">
        <f t="shared" si="0"/>
        <v>0.56250000000000011</v>
      </c>
    </row>
    <row r="32" spans="5:5" ht="18.8" customHeight="1" x14ac:dyDescent="0.35">
      <c r="E32" s="33">
        <f t="shared" si="0"/>
        <v>0.57291666666666674</v>
      </c>
    </row>
    <row r="33" spans="5:5" ht="18.8" customHeight="1" x14ac:dyDescent="0.35">
      <c r="E33" s="33">
        <f t="shared" si="0"/>
        <v>0.58333333333333337</v>
      </c>
    </row>
    <row r="34" spans="5:5" ht="18.8" customHeight="1" x14ac:dyDescent="0.35">
      <c r="E34" s="33">
        <f t="shared" si="0"/>
        <v>0.59375</v>
      </c>
    </row>
    <row r="35" spans="5:5" ht="18.8" customHeight="1" x14ac:dyDescent="0.35">
      <c r="E35" s="33">
        <f t="shared" si="0"/>
        <v>0.60416666666666663</v>
      </c>
    </row>
    <row r="36" spans="5:5" ht="18.8" customHeight="1" x14ac:dyDescent="0.35">
      <c r="E36" s="33">
        <f t="shared" ref="E36:E67" si="1">IFERROR(IF($E35+增量&gt;结束时间,"",$E35+增量),"")</f>
        <v>0.61458333333333326</v>
      </c>
    </row>
    <row r="37" spans="5:5" ht="18.8" customHeight="1" x14ac:dyDescent="0.35">
      <c r="E37" s="33">
        <f t="shared" si="1"/>
        <v>0.62499999999999989</v>
      </c>
    </row>
    <row r="38" spans="5:5" ht="18.8" customHeight="1" x14ac:dyDescent="0.35">
      <c r="E38" s="33">
        <f t="shared" si="1"/>
        <v>0.63541666666666652</v>
      </c>
    </row>
    <row r="39" spans="5:5" ht="18.8" customHeight="1" x14ac:dyDescent="0.35">
      <c r="E39" s="33">
        <f t="shared" si="1"/>
        <v>0.64583333333333315</v>
      </c>
    </row>
    <row r="40" spans="5:5" ht="18.8" customHeight="1" x14ac:dyDescent="0.35">
      <c r="E40" s="33">
        <f t="shared" si="1"/>
        <v>0.65624999999999978</v>
      </c>
    </row>
    <row r="41" spans="5:5" ht="18.8" customHeight="1" x14ac:dyDescent="0.35">
      <c r="E41" s="33">
        <f t="shared" si="1"/>
        <v>0.66666666666666641</v>
      </c>
    </row>
    <row r="42" spans="5:5" ht="18.8" customHeight="1" x14ac:dyDescent="0.35">
      <c r="E42" s="33">
        <f t="shared" si="1"/>
        <v>0.67708333333333304</v>
      </c>
    </row>
    <row r="43" spans="5:5" ht="18.8" customHeight="1" x14ac:dyDescent="0.35">
      <c r="E43" s="33">
        <f t="shared" si="1"/>
        <v>0.68749999999999967</v>
      </c>
    </row>
    <row r="44" spans="5:5" ht="18.8" customHeight="1" x14ac:dyDescent="0.35">
      <c r="E44" s="33">
        <f t="shared" si="1"/>
        <v>0.6979166666666663</v>
      </c>
    </row>
    <row r="45" spans="5:5" ht="18.8" customHeight="1" x14ac:dyDescent="0.35">
      <c r="E45" s="33">
        <f t="shared" si="1"/>
        <v>0.70833333333333293</v>
      </c>
    </row>
    <row r="46" spans="5:5" ht="18.8" customHeight="1" x14ac:dyDescent="0.35">
      <c r="E46" s="33">
        <f t="shared" si="1"/>
        <v>0.71874999999999956</v>
      </c>
    </row>
    <row r="47" spans="5:5" ht="18.8" customHeight="1" x14ac:dyDescent="0.35">
      <c r="E47" s="33">
        <f t="shared" si="1"/>
        <v>0.72916666666666619</v>
      </c>
    </row>
    <row r="48" spans="5:5" ht="18.8" customHeight="1" x14ac:dyDescent="0.35">
      <c r="E48" s="33">
        <f t="shared" si="1"/>
        <v>0.73958333333333282</v>
      </c>
    </row>
    <row r="49" spans="5:5" ht="18.8" customHeight="1" x14ac:dyDescent="0.35">
      <c r="E49" s="33">
        <f t="shared" si="1"/>
        <v>0.74999999999999944</v>
      </c>
    </row>
    <row r="50" spans="5:5" ht="18.8" customHeight="1" x14ac:dyDescent="0.35">
      <c r="E50" s="33">
        <f t="shared" si="1"/>
        <v>0.76041666666666607</v>
      </c>
    </row>
    <row r="51" spans="5:5" ht="18.8" customHeight="1" x14ac:dyDescent="0.35">
      <c r="E51" s="33">
        <f t="shared" si="1"/>
        <v>0.7708333333333327</v>
      </c>
    </row>
    <row r="52" spans="5:5" ht="18.8" customHeight="1" x14ac:dyDescent="0.35">
      <c r="E52" s="33">
        <f t="shared" si="1"/>
        <v>0.78124999999999933</v>
      </c>
    </row>
    <row r="53" spans="5:5" ht="18.8" customHeight="1" x14ac:dyDescent="0.35">
      <c r="E53" s="33">
        <f t="shared" si="1"/>
        <v>0.79166666666666596</v>
      </c>
    </row>
    <row r="54" spans="5:5" ht="18.8" customHeight="1" x14ac:dyDescent="0.35">
      <c r="E54" s="33">
        <f t="shared" si="1"/>
        <v>0.80208333333333259</v>
      </c>
    </row>
    <row r="55" spans="5:5" ht="18.8" customHeight="1" x14ac:dyDescent="0.35">
      <c r="E55" s="33">
        <f t="shared" si="1"/>
        <v>0.81249999999999922</v>
      </c>
    </row>
    <row r="56" spans="5:5" ht="18.8" customHeight="1" x14ac:dyDescent="0.35">
      <c r="E56" s="33">
        <f t="shared" si="1"/>
        <v>0.82291666666666585</v>
      </c>
    </row>
    <row r="57" spans="5:5" ht="18.8" customHeight="1" x14ac:dyDescent="0.35">
      <c r="E57" s="33">
        <f t="shared" si="1"/>
        <v>0.83333333333333248</v>
      </c>
    </row>
    <row r="58" spans="5:5" ht="18.8" customHeight="1" x14ac:dyDescent="0.35">
      <c r="E58" s="33">
        <f t="shared" si="1"/>
        <v>0.84374999999999911</v>
      </c>
    </row>
    <row r="59" spans="5:5" ht="18.8" customHeight="1" x14ac:dyDescent="0.35">
      <c r="E59" s="33">
        <f t="shared" si="1"/>
        <v>0.85416666666666574</v>
      </c>
    </row>
    <row r="60" spans="5:5" ht="18.8" customHeight="1" x14ac:dyDescent="0.35">
      <c r="E60" s="33">
        <f t="shared" si="1"/>
        <v>0.86458333333333237</v>
      </c>
    </row>
    <row r="61" spans="5:5" ht="18.8" customHeight="1" x14ac:dyDescent="0.35">
      <c r="E61" s="33">
        <f t="shared" si="1"/>
        <v>0.874999999999999</v>
      </c>
    </row>
    <row r="62" spans="5:5" ht="18.8" customHeight="1" x14ac:dyDescent="0.35">
      <c r="E62" s="33">
        <f t="shared" si="1"/>
        <v>0.88541666666666563</v>
      </c>
    </row>
    <row r="63" spans="5:5" ht="18.8" customHeight="1" x14ac:dyDescent="0.35">
      <c r="E63" s="33">
        <f t="shared" si="1"/>
        <v>0.89583333333333226</v>
      </c>
    </row>
    <row r="64" spans="5:5" ht="18.8" customHeight="1" x14ac:dyDescent="0.35">
      <c r="E64" s="33">
        <f t="shared" si="1"/>
        <v>0.90624999999999889</v>
      </c>
    </row>
    <row r="65" spans="5:5" ht="18.8" customHeight="1" x14ac:dyDescent="0.35">
      <c r="E65" s="33">
        <f t="shared" si="1"/>
        <v>0.91666666666666552</v>
      </c>
    </row>
    <row r="66" spans="5:5" ht="18.8" customHeight="1" x14ac:dyDescent="0.35">
      <c r="E66" s="33">
        <f t="shared" si="1"/>
        <v>0.92708333333333215</v>
      </c>
    </row>
    <row r="67" spans="5:5" ht="18.8" customHeight="1" x14ac:dyDescent="0.35">
      <c r="E67" s="33">
        <f t="shared" si="1"/>
        <v>0.93749999999999878</v>
      </c>
    </row>
    <row r="68" spans="5:5" ht="18.8" customHeight="1" x14ac:dyDescent="0.35">
      <c r="E68" s="33" t="str">
        <f t="shared" ref="E68:E75" si="2">IFERROR(IF($E67+增量&gt;结束时间,"",$E67+增量),"")</f>
        <v/>
      </c>
    </row>
    <row r="69" spans="5:5" ht="18.8" customHeight="1" x14ac:dyDescent="0.35">
      <c r="E69" s="33" t="str">
        <f t="shared" si="2"/>
        <v/>
      </c>
    </row>
    <row r="70" spans="5:5" ht="18.8" customHeight="1" x14ac:dyDescent="0.35">
      <c r="E70" s="33" t="str">
        <f t="shared" si="2"/>
        <v/>
      </c>
    </row>
    <row r="71" spans="5:5" ht="18.8" customHeight="1" x14ac:dyDescent="0.35">
      <c r="E71" s="33" t="str">
        <f t="shared" si="2"/>
        <v/>
      </c>
    </row>
    <row r="72" spans="5:5" ht="18.8" customHeight="1" x14ac:dyDescent="0.35">
      <c r="E72" s="33" t="str">
        <f t="shared" si="2"/>
        <v/>
      </c>
    </row>
    <row r="73" spans="5:5" ht="18.8" customHeight="1" x14ac:dyDescent="0.35">
      <c r="E73" s="33" t="str">
        <f t="shared" si="2"/>
        <v/>
      </c>
    </row>
    <row r="74" spans="5:5" ht="18.8" customHeight="1" x14ac:dyDescent="0.35">
      <c r="E74" s="33" t="str">
        <f t="shared" si="2"/>
        <v/>
      </c>
    </row>
    <row r="75" spans="5:5" ht="18.8" customHeight="1" x14ac:dyDescent="0.35">
      <c r="E75" s="33" t="str">
        <f t="shared" si="2"/>
        <v/>
      </c>
    </row>
  </sheetData>
  <mergeCells count="1">
    <mergeCell ref="B10:C10"/>
  </mergeCells>
  <phoneticPr fontId="3" type="noConversion"/>
  <conditionalFormatting sqref="E3:E75">
    <cfRule type="expression" dxfId="4" priority="1">
      <formula>$E3&gt;结束时间</formula>
    </cfRule>
    <cfRule type="expression" dxfId="3" priority="2">
      <formula>$E3=结束时间</formula>
    </cfRule>
  </conditionalFormatting>
  <dataValidations count="14">
    <dataValidation allowBlank="1" showInputMessage="1" showErrorMessage="1" prompt="在此工作表中定义时间间隔。列 E 中的时间将更新“每日计划”工作表中的日程安排列 E 和活动规划工作表中列 F 中的时间选项" sqref="A1"/>
    <dataValidation allowBlank="1" showInputMessage="1" showErrorMessage="1" prompt="在此单元格中输入开始时间" sqref="C4"/>
    <dataValidation type="list" errorStyle="warning" allowBlank="1" showInputMessage="1" showErrorMessage="1" error="Select  interval from the list in this cell. Select CANCEL, then press ALT+DOWN ARROW followed by ENTER to make a selection" prompt="从列表中选择时间间隔。按 Alt+向下键以打开下拉列表，然后按 Enter 选择时间间隔。" sqref="C6">
      <formula1>"15 分钟, 30 分钟, 45 分钟, 60 分钟"</formula1>
    </dataValidation>
    <dataValidation errorStyle="warning" allowBlank="1" showInputMessage="1" showErrorMessage="1" prompt="在此单元格中输入日程安排的结束时间" sqref="C8"/>
    <dataValidation allowBlank="1" showInputMessage="1" showErrorMessage="1" prompt="若要配置日程安排，请更新开始时间、设置时间间隔增量和结束时间。E 列中的时间表将自动更新" sqref="B2 C2"/>
    <dataValidation allowBlank="1" showInputMessage="1" showErrorMessage="1" prompt="通过修改此工作表中的时间表，更新每日计划工作表上的日程安排。在 C4 中输入开始时间、在 C6 中输入时间间隔，然后在 C8 中输入结束时间" sqref="B1"/>
    <dataValidation allowBlank="1" showInputMessage="1" showErrorMessage="1" prompt="时间表将根据在此工作表 C4 至 C8 单元格中输入的开始时间、时间间隔以及结束时间自动更新。" sqref="E2"/>
    <dataValidation allowBlank="1" showInputMessage="1" showErrorMessage="1" prompt="在右侧单元格中设置开始时间" sqref="B4"/>
    <dataValidation allowBlank="1" showInputMessage="1" showErrorMessage="1" prompt="在右侧单元格中设置时间间隔" sqref="B6"/>
    <dataValidation allowBlank="1" showInputMessage="1" showErrorMessage="1" prompt="在右侧单元格中设置结束时间" sqref="B8"/>
    <dataValidation allowBlank="1" showInputMessage="1" showErrorMessage="1" prompt="通过选择下面的单元格查看每日计划和添加事件。" sqref="B10:C10"/>
    <dataValidation allowBlank="1" showInputMessage="1" showErrorMessage="1" prompt="活动规划工作表的导航链接（用于添加事件）" sqref="B14"/>
    <dataValidation allowBlank="1" showInputMessage="1" showErrorMessage="1" prompt="“每日计划”的导航链接" sqref="B12"/>
    <dataValidation allowBlank="1" showErrorMessage="1" sqref="C3"/>
  </dataValidations>
  <hyperlinks>
    <hyperlink ref="B12" location="'每日计划'!A1" tooltip="选择以查看每日计划" display="Select to View Daily Schedule"/>
    <hyperlink ref="B14" location="'Event Scheduler'!A1" tooltip="选择以添加新事件" display="Select to add a new event"/>
  </hyperlinks>
  <printOptions horizontalCentered="1"/>
  <pageMargins left="0.25" right="0.25" top="0.75" bottom="0.75" header="0.3" footer="0.3"/>
  <pageSetup paperSize="9" orientation="landscape" r:id="rId1"/>
  <headerFooter differentFirst="1">
    <oddFooter>Page &amp;P of &amp;N</oddFooter>
  </headerFooter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tatus xmlns="71af3243-3dd4-4a8d-8c0d-dd76da1f02a5">Not started</Status>
    <MediaServiceKeyPoints xmlns="71af3243-3dd4-4a8d-8c0d-dd76da1f02a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12" ma:contentTypeDescription="Create a new document." ma:contentTypeScope="" ma:versionID="a8a52e8c320b9a064ae3583ae3861c92">
  <xsd:schema xmlns:xsd="http://www.w3.org/2001/XMLSchema" xmlns:xs="http://www.w3.org/2001/XMLSchema" xmlns:p="http://schemas.microsoft.com/office/2006/metadata/properties" xmlns:ns2="71af3243-3dd4-4a8d-8c0d-dd76da1f02a5" xmlns:ns3="16c05727-aa75-4e4a-9b5f-8a80a1165891" targetNamespace="http://schemas.microsoft.com/office/2006/metadata/properties" ma:root="true" ma:fieldsID="88020cb39231a0945110f9cd888b521a" ns2:_="" ns3:_="">
    <xsd:import namespace="71af3243-3dd4-4a8d-8c0d-dd76da1f02a5"/>
    <xsd:import namespace="16c05727-aa75-4e4a-9b5f-8a80a116589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fals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Status" ma:index="19" nillable="true" ma:displayName="Status" ma:default="Not started" ma:format="Dropdown" ma:internalName="Status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1FCDC0B-BE17-4EFD-AAD5-1E4E9349882C}">
  <ds:schemaRefs>
    <ds:schemaRef ds:uri="http://schemas.openxmlformats.org/package/2006/metadata/core-properties"/>
    <ds:schemaRef ds:uri="http://schemas.microsoft.com/office/2006/documentManagement/types"/>
    <ds:schemaRef ds:uri="http://www.w3.org/XML/1998/namespace"/>
    <ds:schemaRef ds:uri="http://purl.org/dc/elements/1.1/"/>
    <ds:schemaRef ds:uri="http://schemas.microsoft.com/office/2006/metadata/properties"/>
    <ds:schemaRef ds:uri="http://purl.org/dc/terms/"/>
    <ds:schemaRef ds:uri="http://schemas.microsoft.com/office/infopath/2007/PartnerControls"/>
    <ds:schemaRef ds:uri="16c05727-aa75-4e4a-9b5f-8a80a1165891"/>
    <ds:schemaRef ds:uri="71af3243-3dd4-4a8d-8c0d-dd76da1f02a5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19F07B9F-2027-487B-9D1F-78CE832B31A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7490C6C-6B46-4DFD-9ACA-031AB2832B8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1af3243-3dd4-4a8d-8c0d-dd76da1f02a5"/>
    <ds:schemaRef ds:uri="16c05727-aa75-4e4a-9b5f-8a80a116589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11</vt:i4>
      </vt:variant>
    </vt:vector>
  </HeadingPairs>
  <TitlesOfParts>
    <vt:vector size="14" baseType="lpstr">
      <vt:lpstr>每日计划</vt:lpstr>
      <vt:lpstr>活动规划</vt:lpstr>
      <vt:lpstr>时间间隔</vt:lpstr>
      <vt:lpstr>ColumnTitle2</vt:lpstr>
      <vt:lpstr>ColumnTitle3</vt:lpstr>
      <vt:lpstr>DayVal</vt:lpstr>
      <vt:lpstr>MinuteText</vt:lpstr>
      <vt:lpstr>MonthName</vt:lpstr>
      <vt:lpstr>ScheduleHighlight</vt:lpstr>
      <vt:lpstr>TimesList</vt:lpstr>
      <vt:lpstr>Title1</vt:lpstr>
      <vt:lpstr>结束时间</vt:lpstr>
      <vt:lpstr>开始时间</vt:lpstr>
      <vt:lpstr>年份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2019-08-01T00:13:42Z</dcterms:created>
  <dcterms:modified xsi:type="dcterms:W3CDTF">2024-11-28T15:56:23Z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