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83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1" i="1" l="1"/>
  <c r="P41" i="1"/>
  <c r="Q41" i="1"/>
  <c r="S41" i="1"/>
  <c r="N41" i="1"/>
  <c r="O40" i="1"/>
  <c r="P40" i="1"/>
  <c r="Q40" i="1"/>
  <c r="S40" i="1"/>
  <c r="N40" i="1"/>
  <c r="O39" i="1"/>
  <c r="O42" i="1" s="1"/>
  <c r="P39" i="1"/>
  <c r="Q39" i="1"/>
  <c r="S39" i="1"/>
  <c r="S42" i="1" s="1"/>
  <c r="N39" i="1"/>
  <c r="N42" i="1" s="1"/>
  <c r="S122" i="1"/>
  <c r="Q122" i="1"/>
  <c r="P122" i="1"/>
  <c r="O122" i="1"/>
  <c r="N122" i="1"/>
  <c r="S121" i="1"/>
  <c r="Q121" i="1"/>
  <c r="P121" i="1"/>
  <c r="O121" i="1"/>
  <c r="N121" i="1"/>
  <c r="S120" i="1"/>
  <c r="S123" i="1" s="1"/>
  <c r="Q120" i="1"/>
  <c r="P120" i="1"/>
  <c r="P123" i="1" s="1"/>
  <c r="O120" i="1"/>
  <c r="O123" i="1" s="1"/>
  <c r="N120" i="1"/>
  <c r="N123" i="1" s="1"/>
  <c r="I122" i="1"/>
  <c r="G122" i="1"/>
  <c r="F122" i="1"/>
  <c r="E122" i="1"/>
  <c r="D122" i="1"/>
  <c r="I121" i="1"/>
  <c r="G121" i="1"/>
  <c r="F121" i="1"/>
  <c r="F123" i="1" s="1"/>
  <c r="E121" i="1"/>
  <c r="D121" i="1"/>
  <c r="I120" i="1"/>
  <c r="G120" i="1"/>
  <c r="G123" i="1" s="1"/>
  <c r="F120" i="1"/>
  <c r="E120" i="1"/>
  <c r="D120" i="1"/>
  <c r="D123" i="1" s="1"/>
  <c r="S103" i="1"/>
  <c r="Q103" i="1"/>
  <c r="P103" i="1"/>
  <c r="O103" i="1"/>
  <c r="N103" i="1"/>
  <c r="S102" i="1"/>
  <c r="Q102" i="1"/>
  <c r="P102" i="1"/>
  <c r="O102" i="1"/>
  <c r="N102" i="1"/>
  <c r="S101" i="1"/>
  <c r="S104" i="1" s="1"/>
  <c r="Q101" i="1"/>
  <c r="P101" i="1"/>
  <c r="O101" i="1"/>
  <c r="O104" i="1" s="1"/>
  <c r="N101" i="1"/>
  <c r="S84" i="1"/>
  <c r="Q84" i="1"/>
  <c r="P84" i="1"/>
  <c r="O84" i="1"/>
  <c r="N84" i="1"/>
  <c r="S83" i="1"/>
  <c r="Q83" i="1"/>
  <c r="P83" i="1"/>
  <c r="O83" i="1"/>
  <c r="N83" i="1"/>
  <c r="S82" i="1"/>
  <c r="S85" i="1" s="1"/>
  <c r="Q82" i="1"/>
  <c r="P82" i="1"/>
  <c r="O82" i="1"/>
  <c r="O85" i="1" s="1"/>
  <c r="N82" i="1"/>
  <c r="N85" i="1" s="1"/>
  <c r="Q42" i="1"/>
  <c r="E103" i="1"/>
  <c r="F103" i="1"/>
  <c r="G103" i="1"/>
  <c r="I103" i="1"/>
  <c r="D103" i="1"/>
  <c r="E102" i="1"/>
  <c r="F102" i="1"/>
  <c r="F104" i="1" s="1"/>
  <c r="G102" i="1"/>
  <c r="I102" i="1"/>
  <c r="D102" i="1"/>
  <c r="E101" i="1"/>
  <c r="E104" i="1" s="1"/>
  <c r="F101" i="1"/>
  <c r="G101" i="1"/>
  <c r="G104" i="1" s="1"/>
  <c r="I101" i="1"/>
  <c r="I104" i="1" s="1"/>
  <c r="D101" i="1"/>
  <c r="D104" i="1" s="1"/>
  <c r="D84" i="1"/>
  <c r="D82" i="1"/>
  <c r="D85" i="1" s="1"/>
  <c r="D83" i="1"/>
  <c r="I84" i="1"/>
  <c r="G84" i="1"/>
  <c r="F84" i="1"/>
  <c r="E84" i="1"/>
  <c r="I83" i="1"/>
  <c r="G83" i="1"/>
  <c r="F83" i="1"/>
  <c r="E83" i="1"/>
  <c r="I82" i="1"/>
  <c r="G82" i="1"/>
  <c r="F82" i="1"/>
  <c r="E82" i="1"/>
  <c r="E41" i="1"/>
  <c r="F41" i="1"/>
  <c r="G41" i="1"/>
  <c r="I41" i="1"/>
  <c r="D41" i="1"/>
  <c r="E40" i="1"/>
  <c r="F40" i="1"/>
  <c r="F42" i="1" s="1"/>
  <c r="G40" i="1"/>
  <c r="I40" i="1"/>
  <c r="I42" i="1" s="1"/>
  <c r="D40" i="1"/>
  <c r="I39" i="1"/>
  <c r="F39" i="1"/>
  <c r="G39" i="1"/>
  <c r="E39" i="1"/>
  <c r="D39" i="1"/>
  <c r="D42" i="1" s="1"/>
  <c r="G42" i="1" l="1"/>
  <c r="E85" i="1"/>
  <c r="Q104" i="1"/>
  <c r="E123" i="1"/>
  <c r="I123" i="1"/>
  <c r="Q123" i="1"/>
  <c r="I85" i="1"/>
  <c r="F85" i="1"/>
  <c r="Q85" i="1"/>
  <c r="N104" i="1"/>
  <c r="P104" i="1"/>
  <c r="E42" i="1"/>
  <c r="G85" i="1"/>
  <c r="P85" i="1"/>
  <c r="P42" i="1"/>
  <c r="R28" i="1"/>
  <c r="R22" i="1"/>
  <c r="R16" i="1"/>
  <c r="R10" i="1"/>
  <c r="R26" i="1" l="1"/>
  <c r="R25" i="1"/>
  <c r="R24" i="1"/>
  <c r="R23" i="1"/>
  <c r="H26" i="1"/>
  <c r="H25" i="1"/>
  <c r="H24" i="1"/>
  <c r="H23" i="1"/>
  <c r="R81" i="1"/>
  <c r="R80" i="1"/>
  <c r="R79" i="1"/>
  <c r="R78" i="1"/>
  <c r="R119" i="1"/>
  <c r="R118" i="1"/>
  <c r="R117" i="1"/>
  <c r="R116" i="1"/>
  <c r="R113" i="1"/>
  <c r="R112" i="1"/>
  <c r="R122" i="1" s="1"/>
  <c r="R111" i="1"/>
  <c r="R121" i="1" s="1"/>
  <c r="R110" i="1"/>
  <c r="R120" i="1" s="1"/>
  <c r="R100" i="1"/>
  <c r="R99" i="1"/>
  <c r="R98" i="1"/>
  <c r="R97" i="1"/>
  <c r="R94" i="1"/>
  <c r="R93" i="1"/>
  <c r="R103" i="1" s="1"/>
  <c r="R92" i="1"/>
  <c r="R102" i="1" s="1"/>
  <c r="R91" i="1"/>
  <c r="R101" i="1" s="1"/>
  <c r="R75" i="1"/>
  <c r="R74" i="1"/>
  <c r="R73" i="1"/>
  <c r="R72" i="1"/>
  <c r="R69" i="1"/>
  <c r="R68" i="1"/>
  <c r="R67" i="1"/>
  <c r="R66" i="1"/>
  <c r="R63" i="1"/>
  <c r="R62" i="1"/>
  <c r="R61" i="1"/>
  <c r="R60" i="1"/>
  <c r="R57" i="1"/>
  <c r="R56" i="1"/>
  <c r="R55" i="1"/>
  <c r="R54" i="1"/>
  <c r="R51" i="1"/>
  <c r="R50" i="1"/>
  <c r="R84" i="1" s="1"/>
  <c r="R49" i="1"/>
  <c r="R83" i="1" s="1"/>
  <c r="R48" i="1"/>
  <c r="R82" i="1" s="1"/>
  <c r="R32" i="1"/>
  <c r="R31" i="1"/>
  <c r="R30" i="1"/>
  <c r="R29" i="1"/>
  <c r="R20" i="1"/>
  <c r="R19" i="1"/>
  <c r="R18" i="1"/>
  <c r="R17" i="1"/>
  <c r="R14" i="1"/>
  <c r="R13" i="1"/>
  <c r="R12" i="1"/>
  <c r="R11" i="1"/>
  <c r="R8" i="1"/>
  <c r="R7" i="1"/>
  <c r="R41" i="1" s="1"/>
  <c r="R6" i="1"/>
  <c r="R40" i="1" s="1"/>
  <c r="R5" i="1"/>
  <c r="R39" i="1" s="1"/>
  <c r="H119" i="1"/>
  <c r="H118" i="1"/>
  <c r="H117" i="1"/>
  <c r="H116" i="1"/>
  <c r="H113" i="1"/>
  <c r="H112" i="1"/>
  <c r="H122" i="1" s="1"/>
  <c r="H111" i="1"/>
  <c r="H121" i="1" s="1"/>
  <c r="H110" i="1"/>
  <c r="H120" i="1" s="1"/>
  <c r="H100" i="1"/>
  <c r="H99" i="1"/>
  <c r="H98" i="1"/>
  <c r="H97" i="1"/>
  <c r="H94" i="1"/>
  <c r="H93" i="1"/>
  <c r="H103" i="1" s="1"/>
  <c r="H92" i="1"/>
  <c r="H102" i="1" s="1"/>
  <c r="H91" i="1"/>
  <c r="H101" i="1" s="1"/>
  <c r="H69" i="1"/>
  <c r="H68" i="1"/>
  <c r="H67" i="1"/>
  <c r="H66" i="1"/>
  <c r="H104" i="1" l="1"/>
  <c r="H123" i="1"/>
  <c r="R42" i="1"/>
  <c r="R104" i="1"/>
  <c r="R123" i="1"/>
  <c r="R85" i="1"/>
  <c r="H75" i="1"/>
  <c r="H74" i="1"/>
  <c r="H73" i="1"/>
  <c r="H72" i="1"/>
  <c r="H63" i="1"/>
  <c r="H62" i="1"/>
  <c r="H61" i="1"/>
  <c r="H60" i="1"/>
  <c r="H57" i="1"/>
  <c r="H56" i="1"/>
  <c r="H55" i="1"/>
  <c r="H54" i="1"/>
  <c r="H51" i="1"/>
  <c r="H50" i="1"/>
  <c r="H84" i="1" s="1"/>
  <c r="H49" i="1"/>
  <c r="H48" i="1"/>
  <c r="H82" i="1" s="1"/>
  <c r="H83" i="1" l="1"/>
  <c r="H85" i="1" s="1"/>
  <c r="H32" i="1"/>
  <c r="H31" i="1"/>
  <c r="H30" i="1"/>
  <c r="H29" i="1"/>
  <c r="H20" i="1"/>
  <c r="H19" i="1"/>
  <c r="H18" i="1"/>
  <c r="H17" i="1"/>
  <c r="H14" i="1"/>
  <c r="H13" i="1"/>
  <c r="H12" i="1"/>
  <c r="H11" i="1"/>
  <c r="H6" i="1"/>
  <c r="H7" i="1"/>
  <c r="H41" i="1" s="1"/>
  <c r="H8" i="1"/>
  <c r="H5" i="1"/>
  <c r="H39" i="1" s="1"/>
  <c r="H40" i="1" l="1"/>
  <c r="H42" i="1" s="1"/>
</calcChain>
</file>

<file path=xl/sharedStrings.xml><?xml version="1.0" encoding="utf-8"?>
<sst xmlns="http://schemas.openxmlformats.org/spreadsheetml/2006/main" count="306" uniqueCount="25">
  <si>
    <t># of Participants</t>
  </si>
  <si>
    <t>Job ID</t>
  </si>
  <si>
    <t># of Cores</t>
  </si>
  <si>
    <t>Time - Submission</t>
  </si>
  <si>
    <t>Time - Persist</t>
  </si>
  <si>
    <t>Time - Post Engine</t>
  </si>
  <si>
    <t>Time - Overall</t>
  </si>
  <si>
    <t>HPC_1</t>
  </si>
  <si>
    <t>HPC_2</t>
  </si>
  <si>
    <t>Cloud_1</t>
  </si>
  <si>
    <t>Cloud_2</t>
  </si>
  <si>
    <t>HPC_Avg</t>
  </si>
  <si>
    <t>Cloud_Avg</t>
  </si>
  <si>
    <t>Diff %</t>
  </si>
  <si>
    <t>Type - G/L</t>
    <phoneticPr fontId="1" type="noConversion"/>
  </si>
  <si>
    <t>Type - FV</t>
    <phoneticPr fontId="1" type="noConversion"/>
  </si>
  <si>
    <t>Type - FV Proj</t>
    <phoneticPr fontId="1" type="noConversion"/>
  </si>
  <si>
    <t>Performance</t>
    <phoneticPr fontId="1" type="noConversion"/>
  </si>
  <si>
    <t>Performance under Load</t>
    <phoneticPr fontId="1" type="noConversion"/>
  </si>
  <si>
    <t>Total</t>
    <phoneticPr fontId="1" type="noConversion"/>
  </si>
  <si>
    <t>Submission</t>
    <phoneticPr fontId="1" type="noConversion"/>
  </si>
  <si>
    <t>Persist</t>
    <phoneticPr fontId="1" type="noConversion"/>
  </si>
  <si>
    <t>Post Engine</t>
    <phoneticPr fontId="1" type="noConversion"/>
  </si>
  <si>
    <t>Type - Conversion</t>
    <phoneticPr fontId="1" type="noConversion"/>
  </si>
  <si>
    <t>Overall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</si>
</sst>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name val="Calibri"/>
      <scheme val="minor"/>
    </font>
    <font>
      <b/>
      <sz val="12"/>
      <color theme="1"/>
      <name val="Calibri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2" borderId="10" xfId="0" applyFont="1" applyFill="1" applyBorder="1"/>
    <xf numFmtId="0" fontId="3" fillId="2" borderId="1" xfId="0" applyFont="1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3" xfId="0" applyFont="1" applyBorder="1"/>
    <xf numFmtId="0" fontId="4" fillId="0" borderId="4" xfId="0" applyFont="1" applyBorder="1"/>
    <xf numFmtId="0" fontId="3" fillId="2" borderId="14" xfId="0" applyFont="1" applyFill="1" applyBorder="1"/>
    <xf numFmtId="0" fontId="5" fillId="0" borderId="5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4" fillId="0" borderId="6" xfId="0" applyFont="1" applyBorder="1"/>
    <xf numFmtId="0" fontId="4" fillId="0" borderId="5" xfId="0" applyFont="1" applyBorder="1" applyAlignment="1">
      <alignment horizontal="right"/>
    </xf>
    <xf numFmtId="0" fontId="3" fillId="2" borderId="15" xfId="0" applyFont="1" applyFill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8" xfId="0" applyFont="1" applyBorder="1"/>
    <xf numFmtId="0" fontId="4" fillId="0" borderId="9" xfId="0" applyFont="1" applyBorder="1"/>
    <xf numFmtId="0" fontId="3" fillId="0" borderId="3" xfId="0" applyFont="1" applyBorder="1" applyAlignment="1">
      <alignment horizontal="right"/>
    </xf>
    <xf numFmtId="0" fontId="3" fillId="0" borderId="4" xfId="0" applyFont="1" applyBorder="1"/>
    <xf numFmtId="0" fontId="3" fillId="0" borderId="0" xfId="0" applyFont="1" applyBorder="1" applyAlignment="1">
      <alignment horizontal="right"/>
    </xf>
    <xf numFmtId="0" fontId="3" fillId="0" borderId="6" xfId="0" applyFont="1" applyBorder="1"/>
    <xf numFmtId="0" fontId="3" fillId="0" borderId="8" xfId="0" applyFont="1" applyBorder="1" applyAlignment="1">
      <alignment horizontal="right"/>
    </xf>
    <xf numFmtId="0" fontId="3" fillId="0" borderId="9" xfId="0" applyFont="1" applyBorder="1"/>
    <xf numFmtId="0" fontId="0" fillId="0" borderId="0" xfId="0" applyBorder="1" applyAlignment="1">
      <alignment horizontal="center" vertical="center" wrapText="1"/>
    </xf>
    <xf numFmtId="0" fontId="3" fillId="2" borderId="4" xfId="0" applyFont="1" applyFill="1" applyBorder="1"/>
    <xf numFmtId="0" fontId="3" fillId="2" borderId="6" xfId="0" applyFont="1" applyFill="1" applyBorder="1"/>
    <xf numFmtId="0" fontId="3" fillId="0" borderId="0" xfId="0" applyFont="1" applyFill="1" applyBorder="1"/>
    <xf numFmtId="0" fontId="3" fillId="4" borderId="13" xfId="0" applyFont="1" applyFill="1" applyBorder="1"/>
    <xf numFmtId="0" fontId="4" fillId="4" borderId="2" xfId="0" applyFont="1" applyFill="1" applyBorder="1" applyAlignment="1">
      <alignment horizontal="right"/>
    </xf>
    <xf numFmtId="0" fontId="4" fillId="4" borderId="3" xfId="0" applyFont="1" applyFill="1" applyBorder="1" applyAlignment="1">
      <alignment horizontal="right"/>
    </xf>
    <xf numFmtId="0" fontId="4" fillId="4" borderId="3" xfId="0" applyFont="1" applyFill="1" applyBorder="1"/>
    <xf numFmtId="0" fontId="4" fillId="4" borderId="4" xfId="0" applyFont="1" applyFill="1" applyBorder="1"/>
    <xf numFmtId="0" fontId="3" fillId="4" borderId="14" xfId="0" applyFont="1" applyFill="1" applyBorder="1"/>
    <xf numFmtId="0" fontId="5" fillId="4" borderId="5" xfId="0" applyFont="1" applyFill="1" applyBorder="1" applyAlignment="1">
      <alignment horizontal="right"/>
    </xf>
    <xf numFmtId="0" fontId="5" fillId="4" borderId="0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  <xf numFmtId="0" fontId="4" fillId="4" borderId="6" xfId="0" applyFont="1" applyFill="1" applyBorder="1"/>
    <xf numFmtId="0" fontId="4" fillId="4" borderId="5" xfId="0" applyFont="1" applyFill="1" applyBorder="1" applyAlignment="1">
      <alignment horizontal="right"/>
    </xf>
    <xf numFmtId="0" fontId="3" fillId="4" borderId="15" xfId="0" applyFont="1" applyFill="1" applyBorder="1"/>
    <xf numFmtId="0" fontId="4" fillId="4" borderId="7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right"/>
    </xf>
    <xf numFmtId="0" fontId="4" fillId="4" borderId="8" xfId="0" applyFont="1" applyFill="1" applyBorder="1"/>
    <xf numFmtId="0" fontId="4" fillId="4" borderId="9" xfId="0" applyFont="1" applyFill="1" applyBorder="1"/>
    <xf numFmtId="0" fontId="3" fillId="0" borderId="7" xfId="0" applyFont="1" applyBorder="1" applyAlignment="1">
      <alignment horizontal="right"/>
    </xf>
    <xf numFmtId="0" fontId="7" fillId="0" borderId="0" xfId="0" applyFont="1"/>
    <xf numFmtId="0" fontId="3" fillId="2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3"/>
  <sheetViews>
    <sheetView tabSelected="1" zoomScale="80" zoomScaleNormal="80" workbookViewId="0">
      <selection activeCell="X1" sqref="X1:AF1048576"/>
    </sheetView>
  </sheetViews>
  <sheetFormatPr defaultRowHeight="15"/>
  <cols>
    <col min="2" max="2" width="15.5703125" bestFit="1" customWidth="1"/>
    <col min="3" max="3" width="18" bestFit="1" customWidth="1"/>
    <col min="4" max="4" width="7.42578125" bestFit="1" customWidth="1"/>
    <col min="5" max="5" width="9.140625" bestFit="1" customWidth="1"/>
    <col min="6" max="7" width="6.7109375" bestFit="1" customWidth="1"/>
    <col min="8" max="8" width="7.42578125" bestFit="1" customWidth="1"/>
    <col min="9" max="9" width="8.42578125" bestFit="1" customWidth="1"/>
    <col min="10" max="10" width="5" bestFit="1" customWidth="1"/>
    <col min="12" max="12" width="15.5703125" bestFit="1" customWidth="1"/>
    <col min="13" max="13" width="18" bestFit="1" customWidth="1"/>
    <col min="14" max="14" width="7.42578125" bestFit="1" customWidth="1"/>
    <col min="15" max="15" width="9.140625" bestFit="1" customWidth="1"/>
    <col min="16" max="17" width="6.7109375" bestFit="1" customWidth="1"/>
    <col min="18" max="18" width="7.42578125" bestFit="1" customWidth="1"/>
    <col min="19" max="19" width="8.42578125" bestFit="1" customWidth="1"/>
    <col min="20" max="20" width="5" bestFit="1" customWidth="1"/>
  </cols>
  <sheetData>
    <row r="1" spans="2:20" ht="29.25" customHeight="1">
      <c r="B1" s="63" t="s">
        <v>17</v>
      </c>
      <c r="C1" s="63"/>
      <c r="D1" s="63"/>
      <c r="E1" s="63"/>
      <c r="F1" s="63"/>
      <c r="G1" s="63"/>
      <c r="H1" s="63"/>
      <c r="I1" s="63"/>
      <c r="J1" s="63"/>
      <c r="L1" s="63" t="s">
        <v>18</v>
      </c>
      <c r="M1" s="63"/>
      <c r="N1" s="63"/>
      <c r="O1" s="63"/>
      <c r="P1" s="63"/>
      <c r="Q1" s="63"/>
      <c r="R1" s="63"/>
      <c r="S1" s="63"/>
      <c r="T1" s="63"/>
    </row>
    <row r="2" spans="2:20">
      <c r="B2" s="1" t="s">
        <v>0</v>
      </c>
      <c r="C2" s="2" t="s">
        <v>23</v>
      </c>
      <c r="D2" s="3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5" t="s">
        <v>13</v>
      </c>
      <c r="L2" s="1" t="s">
        <v>0</v>
      </c>
      <c r="M2" s="2" t="s">
        <v>23</v>
      </c>
      <c r="N2" s="3" t="s">
        <v>7</v>
      </c>
      <c r="O2" s="4" t="s">
        <v>8</v>
      </c>
      <c r="P2" s="4" t="s">
        <v>9</v>
      </c>
      <c r="Q2" s="4" t="s">
        <v>10</v>
      </c>
      <c r="R2" s="4" t="s">
        <v>11</v>
      </c>
      <c r="S2" s="4" t="s">
        <v>12</v>
      </c>
      <c r="T2" s="5" t="s">
        <v>13</v>
      </c>
    </row>
    <row r="3" spans="2:20">
      <c r="B3" s="55">
        <v>1</v>
      </c>
      <c r="C3" s="6" t="s">
        <v>1</v>
      </c>
      <c r="D3" s="7">
        <v>211800</v>
      </c>
      <c r="E3" s="8">
        <v>211810</v>
      </c>
      <c r="F3" s="8"/>
      <c r="G3" s="9"/>
      <c r="H3" s="9"/>
      <c r="I3" s="9"/>
      <c r="J3" s="10"/>
      <c r="L3" s="55">
        <v>1</v>
      </c>
      <c r="M3" s="6" t="s">
        <v>1</v>
      </c>
      <c r="N3" s="7">
        <v>212054</v>
      </c>
      <c r="O3" s="8">
        <v>212074</v>
      </c>
      <c r="P3" s="8"/>
      <c r="Q3" s="9"/>
      <c r="R3" s="9"/>
      <c r="S3" s="9"/>
      <c r="T3" s="10"/>
    </row>
    <row r="4" spans="2:20">
      <c r="B4" s="58"/>
      <c r="C4" s="11" t="s">
        <v>2</v>
      </c>
      <c r="D4" s="12">
        <v>1</v>
      </c>
      <c r="E4" s="13">
        <v>1</v>
      </c>
      <c r="F4" s="14"/>
      <c r="G4" s="15"/>
      <c r="H4" s="15"/>
      <c r="I4" s="15"/>
      <c r="J4" s="16"/>
      <c r="L4" s="58"/>
      <c r="M4" s="11" t="s">
        <v>2</v>
      </c>
      <c r="N4" s="12">
        <v>1</v>
      </c>
      <c r="O4" s="13">
        <v>1</v>
      </c>
      <c r="P4" s="14"/>
      <c r="Q4" s="15"/>
      <c r="R4" s="15"/>
      <c r="S4" s="15"/>
      <c r="T4" s="16"/>
    </row>
    <row r="5" spans="2:20">
      <c r="B5" s="58"/>
      <c r="C5" s="11" t="s">
        <v>3</v>
      </c>
      <c r="D5" s="17">
        <v>6</v>
      </c>
      <c r="E5" s="14">
        <v>5</v>
      </c>
      <c r="F5" s="14"/>
      <c r="G5" s="15"/>
      <c r="H5" s="15">
        <f>AVERAGE(D5:E5)</f>
        <v>5.5</v>
      </c>
      <c r="I5" s="15"/>
      <c r="J5" s="16"/>
      <c r="L5" s="58"/>
      <c r="M5" s="11" t="s">
        <v>3</v>
      </c>
      <c r="N5" s="17">
        <v>3</v>
      </c>
      <c r="O5" s="14">
        <v>4</v>
      </c>
      <c r="P5" s="14"/>
      <c r="Q5" s="15"/>
      <c r="R5" s="15">
        <f>AVERAGE(N5:O5)</f>
        <v>3.5</v>
      </c>
      <c r="S5" s="15"/>
      <c r="T5" s="16"/>
    </row>
    <row r="6" spans="2:20">
      <c r="B6" s="58"/>
      <c r="C6" s="11" t="s">
        <v>4</v>
      </c>
      <c r="D6" s="17">
        <v>36</v>
      </c>
      <c r="E6" s="14">
        <v>37</v>
      </c>
      <c r="F6" s="14"/>
      <c r="G6" s="15"/>
      <c r="H6" s="15">
        <f t="shared" ref="H6:H8" si="0">AVERAGE(D6:E6)</f>
        <v>36.5</v>
      </c>
      <c r="I6" s="15"/>
      <c r="J6" s="16"/>
      <c r="L6" s="58"/>
      <c r="M6" s="11" t="s">
        <v>4</v>
      </c>
      <c r="N6" s="17">
        <v>39</v>
      </c>
      <c r="O6" s="14">
        <v>39</v>
      </c>
      <c r="P6" s="14"/>
      <c r="Q6" s="15"/>
      <c r="R6" s="15">
        <f t="shared" ref="R6:R10" si="1">AVERAGE(N6:O6)</f>
        <v>39</v>
      </c>
      <c r="S6" s="15"/>
      <c r="T6" s="16"/>
    </row>
    <row r="7" spans="2:20">
      <c r="B7" s="58"/>
      <c r="C7" s="11" t="s">
        <v>5</v>
      </c>
      <c r="D7" s="17">
        <v>8</v>
      </c>
      <c r="E7" s="14">
        <v>8</v>
      </c>
      <c r="F7" s="14"/>
      <c r="G7" s="15"/>
      <c r="H7" s="15">
        <f t="shared" si="0"/>
        <v>8</v>
      </c>
      <c r="I7" s="15"/>
      <c r="J7" s="16"/>
      <c r="L7" s="58"/>
      <c r="M7" s="11" t="s">
        <v>5</v>
      </c>
      <c r="N7" s="17">
        <v>7</v>
      </c>
      <c r="O7" s="14">
        <v>6</v>
      </c>
      <c r="P7" s="14"/>
      <c r="Q7" s="15"/>
      <c r="R7" s="15">
        <f t="shared" si="1"/>
        <v>6.5</v>
      </c>
      <c r="S7" s="15"/>
      <c r="T7" s="16"/>
    </row>
    <row r="8" spans="2:20">
      <c r="B8" s="59"/>
      <c r="C8" s="18" t="s">
        <v>6</v>
      </c>
      <c r="D8" s="19">
        <v>57</v>
      </c>
      <c r="E8" s="20">
        <v>49</v>
      </c>
      <c r="F8" s="20"/>
      <c r="G8" s="21"/>
      <c r="H8" s="15">
        <f t="shared" si="0"/>
        <v>53</v>
      </c>
      <c r="I8" s="15"/>
      <c r="J8" s="22"/>
      <c r="L8" s="59"/>
      <c r="M8" s="18" t="s">
        <v>6</v>
      </c>
      <c r="N8" s="19">
        <v>55</v>
      </c>
      <c r="O8" s="20">
        <v>51</v>
      </c>
      <c r="P8" s="20"/>
      <c r="Q8" s="21"/>
      <c r="R8" s="15">
        <f t="shared" si="1"/>
        <v>53</v>
      </c>
      <c r="S8" s="15"/>
      <c r="T8" s="22"/>
    </row>
    <row r="9" spans="2:20">
      <c r="B9" s="55">
        <v>125</v>
      </c>
      <c r="C9" s="6" t="s">
        <v>1</v>
      </c>
      <c r="D9" s="7">
        <v>211802</v>
      </c>
      <c r="E9" s="8">
        <v>211812</v>
      </c>
      <c r="F9" s="8"/>
      <c r="G9" s="9"/>
      <c r="H9" s="9"/>
      <c r="I9" s="9"/>
      <c r="J9" s="10"/>
      <c r="L9" s="55">
        <v>125</v>
      </c>
      <c r="M9" s="6" t="s">
        <v>1</v>
      </c>
      <c r="N9" s="7">
        <v>212056</v>
      </c>
      <c r="O9" s="8">
        <v>212076</v>
      </c>
      <c r="P9" s="8"/>
      <c r="Q9" s="9"/>
      <c r="R9" s="9"/>
      <c r="S9" s="9"/>
      <c r="T9" s="10"/>
    </row>
    <row r="10" spans="2:20">
      <c r="B10" s="58"/>
      <c r="C10" s="11" t="s">
        <v>2</v>
      </c>
      <c r="D10" s="12">
        <v>2</v>
      </c>
      <c r="E10" s="13">
        <v>2</v>
      </c>
      <c r="F10" s="14"/>
      <c r="G10" s="15"/>
      <c r="H10" s="15"/>
      <c r="I10" s="15"/>
      <c r="J10" s="16"/>
      <c r="L10" s="58"/>
      <c r="M10" s="11" t="s">
        <v>2</v>
      </c>
      <c r="N10" s="12">
        <v>2</v>
      </c>
      <c r="O10" s="13">
        <v>2</v>
      </c>
      <c r="P10" s="14"/>
      <c r="Q10" s="15"/>
      <c r="R10" s="15">
        <f t="shared" si="1"/>
        <v>2</v>
      </c>
      <c r="S10" s="15"/>
      <c r="T10" s="16"/>
    </row>
    <row r="11" spans="2:20">
      <c r="B11" s="58"/>
      <c r="C11" s="11" t="s">
        <v>3</v>
      </c>
      <c r="D11" s="17">
        <v>5</v>
      </c>
      <c r="E11" s="14">
        <v>5</v>
      </c>
      <c r="F11" s="14"/>
      <c r="G11" s="15"/>
      <c r="H11" s="15">
        <f>AVERAGE(D11:E11)</f>
        <v>5</v>
      </c>
      <c r="I11" s="15"/>
      <c r="J11" s="16"/>
      <c r="L11" s="58"/>
      <c r="M11" s="11" t="s">
        <v>3</v>
      </c>
      <c r="N11" s="17">
        <v>3</v>
      </c>
      <c r="O11" s="14">
        <v>3</v>
      </c>
      <c r="P11" s="14"/>
      <c r="Q11" s="15"/>
      <c r="R11" s="15">
        <f>AVERAGE(N11:O11)</f>
        <v>3</v>
      </c>
      <c r="S11" s="15"/>
      <c r="T11" s="16"/>
    </row>
    <row r="12" spans="2:20">
      <c r="B12" s="58"/>
      <c r="C12" s="11" t="s">
        <v>4</v>
      </c>
      <c r="D12" s="17">
        <v>158</v>
      </c>
      <c r="E12" s="14">
        <v>158</v>
      </c>
      <c r="F12" s="14"/>
      <c r="G12" s="15"/>
      <c r="H12" s="15">
        <f t="shared" ref="H12:H14" si="2">AVERAGE(D12:E12)</f>
        <v>158</v>
      </c>
      <c r="I12" s="15"/>
      <c r="J12" s="16"/>
      <c r="L12" s="58"/>
      <c r="M12" s="11" t="s">
        <v>4</v>
      </c>
      <c r="N12" s="17">
        <v>184</v>
      </c>
      <c r="O12" s="14">
        <v>181</v>
      </c>
      <c r="P12" s="14"/>
      <c r="Q12" s="15"/>
      <c r="R12" s="15">
        <f t="shared" ref="R12:R16" si="3">AVERAGE(N12:O12)</f>
        <v>182.5</v>
      </c>
      <c r="S12" s="15"/>
      <c r="T12" s="16"/>
    </row>
    <row r="13" spans="2:20">
      <c r="B13" s="58"/>
      <c r="C13" s="11" t="s">
        <v>5</v>
      </c>
      <c r="D13" s="17">
        <v>8</v>
      </c>
      <c r="E13" s="14">
        <v>8</v>
      </c>
      <c r="F13" s="14"/>
      <c r="G13" s="15"/>
      <c r="H13" s="15">
        <f t="shared" si="2"/>
        <v>8</v>
      </c>
      <c r="I13" s="15"/>
      <c r="J13" s="16"/>
      <c r="L13" s="58"/>
      <c r="M13" s="11" t="s">
        <v>5</v>
      </c>
      <c r="N13" s="17">
        <v>7</v>
      </c>
      <c r="O13" s="14">
        <v>8</v>
      </c>
      <c r="P13" s="14"/>
      <c r="Q13" s="15"/>
      <c r="R13" s="15">
        <f t="shared" si="3"/>
        <v>7.5</v>
      </c>
      <c r="S13" s="15"/>
      <c r="T13" s="16"/>
    </row>
    <row r="14" spans="2:20">
      <c r="B14" s="59"/>
      <c r="C14" s="18" t="s">
        <v>6</v>
      </c>
      <c r="D14" s="19">
        <v>177</v>
      </c>
      <c r="E14" s="20">
        <v>172</v>
      </c>
      <c r="F14" s="20"/>
      <c r="G14" s="21"/>
      <c r="H14" s="15">
        <f t="shared" si="2"/>
        <v>174.5</v>
      </c>
      <c r="I14" s="21"/>
      <c r="J14" s="22"/>
      <c r="L14" s="59"/>
      <c r="M14" s="18" t="s">
        <v>6</v>
      </c>
      <c r="N14" s="19">
        <v>202</v>
      </c>
      <c r="O14" s="20">
        <v>196</v>
      </c>
      <c r="P14" s="20"/>
      <c r="Q14" s="21"/>
      <c r="R14" s="15">
        <f t="shared" si="3"/>
        <v>199</v>
      </c>
      <c r="S14" s="21"/>
      <c r="T14" s="22"/>
    </row>
    <row r="15" spans="2:20">
      <c r="B15" s="55">
        <v>590</v>
      </c>
      <c r="C15" s="6" t="s">
        <v>1</v>
      </c>
      <c r="D15" s="7">
        <v>211804</v>
      </c>
      <c r="E15" s="8">
        <v>211814</v>
      </c>
      <c r="F15" s="8"/>
      <c r="G15" s="9"/>
      <c r="H15" s="9"/>
      <c r="I15" s="9"/>
      <c r="J15" s="10"/>
      <c r="L15" s="55">
        <v>590</v>
      </c>
      <c r="M15" s="6" t="s">
        <v>1</v>
      </c>
      <c r="N15" s="7">
        <v>212058</v>
      </c>
      <c r="O15" s="8">
        <v>212078</v>
      </c>
      <c r="P15" s="8"/>
      <c r="Q15" s="9"/>
      <c r="R15" s="9"/>
      <c r="S15" s="9"/>
      <c r="T15" s="10"/>
    </row>
    <row r="16" spans="2:20">
      <c r="B16" s="58"/>
      <c r="C16" s="11" t="s">
        <v>2</v>
      </c>
      <c r="D16" s="12">
        <v>2</v>
      </c>
      <c r="E16" s="13">
        <v>2</v>
      </c>
      <c r="F16" s="14"/>
      <c r="G16" s="15"/>
      <c r="H16" s="15"/>
      <c r="I16" s="15"/>
      <c r="J16" s="16"/>
      <c r="L16" s="58"/>
      <c r="M16" s="11" t="s">
        <v>2</v>
      </c>
      <c r="N16" s="12">
        <v>2</v>
      </c>
      <c r="O16" s="13">
        <v>2</v>
      </c>
      <c r="P16" s="14"/>
      <c r="Q16" s="15"/>
      <c r="R16" s="15">
        <f t="shared" si="3"/>
        <v>2</v>
      </c>
      <c r="S16" s="15"/>
      <c r="T16" s="16"/>
    </row>
    <row r="17" spans="2:20">
      <c r="B17" s="58"/>
      <c r="C17" s="11" t="s">
        <v>3</v>
      </c>
      <c r="D17" s="17">
        <v>5</v>
      </c>
      <c r="E17" s="14">
        <v>5</v>
      </c>
      <c r="F17" s="14"/>
      <c r="G17" s="15"/>
      <c r="H17" s="15">
        <f>AVERAGE(D17:E17)</f>
        <v>5</v>
      </c>
      <c r="I17" s="15"/>
      <c r="J17" s="16"/>
      <c r="L17" s="58"/>
      <c r="M17" s="11" t="s">
        <v>3</v>
      </c>
      <c r="N17" s="17">
        <v>3</v>
      </c>
      <c r="O17" s="14">
        <v>3</v>
      </c>
      <c r="P17" s="14"/>
      <c r="Q17" s="15"/>
      <c r="R17" s="15">
        <f>AVERAGE(N17:O17)</f>
        <v>3</v>
      </c>
      <c r="S17" s="15"/>
      <c r="T17" s="16"/>
    </row>
    <row r="18" spans="2:20">
      <c r="B18" s="58"/>
      <c r="C18" s="11" t="s">
        <v>4</v>
      </c>
      <c r="D18" s="17">
        <v>379</v>
      </c>
      <c r="E18" s="14">
        <v>389</v>
      </c>
      <c r="F18" s="14"/>
      <c r="G18" s="15"/>
      <c r="H18" s="15">
        <f t="shared" ref="H18:H20" si="4">AVERAGE(D18:E18)</f>
        <v>384</v>
      </c>
      <c r="I18" s="15"/>
      <c r="J18" s="16"/>
      <c r="L18" s="58"/>
      <c r="M18" s="11" t="s">
        <v>4</v>
      </c>
      <c r="N18" s="17">
        <v>443</v>
      </c>
      <c r="O18" s="14">
        <v>447</v>
      </c>
      <c r="P18" s="14"/>
      <c r="Q18" s="15"/>
      <c r="R18" s="15">
        <f t="shared" ref="R18:R22" si="5">AVERAGE(N18:O18)</f>
        <v>445</v>
      </c>
      <c r="S18" s="15"/>
      <c r="T18" s="16"/>
    </row>
    <row r="19" spans="2:20">
      <c r="B19" s="58"/>
      <c r="C19" s="11" t="s">
        <v>5</v>
      </c>
      <c r="D19" s="17">
        <v>9</v>
      </c>
      <c r="E19" s="14">
        <v>9</v>
      </c>
      <c r="F19" s="14"/>
      <c r="G19" s="15"/>
      <c r="H19" s="15">
        <f t="shared" si="4"/>
        <v>9</v>
      </c>
      <c r="I19" s="15"/>
      <c r="J19" s="16"/>
      <c r="L19" s="58"/>
      <c r="M19" s="11" t="s">
        <v>5</v>
      </c>
      <c r="N19" s="17">
        <v>9</v>
      </c>
      <c r="O19" s="14">
        <v>9</v>
      </c>
      <c r="P19" s="14"/>
      <c r="Q19" s="15"/>
      <c r="R19" s="15">
        <f t="shared" si="5"/>
        <v>9</v>
      </c>
      <c r="S19" s="15"/>
      <c r="T19" s="16"/>
    </row>
    <row r="20" spans="2:20">
      <c r="B20" s="59"/>
      <c r="C20" s="18" t="s">
        <v>6</v>
      </c>
      <c r="D20" s="19">
        <v>392</v>
      </c>
      <c r="E20" s="20">
        <v>403</v>
      </c>
      <c r="F20" s="20"/>
      <c r="G20" s="21"/>
      <c r="H20" s="15">
        <f t="shared" si="4"/>
        <v>397.5</v>
      </c>
      <c r="I20" s="21"/>
      <c r="J20" s="22"/>
      <c r="L20" s="59"/>
      <c r="M20" s="18" t="s">
        <v>6</v>
      </c>
      <c r="N20" s="19">
        <v>456</v>
      </c>
      <c r="O20" s="20">
        <v>460</v>
      </c>
      <c r="P20" s="20"/>
      <c r="Q20" s="21"/>
      <c r="R20" s="15">
        <f t="shared" si="5"/>
        <v>458</v>
      </c>
      <c r="S20" s="21"/>
      <c r="T20" s="22"/>
    </row>
    <row r="21" spans="2:20">
      <c r="B21" s="55">
        <v>1236</v>
      </c>
      <c r="C21" s="6" t="s">
        <v>1</v>
      </c>
      <c r="D21" s="7">
        <v>211806</v>
      </c>
      <c r="E21" s="8">
        <v>211816</v>
      </c>
      <c r="F21" s="8"/>
      <c r="G21" s="9"/>
      <c r="H21" s="9"/>
      <c r="I21" s="9"/>
      <c r="J21" s="10"/>
      <c r="L21" s="55">
        <v>1236</v>
      </c>
      <c r="M21" s="6" t="s">
        <v>1</v>
      </c>
      <c r="N21" s="7">
        <v>212060</v>
      </c>
      <c r="O21" s="8">
        <v>212080</v>
      </c>
      <c r="P21" s="8"/>
      <c r="Q21" s="9"/>
      <c r="R21" s="9"/>
      <c r="S21" s="9"/>
      <c r="T21" s="10"/>
    </row>
    <row r="22" spans="2:20">
      <c r="B22" s="58"/>
      <c r="C22" s="11" t="s">
        <v>2</v>
      </c>
      <c r="D22" s="12">
        <v>4</v>
      </c>
      <c r="E22" s="13">
        <v>4</v>
      </c>
      <c r="F22" s="14"/>
      <c r="G22" s="15"/>
      <c r="H22" s="15"/>
      <c r="I22" s="15"/>
      <c r="J22" s="16"/>
      <c r="L22" s="58"/>
      <c r="M22" s="11" t="s">
        <v>2</v>
      </c>
      <c r="N22" s="12">
        <v>4</v>
      </c>
      <c r="O22" s="13">
        <v>4</v>
      </c>
      <c r="P22" s="14"/>
      <c r="Q22" s="15"/>
      <c r="R22" s="15">
        <f t="shared" si="5"/>
        <v>4</v>
      </c>
      <c r="S22" s="15"/>
      <c r="T22" s="16"/>
    </row>
    <row r="23" spans="2:20">
      <c r="B23" s="58"/>
      <c r="C23" s="11" t="s">
        <v>3</v>
      </c>
      <c r="D23" s="17">
        <v>5</v>
      </c>
      <c r="E23" s="14">
        <v>5</v>
      </c>
      <c r="F23" s="14"/>
      <c r="G23" s="15"/>
      <c r="H23" s="15">
        <f>AVERAGE(D23:E23)</f>
        <v>5</v>
      </c>
      <c r="I23" s="15"/>
      <c r="J23" s="16"/>
      <c r="L23" s="58"/>
      <c r="M23" s="11" t="s">
        <v>3</v>
      </c>
      <c r="N23" s="17">
        <v>3</v>
      </c>
      <c r="O23" s="14">
        <v>3</v>
      </c>
      <c r="P23" s="14"/>
      <c r="Q23" s="15"/>
      <c r="R23" s="15">
        <f>AVERAGE(N23:O23)</f>
        <v>3</v>
      </c>
      <c r="S23" s="15"/>
      <c r="T23" s="16"/>
    </row>
    <row r="24" spans="2:20">
      <c r="B24" s="58"/>
      <c r="C24" s="11" t="s">
        <v>4</v>
      </c>
      <c r="D24" s="17">
        <v>453</v>
      </c>
      <c r="E24" s="14">
        <v>460</v>
      </c>
      <c r="F24" s="14"/>
      <c r="G24" s="15"/>
      <c r="H24" s="15">
        <f t="shared" ref="H24:H26" si="6">AVERAGE(D24:E24)</f>
        <v>456.5</v>
      </c>
      <c r="I24" s="15"/>
      <c r="J24" s="16"/>
      <c r="L24" s="58"/>
      <c r="M24" s="11" t="s">
        <v>4</v>
      </c>
      <c r="N24" s="17">
        <v>520</v>
      </c>
      <c r="O24" s="14">
        <v>529</v>
      </c>
      <c r="P24" s="14"/>
      <c r="Q24" s="15"/>
      <c r="R24" s="15">
        <f t="shared" ref="R24:R28" si="7">AVERAGE(N24:O24)</f>
        <v>524.5</v>
      </c>
      <c r="S24" s="15"/>
      <c r="T24" s="16"/>
    </row>
    <row r="25" spans="2:20">
      <c r="B25" s="58"/>
      <c r="C25" s="11" t="s">
        <v>5</v>
      </c>
      <c r="D25" s="17">
        <v>9</v>
      </c>
      <c r="E25" s="14">
        <v>11</v>
      </c>
      <c r="F25" s="14"/>
      <c r="G25" s="15"/>
      <c r="H25" s="15">
        <f t="shared" si="6"/>
        <v>10</v>
      </c>
      <c r="I25" s="15"/>
      <c r="J25" s="16"/>
      <c r="L25" s="58"/>
      <c r="M25" s="11" t="s">
        <v>5</v>
      </c>
      <c r="N25" s="17">
        <v>9</v>
      </c>
      <c r="O25" s="14">
        <v>8</v>
      </c>
      <c r="P25" s="14"/>
      <c r="Q25" s="15"/>
      <c r="R25" s="15">
        <f t="shared" si="7"/>
        <v>8.5</v>
      </c>
      <c r="S25" s="15"/>
      <c r="T25" s="16"/>
    </row>
    <row r="26" spans="2:20">
      <c r="B26" s="59"/>
      <c r="C26" s="18" t="s">
        <v>6</v>
      </c>
      <c r="D26" s="19">
        <v>476</v>
      </c>
      <c r="E26" s="20">
        <v>476</v>
      </c>
      <c r="F26" s="20"/>
      <c r="G26" s="21"/>
      <c r="H26" s="15">
        <f t="shared" si="6"/>
        <v>476</v>
      </c>
      <c r="I26" s="21"/>
      <c r="J26" s="22"/>
      <c r="L26" s="59"/>
      <c r="M26" s="18" t="s">
        <v>6</v>
      </c>
      <c r="N26" s="19">
        <v>535</v>
      </c>
      <c r="O26" s="20">
        <v>543</v>
      </c>
      <c r="P26" s="20"/>
      <c r="Q26" s="21"/>
      <c r="R26" s="15">
        <f t="shared" si="7"/>
        <v>539</v>
      </c>
      <c r="S26" s="21"/>
      <c r="T26" s="22"/>
    </row>
    <row r="27" spans="2:20">
      <c r="B27" s="55">
        <v>9554</v>
      </c>
      <c r="C27" s="6" t="s">
        <v>1</v>
      </c>
      <c r="D27" s="7">
        <v>211923</v>
      </c>
      <c r="E27" s="8">
        <v>211960</v>
      </c>
      <c r="F27" s="8"/>
      <c r="G27" s="9"/>
      <c r="H27" s="9"/>
      <c r="I27" s="9"/>
      <c r="J27" s="10"/>
      <c r="L27" s="55">
        <v>9554</v>
      </c>
      <c r="M27" s="6" t="s">
        <v>1</v>
      </c>
      <c r="N27" s="7">
        <v>212062</v>
      </c>
      <c r="O27" s="8">
        <v>212082</v>
      </c>
      <c r="P27" s="8"/>
      <c r="Q27" s="9"/>
      <c r="R27" s="9"/>
      <c r="S27" s="9"/>
      <c r="T27" s="10"/>
    </row>
    <row r="28" spans="2:20">
      <c r="B28" s="58"/>
      <c r="C28" s="11" t="s">
        <v>2</v>
      </c>
      <c r="D28" s="12">
        <v>12</v>
      </c>
      <c r="E28" s="13">
        <v>12</v>
      </c>
      <c r="F28" s="14"/>
      <c r="G28" s="15"/>
      <c r="H28" s="15"/>
      <c r="I28" s="15"/>
      <c r="J28" s="16"/>
      <c r="L28" s="58"/>
      <c r="M28" s="11" t="s">
        <v>2</v>
      </c>
      <c r="N28" s="12">
        <v>12</v>
      </c>
      <c r="O28" s="13">
        <v>13</v>
      </c>
      <c r="P28" s="14"/>
      <c r="Q28" s="15"/>
      <c r="R28" s="15">
        <f t="shared" si="7"/>
        <v>12.5</v>
      </c>
      <c r="S28" s="15"/>
      <c r="T28" s="16"/>
    </row>
    <row r="29" spans="2:20">
      <c r="B29" s="58"/>
      <c r="C29" s="11" t="s">
        <v>3</v>
      </c>
      <c r="D29" s="17">
        <v>4</v>
      </c>
      <c r="E29" s="14">
        <v>9</v>
      </c>
      <c r="F29" s="14"/>
      <c r="G29" s="15"/>
      <c r="H29" s="15">
        <f>AVERAGE(D29:E29)</f>
        <v>6.5</v>
      </c>
      <c r="I29" s="15"/>
      <c r="J29" s="16"/>
      <c r="L29" s="58"/>
      <c r="M29" s="11" t="s">
        <v>3</v>
      </c>
      <c r="N29" s="17">
        <v>3</v>
      </c>
      <c r="O29" s="14">
        <v>3</v>
      </c>
      <c r="P29" s="14"/>
      <c r="Q29" s="15"/>
      <c r="R29" s="15">
        <f>AVERAGE(N29:O29)</f>
        <v>3</v>
      </c>
      <c r="S29" s="15"/>
      <c r="T29" s="16"/>
    </row>
    <row r="30" spans="2:20">
      <c r="B30" s="58"/>
      <c r="C30" s="11" t="s">
        <v>4</v>
      </c>
      <c r="D30" s="17">
        <v>1596</v>
      </c>
      <c r="E30" s="14">
        <v>1511</v>
      </c>
      <c r="F30" s="14"/>
      <c r="G30" s="15"/>
      <c r="H30" s="15">
        <f t="shared" ref="H30:H32" si="8">AVERAGE(D30:E30)</f>
        <v>1553.5</v>
      </c>
      <c r="I30" s="15"/>
      <c r="J30" s="16"/>
      <c r="L30" s="58"/>
      <c r="M30" s="11" t="s">
        <v>4</v>
      </c>
      <c r="N30" s="17">
        <v>1709</v>
      </c>
      <c r="O30" s="14">
        <v>1616</v>
      </c>
      <c r="P30" s="14"/>
      <c r="Q30" s="15"/>
      <c r="R30" s="15">
        <f t="shared" ref="R30:R32" si="9">AVERAGE(N30:O30)</f>
        <v>1662.5</v>
      </c>
      <c r="S30" s="15"/>
      <c r="T30" s="16"/>
    </row>
    <row r="31" spans="2:20">
      <c r="B31" s="58"/>
      <c r="C31" s="11" t="s">
        <v>5</v>
      </c>
      <c r="D31" s="17">
        <v>20</v>
      </c>
      <c r="E31" s="14">
        <v>22</v>
      </c>
      <c r="F31" s="14"/>
      <c r="G31" s="15"/>
      <c r="H31" s="15">
        <f t="shared" si="8"/>
        <v>21</v>
      </c>
      <c r="I31" s="15"/>
      <c r="J31" s="16"/>
      <c r="L31" s="58"/>
      <c r="M31" s="11" t="s">
        <v>5</v>
      </c>
      <c r="N31" s="17">
        <v>20</v>
      </c>
      <c r="O31" s="14">
        <v>20</v>
      </c>
      <c r="P31" s="14"/>
      <c r="Q31" s="15"/>
      <c r="R31" s="15">
        <f t="shared" si="9"/>
        <v>20</v>
      </c>
      <c r="S31" s="15"/>
      <c r="T31" s="16"/>
    </row>
    <row r="32" spans="2:20">
      <c r="B32" s="59"/>
      <c r="C32" s="18" t="s">
        <v>6</v>
      </c>
      <c r="D32" s="19">
        <v>1622</v>
      </c>
      <c r="E32" s="20">
        <v>1550</v>
      </c>
      <c r="F32" s="20"/>
      <c r="G32" s="21"/>
      <c r="H32" s="21">
        <f t="shared" si="8"/>
        <v>1586</v>
      </c>
      <c r="I32" s="21"/>
      <c r="J32" s="22"/>
      <c r="L32" s="59"/>
      <c r="M32" s="18" t="s">
        <v>6</v>
      </c>
      <c r="N32" s="19">
        <v>1734</v>
      </c>
      <c r="O32" s="20">
        <v>1642</v>
      </c>
      <c r="P32" s="20"/>
      <c r="Q32" s="21"/>
      <c r="R32" s="21">
        <f t="shared" si="9"/>
        <v>1688</v>
      </c>
      <c r="S32" s="21"/>
      <c r="T32" s="22"/>
    </row>
    <row r="33" spans="2:20">
      <c r="B33" s="60">
        <v>50000</v>
      </c>
      <c r="C33" s="33" t="s">
        <v>1</v>
      </c>
      <c r="D33" s="34"/>
      <c r="E33" s="35"/>
      <c r="F33" s="35"/>
      <c r="G33" s="36"/>
      <c r="H33" s="36"/>
      <c r="I33" s="36"/>
      <c r="J33" s="37"/>
      <c r="L33" s="55">
        <v>50000</v>
      </c>
      <c r="M33" s="6" t="s">
        <v>1</v>
      </c>
      <c r="N33" s="7">
        <v>212052</v>
      </c>
      <c r="O33" s="8">
        <v>212072</v>
      </c>
      <c r="P33" s="8"/>
      <c r="Q33" s="9"/>
      <c r="R33" s="9"/>
      <c r="S33" s="9"/>
      <c r="T33" s="10"/>
    </row>
    <row r="34" spans="2:20">
      <c r="B34" s="61"/>
      <c r="C34" s="38" t="s">
        <v>2</v>
      </c>
      <c r="D34" s="39"/>
      <c r="E34" s="40"/>
      <c r="F34" s="41"/>
      <c r="G34" s="42"/>
      <c r="H34" s="42"/>
      <c r="I34" s="42"/>
      <c r="J34" s="43"/>
      <c r="L34" s="58"/>
      <c r="M34" s="11" t="s">
        <v>2</v>
      </c>
      <c r="N34" s="12">
        <v>16</v>
      </c>
      <c r="O34" s="13">
        <v>16</v>
      </c>
      <c r="P34" s="14"/>
      <c r="Q34" s="15"/>
      <c r="R34" s="15"/>
      <c r="S34" s="15"/>
      <c r="T34" s="16"/>
    </row>
    <row r="35" spans="2:20">
      <c r="B35" s="61"/>
      <c r="C35" s="38" t="s">
        <v>3</v>
      </c>
      <c r="D35" s="44"/>
      <c r="E35" s="41"/>
      <c r="F35" s="41"/>
      <c r="G35" s="42"/>
      <c r="H35" s="42"/>
      <c r="I35" s="42"/>
      <c r="J35" s="43"/>
      <c r="L35" s="58"/>
      <c r="M35" s="11" t="s">
        <v>3</v>
      </c>
      <c r="N35" s="17">
        <v>3</v>
      </c>
      <c r="O35" s="14">
        <v>3</v>
      </c>
      <c r="P35" s="14"/>
      <c r="Q35" s="15"/>
      <c r="R35" s="15"/>
      <c r="S35" s="15"/>
      <c r="T35" s="16"/>
    </row>
    <row r="36" spans="2:20">
      <c r="B36" s="61"/>
      <c r="C36" s="38" t="s">
        <v>4</v>
      </c>
      <c r="D36" s="44"/>
      <c r="E36" s="41"/>
      <c r="F36" s="41"/>
      <c r="G36" s="42"/>
      <c r="H36" s="42"/>
      <c r="I36" s="42"/>
      <c r="J36" s="43"/>
      <c r="L36" s="58"/>
      <c r="M36" s="11" t="s">
        <v>4</v>
      </c>
      <c r="N36" s="17">
        <v>6148</v>
      </c>
      <c r="O36" s="14">
        <v>6077</v>
      </c>
      <c r="P36" s="14"/>
      <c r="Q36" s="15"/>
      <c r="R36" s="15"/>
      <c r="S36" s="15"/>
      <c r="T36" s="16"/>
    </row>
    <row r="37" spans="2:20">
      <c r="B37" s="61"/>
      <c r="C37" s="38" t="s">
        <v>5</v>
      </c>
      <c r="D37" s="44"/>
      <c r="E37" s="41"/>
      <c r="F37" s="41"/>
      <c r="G37" s="42"/>
      <c r="H37" s="42"/>
      <c r="I37" s="42"/>
      <c r="J37" s="43"/>
      <c r="L37" s="58"/>
      <c r="M37" s="11" t="s">
        <v>5</v>
      </c>
      <c r="N37" s="17">
        <v>36</v>
      </c>
      <c r="O37" s="14">
        <v>37</v>
      </c>
      <c r="P37" s="14"/>
      <c r="Q37" s="15"/>
      <c r="R37" s="15"/>
      <c r="S37" s="15"/>
      <c r="T37" s="16"/>
    </row>
    <row r="38" spans="2:20">
      <c r="B38" s="62"/>
      <c r="C38" s="45" t="s">
        <v>6</v>
      </c>
      <c r="D38" s="46"/>
      <c r="E38" s="47"/>
      <c r="F38" s="47"/>
      <c r="G38" s="48"/>
      <c r="H38" s="48"/>
      <c r="I38" s="48"/>
      <c r="J38" s="49"/>
      <c r="L38" s="59"/>
      <c r="M38" s="18" t="s">
        <v>6</v>
      </c>
      <c r="N38" s="19">
        <v>6196</v>
      </c>
      <c r="O38" s="20">
        <v>6123</v>
      </c>
      <c r="P38" s="20"/>
      <c r="Q38" s="21"/>
      <c r="R38" s="21"/>
      <c r="S38" s="21"/>
      <c r="T38" s="22"/>
    </row>
    <row r="39" spans="2:20">
      <c r="B39" s="52" t="s">
        <v>19</v>
      </c>
      <c r="C39" s="30" t="s">
        <v>20</v>
      </c>
      <c r="D39" s="23">
        <f>D5+D11+D17+D23+D29</f>
        <v>25</v>
      </c>
      <c r="E39" s="23">
        <f>E5+E11+E17+E23+E29</f>
        <v>29</v>
      </c>
      <c r="F39" s="23">
        <f t="shared" ref="F39:H39" si="10">F5+F11+F17+F23+F29</f>
        <v>0</v>
      </c>
      <c r="G39" s="23">
        <f t="shared" si="10"/>
        <v>0</v>
      </c>
      <c r="H39" s="23">
        <f t="shared" si="10"/>
        <v>27</v>
      </c>
      <c r="I39" s="23">
        <f>I5+I11+I17+I23+I29</f>
        <v>0</v>
      </c>
      <c r="J39" s="24"/>
      <c r="L39" s="52" t="s">
        <v>19</v>
      </c>
      <c r="M39" s="30" t="s">
        <v>20</v>
      </c>
      <c r="N39" s="23">
        <f>N5+N11+N17+N23+N29+N35</f>
        <v>18</v>
      </c>
      <c r="O39" s="23">
        <f t="shared" ref="O39:S39" si="11">O5+O11+O17+O23+O29+O35</f>
        <v>19</v>
      </c>
      <c r="P39" s="23">
        <f t="shared" si="11"/>
        <v>0</v>
      </c>
      <c r="Q39" s="23">
        <f t="shared" si="11"/>
        <v>0</v>
      </c>
      <c r="R39" s="23">
        <f t="shared" si="11"/>
        <v>15.5</v>
      </c>
      <c r="S39" s="23">
        <f t="shared" si="11"/>
        <v>0</v>
      </c>
      <c r="T39" s="24"/>
    </row>
    <row r="40" spans="2:20">
      <c r="B40" s="53"/>
      <c r="C40" s="31" t="s">
        <v>21</v>
      </c>
      <c r="D40" s="25">
        <f>D6+D12+D18+D24+D30</f>
        <v>2622</v>
      </c>
      <c r="E40" s="25">
        <f t="shared" ref="E40:I40" si="12">E6+E12+E18+E24+E30</f>
        <v>2555</v>
      </c>
      <c r="F40" s="25">
        <f t="shared" si="12"/>
        <v>0</v>
      </c>
      <c r="G40" s="25">
        <f t="shared" si="12"/>
        <v>0</v>
      </c>
      <c r="H40" s="25">
        <f>H6+H12+H18+H24+H30</f>
        <v>2588.5</v>
      </c>
      <c r="I40" s="25">
        <f t="shared" si="12"/>
        <v>0</v>
      </c>
      <c r="J40" s="26"/>
      <c r="L40" s="53"/>
      <c r="M40" s="31" t="s">
        <v>21</v>
      </c>
      <c r="N40" s="25">
        <f>N6+N12+N18+N24+N30+N36</f>
        <v>9043</v>
      </c>
      <c r="O40" s="25">
        <f t="shared" ref="O40:S40" si="13">O6+O12+O18+O24+O30+O36</f>
        <v>8889</v>
      </c>
      <c r="P40" s="25">
        <f t="shared" si="13"/>
        <v>0</v>
      </c>
      <c r="Q40" s="25">
        <f t="shared" si="13"/>
        <v>0</v>
      </c>
      <c r="R40" s="25">
        <f t="shared" si="13"/>
        <v>2853.5</v>
      </c>
      <c r="S40" s="25">
        <f t="shared" si="13"/>
        <v>0</v>
      </c>
      <c r="T40" s="26"/>
    </row>
    <row r="41" spans="2:20">
      <c r="B41" s="53"/>
      <c r="C41" s="31" t="s">
        <v>22</v>
      </c>
      <c r="D41" s="25">
        <f>D7+D13+D19+D25+D31</f>
        <v>54</v>
      </c>
      <c r="E41" s="25">
        <f>E7+E13+E19+E25+E31</f>
        <v>58</v>
      </c>
      <c r="F41" s="25">
        <f>F7+F13+F19+F25+F31</f>
        <v>0</v>
      </c>
      <c r="G41" s="25">
        <f>G7+G13+G19+G25+G31</f>
        <v>0</v>
      </c>
      <c r="H41" s="25">
        <f>H7+H13+H19+H25+H31</f>
        <v>56</v>
      </c>
      <c r="I41" s="25">
        <f>I7+I13+I19+I25+I31</f>
        <v>0</v>
      </c>
      <c r="J41" s="26"/>
      <c r="L41" s="53"/>
      <c r="M41" s="31" t="s">
        <v>22</v>
      </c>
      <c r="N41" s="25">
        <f>N7+N13+N19+N25+N31+N37</f>
        <v>88</v>
      </c>
      <c r="O41" s="25">
        <f>O7+O13+O19+O25+O31+O37</f>
        <v>88</v>
      </c>
      <c r="P41" s="25">
        <f t="shared" ref="P41:S41" si="14">P7+P13+P19+P25+P31+P37</f>
        <v>0</v>
      </c>
      <c r="Q41" s="25">
        <f t="shared" si="14"/>
        <v>0</v>
      </c>
      <c r="R41" s="25">
        <f>R7+R13+R19+R25+R31+R37</f>
        <v>51.5</v>
      </c>
      <c r="S41" s="25">
        <f t="shared" si="14"/>
        <v>0</v>
      </c>
      <c r="T41" s="26"/>
    </row>
    <row r="42" spans="2:20">
      <c r="B42" s="54"/>
      <c r="C42" s="18" t="s">
        <v>24</v>
      </c>
      <c r="D42" s="50">
        <f>SUM(D39:D41)</f>
        <v>2701</v>
      </c>
      <c r="E42" s="27">
        <f t="shared" ref="E42:I42" si="15">SUM(E39:E41)</f>
        <v>2642</v>
      </c>
      <c r="F42" s="27">
        <f t="shared" si="15"/>
        <v>0</v>
      </c>
      <c r="G42" s="27">
        <f t="shared" si="15"/>
        <v>0</v>
      </c>
      <c r="H42" s="27">
        <f t="shared" si="15"/>
        <v>2671.5</v>
      </c>
      <c r="I42" s="27">
        <f t="shared" si="15"/>
        <v>0</v>
      </c>
      <c r="J42" s="28"/>
      <c r="L42" s="54"/>
      <c r="M42" s="18" t="s">
        <v>24</v>
      </c>
      <c r="N42" s="50">
        <f>SUM(N39:N41)</f>
        <v>9149</v>
      </c>
      <c r="O42" s="27">
        <f>SUM(O39:O41)</f>
        <v>8996</v>
      </c>
      <c r="P42" s="27">
        <f t="shared" ref="P42" si="16">SUM(P39:P41)</f>
        <v>0</v>
      </c>
      <c r="Q42" s="27">
        <f t="shared" ref="Q42" si="17">SUM(Q39:Q41)</f>
        <v>0</v>
      </c>
      <c r="R42" s="27">
        <f>SUM(R39:R41)</f>
        <v>2920.5</v>
      </c>
      <c r="S42" s="27">
        <f t="shared" ref="S42" si="18">SUM(S39:S41)</f>
        <v>0</v>
      </c>
      <c r="T42" s="28"/>
    </row>
    <row r="45" spans="2:20">
      <c r="B45" s="1" t="s">
        <v>0</v>
      </c>
      <c r="C45" s="2" t="s">
        <v>14</v>
      </c>
      <c r="D45" s="3" t="s">
        <v>7</v>
      </c>
      <c r="E45" s="4" t="s">
        <v>8</v>
      </c>
      <c r="F45" s="4" t="s">
        <v>9</v>
      </c>
      <c r="G45" s="4" t="s">
        <v>10</v>
      </c>
      <c r="H45" s="4" t="s">
        <v>11</v>
      </c>
      <c r="I45" s="4" t="s">
        <v>12</v>
      </c>
      <c r="J45" s="5" t="s">
        <v>13</v>
      </c>
      <c r="L45" s="1" t="s">
        <v>0</v>
      </c>
      <c r="M45" s="2" t="s">
        <v>14</v>
      </c>
      <c r="N45" s="3" t="s">
        <v>7</v>
      </c>
      <c r="O45" s="4" t="s">
        <v>8</v>
      </c>
      <c r="P45" s="4" t="s">
        <v>9</v>
      </c>
      <c r="Q45" s="4" t="s">
        <v>10</v>
      </c>
      <c r="R45" s="4" t="s">
        <v>11</v>
      </c>
      <c r="S45" s="4" t="s">
        <v>12</v>
      </c>
      <c r="T45" s="5" t="s">
        <v>13</v>
      </c>
    </row>
    <row r="46" spans="2:20">
      <c r="B46" s="55">
        <v>20</v>
      </c>
      <c r="C46" s="6" t="s">
        <v>1</v>
      </c>
      <c r="D46" s="7">
        <v>211978</v>
      </c>
      <c r="E46" s="8">
        <v>211988</v>
      </c>
      <c r="F46" s="8"/>
      <c r="G46" s="9"/>
      <c r="H46" s="9"/>
      <c r="I46" s="9"/>
      <c r="J46" s="10"/>
      <c r="L46" s="55">
        <v>20</v>
      </c>
      <c r="M46" s="6" t="s">
        <v>1</v>
      </c>
      <c r="N46" s="7">
        <v>212088</v>
      </c>
      <c r="O46" s="8">
        <v>212122</v>
      </c>
      <c r="P46" s="8"/>
      <c r="Q46" s="9"/>
      <c r="R46" s="9"/>
      <c r="S46" s="9"/>
      <c r="T46" s="10"/>
    </row>
    <row r="47" spans="2:20">
      <c r="B47" s="58"/>
      <c r="C47" s="11" t="s">
        <v>2</v>
      </c>
      <c r="D47" s="12">
        <v>1</v>
      </c>
      <c r="E47" s="13">
        <v>1</v>
      </c>
      <c r="F47" s="14"/>
      <c r="G47" s="15"/>
      <c r="H47" s="15"/>
      <c r="I47" s="15"/>
      <c r="J47" s="16"/>
      <c r="L47" s="58"/>
      <c r="M47" s="11" t="s">
        <v>2</v>
      </c>
      <c r="N47" s="12">
        <v>1</v>
      </c>
      <c r="O47" s="13">
        <v>1</v>
      </c>
      <c r="P47" s="14"/>
      <c r="Q47" s="15"/>
      <c r="R47" s="15"/>
      <c r="S47" s="15"/>
      <c r="T47" s="16"/>
    </row>
    <row r="48" spans="2:20">
      <c r="B48" s="58"/>
      <c r="C48" s="11" t="s">
        <v>3</v>
      </c>
      <c r="D48" s="17">
        <v>5</v>
      </c>
      <c r="E48" s="14">
        <v>3</v>
      </c>
      <c r="F48" s="14"/>
      <c r="G48" s="15"/>
      <c r="H48" s="15">
        <f>AVERAGE(D48:E48)</f>
        <v>4</v>
      </c>
      <c r="I48" s="15"/>
      <c r="J48" s="16"/>
      <c r="L48" s="58"/>
      <c r="M48" s="11" t="s">
        <v>3</v>
      </c>
      <c r="N48" s="17">
        <v>3</v>
      </c>
      <c r="O48" s="14">
        <v>3</v>
      </c>
      <c r="P48" s="14"/>
      <c r="Q48" s="15"/>
      <c r="R48" s="15">
        <f>AVERAGE(N48:O48)</f>
        <v>3</v>
      </c>
      <c r="S48" s="15"/>
      <c r="T48" s="16"/>
    </row>
    <row r="49" spans="2:20">
      <c r="B49" s="58"/>
      <c r="C49" s="11" t="s">
        <v>4</v>
      </c>
      <c r="D49" s="17">
        <v>76</v>
      </c>
      <c r="E49" s="14">
        <v>76</v>
      </c>
      <c r="F49" s="14"/>
      <c r="G49" s="15"/>
      <c r="H49" s="15">
        <f t="shared" ref="H49:H51" si="19">AVERAGE(D49:E49)</f>
        <v>76</v>
      </c>
      <c r="I49" s="15"/>
      <c r="J49" s="16"/>
      <c r="L49" s="58"/>
      <c r="M49" s="11" t="s">
        <v>4</v>
      </c>
      <c r="N49" s="17">
        <v>87</v>
      </c>
      <c r="O49" s="14">
        <v>84</v>
      </c>
      <c r="P49" s="14"/>
      <c r="Q49" s="15"/>
      <c r="R49" s="15">
        <f t="shared" ref="R49:R51" si="20">AVERAGE(N49:O49)</f>
        <v>85.5</v>
      </c>
      <c r="S49" s="15"/>
      <c r="T49" s="16"/>
    </row>
    <row r="50" spans="2:20">
      <c r="B50" s="58"/>
      <c r="C50" s="11" t="s">
        <v>5</v>
      </c>
      <c r="D50" s="17">
        <v>11</v>
      </c>
      <c r="E50" s="14">
        <v>11</v>
      </c>
      <c r="F50" s="14"/>
      <c r="G50" s="15"/>
      <c r="H50" s="15">
        <f t="shared" si="19"/>
        <v>11</v>
      </c>
      <c r="I50" s="15"/>
      <c r="J50" s="16"/>
      <c r="L50" s="58"/>
      <c r="M50" s="11" t="s">
        <v>5</v>
      </c>
      <c r="N50" s="17">
        <v>12</v>
      </c>
      <c r="O50" s="14">
        <v>11</v>
      </c>
      <c r="P50" s="14"/>
      <c r="Q50" s="15"/>
      <c r="R50" s="15">
        <f t="shared" si="20"/>
        <v>11.5</v>
      </c>
      <c r="S50" s="15"/>
      <c r="T50" s="16"/>
    </row>
    <row r="51" spans="2:20">
      <c r="B51" s="59"/>
      <c r="C51" s="18" t="s">
        <v>6</v>
      </c>
      <c r="D51" s="19">
        <v>98</v>
      </c>
      <c r="E51" s="20">
        <v>97</v>
      </c>
      <c r="F51" s="20"/>
      <c r="G51" s="21"/>
      <c r="H51" s="15">
        <f t="shared" si="19"/>
        <v>97.5</v>
      </c>
      <c r="I51" s="15"/>
      <c r="J51" s="22"/>
      <c r="L51" s="59"/>
      <c r="M51" s="18" t="s">
        <v>6</v>
      </c>
      <c r="N51" s="19">
        <v>107</v>
      </c>
      <c r="O51" s="20">
        <v>104</v>
      </c>
      <c r="P51" s="20"/>
      <c r="Q51" s="21"/>
      <c r="R51" s="15">
        <f t="shared" si="20"/>
        <v>105.5</v>
      </c>
      <c r="S51" s="15"/>
      <c r="T51" s="22"/>
    </row>
    <row r="52" spans="2:20">
      <c r="B52" s="55">
        <v>125</v>
      </c>
      <c r="C52" s="6" t="s">
        <v>1</v>
      </c>
      <c r="D52" s="7">
        <v>211980</v>
      </c>
      <c r="E52" s="8">
        <v>212034</v>
      </c>
      <c r="F52" s="8"/>
      <c r="G52" s="9"/>
      <c r="H52" s="9"/>
      <c r="I52" s="9"/>
      <c r="J52" s="10"/>
      <c r="L52" s="55">
        <v>125</v>
      </c>
      <c r="M52" s="6" t="s">
        <v>1</v>
      </c>
      <c r="N52" s="7">
        <v>212090</v>
      </c>
      <c r="O52" s="8">
        <v>212124</v>
      </c>
      <c r="P52" s="8"/>
      <c r="Q52" s="9"/>
      <c r="R52" s="9"/>
      <c r="S52" s="9"/>
      <c r="T52" s="10"/>
    </row>
    <row r="53" spans="2:20">
      <c r="B53" s="58"/>
      <c r="C53" s="11" t="s">
        <v>2</v>
      </c>
      <c r="D53" s="12">
        <v>2</v>
      </c>
      <c r="E53" s="13">
        <v>2</v>
      </c>
      <c r="F53" s="14"/>
      <c r="G53" s="15"/>
      <c r="H53" s="15"/>
      <c r="I53" s="15"/>
      <c r="J53" s="16"/>
      <c r="L53" s="58"/>
      <c r="M53" s="11" t="s">
        <v>2</v>
      </c>
      <c r="N53" s="12">
        <v>2</v>
      </c>
      <c r="O53" s="13">
        <v>2</v>
      </c>
      <c r="P53" s="14"/>
      <c r="Q53" s="15"/>
      <c r="R53" s="15"/>
      <c r="S53" s="15"/>
      <c r="T53" s="16"/>
    </row>
    <row r="54" spans="2:20">
      <c r="B54" s="58"/>
      <c r="C54" s="11" t="s">
        <v>3</v>
      </c>
      <c r="D54" s="17">
        <v>8</v>
      </c>
      <c r="E54" s="14">
        <v>15</v>
      </c>
      <c r="F54" s="14"/>
      <c r="G54" s="15"/>
      <c r="H54" s="15">
        <f>AVERAGE(D54:E54)</f>
        <v>11.5</v>
      </c>
      <c r="I54" s="15"/>
      <c r="J54" s="16"/>
      <c r="L54" s="58"/>
      <c r="M54" s="11" t="s">
        <v>3</v>
      </c>
      <c r="N54" s="17">
        <v>8</v>
      </c>
      <c r="O54" s="14">
        <v>25</v>
      </c>
      <c r="P54" s="14"/>
      <c r="Q54" s="15"/>
      <c r="R54" s="15">
        <f>AVERAGE(N54:O54)</f>
        <v>16.5</v>
      </c>
      <c r="S54" s="15"/>
      <c r="T54" s="16"/>
    </row>
    <row r="55" spans="2:20">
      <c r="B55" s="58"/>
      <c r="C55" s="11" t="s">
        <v>4</v>
      </c>
      <c r="D55" s="17">
        <v>448</v>
      </c>
      <c r="E55" s="14">
        <v>404</v>
      </c>
      <c r="F55" s="14"/>
      <c r="G55" s="15"/>
      <c r="H55" s="15">
        <f t="shared" ref="H55:H57" si="21">AVERAGE(D55:E55)</f>
        <v>426</v>
      </c>
      <c r="I55" s="15"/>
      <c r="J55" s="16"/>
      <c r="L55" s="58"/>
      <c r="M55" s="11" t="s">
        <v>4</v>
      </c>
      <c r="N55" s="17">
        <v>574</v>
      </c>
      <c r="O55" s="14">
        <v>490</v>
      </c>
      <c r="P55" s="14"/>
      <c r="Q55" s="15"/>
      <c r="R55" s="15">
        <f t="shared" ref="R55:R57" si="22">AVERAGE(N55:O55)</f>
        <v>532</v>
      </c>
      <c r="S55" s="15"/>
      <c r="T55" s="16"/>
    </row>
    <row r="56" spans="2:20">
      <c r="B56" s="58"/>
      <c r="C56" s="11" t="s">
        <v>5</v>
      </c>
      <c r="D56" s="17">
        <v>17</v>
      </c>
      <c r="E56" s="14">
        <v>21</v>
      </c>
      <c r="F56" s="14"/>
      <c r="G56" s="15"/>
      <c r="H56" s="15">
        <f t="shared" si="21"/>
        <v>19</v>
      </c>
      <c r="I56" s="15"/>
      <c r="J56" s="16"/>
      <c r="L56" s="58"/>
      <c r="M56" s="11" t="s">
        <v>5</v>
      </c>
      <c r="N56" s="17">
        <v>21</v>
      </c>
      <c r="O56" s="14">
        <v>20</v>
      </c>
      <c r="P56" s="14"/>
      <c r="Q56" s="15"/>
      <c r="R56" s="15">
        <f t="shared" si="22"/>
        <v>20.5</v>
      </c>
      <c r="S56" s="15"/>
      <c r="T56" s="16"/>
    </row>
    <row r="57" spans="2:20">
      <c r="B57" s="59"/>
      <c r="C57" s="18" t="s">
        <v>6</v>
      </c>
      <c r="D57" s="19">
        <v>480</v>
      </c>
      <c r="E57" s="20">
        <v>445</v>
      </c>
      <c r="F57" s="20"/>
      <c r="G57" s="21"/>
      <c r="H57" s="15">
        <f t="shared" si="21"/>
        <v>462.5</v>
      </c>
      <c r="I57" s="21"/>
      <c r="J57" s="22"/>
      <c r="L57" s="59"/>
      <c r="M57" s="18" t="s">
        <v>6</v>
      </c>
      <c r="N57" s="19">
        <v>610</v>
      </c>
      <c r="O57" s="20">
        <v>540</v>
      </c>
      <c r="P57" s="20"/>
      <c r="Q57" s="21"/>
      <c r="R57" s="15">
        <f t="shared" si="22"/>
        <v>575</v>
      </c>
      <c r="S57" s="21"/>
      <c r="T57" s="22"/>
    </row>
    <row r="58" spans="2:20">
      <c r="B58" s="55">
        <v>590</v>
      </c>
      <c r="C58" s="6" t="s">
        <v>1</v>
      </c>
      <c r="D58" s="7">
        <v>211982</v>
      </c>
      <c r="E58" s="8">
        <v>211992</v>
      </c>
      <c r="F58" s="8"/>
      <c r="G58" s="9"/>
      <c r="H58" s="9"/>
      <c r="I58" s="9"/>
      <c r="J58" s="10"/>
      <c r="L58" s="55">
        <v>590</v>
      </c>
      <c r="M58" s="6" t="s">
        <v>1</v>
      </c>
      <c r="N58" s="7">
        <v>212078</v>
      </c>
      <c r="O58" s="8">
        <v>212092</v>
      </c>
      <c r="P58" s="8"/>
      <c r="Q58" s="9"/>
      <c r="R58" s="9"/>
      <c r="S58" s="9"/>
      <c r="T58" s="10"/>
    </row>
    <row r="59" spans="2:20">
      <c r="B59" s="58"/>
      <c r="C59" s="11" t="s">
        <v>2</v>
      </c>
      <c r="D59" s="12">
        <v>3</v>
      </c>
      <c r="E59" s="13">
        <v>3</v>
      </c>
      <c r="F59" s="14"/>
      <c r="G59" s="15"/>
      <c r="H59" s="15"/>
      <c r="I59" s="15"/>
      <c r="J59" s="16"/>
      <c r="L59" s="58"/>
      <c r="M59" s="11" t="s">
        <v>2</v>
      </c>
      <c r="N59" s="12">
        <v>2</v>
      </c>
      <c r="O59" s="13">
        <v>3</v>
      </c>
      <c r="P59" s="14"/>
      <c r="Q59" s="15"/>
      <c r="R59" s="15"/>
      <c r="S59" s="15"/>
      <c r="T59" s="16"/>
    </row>
    <row r="60" spans="2:20">
      <c r="B60" s="58"/>
      <c r="C60" s="11" t="s">
        <v>3</v>
      </c>
      <c r="D60" s="17">
        <v>3</v>
      </c>
      <c r="E60" s="14">
        <v>4</v>
      </c>
      <c r="F60" s="14"/>
      <c r="G60" s="15"/>
      <c r="H60" s="15">
        <f>AVERAGE(D60:E60)</f>
        <v>3.5</v>
      </c>
      <c r="I60" s="15"/>
      <c r="J60" s="16"/>
      <c r="L60" s="58"/>
      <c r="M60" s="11" t="s">
        <v>3</v>
      </c>
      <c r="N60" s="17">
        <v>3</v>
      </c>
      <c r="O60" s="14">
        <v>27</v>
      </c>
      <c r="P60" s="14"/>
      <c r="Q60" s="15"/>
      <c r="R60" s="15">
        <f>AVERAGE(N60:O60)</f>
        <v>15</v>
      </c>
      <c r="S60" s="15"/>
      <c r="T60" s="16"/>
    </row>
    <row r="61" spans="2:20">
      <c r="B61" s="58"/>
      <c r="C61" s="11" t="s">
        <v>4</v>
      </c>
      <c r="D61" s="17">
        <v>507</v>
      </c>
      <c r="E61" s="14">
        <v>519</v>
      </c>
      <c r="F61" s="14"/>
      <c r="G61" s="15"/>
      <c r="H61" s="15">
        <f t="shared" ref="H61:H63" si="23">AVERAGE(D61:E61)</f>
        <v>513</v>
      </c>
      <c r="I61" s="15"/>
      <c r="J61" s="16"/>
      <c r="L61" s="58"/>
      <c r="M61" s="11" t="s">
        <v>4</v>
      </c>
      <c r="N61" s="17">
        <v>632</v>
      </c>
      <c r="O61" s="14">
        <v>584</v>
      </c>
      <c r="P61" s="14"/>
      <c r="Q61" s="15"/>
      <c r="R61" s="15">
        <f t="shared" ref="R61:R63" si="24">AVERAGE(N61:O61)</f>
        <v>608</v>
      </c>
      <c r="S61" s="15"/>
      <c r="T61" s="16"/>
    </row>
    <row r="62" spans="2:20">
      <c r="B62" s="58"/>
      <c r="C62" s="11" t="s">
        <v>5</v>
      </c>
      <c r="D62" s="17">
        <v>19</v>
      </c>
      <c r="E62" s="14">
        <v>20</v>
      </c>
      <c r="F62" s="14"/>
      <c r="G62" s="15"/>
      <c r="H62" s="15">
        <f t="shared" si="23"/>
        <v>19.5</v>
      </c>
      <c r="I62" s="15"/>
      <c r="J62" s="16"/>
      <c r="L62" s="58"/>
      <c r="M62" s="11" t="s">
        <v>5</v>
      </c>
      <c r="N62" s="17">
        <v>22</v>
      </c>
      <c r="O62" s="14">
        <v>22</v>
      </c>
      <c r="P62" s="14"/>
      <c r="Q62" s="15"/>
      <c r="R62" s="15">
        <f t="shared" si="24"/>
        <v>22</v>
      </c>
      <c r="S62" s="15"/>
      <c r="T62" s="16"/>
    </row>
    <row r="63" spans="2:20">
      <c r="B63" s="59"/>
      <c r="C63" s="18" t="s">
        <v>6</v>
      </c>
      <c r="D63" s="19">
        <v>537</v>
      </c>
      <c r="E63" s="20">
        <v>550</v>
      </c>
      <c r="F63" s="20"/>
      <c r="G63" s="21"/>
      <c r="H63" s="15">
        <f t="shared" si="23"/>
        <v>543.5</v>
      </c>
      <c r="I63" s="21"/>
      <c r="J63" s="22"/>
      <c r="L63" s="59"/>
      <c r="M63" s="18" t="s">
        <v>6</v>
      </c>
      <c r="N63" s="19">
        <v>665</v>
      </c>
      <c r="O63" s="20">
        <v>636</v>
      </c>
      <c r="P63" s="20"/>
      <c r="Q63" s="21"/>
      <c r="R63" s="15">
        <f t="shared" si="24"/>
        <v>650.5</v>
      </c>
      <c r="S63" s="21"/>
      <c r="T63" s="22"/>
    </row>
    <row r="64" spans="2:20">
      <c r="B64" s="55">
        <v>1236</v>
      </c>
      <c r="C64" s="6" t="s">
        <v>1</v>
      </c>
      <c r="D64" s="7">
        <v>211984</v>
      </c>
      <c r="E64" s="8">
        <v>211994</v>
      </c>
      <c r="F64" s="8"/>
      <c r="G64" s="9"/>
      <c r="H64" s="9"/>
      <c r="I64" s="9"/>
      <c r="J64" s="10"/>
      <c r="L64" s="55">
        <v>1236</v>
      </c>
      <c r="M64" s="6" t="s">
        <v>1</v>
      </c>
      <c r="N64" s="7">
        <v>212094</v>
      </c>
      <c r="O64" s="8">
        <v>212128</v>
      </c>
      <c r="P64" s="8"/>
      <c r="Q64" s="9"/>
      <c r="R64" s="9"/>
      <c r="S64" s="9"/>
      <c r="T64" s="10"/>
    </row>
    <row r="65" spans="2:20">
      <c r="B65" s="58"/>
      <c r="C65" s="11" t="s">
        <v>2</v>
      </c>
      <c r="D65" s="12">
        <v>4</v>
      </c>
      <c r="E65" s="13">
        <v>3</v>
      </c>
      <c r="F65" s="14"/>
      <c r="G65" s="15"/>
      <c r="H65" s="15"/>
      <c r="I65" s="15"/>
      <c r="J65" s="16"/>
      <c r="L65" s="58"/>
      <c r="M65" s="11" t="s">
        <v>2</v>
      </c>
      <c r="N65" s="12">
        <v>4</v>
      </c>
      <c r="O65" s="13">
        <v>4</v>
      </c>
      <c r="P65" s="14"/>
      <c r="Q65" s="15"/>
      <c r="R65" s="15"/>
      <c r="S65" s="15"/>
      <c r="T65" s="16"/>
    </row>
    <row r="66" spans="2:20">
      <c r="B66" s="58"/>
      <c r="C66" s="11" t="s">
        <v>3</v>
      </c>
      <c r="D66" s="17">
        <v>3</v>
      </c>
      <c r="E66" s="14">
        <v>3</v>
      </c>
      <c r="F66" s="14"/>
      <c r="G66" s="15"/>
      <c r="H66" s="15">
        <f>AVERAGE(D66:E66)</f>
        <v>3</v>
      </c>
      <c r="I66" s="15"/>
      <c r="J66" s="16"/>
      <c r="L66" s="58"/>
      <c r="M66" s="11" t="s">
        <v>3</v>
      </c>
      <c r="N66" s="17">
        <v>3</v>
      </c>
      <c r="O66" s="14">
        <v>3</v>
      </c>
      <c r="P66" s="14"/>
      <c r="Q66" s="15"/>
      <c r="R66" s="15">
        <f>AVERAGE(N66:O66)</f>
        <v>3</v>
      </c>
      <c r="S66" s="15"/>
      <c r="T66" s="16"/>
    </row>
    <row r="67" spans="2:20">
      <c r="B67" s="58"/>
      <c r="C67" s="11" t="s">
        <v>4</v>
      </c>
      <c r="D67" s="17">
        <v>480</v>
      </c>
      <c r="E67" s="14">
        <v>475</v>
      </c>
      <c r="F67" s="14"/>
      <c r="G67" s="15"/>
      <c r="H67" s="15">
        <f t="shared" ref="H67:H69" si="25">AVERAGE(D67:E67)</f>
        <v>477.5</v>
      </c>
      <c r="I67" s="15"/>
      <c r="J67" s="16"/>
      <c r="L67" s="58"/>
      <c r="M67" s="11" t="s">
        <v>4</v>
      </c>
      <c r="N67" s="17">
        <v>564</v>
      </c>
      <c r="O67" s="14">
        <v>545</v>
      </c>
      <c r="P67" s="14"/>
      <c r="Q67" s="15"/>
      <c r="R67" s="15">
        <f t="shared" ref="R67:R69" si="26">AVERAGE(N67:O67)</f>
        <v>554.5</v>
      </c>
      <c r="S67" s="15"/>
      <c r="T67" s="16"/>
    </row>
    <row r="68" spans="2:20">
      <c r="B68" s="58"/>
      <c r="C68" s="11" t="s">
        <v>5</v>
      </c>
      <c r="D68" s="17">
        <v>9</v>
      </c>
      <c r="E68" s="14">
        <v>9</v>
      </c>
      <c r="F68" s="14"/>
      <c r="G68" s="15"/>
      <c r="H68" s="15">
        <f t="shared" si="25"/>
        <v>9</v>
      </c>
      <c r="I68" s="15"/>
      <c r="J68" s="16"/>
      <c r="L68" s="58"/>
      <c r="M68" s="11" t="s">
        <v>5</v>
      </c>
      <c r="N68" s="17">
        <v>14</v>
      </c>
      <c r="O68" s="14">
        <v>9</v>
      </c>
      <c r="P68" s="14"/>
      <c r="Q68" s="15"/>
      <c r="R68" s="15">
        <f t="shared" si="26"/>
        <v>11.5</v>
      </c>
      <c r="S68" s="15"/>
      <c r="T68" s="16"/>
    </row>
    <row r="69" spans="2:20">
      <c r="B69" s="59"/>
      <c r="C69" s="18" t="s">
        <v>6</v>
      </c>
      <c r="D69" s="19">
        <v>495</v>
      </c>
      <c r="E69" s="20">
        <v>490</v>
      </c>
      <c r="F69" s="20"/>
      <c r="G69" s="21"/>
      <c r="H69" s="15">
        <f t="shared" si="25"/>
        <v>492.5</v>
      </c>
      <c r="I69" s="21"/>
      <c r="J69" s="22"/>
      <c r="L69" s="59"/>
      <c r="M69" s="18" t="s">
        <v>6</v>
      </c>
      <c r="N69" s="19">
        <v>582</v>
      </c>
      <c r="O69" s="20">
        <v>560</v>
      </c>
      <c r="P69" s="20"/>
      <c r="Q69" s="21"/>
      <c r="R69" s="15">
        <f t="shared" si="26"/>
        <v>571</v>
      </c>
      <c r="S69" s="21"/>
      <c r="T69" s="22"/>
    </row>
    <row r="70" spans="2:20">
      <c r="B70" s="55">
        <v>9554</v>
      </c>
      <c r="C70" s="6" t="s">
        <v>1</v>
      </c>
      <c r="D70" s="7">
        <v>211986</v>
      </c>
      <c r="E70" s="8">
        <v>211996</v>
      </c>
      <c r="F70" s="8"/>
      <c r="G70" s="9"/>
      <c r="H70" s="9"/>
      <c r="I70" s="9"/>
      <c r="J70" s="10"/>
      <c r="L70" s="55">
        <v>9554</v>
      </c>
      <c r="M70" s="6" t="s">
        <v>1</v>
      </c>
      <c r="N70" s="7">
        <v>212096</v>
      </c>
      <c r="O70" s="8">
        <v>212130</v>
      </c>
      <c r="P70" s="8"/>
      <c r="Q70" s="9"/>
      <c r="R70" s="9"/>
      <c r="S70" s="9"/>
      <c r="T70" s="10"/>
    </row>
    <row r="71" spans="2:20">
      <c r="B71" s="58"/>
      <c r="C71" s="11" t="s">
        <v>2</v>
      </c>
      <c r="D71" s="12">
        <v>14</v>
      </c>
      <c r="E71" s="13">
        <v>14</v>
      </c>
      <c r="F71" s="14"/>
      <c r="G71" s="15"/>
      <c r="H71" s="15"/>
      <c r="I71" s="15"/>
      <c r="J71" s="16"/>
      <c r="L71" s="58"/>
      <c r="M71" s="11" t="s">
        <v>2</v>
      </c>
      <c r="N71" s="12">
        <v>14</v>
      </c>
      <c r="O71" s="13">
        <v>14</v>
      </c>
      <c r="P71" s="14"/>
      <c r="Q71" s="15"/>
      <c r="R71" s="15"/>
      <c r="S71" s="15"/>
      <c r="T71" s="16"/>
    </row>
    <row r="72" spans="2:20">
      <c r="B72" s="58"/>
      <c r="C72" s="11" t="s">
        <v>3</v>
      </c>
      <c r="D72" s="17">
        <v>6</v>
      </c>
      <c r="E72" s="14">
        <v>5</v>
      </c>
      <c r="F72" s="14"/>
      <c r="G72" s="15"/>
      <c r="H72" s="15">
        <f>AVERAGE(D72:E72)</f>
        <v>5.5</v>
      </c>
      <c r="I72" s="15"/>
      <c r="J72" s="16"/>
      <c r="L72" s="58"/>
      <c r="M72" s="11" t="s">
        <v>3</v>
      </c>
      <c r="N72" s="17">
        <v>6</v>
      </c>
      <c r="O72" s="14">
        <v>26</v>
      </c>
      <c r="P72" s="14"/>
      <c r="Q72" s="15"/>
      <c r="R72" s="15">
        <f>AVERAGE(N72:O72)</f>
        <v>16</v>
      </c>
      <c r="S72" s="15"/>
      <c r="T72" s="16"/>
    </row>
    <row r="73" spans="2:20">
      <c r="B73" s="58"/>
      <c r="C73" s="11" t="s">
        <v>4</v>
      </c>
      <c r="D73" s="17">
        <v>2351</v>
      </c>
      <c r="E73" s="14">
        <v>2341</v>
      </c>
      <c r="F73" s="14"/>
      <c r="G73" s="15"/>
      <c r="H73" s="15">
        <f t="shared" ref="H73:H75" si="27">AVERAGE(D73:E73)</f>
        <v>2346</v>
      </c>
      <c r="I73" s="15"/>
      <c r="J73" s="16"/>
      <c r="L73" s="58"/>
      <c r="M73" s="11" t="s">
        <v>4</v>
      </c>
      <c r="N73" s="17">
        <v>2939</v>
      </c>
      <c r="O73" s="14">
        <v>2830</v>
      </c>
      <c r="P73" s="14"/>
      <c r="Q73" s="15"/>
      <c r="R73" s="15">
        <f t="shared" ref="R73:R75" si="28">AVERAGE(N73:O73)</f>
        <v>2884.5</v>
      </c>
      <c r="S73" s="15"/>
      <c r="T73" s="16"/>
    </row>
    <row r="74" spans="2:20">
      <c r="B74" s="58"/>
      <c r="C74" s="11" t="s">
        <v>5</v>
      </c>
      <c r="D74" s="17">
        <v>72</v>
      </c>
      <c r="E74" s="14">
        <v>71</v>
      </c>
      <c r="F74" s="14"/>
      <c r="G74" s="15"/>
      <c r="H74" s="15">
        <f t="shared" si="27"/>
        <v>71.5</v>
      </c>
      <c r="I74" s="15"/>
      <c r="J74" s="16"/>
      <c r="L74" s="58"/>
      <c r="M74" s="11" t="s">
        <v>5</v>
      </c>
      <c r="N74" s="17">
        <v>73</v>
      </c>
      <c r="O74" s="14">
        <v>70</v>
      </c>
      <c r="P74" s="14"/>
      <c r="Q74" s="15"/>
      <c r="R74" s="15">
        <f t="shared" si="28"/>
        <v>71.5</v>
      </c>
      <c r="S74" s="15"/>
      <c r="T74" s="16"/>
    </row>
    <row r="75" spans="2:20">
      <c r="B75" s="59"/>
      <c r="C75" s="18" t="s">
        <v>6</v>
      </c>
      <c r="D75" s="19">
        <v>2435</v>
      </c>
      <c r="E75" s="20">
        <v>2429</v>
      </c>
      <c r="F75" s="20"/>
      <c r="G75" s="21"/>
      <c r="H75" s="21">
        <f t="shared" si="27"/>
        <v>2432</v>
      </c>
      <c r="I75" s="21"/>
      <c r="J75" s="22"/>
      <c r="L75" s="59"/>
      <c r="M75" s="18" t="s">
        <v>6</v>
      </c>
      <c r="N75" s="19">
        <v>3025</v>
      </c>
      <c r="O75" s="20">
        <v>2929</v>
      </c>
      <c r="P75" s="20"/>
      <c r="Q75" s="21"/>
      <c r="R75" s="21">
        <f t="shared" si="28"/>
        <v>2977</v>
      </c>
      <c r="S75" s="21"/>
      <c r="T75" s="22"/>
    </row>
    <row r="76" spans="2:20">
      <c r="B76" s="60">
        <v>50000</v>
      </c>
      <c r="C76" s="33" t="s">
        <v>1</v>
      </c>
      <c r="D76" s="34"/>
      <c r="E76" s="35"/>
      <c r="F76" s="35"/>
      <c r="G76" s="36"/>
      <c r="H76" s="36"/>
      <c r="I76" s="36"/>
      <c r="J76" s="37"/>
      <c r="L76" s="55">
        <v>50000</v>
      </c>
      <c r="M76" s="6" t="s">
        <v>1</v>
      </c>
      <c r="N76" s="7">
        <v>212086</v>
      </c>
      <c r="O76" s="8">
        <v>212120</v>
      </c>
      <c r="P76" s="8"/>
      <c r="Q76" s="9"/>
      <c r="R76" s="9"/>
      <c r="S76" s="9"/>
      <c r="T76" s="10"/>
    </row>
    <row r="77" spans="2:20">
      <c r="B77" s="61"/>
      <c r="C77" s="38" t="s">
        <v>2</v>
      </c>
      <c r="D77" s="39"/>
      <c r="E77" s="40"/>
      <c r="F77" s="41"/>
      <c r="G77" s="42"/>
      <c r="H77" s="42"/>
      <c r="I77" s="42"/>
      <c r="J77" s="43"/>
      <c r="L77" s="58"/>
      <c r="M77" s="11" t="s">
        <v>2</v>
      </c>
      <c r="N77" s="12">
        <v>16</v>
      </c>
      <c r="O77" s="13">
        <v>16</v>
      </c>
      <c r="P77" s="14"/>
      <c r="Q77" s="15"/>
      <c r="R77" s="15"/>
      <c r="S77" s="15"/>
      <c r="T77" s="16"/>
    </row>
    <row r="78" spans="2:20">
      <c r="B78" s="61"/>
      <c r="C78" s="38" t="s">
        <v>3</v>
      </c>
      <c r="D78" s="44"/>
      <c r="E78" s="41"/>
      <c r="F78" s="41"/>
      <c r="G78" s="42"/>
      <c r="H78" s="42"/>
      <c r="I78" s="42"/>
      <c r="J78" s="43"/>
      <c r="L78" s="58"/>
      <c r="M78" s="11" t="s">
        <v>3</v>
      </c>
      <c r="N78" s="17">
        <v>8</v>
      </c>
      <c r="O78" s="14">
        <v>20</v>
      </c>
      <c r="P78" s="14"/>
      <c r="Q78" s="15"/>
      <c r="R78" s="15">
        <f>AVERAGE(N78:O78)</f>
        <v>14</v>
      </c>
      <c r="S78" s="15"/>
      <c r="T78" s="16"/>
    </row>
    <row r="79" spans="2:20">
      <c r="B79" s="61"/>
      <c r="C79" s="38" t="s">
        <v>4</v>
      </c>
      <c r="D79" s="44"/>
      <c r="E79" s="41"/>
      <c r="F79" s="41"/>
      <c r="G79" s="42"/>
      <c r="H79" s="42"/>
      <c r="I79" s="42"/>
      <c r="J79" s="43"/>
      <c r="L79" s="58"/>
      <c r="M79" s="11" t="s">
        <v>4</v>
      </c>
      <c r="N79" s="17">
        <v>6432</v>
      </c>
      <c r="O79" s="14">
        <v>6273</v>
      </c>
      <c r="P79" s="14"/>
      <c r="Q79" s="15"/>
      <c r="R79" s="15">
        <f t="shared" ref="R79:R81" si="29">AVERAGE(N79:O79)</f>
        <v>6352.5</v>
      </c>
      <c r="S79" s="15"/>
      <c r="T79" s="16"/>
    </row>
    <row r="80" spans="2:20">
      <c r="B80" s="61"/>
      <c r="C80" s="38" t="s">
        <v>5</v>
      </c>
      <c r="D80" s="44"/>
      <c r="E80" s="41"/>
      <c r="F80" s="41"/>
      <c r="G80" s="42"/>
      <c r="H80" s="42"/>
      <c r="I80" s="42"/>
      <c r="J80" s="43"/>
      <c r="L80" s="58"/>
      <c r="M80" s="11" t="s">
        <v>5</v>
      </c>
      <c r="N80" s="17">
        <v>44</v>
      </c>
      <c r="O80" s="14">
        <v>44</v>
      </c>
      <c r="P80" s="14"/>
      <c r="Q80" s="15"/>
      <c r="R80" s="15">
        <f t="shared" si="29"/>
        <v>44</v>
      </c>
      <c r="S80" s="15"/>
      <c r="T80" s="16"/>
    </row>
    <row r="81" spans="2:20">
      <c r="B81" s="62"/>
      <c r="C81" s="45" t="s">
        <v>6</v>
      </c>
      <c r="D81" s="46"/>
      <c r="E81" s="47"/>
      <c r="F81" s="47"/>
      <c r="G81" s="48"/>
      <c r="H81" s="48"/>
      <c r="I81" s="48"/>
      <c r="J81" s="49"/>
      <c r="L81" s="59"/>
      <c r="M81" s="18" t="s">
        <v>6</v>
      </c>
      <c r="N81" s="19">
        <v>6495</v>
      </c>
      <c r="O81" s="20">
        <v>6346</v>
      </c>
      <c r="P81" s="20"/>
      <c r="Q81" s="21"/>
      <c r="R81" s="21">
        <f t="shared" si="29"/>
        <v>6420.5</v>
      </c>
      <c r="S81" s="21"/>
      <c r="T81" s="22"/>
    </row>
    <row r="82" spans="2:20">
      <c r="B82" s="55" t="s">
        <v>19</v>
      </c>
      <c r="C82" s="6" t="s">
        <v>20</v>
      </c>
      <c r="D82" s="23">
        <f>D48+D54+D60+D66+D72+D78</f>
        <v>25</v>
      </c>
      <c r="E82" s="23">
        <f t="shared" ref="E82:G82" si="30">E48+E54+E60+E66+E72+E78</f>
        <v>30</v>
      </c>
      <c r="F82" s="23">
        <f t="shared" si="30"/>
        <v>0</v>
      </c>
      <c r="G82" s="23">
        <f t="shared" si="30"/>
        <v>0</v>
      </c>
      <c r="H82" s="23">
        <f>H48+H54+H60+H66+H72+H78</f>
        <v>27.5</v>
      </c>
      <c r="I82" s="23">
        <f t="shared" ref="I82" si="31">I48+I54+I60+I66+I72+I78</f>
        <v>0</v>
      </c>
      <c r="J82" s="24"/>
      <c r="L82" s="55" t="s">
        <v>19</v>
      </c>
      <c r="M82" s="6" t="s">
        <v>20</v>
      </c>
      <c r="N82" s="23">
        <f>N48+N54+N60+N66+N72+N78</f>
        <v>31</v>
      </c>
      <c r="O82" s="23">
        <f t="shared" ref="O82:Q82" si="32">O48+O54+O60+O66+O72+O78</f>
        <v>104</v>
      </c>
      <c r="P82" s="23">
        <f t="shared" si="32"/>
        <v>0</v>
      </c>
      <c r="Q82" s="23">
        <f t="shared" si="32"/>
        <v>0</v>
      </c>
      <c r="R82" s="23">
        <f>R48+R54+R60+R66+R72+R78</f>
        <v>67.5</v>
      </c>
      <c r="S82" s="23">
        <f t="shared" ref="S82" si="33">S48+S54+S60+S66+S72+S78</f>
        <v>0</v>
      </c>
      <c r="T82" s="24"/>
    </row>
    <row r="83" spans="2:20">
      <c r="B83" s="56"/>
      <c r="C83" s="11" t="s">
        <v>21</v>
      </c>
      <c r="D83" s="25">
        <f>D49+D55+D61+D67+D73+D79</f>
        <v>3862</v>
      </c>
      <c r="E83" s="25">
        <f t="shared" ref="E83:I83" si="34">E49+E55+E61+E67+E73+E79</f>
        <v>3815</v>
      </c>
      <c r="F83" s="25">
        <f t="shared" si="34"/>
        <v>0</v>
      </c>
      <c r="G83" s="25">
        <f t="shared" si="34"/>
        <v>0</v>
      </c>
      <c r="H83" s="25">
        <f>H49+H55+H61+H67+H73+H79</f>
        <v>3838.5</v>
      </c>
      <c r="I83" s="25">
        <f t="shared" si="34"/>
        <v>0</v>
      </c>
      <c r="J83" s="26"/>
      <c r="L83" s="56"/>
      <c r="M83" s="11" t="s">
        <v>21</v>
      </c>
      <c r="N83" s="25">
        <f>N49+N55+N61+N67+N73+N79</f>
        <v>11228</v>
      </c>
      <c r="O83" s="25">
        <f t="shared" ref="O83:Q83" si="35">O49+O55+O61+O67+O73+O79</f>
        <v>10806</v>
      </c>
      <c r="P83" s="25">
        <f t="shared" si="35"/>
        <v>0</v>
      </c>
      <c r="Q83" s="25">
        <f t="shared" si="35"/>
        <v>0</v>
      </c>
      <c r="R83" s="25">
        <f>R49+R55+R61+R67+R73+R79</f>
        <v>11017</v>
      </c>
      <c r="S83" s="25">
        <f t="shared" ref="S83" si="36">S49+S55+S61+S67+S73+S79</f>
        <v>0</v>
      </c>
      <c r="T83" s="26"/>
    </row>
    <row r="84" spans="2:20">
      <c r="B84" s="56"/>
      <c r="C84" s="11" t="s">
        <v>22</v>
      </c>
      <c r="D84" s="25">
        <f>D50+D56+D62+D68+D74+D80</f>
        <v>128</v>
      </c>
      <c r="E84" s="25">
        <f>E50+E56+E62+E68+E74+E80</f>
        <v>132</v>
      </c>
      <c r="F84" s="25">
        <f t="shared" ref="F84:I84" si="37">F50+F56+F62+F68+F74+F80</f>
        <v>0</v>
      </c>
      <c r="G84" s="25">
        <f t="shared" si="37"/>
        <v>0</v>
      </c>
      <c r="H84" s="25">
        <f t="shared" si="37"/>
        <v>130</v>
      </c>
      <c r="I84" s="25">
        <f t="shared" si="37"/>
        <v>0</v>
      </c>
      <c r="J84" s="26"/>
      <c r="L84" s="56"/>
      <c r="M84" s="11" t="s">
        <v>22</v>
      </c>
      <c r="N84" s="25">
        <f>N50+N56+N62+N68+N74+N80</f>
        <v>186</v>
      </c>
      <c r="O84" s="25">
        <f>O50+O56+O62+O68+O74+O80</f>
        <v>176</v>
      </c>
      <c r="P84" s="25">
        <f t="shared" ref="P84:S84" si="38">P50+P56+P62+P68+P74+P80</f>
        <v>0</v>
      </c>
      <c r="Q84" s="25">
        <f t="shared" si="38"/>
        <v>0</v>
      </c>
      <c r="R84" s="25">
        <f t="shared" si="38"/>
        <v>181</v>
      </c>
      <c r="S84" s="25">
        <f t="shared" si="38"/>
        <v>0</v>
      </c>
      <c r="T84" s="26"/>
    </row>
    <row r="85" spans="2:20">
      <c r="B85" s="57"/>
      <c r="C85" s="18" t="s">
        <v>24</v>
      </c>
      <c r="D85" s="50">
        <f>SUM(D82:D84)</f>
        <v>4015</v>
      </c>
      <c r="E85" s="27">
        <f t="shared" ref="E85:I85" si="39">SUM(E82:E84)</f>
        <v>3977</v>
      </c>
      <c r="F85" s="27">
        <f t="shared" si="39"/>
        <v>0</v>
      </c>
      <c r="G85" s="27">
        <f t="shared" si="39"/>
        <v>0</v>
      </c>
      <c r="H85" s="27">
        <f t="shared" si="39"/>
        <v>3996</v>
      </c>
      <c r="I85" s="27">
        <f t="shared" si="39"/>
        <v>0</v>
      </c>
      <c r="J85" s="28"/>
      <c r="L85" s="57"/>
      <c r="M85" s="18" t="s">
        <v>24</v>
      </c>
      <c r="N85" s="50">
        <f>SUM(N82:N84)</f>
        <v>11445</v>
      </c>
      <c r="O85" s="27">
        <f t="shared" ref="O85" si="40">SUM(O82:O84)</f>
        <v>11086</v>
      </c>
      <c r="P85" s="27">
        <f t="shared" ref="P85" si="41">SUM(P82:P84)</f>
        <v>0</v>
      </c>
      <c r="Q85" s="27">
        <f t="shared" ref="Q85" si="42">SUM(Q82:Q84)</f>
        <v>0</v>
      </c>
      <c r="R85" s="27">
        <f t="shared" ref="R85" si="43">SUM(R82:R84)</f>
        <v>11265.5</v>
      </c>
      <c r="S85" s="27">
        <f t="shared" ref="S85" si="44">SUM(S82:S84)</f>
        <v>0</v>
      </c>
      <c r="T85" s="28"/>
    </row>
    <row r="88" spans="2:20">
      <c r="B88" s="1" t="s">
        <v>0</v>
      </c>
      <c r="C88" s="2" t="s">
        <v>16</v>
      </c>
      <c r="D88" s="3" t="s">
        <v>7</v>
      </c>
      <c r="E88" s="4" t="s">
        <v>8</v>
      </c>
      <c r="F88" s="4" t="s">
        <v>9</v>
      </c>
      <c r="G88" s="4" t="s">
        <v>10</v>
      </c>
      <c r="H88" s="4" t="s">
        <v>11</v>
      </c>
      <c r="I88" s="4" t="s">
        <v>12</v>
      </c>
      <c r="J88" s="5" t="s">
        <v>13</v>
      </c>
      <c r="L88" s="1" t="s">
        <v>0</v>
      </c>
      <c r="M88" s="2" t="s">
        <v>16</v>
      </c>
      <c r="N88" s="3" t="s">
        <v>7</v>
      </c>
      <c r="O88" s="4" t="s">
        <v>8</v>
      </c>
      <c r="P88" s="4" t="s">
        <v>9</v>
      </c>
      <c r="Q88" s="4" t="s">
        <v>10</v>
      </c>
      <c r="R88" s="4" t="s">
        <v>11</v>
      </c>
      <c r="S88" s="4" t="s">
        <v>12</v>
      </c>
      <c r="T88" s="5" t="s">
        <v>13</v>
      </c>
    </row>
    <row r="89" spans="2:20">
      <c r="B89" s="55">
        <v>20</v>
      </c>
      <c r="C89" s="6" t="s">
        <v>1</v>
      </c>
      <c r="D89" s="7">
        <v>212036</v>
      </c>
      <c r="E89" s="8">
        <v>212040</v>
      </c>
      <c r="F89" s="8"/>
      <c r="G89" s="9"/>
      <c r="H89" s="9"/>
      <c r="I89" s="9"/>
      <c r="J89" s="10"/>
      <c r="L89" s="55">
        <v>20</v>
      </c>
      <c r="M89" s="6" t="s">
        <v>1</v>
      </c>
      <c r="N89" s="7">
        <v>212098</v>
      </c>
      <c r="O89" s="8">
        <v>212132</v>
      </c>
      <c r="P89" s="8"/>
      <c r="Q89" s="9"/>
      <c r="R89" s="9"/>
      <c r="S89" s="9"/>
      <c r="T89" s="10"/>
    </row>
    <row r="90" spans="2:20">
      <c r="B90" s="58"/>
      <c r="C90" s="11" t="s">
        <v>2</v>
      </c>
      <c r="D90" s="12">
        <v>4</v>
      </c>
      <c r="E90" s="13">
        <v>4</v>
      </c>
      <c r="F90" s="14"/>
      <c r="G90" s="15"/>
      <c r="H90" s="15"/>
      <c r="I90" s="15"/>
      <c r="J90" s="16"/>
      <c r="L90" s="58"/>
      <c r="M90" s="11" t="s">
        <v>2</v>
      </c>
      <c r="N90" s="12">
        <v>4</v>
      </c>
      <c r="O90" s="13">
        <v>4</v>
      </c>
      <c r="P90" s="14"/>
      <c r="Q90" s="15"/>
      <c r="R90" s="15"/>
      <c r="S90" s="15"/>
      <c r="T90" s="16"/>
    </row>
    <row r="91" spans="2:20">
      <c r="B91" s="58"/>
      <c r="C91" s="11" t="s">
        <v>3</v>
      </c>
      <c r="D91" s="17">
        <v>5</v>
      </c>
      <c r="E91" s="14">
        <v>3</v>
      </c>
      <c r="F91" s="14"/>
      <c r="G91" s="15"/>
      <c r="H91" s="15">
        <f>AVERAGE(D91:E91)</f>
        <v>4</v>
      </c>
      <c r="I91" s="15"/>
      <c r="J91" s="16"/>
      <c r="L91" s="58"/>
      <c r="M91" s="11" t="s">
        <v>3</v>
      </c>
      <c r="N91" s="17">
        <v>3</v>
      </c>
      <c r="O91" s="14">
        <v>2</v>
      </c>
      <c r="P91" s="14"/>
      <c r="Q91" s="15"/>
      <c r="R91" s="15">
        <f>AVERAGE(N91:O91)</f>
        <v>2.5</v>
      </c>
      <c r="S91" s="15"/>
      <c r="T91" s="16"/>
    </row>
    <row r="92" spans="2:20">
      <c r="B92" s="58"/>
      <c r="C92" s="11" t="s">
        <v>4</v>
      </c>
      <c r="D92" s="17">
        <v>101</v>
      </c>
      <c r="E92" s="14">
        <v>102</v>
      </c>
      <c r="F92" s="14"/>
      <c r="G92" s="15"/>
      <c r="H92" s="15">
        <f t="shared" ref="H92:H94" si="45">AVERAGE(D92:E92)</f>
        <v>101.5</v>
      </c>
      <c r="I92" s="15"/>
      <c r="J92" s="16"/>
      <c r="L92" s="58"/>
      <c r="M92" s="11" t="s">
        <v>4</v>
      </c>
      <c r="N92" s="17">
        <v>101</v>
      </c>
      <c r="O92" s="14">
        <v>101</v>
      </c>
      <c r="P92" s="14"/>
      <c r="Q92" s="15"/>
      <c r="R92" s="15">
        <f t="shared" ref="R92:R94" si="46">AVERAGE(N92:O92)</f>
        <v>101</v>
      </c>
      <c r="S92" s="15"/>
      <c r="T92" s="16"/>
    </row>
    <row r="93" spans="2:20">
      <c r="B93" s="58"/>
      <c r="C93" s="11" t="s">
        <v>5</v>
      </c>
      <c r="D93" s="17">
        <v>1</v>
      </c>
      <c r="E93" s="14">
        <v>2</v>
      </c>
      <c r="F93" s="14"/>
      <c r="G93" s="15"/>
      <c r="H93" s="15">
        <f t="shared" si="45"/>
        <v>1.5</v>
      </c>
      <c r="I93" s="15"/>
      <c r="J93" s="16"/>
      <c r="L93" s="58"/>
      <c r="M93" s="11" t="s">
        <v>5</v>
      </c>
      <c r="N93" s="17">
        <v>1</v>
      </c>
      <c r="O93" s="14">
        <v>1</v>
      </c>
      <c r="P93" s="14"/>
      <c r="Q93" s="15"/>
      <c r="R93" s="15">
        <f t="shared" si="46"/>
        <v>1</v>
      </c>
      <c r="S93" s="15"/>
      <c r="T93" s="16"/>
    </row>
    <row r="94" spans="2:20">
      <c r="B94" s="59"/>
      <c r="C94" s="18" t="s">
        <v>6</v>
      </c>
      <c r="D94" s="19">
        <v>108</v>
      </c>
      <c r="E94" s="20">
        <v>107</v>
      </c>
      <c r="F94" s="20"/>
      <c r="G94" s="21"/>
      <c r="H94" s="15">
        <f t="shared" si="45"/>
        <v>107.5</v>
      </c>
      <c r="I94" s="15"/>
      <c r="J94" s="22"/>
      <c r="L94" s="59"/>
      <c r="M94" s="18" t="s">
        <v>6</v>
      </c>
      <c r="N94" s="19">
        <v>105</v>
      </c>
      <c r="O94" s="20">
        <v>104</v>
      </c>
      <c r="P94" s="20"/>
      <c r="Q94" s="21"/>
      <c r="R94" s="15">
        <f t="shared" si="46"/>
        <v>104.5</v>
      </c>
      <c r="S94" s="15"/>
      <c r="T94" s="22"/>
    </row>
    <row r="95" spans="2:20">
      <c r="B95" s="55">
        <v>784</v>
      </c>
      <c r="C95" s="6" t="s">
        <v>1</v>
      </c>
      <c r="D95" s="7">
        <v>212044</v>
      </c>
      <c r="E95" s="8">
        <v>212048</v>
      </c>
      <c r="F95" s="8"/>
      <c r="G95" s="9"/>
      <c r="H95" s="9"/>
      <c r="I95" s="9"/>
      <c r="J95" s="10"/>
      <c r="L95" s="55">
        <v>784</v>
      </c>
      <c r="M95" s="6" t="s">
        <v>1</v>
      </c>
      <c r="N95" s="7">
        <v>212102</v>
      </c>
      <c r="O95" s="8">
        <v>212136</v>
      </c>
      <c r="P95" s="8"/>
      <c r="Q95" s="9"/>
      <c r="R95" s="9"/>
      <c r="S95" s="9"/>
      <c r="T95" s="10"/>
    </row>
    <row r="96" spans="2:20">
      <c r="B96" s="58"/>
      <c r="C96" s="11" t="s">
        <v>2</v>
      </c>
      <c r="D96" s="12">
        <v>8</v>
      </c>
      <c r="E96" s="13">
        <v>8</v>
      </c>
      <c r="F96" s="14"/>
      <c r="G96" s="15"/>
      <c r="H96" s="15"/>
      <c r="I96" s="15"/>
      <c r="J96" s="16"/>
      <c r="L96" s="58"/>
      <c r="M96" s="11" t="s">
        <v>2</v>
      </c>
      <c r="N96" s="12">
        <v>8</v>
      </c>
      <c r="O96" s="13">
        <v>8</v>
      </c>
      <c r="P96" s="14"/>
      <c r="Q96" s="15"/>
      <c r="R96" s="15"/>
      <c r="S96" s="15"/>
      <c r="T96" s="16"/>
    </row>
    <row r="97" spans="2:20">
      <c r="B97" s="58"/>
      <c r="C97" s="11" t="s">
        <v>3</v>
      </c>
      <c r="D97" s="17">
        <v>8</v>
      </c>
      <c r="E97" s="14">
        <v>3</v>
      </c>
      <c r="F97" s="14"/>
      <c r="G97" s="15"/>
      <c r="H97" s="15">
        <f>AVERAGE(D97:E97)</f>
        <v>5.5</v>
      </c>
      <c r="I97" s="15"/>
      <c r="J97" s="16"/>
      <c r="L97" s="58"/>
      <c r="M97" s="11" t="s">
        <v>3</v>
      </c>
      <c r="N97" s="17">
        <v>2</v>
      </c>
      <c r="O97" s="14">
        <v>2</v>
      </c>
      <c r="P97" s="14"/>
      <c r="Q97" s="15"/>
      <c r="R97" s="15">
        <f>AVERAGE(N97:O97)</f>
        <v>2</v>
      </c>
      <c r="S97" s="15"/>
      <c r="T97" s="16"/>
    </row>
    <row r="98" spans="2:20">
      <c r="B98" s="58"/>
      <c r="C98" s="11" t="s">
        <v>4</v>
      </c>
      <c r="D98" s="17">
        <v>105</v>
      </c>
      <c r="E98" s="14">
        <v>105</v>
      </c>
      <c r="F98" s="14"/>
      <c r="G98" s="15"/>
      <c r="H98" s="15">
        <f t="shared" ref="H98:H100" si="47">AVERAGE(D98:E98)</f>
        <v>105</v>
      </c>
      <c r="I98" s="15"/>
      <c r="J98" s="16"/>
      <c r="L98" s="58"/>
      <c r="M98" s="11" t="s">
        <v>4</v>
      </c>
      <c r="N98" s="17">
        <v>107</v>
      </c>
      <c r="O98" s="14">
        <v>106</v>
      </c>
      <c r="P98" s="14"/>
      <c r="Q98" s="15"/>
      <c r="R98" s="15">
        <f t="shared" ref="R98:R100" si="48">AVERAGE(N98:O98)</f>
        <v>106.5</v>
      </c>
      <c r="S98" s="15"/>
      <c r="T98" s="16"/>
    </row>
    <row r="99" spans="2:20">
      <c r="B99" s="58"/>
      <c r="C99" s="11" t="s">
        <v>5</v>
      </c>
      <c r="D99" s="17">
        <v>1</v>
      </c>
      <c r="E99" s="14">
        <v>1</v>
      </c>
      <c r="F99" s="14"/>
      <c r="G99" s="15"/>
      <c r="H99" s="15">
        <f t="shared" si="47"/>
        <v>1</v>
      </c>
      <c r="I99" s="15"/>
      <c r="J99" s="16"/>
      <c r="L99" s="58"/>
      <c r="M99" s="11" t="s">
        <v>5</v>
      </c>
      <c r="N99" s="17">
        <v>1</v>
      </c>
      <c r="O99" s="14">
        <v>1</v>
      </c>
      <c r="P99" s="14"/>
      <c r="Q99" s="15"/>
      <c r="R99" s="15">
        <f t="shared" si="48"/>
        <v>1</v>
      </c>
      <c r="S99" s="15"/>
      <c r="T99" s="16"/>
    </row>
    <row r="100" spans="2:20">
      <c r="B100" s="59"/>
      <c r="C100" s="18" t="s">
        <v>6</v>
      </c>
      <c r="D100" s="19">
        <v>114</v>
      </c>
      <c r="E100" s="20">
        <v>109</v>
      </c>
      <c r="F100" s="20"/>
      <c r="G100" s="21"/>
      <c r="H100" s="21">
        <f t="shared" si="47"/>
        <v>111.5</v>
      </c>
      <c r="I100" s="21"/>
      <c r="J100" s="22"/>
      <c r="L100" s="59"/>
      <c r="M100" s="18" t="s">
        <v>6</v>
      </c>
      <c r="N100" s="19">
        <v>110</v>
      </c>
      <c r="O100" s="20">
        <v>109</v>
      </c>
      <c r="P100" s="20"/>
      <c r="Q100" s="21"/>
      <c r="R100" s="21">
        <f t="shared" si="48"/>
        <v>109.5</v>
      </c>
      <c r="S100" s="21"/>
      <c r="T100" s="22"/>
    </row>
    <row r="101" spans="2:20">
      <c r="B101" s="55" t="s">
        <v>19</v>
      </c>
      <c r="C101" s="6" t="s">
        <v>20</v>
      </c>
      <c r="D101" s="23">
        <f>D91+D97</f>
        <v>13</v>
      </c>
      <c r="E101" s="23">
        <f t="shared" ref="E101:I101" si="49">E91+E97</f>
        <v>6</v>
      </c>
      <c r="F101" s="23">
        <f t="shared" si="49"/>
        <v>0</v>
      </c>
      <c r="G101" s="23">
        <f t="shared" si="49"/>
        <v>0</v>
      </c>
      <c r="H101" s="23">
        <f t="shared" si="49"/>
        <v>9.5</v>
      </c>
      <c r="I101" s="23">
        <f t="shared" si="49"/>
        <v>0</v>
      </c>
      <c r="J101" s="24"/>
      <c r="K101" s="51"/>
      <c r="L101" s="55" t="s">
        <v>19</v>
      </c>
      <c r="M101" s="6" t="s">
        <v>20</v>
      </c>
      <c r="N101" s="23">
        <f>N91+N97</f>
        <v>5</v>
      </c>
      <c r="O101" s="23">
        <f t="shared" ref="O101:S101" si="50">O91+O97</f>
        <v>4</v>
      </c>
      <c r="P101" s="23">
        <f t="shared" si="50"/>
        <v>0</v>
      </c>
      <c r="Q101" s="23">
        <f t="shared" si="50"/>
        <v>0</v>
      </c>
      <c r="R101" s="23">
        <f t="shared" si="50"/>
        <v>4.5</v>
      </c>
      <c r="S101" s="23">
        <f t="shared" si="50"/>
        <v>0</v>
      </c>
      <c r="T101" s="24"/>
    </row>
    <row r="102" spans="2:20">
      <c r="B102" s="56"/>
      <c r="C102" s="11" t="s">
        <v>21</v>
      </c>
      <c r="D102" s="25">
        <f>D92+D98</f>
        <v>206</v>
      </c>
      <c r="E102" s="25">
        <f t="shared" ref="E102:I102" si="51">E92+E98</f>
        <v>207</v>
      </c>
      <c r="F102" s="25">
        <f t="shared" si="51"/>
        <v>0</v>
      </c>
      <c r="G102" s="25">
        <f t="shared" si="51"/>
        <v>0</v>
      </c>
      <c r="H102" s="25">
        <f t="shared" si="51"/>
        <v>206.5</v>
      </c>
      <c r="I102" s="25">
        <f t="shared" si="51"/>
        <v>0</v>
      </c>
      <c r="J102" s="26"/>
      <c r="K102" s="51"/>
      <c r="L102" s="56"/>
      <c r="M102" s="11" t="s">
        <v>21</v>
      </c>
      <c r="N102" s="25">
        <f>N92+N98</f>
        <v>208</v>
      </c>
      <c r="O102" s="25">
        <f t="shared" ref="O102:S102" si="52">O92+O98</f>
        <v>207</v>
      </c>
      <c r="P102" s="25">
        <f t="shared" si="52"/>
        <v>0</v>
      </c>
      <c r="Q102" s="25">
        <f t="shared" si="52"/>
        <v>0</v>
      </c>
      <c r="R102" s="25">
        <f t="shared" si="52"/>
        <v>207.5</v>
      </c>
      <c r="S102" s="25">
        <f t="shared" si="52"/>
        <v>0</v>
      </c>
      <c r="T102" s="26"/>
    </row>
    <row r="103" spans="2:20">
      <c r="B103" s="56"/>
      <c r="C103" s="11" t="s">
        <v>22</v>
      </c>
      <c r="D103" s="25">
        <f>D93+D99</f>
        <v>2</v>
      </c>
      <c r="E103" s="25">
        <f t="shared" ref="E103:I103" si="53">E93+E99</f>
        <v>3</v>
      </c>
      <c r="F103" s="25">
        <f t="shared" si="53"/>
        <v>0</v>
      </c>
      <c r="G103" s="25">
        <f t="shared" si="53"/>
        <v>0</v>
      </c>
      <c r="H103" s="25">
        <f t="shared" si="53"/>
        <v>2.5</v>
      </c>
      <c r="I103" s="25">
        <f t="shared" si="53"/>
        <v>0</v>
      </c>
      <c r="J103" s="26"/>
      <c r="K103" s="51"/>
      <c r="L103" s="56"/>
      <c r="M103" s="11" t="s">
        <v>22</v>
      </c>
      <c r="N103" s="25">
        <f>N93+N99</f>
        <v>2</v>
      </c>
      <c r="O103" s="25">
        <f t="shared" ref="O103:S103" si="54">O93+O99</f>
        <v>2</v>
      </c>
      <c r="P103" s="25">
        <f t="shared" si="54"/>
        <v>0</v>
      </c>
      <c r="Q103" s="25">
        <f t="shared" si="54"/>
        <v>0</v>
      </c>
      <c r="R103" s="25">
        <f t="shared" si="54"/>
        <v>2</v>
      </c>
      <c r="S103" s="25">
        <f t="shared" si="54"/>
        <v>0</v>
      </c>
      <c r="T103" s="26"/>
    </row>
    <row r="104" spans="2:20">
      <c r="B104" s="57"/>
      <c r="C104" s="18" t="s">
        <v>24</v>
      </c>
      <c r="D104" s="27">
        <f>SUM(D101:D103)</f>
        <v>221</v>
      </c>
      <c r="E104" s="27">
        <f t="shared" ref="E104:I104" si="55">SUM(E101:E103)</f>
        <v>216</v>
      </c>
      <c r="F104" s="27">
        <f t="shared" si="55"/>
        <v>0</v>
      </c>
      <c r="G104" s="27">
        <f t="shared" si="55"/>
        <v>0</v>
      </c>
      <c r="H104" s="27">
        <f t="shared" si="55"/>
        <v>218.5</v>
      </c>
      <c r="I104" s="27">
        <f t="shared" si="55"/>
        <v>0</v>
      </c>
      <c r="J104" s="28"/>
      <c r="K104" s="51"/>
      <c r="L104" s="57"/>
      <c r="M104" s="18" t="s">
        <v>24</v>
      </c>
      <c r="N104" s="27">
        <f>SUM(N101:N103)</f>
        <v>215</v>
      </c>
      <c r="O104" s="27">
        <f t="shared" ref="O104" si="56">SUM(O101:O103)</f>
        <v>213</v>
      </c>
      <c r="P104" s="27">
        <f t="shared" ref="P104" si="57">SUM(P101:P103)</f>
        <v>0</v>
      </c>
      <c r="Q104" s="27">
        <f t="shared" ref="Q104" si="58">SUM(Q101:Q103)</f>
        <v>0</v>
      </c>
      <c r="R104" s="27">
        <f t="shared" ref="R104" si="59">SUM(R101:R103)</f>
        <v>214</v>
      </c>
      <c r="S104" s="27">
        <f t="shared" ref="S104" si="60">SUM(S101:S103)</f>
        <v>0</v>
      </c>
      <c r="T104" s="28"/>
    </row>
    <row r="105" spans="2:20">
      <c r="B105" s="29"/>
      <c r="C105" s="32"/>
      <c r="D105" s="14"/>
      <c r="E105" s="14"/>
      <c r="F105" s="14"/>
      <c r="G105" s="14"/>
      <c r="H105" s="14"/>
      <c r="I105" s="14"/>
      <c r="J105" s="15"/>
      <c r="L105" s="29"/>
      <c r="M105" s="32"/>
      <c r="N105" s="14"/>
      <c r="O105" s="14"/>
      <c r="P105" s="14"/>
      <c r="Q105" s="14"/>
      <c r="R105" s="14"/>
      <c r="S105" s="14"/>
      <c r="T105" s="15"/>
    </row>
    <row r="107" spans="2:20">
      <c r="B107" s="1" t="s">
        <v>0</v>
      </c>
      <c r="C107" s="2" t="s">
        <v>15</v>
      </c>
      <c r="D107" s="3" t="s">
        <v>7</v>
      </c>
      <c r="E107" s="4" t="s">
        <v>8</v>
      </c>
      <c r="F107" s="4" t="s">
        <v>9</v>
      </c>
      <c r="G107" s="4" t="s">
        <v>10</v>
      </c>
      <c r="H107" s="4" t="s">
        <v>11</v>
      </c>
      <c r="I107" s="4" t="s">
        <v>12</v>
      </c>
      <c r="J107" s="5" t="s">
        <v>13</v>
      </c>
      <c r="L107" s="1" t="s">
        <v>0</v>
      </c>
      <c r="M107" s="2" t="s">
        <v>15</v>
      </c>
      <c r="N107" s="3" t="s">
        <v>7</v>
      </c>
      <c r="O107" s="4" t="s">
        <v>8</v>
      </c>
      <c r="P107" s="4" t="s">
        <v>9</v>
      </c>
      <c r="Q107" s="4" t="s">
        <v>10</v>
      </c>
      <c r="R107" s="4" t="s">
        <v>11</v>
      </c>
      <c r="S107" s="4" t="s">
        <v>12</v>
      </c>
      <c r="T107" s="5" t="s">
        <v>13</v>
      </c>
    </row>
    <row r="108" spans="2:20">
      <c r="B108" s="55">
        <v>20</v>
      </c>
      <c r="C108" s="6" t="s">
        <v>1</v>
      </c>
      <c r="D108" s="7">
        <v>212038</v>
      </c>
      <c r="E108" s="8">
        <v>212042</v>
      </c>
      <c r="F108" s="8"/>
      <c r="G108" s="9"/>
      <c r="H108" s="9"/>
      <c r="I108" s="9"/>
      <c r="J108" s="10"/>
      <c r="L108" s="55">
        <v>20</v>
      </c>
      <c r="M108" s="6" t="s">
        <v>1</v>
      </c>
      <c r="N108" s="7">
        <v>212100</v>
      </c>
      <c r="O108" s="8">
        <v>212134</v>
      </c>
      <c r="P108" s="8"/>
      <c r="Q108" s="9"/>
      <c r="R108" s="9"/>
      <c r="S108" s="9"/>
      <c r="T108" s="10"/>
    </row>
    <row r="109" spans="2:20">
      <c r="B109" s="58"/>
      <c r="C109" s="11" t="s">
        <v>2</v>
      </c>
      <c r="D109" s="12">
        <v>2</v>
      </c>
      <c r="E109" s="13">
        <v>2</v>
      </c>
      <c r="F109" s="14"/>
      <c r="G109" s="15"/>
      <c r="H109" s="15"/>
      <c r="I109" s="15"/>
      <c r="J109" s="16"/>
      <c r="L109" s="58"/>
      <c r="M109" s="11" t="s">
        <v>2</v>
      </c>
      <c r="N109" s="12">
        <v>2</v>
      </c>
      <c r="O109" s="13">
        <v>2</v>
      </c>
      <c r="P109" s="14"/>
      <c r="Q109" s="15"/>
      <c r="R109" s="15"/>
      <c r="S109" s="15"/>
      <c r="T109" s="16"/>
    </row>
    <row r="110" spans="2:20">
      <c r="B110" s="58"/>
      <c r="C110" s="11" t="s">
        <v>3</v>
      </c>
      <c r="D110" s="17">
        <v>3</v>
      </c>
      <c r="E110" s="14">
        <v>3</v>
      </c>
      <c r="F110" s="14"/>
      <c r="G110" s="15"/>
      <c r="H110" s="15">
        <f>AVERAGE(D110:E110)</f>
        <v>3</v>
      </c>
      <c r="I110" s="15"/>
      <c r="J110" s="16"/>
      <c r="L110" s="58"/>
      <c r="M110" s="11" t="s">
        <v>3</v>
      </c>
      <c r="N110" s="17">
        <v>3</v>
      </c>
      <c r="O110" s="14">
        <v>3</v>
      </c>
      <c r="P110" s="14"/>
      <c r="Q110" s="15"/>
      <c r="R110" s="15">
        <f>AVERAGE(N110:O110)</f>
        <v>3</v>
      </c>
      <c r="S110" s="15"/>
      <c r="T110" s="16"/>
    </row>
    <row r="111" spans="2:20">
      <c r="B111" s="58"/>
      <c r="C111" s="11" t="s">
        <v>4</v>
      </c>
      <c r="D111" s="17">
        <v>54</v>
      </c>
      <c r="E111" s="14">
        <v>56</v>
      </c>
      <c r="F111" s="14"/>
      <c r="G111" s="15"/>
      <c r="H111" s="15">
        <f t="shared" ref="H111:H113" si="61">AVERAGE(D111:E111)</f>
        <v>55</v>
      </c>
      <c r="I111" s="15"/>
      <c r="J111" s="16"/>
      <c r="L111" s="58"/>
      <c r="M111" s="11" t="s">
        <v>4</v>
      </c>
      <c r="N111" s="17">
        <v>69</v>
      </c>
      <c r="O111" s="14">
        <v>63</v>
      </c>
      <c r="P111" s="14"/>
      <c r="Q111" s="15"/>
      <c r="R111" s="15">
        <f t="shared" ref="R111:R113" si="62">AVERAGE(N111:O111)</f>
        <v>66</v>
      </c>
      <c r="S111" s="15"/>
      <c r="T111" s="16"/>
    </row>
    <row r="112" spans="2:20">
      <c r="B112" s="58"/>
      <c r="C112" s="11" t="s">
        <v>5</v>
      </c>
      <c r="D112" s="17">
        <v>8</v>
      </c>
      <c r="E112" s="14">
        <v>7</v>
      </c>
      <c r="F112" s="14"/>
      <c r="G112" s="15"/>
      <c r="H112" s="15">
        <f t="shared" si="61"/>
        <v>7.5</v>
      </c>
      <c r="I112" s="15"/>
      <c r="J112" s="16"/>
      <c r="L112" s="58"/>
      <c r="M112" s="11" t="s">
        <v>5</v>
      </c>
      <c r="N112" s="17">
        <v>7</v>
      </c>
      <c r="O112" s="14">
        <v>9</v>
      </c>
      <c r="P112" s="14"/>
      <c r="Q112" s="15"/>
      <c r="R112" s="15">
        <f t="shared" si="62"/>
        <v>8</v>
      </c>
      <c r="S112" s="15"/>
      <c r="T112" s="16"/>
    </row>
    <row r="113" spans="2:20">
      <c r="B113" s="59"/>
      <c r="C113" s="18" t="s">
        <v>6</v>
      </c>
      <c r="D113" s="19">
        <v>64</v>
      </c>
      <c r="E113" s="20">
        <v>66</v>
      </c>
      <c r="F113" s="20"/>
      <c r="G113" s="21"/>
      <c r="H113" s="15">
        <f t="shared" si="61"/>
        <v>65</v>
      </c>
      <c r="I113" s="15"/>
      <c r="J113" s="22"/>
      <c r="L113" s="59"/>
      <c r="M113" s="18" t="s">
        <v>6</v>
      </c>
      <c r="N113" s="19">
        <v>79</v>
      </c>
      <c r="O113" s="20">
        <v>75</v>
      </c>
      <c r="P113" s="20"/>
      <c r="Q113" s="21"/>
      <c r="R113" s="15">
        <f t="shared" si="62"/>
        <v>77</v>
      </c>
      <c r="S113" s="15"/>
      <c r="T113" s="22"/>
    </row>
    <row r="114" spans="2:20">
      <c r="B114" s="55">
        <v>784</v>
      </c>
      <c r="C114" s="6" t="s">
        <v>1</v>
      </c>
      <c r="D114" s="7">
        <v>212046</v>
      </c>
      <c r="E114" s="8">
        <v>212050</v>
      </c>
      <c r="F114" s="8"/>
      <c r="G114" s="9"/>
      <c r="H114" s="9"/>
      <c r="I114" s="9"/>
      <c r="J114" s="10"/>
      <c r="L114" s="55">
        <v>784</v>
      </c>
      <c r="M114" s="6" t="s">
        <v>1</v>
      </c>
      <c r="N114" s="7">
        <v>212104</v>
      </c>
      <c r="O114" s="8">
        <v>212138</v>
      </c>
      <c r="P114" s="8"/>
      <c r="Q114" s="9"/>
      <c r="R114" s="9"/>
      <c r="S114" s="9"/>
      <c r="T114" s="10"/>
    </row>
    <row r="115" spans="2:20">
      <c r="B115" s="58"/>
      <c r="C115" s="11" t="s">
        <v>2</v>
      </c>
      <c r="D115" s="12">
        <v>13</v>
      </c>
      <c r="E115" s="13">
        <v>13</v>
      </c>
      <c r="F115" s="14"/>
      <c r="G115" s="15"/>
      <c r="H115" s="15"/>
      <c r="I115" s="15"/>
      <c r="J115" s="16"/>
      <c r="L115" s="58"/>
      <c r="M115" s="11" t="s">
        <v>2</v>
      </c>
      <c r="N115" s="12">
        <v>13</v>
      </c>
      <c r="O115" s="13">
        <v>13</v>
      </c>
      <c r="P115" s="14"/>
      <c r="Q115" s="15"/>
      <c r="R115" s="15"/>
      <c r="S115" s="15"/>
      <c r="T115" s="16"/>
    </row>
    <row r="116" spans="2:20">
      <c r="B116" s="58"/>
      <c r="C116" s="11" t="s">
        <v>3</v>
      </c>
      <c r="D116" s="17">
        <v>3</v>
      </c>
      <c r="E116" s="14">
        <v>3</v>
      </c>
      <c r="F116" s="14"/>
      <c r="G116" s="15"/>
      <c r="H116" s="15">
        <f>AVERAGE(D116:E116)</f>
        <v>3</v>
      </c>
      <c r="I116" s="15"/>
      <c r="J116" s="16"/>
      <c r="L116" s="58"/>
      <c r="M116" s="11" t="s">
        <v>3</v>
      </c>
      <c r="N116" s="17">
        <v>3</v>
      </c>
      <c r="O116" s="14">
        <v>18</v>
      </c>
      <c r="P116" s="14"/>
      <c r="Q116" s="15"/>
      <c r="R116" s="15">
        <f>AVERAGE(N116:O116)</f>
        <v>10.5</v>
      </c>
      <c r="S116" s="15"/>
      <c r="T116" s="16"/>
    </row>
    <row r="117" spans="2:20">
      <c r="B117" s="58"/>
      <c r="C117" s="11" t="s">
        <v>4</v>
      </c>
      <c r="D117" s="17">
        <v>1172</v>
      </c>
      <c r="E117" s="14">
        <v>1176</v>
      </c>
      <c r="F117" s="14"/>
      <c r="G117" s="15"/>
      <c r="H117" s="15">
        <f t="shared" ref="H117:H119" si="63">AVERAGE(D117:E117)</f>
        <v>1174</v>
      </c>
      <c r="I117" s="15"/>
      <c r="J117" s="16"/>
      <c r="L117" s="58"/>
      <c r="M117" s="11" t="s">
        <v>4</v>
      </c>
      <c r="N117" s="17">
        <v>1521</v>
      </c>
      <c r="O117" s="14">
        <v>1496</v>
      </c>
      <c r="P117" s="14"/>
      <c r="Q117" s="15"/>
      <c r="R117" s="15">
        <f t="shared" ref="R117:R119" si="64">AVERAGE(N117:O117)</f>
        <v>1508.5</v>
      </c>
      <c r="S117" s="15"/>
      <c r="T117" s="16"/>
    </row>
    <row r="118" spans="2:20">
      <c r="B118" s="58"/>
      <c r="C118" s="11" t="s">
        <v>5</v>
      </c>
      <c r="D118" s="17">
        <v>10</v>
      </c>
      <c r="E118" s="14">
        <v>9</v>
      </c>
      <c r="F118" s="14"/>
      <c r="G118" s="15"/>
      <c r="H118" s="15">
        <f t="shared" si="63"/>
        <v>9.5</v>
      </c>
      <c r="I118" s="15"/>
      <c r="J118" s="16"/>
      <c r="L118" s="58"/>
      <c r="M118" s="11" t="s">
        <v>5</v>
      </c>
      <c r="N118" s="17">
        <v>10</v>
      </c>
      <c r="O118" s="14">
        <v>15</v>
      </c>
      <c r="P118" s="14"/>
      <c r="Q118" s="15"/>
      <c r="R118" s="15">
        <f t="shared" si="64"/>
        <v>12.5</v>
      </c>
      <c r="S118" s="15"/>
      <c r="T118" s="16"/>
    </row>
    <row r="119" spans="2:20">
      <c r="B119" s="59"/>
      <c r="C119" s="18" t="s">
        <v>6</v>
      </c>
      <c r="D119" s="19">
        <v>1192</v>
      </c>
      <c r="E119" s="20">
        <v>1194</v>
      </c>
      <c r="F119" s="20"/>
      <c r="G119" s="21"/>
      <c r="H119" s="21">
        <f t="shared" si="63"/>
        <v>1193</v>
      </c>
      <c r="I119" s="21"/>
      <c r="J119" s="22"/>
      <c r="L119" s="59"/>
      <c r="M119" s="18" t="s">
        <v>6</v>
      </c>
      <c r="N119" s="19">
        <v>1542</v>
      </c>
      <c r="O119" s="20">
        <v>1534</v>
      </c>
      <c r="P119" s="20"/>
      <c r="Q119" s="21"/>
      <c r="R119" s="21">
        <f t="shared" si="64"/>
        <v>1538</v>
      </c>
      <c r="S119" s="21"/>
      <c r="T119" s="22"/>
    </row>
    <row r="120" spans="2:20">
      <c r="B120" s="55" t="s">
        <v>19</v>
      </c>
      <c r="C120" s="6" t="s">
        <v>20</v>
      </c>
      <c r="D120" s="23">
        <f>D110+D116</f>
        <v>6</v>
      </c>
      <c r="E120" s="23">
        <f t="shared" ref="E120:I120" si="65">E110+E116</f>
        <v>6</v>
      </c>
      <c r="F120" s="23">
        <f t="shared" si="65"/>
        <v>0</v>
      </c>
      <c r="G120" s="23">
        <f t="shared" si="65"/>
        <v>0</v>
      </c>
      <c r="H120" s="23">
        <f t="shared" si="65"/>
        <v>6</v>
      </c>
      <c r="I120" s="23">
        <f t="shared" si="65"/>
        <v>0</v>
      </c>
      <c r="J120" s="24"/>
      <c r="K120" s="51"/>
      <c r="L120" s="55" t="s">
        <v>19</v>
      </c>
      <c r="M120" s="6" t="s">
        <v>20</v>
      </c>
      <c r="N120" s="23">
        <f>N110+N116</f>
        <v>6</v>
      </c>
      <c r="O120" s="23">
        <f t="shared" ref="O120:S120" si="66">O110+O116</f>
        <v>21</v>
      </c>
      <c r="P120" s="23">
        <f t="shared" si="66"/>
        <v>0</v>
      </c>
      <c r="Q120" s="23">
        <f t="shared" si="66"/>
        <v>0</v>
      </c>
      <c r="R120" s="23">
        <f t="shared" si="66"/>
        <v>13.5</v>
      </c>
      <c r="S120" s="23">
        <f t="shared" si="66"/>
        <v>0</v>
      </c>
      <c r="T120" s="24"/>
    </row>
    <row r="121" spans="2:20">
      <c r="B121" s="56"/>
      <c r="C121" s="11" t="s">
        <v>21</v>
      </c>
      <c r="D121" s="25">
        <f>D111+D117</f>
        <v>1226</v>
      </c>
      <c r="E121" s="25">
        <f t="shared" ref="E121:I121" si="67">E111+E117</f>
        <v>1232</v>
      </c>
      <c r="F121" s="25">
        <f t="shared" si="67"/>
        <v>0</v>
      </c>
      <c r="G121" s="25">
        <f t="shared" si="67"/>
        <v>0</v>
      </c>
      <c r="H121" s="25">
        <f t="shared" si="67"/>
        <v>1229</v>
      </c>
      <c r="I121" s="25">
        <f t="shared" si="67"/>
        <v>0</v>
      </c>
      <c r="J121" s="26"/>
      <c r="K121" s="51"/>
      <c r="L121" s="56"/>
      <c r="M121" s="11" t="s">
        <v>21</v>
      </c>
      <c r="N121" s="25">
        <f>N111+N117</f>
        <v>1590</v>
      </c>
      <c r="O121" s="25">
        <f t="shared" ref="O121:S121" si="68">O111+O117</f>
        <v>1559</v>
      </c>
      <c r="P121" s="25">
        <f t="shared" si="68"/>
        <v>0</v>
      </c>
      <c r="Q121" s="25">
        <f t="shared" si="68"/>
        <v>0</v>
      </c>
      <c r="R121" s="25">
        <f t="shared" si="68"/>
        <v>1574.5</v>
      </c>
      <c r="S121" s="25">
        <f t="shared" si="68"/>
        <v>0</v>
      </c>
      <c r="T121" s="26"/>
    </row>
    <row r="122" spans="2:20">
      <c r="B122" s="56"/>
      <c r="C122" s="11" t="s">
        <v>22</v>
      </c>
      <c r="D122" s="25">
        <f>D112+D118</f>
        <v>18</v>
      </c>
      <c r="E122" s="25">
        <f t="shared" ref="E122:I122" si="69">E112+E118</f>
        <v>16</v>
      </c>
      <c r="F122" s="25">
        <f t="shared" si="69"/>
        <v>0</v>
      </c>
      <c r="G122" s="25">
        <f t="shared" si="69"/>
        <v>0</v>
      </c>
      <c r="H122" s="25">
        <f t="shared" si="69"/>
        <v>17</v>
      </c>
      <c r="I122" s="25">
        <f t="shared" si="69"/>
        <v>0</v>
      </c>
      <c r="J122" s="26"/>
      <c r="K122" s="51"/>
      <c r="L122" s="56"/>
      <c r="M122" s="11" t="s">
        <v>22</v>
      </c>
      <c r="N122" s="25">
        <f>N112+N118</f>
        <v>17</v>
      </c>
      <c r="O122" s="25">
        <f t="shared" ref="O122:S122" si="70">O112+O118</f>
        <v>24</v>
      </c>
      <c r="P122" s="25">
        <f t="shared" si="70"/>
        <v>0</v>
      </c>
      <c r="Q122" s="25">
        <f t="shared" si="70"/>
        <v>0</v>
      </c>
      <c r="R122" s="25">
        <f t="shared" si="70"/>
        <v>20.5</v>
      </c>
      <c r="S122" s="25">
        <f t="shared" si="70"/>
        <v>0</v>
      </c>
      <c r="T122" s="26"/>
    </row>
    <row r="123" spans="2:20">
      <c r="B123" s="57"/>
      <c r="C123" s="18" t="s">
        <v>24</v>
      </c>
      <c r="D123" s="27">
        <f>SUM(D120:D122)</f>
        <v>1250</v>
      </c>
      <c r="E123" s="27">
        <f t="shared" ref="E123" si="71">SUM(E120:E122)</f>
        <v>1254</v>
      </c>
      <c r="F123" s="27">
        <f t="shared" ref="F123" si="72">SUM(F120:F122)</f>
        <v>0</v>
      </c>
      <c r="G123" s="27">
        <f t="shared" ref="G123" si="73">SUM(G120:G122)</f>
        <v>0</v>
      </c>
      <c r="H123" s="27">
        <f t="shared" ref="H123" si="74">SUM(H120:H122)</f>
        <v>1252</v>
      </c>
      <c r="I123" s="27">
        <f t="shared" ref="I123" si="75">SUM(I120:I122)</f>
        <v>0</v>
      </c>
      <c r="J123" s="28"/>
      <c r="K123" s="51"/>
      <c r="L123" s="57"/>
      <c r="M123" s="18" t="s">
        <v>24</v>
      </c>
      <c r="N123" s="27">
        <f>SUM(N120:N122)</f>
        <v>1613</v>
      </c>
      <c r="O123" s="27">
        <f>SUM(O120:O122)</f>
        <v>1604</v>
      </c>
      <c r="P123" s="27">
        <f t="shared" ref="P123" si="76">SUM(P120:P122)</f>
        <v>0</v>
      </c>
      <c r="Q123" s="27">
        <f t="shared" ref="Q123" si="77">SUM(Q120:Q122)</f>
        <v>0</v>
      </c>
      <c r="R123" s="27">
        <f>SUM(R120:R122)</f>
        <v>1608.5</v>
      </c>
      <c r="S123" s="27">
        <f t="shared" ref="S123" si="78">SUM(S120:S122)</f>
        <v>0</v>
      </c>
      <c r="T123" s="28"/>
    </row>
  </sheetData>
  <mergeCells count="42">
    <mergeCell ref="L108:L113"/>
    <mergeCell ref="L114:L119"/>
    <mergeCell ref="B1:J1"/>
    <mergeCell ref="L1:T1"/>
    <mergeCell ref="B108:B113"/>
    <mergeCell ref="B114:B119"/>
    <mergeCell ref="L3:L8"/>
    <mergeCell ref="L9:L14"/>
    <mergeCell ref="L15:L20"/>
    <mergeCell ref="L21:L26"/>
    <mergeCell ref="L27:L32"/>
    <mergeCell ref="L33:L38"/>
    <mergeCell ref="L46:L51"/>
    <mergeCell ref="L52:L57"/>
    <mergeCell ref="L58:L63"/>
    <mergeCell ref="B39:B42"/>
    <mergeCell ref="B120:B123"/>
    <mergeCell ref="L120:L123"/>
    <mergeCell ref="B95:B100"/>
    <mergeCell ref="B33:B38"/>
    <mergeCell ref="B3:B8"/>
    <mergeCell ref="B9:B14"/>
    <mergeCell ref="B15:B20"/>
    <mergeCell ref="B21:B26"/>
    <mergeCell ref="B27:B32"/>
    <mergeCell ref="B76:B81"/>
    <mergeCell ref="B46:B51"/>
    <mergeCell ref="B52:B57"/>
    <mergeCell ref="B58:B63"/>
    <mergeCell ref="B64:B69"/>
    <mergeCell ref="B70:B75"/>
    <mergeCell ref="L64:L69"/>
    <mergeCell ref="L39:L42"/>
    <mergeCell ref="B82:B85"/>
    <mergeCell ref="L82:L85"/>
    <mergeCell ref="B101:B104"/>
    <mergeCell ref="L101:L104"/>
    <mergeCell ref="L70:L75"/>
    <mergeCell ref="L76:L81"/>
    <mergeCell ref="L89:L94"/>
    <mergeCell ref="B89:B94"/>
    <mergeCell ref="L95:L100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1 Y G P U M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1 Y G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W B j 1 A o i k e 4 D g A A A B E A A A A T A B w A R m 9 y b X V s Y X M v U 2 V j d G l v b j E u b S C i G A A o o B Q A A A A A A A A A A A A A A A A A A A A A A A A A A A A r T k 0 u y c z P U w i G 0 I b W A F B L A Q I t A B Q A A g A I A N W B j 1 D G r a w E p w A A A P g A A A A S A A A A A A A A A A A A A A A A A A A A A A B D b 2 5 m a W c v U G F j a 2 F n Z S 5 4 b W x Q S w E C L Q A U A A I A C A D V g Y 9 Q D 8 r p q 6 Q A A A D p A A A A E w A A A A A A A A A A A A A A A A D z A A A A W 0 N v b n R l b n R f V H l w Z X N d L n h t b F B L A Q I t A B Q A A g A I A N W B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F p W L F I s w 1 R b I y 1 H X b k 1 B O A A A A A A I A A A A A A A N m A A D A A A A A E A A A A B s s + 6 D 9 L I 5 V g L S 9 C 3 O f R W 8 A A A A A B I A A A K A A A A A Q A A A A s x f 7 O Y 2 M j w D t G Q G r R B 5 3 X V A A A A A V A 6 h u H P 0 i U R O k 3 Y j Y D + i F p A D l y 7 e z T B B 9 W g I g U L v S Z S j B 9 J H 0 t R J A / L Q m 5 d G I S t 7 K a L e b P w V 2 B K t 4 C K 8 m O Q 9 L 3 9 G p Y m q P t o g c X a M j B c W 6 E R Q A A A D L r Y x n v T m Z W M Y c E B l 5 S 6 u v l e Q 5 2 Q = = < / D a t a M a s h u p > 
</file>

<file path=customXml/itemProps1.xml><?xml version="1.0" encoding="utf-8"?>
<ds:datastoreItem xmlns:ds="http://schemas.openxmlformats.org/officeDocument/2006/customXml" ds:itemID="{C09DAC05-7072-4280-8783-F08A8565DD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2020-04-23T04:31:37Z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1395921290</vt:i4>
  </property>
  <property fmtid="{D5CDD505-2E9C-101B-9397-08002B2CF9AE}" pid="3" name="_NewReviewCycle">
    <vt:lpwstr/>
  </property>
  <property fmtid="{D5CDD505-2E9C-101B-9397-08002B2CF9AE}" pid="4" name="_ReviewingToolsShownOnce">
    <vt:lpwstr/>
  </property>
</Properties>
</file>