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61F5B18B-85F1-42B0-B9E6-E9BA49798AE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7" i="1" l="1"/>
  <c r="D621" i="1"/>
  <c r="V314" i="1"/>
  <c r="W314" i="1"/>
  <c r="X314" i="1"/>
  <c r="N314" i="1"/>
  <c r="H499" i="1"/>
  <c r="H314" i="1"/>
  <c r="U314" i="1" s="1"/>
  <c r="N317" i="1"/>
  <c r="V300" i="1"/>
  <c r="H300" i="1"/>
  <c r="U300" i="1" s="1"/>
  <c r="V287" i="1"/>
  <c r="N287" i="1"/>
  <c r="N266" i="1"/>
  <c r="N267" i="1"/>
  <c r="N268" i="1"/>
  <c r="N270" i="1"/>
  <c r="D185" i="1"/>
  <c r="N446" i="1"/>
  <c r="N447" i="1"/>
  <c r="H193" i="1"/>
  <c r="H443" i="1"/>
  <c r="H444" i="1"/>
  <c r="H445" i="1"/>
  <c r="H198" i="1"/>
  <c r="H446" i="1"/>
  <c r="H447" i="1"/>
  <c r="D446" i="1"/>
  <c r="D447" i="1"/>
  <c r="H249" i="1"/>
  <c r="H250" i="1"/>
  <c r="N250" i="1"/>
  <c r="H316" i="1"/>
  <c r="H318" i="1"/>
  <c r="H319" i="1"/>
  <c r="H322" i="1"/>
  <c r="H320" i="1"/>
  <c r="H321" i="1"/>
  <c r="H323" i="1"/>
  <c r="H307" i="1"/>
  <c r="H308" i="1"/>
  <c r="H309" i="1"/>
  <c r="H310" i="1"/>
  <c r="H311" i="1"/>
  <c r="H313" i="1"/>
  <c r="H338" i="1"/>
  <c r="H348" i="1"/>
  <c r="N174" i="1"/>
  <c r="N176" i="1"/>
  <c r="N177" i="1"/>
  <c r="N178" i="1"/>
  <c r="N179" i="1"/>
  <c r="H177" i="1"/>
  <c r="U177" i="1" s="1"/>
  <c r="H178" i="1"/>
  <c r="U178" i="1" s="1"/>
  <c r="H179" i="1"/>
  <c r="U179" i="1" s="1"/>
  <c r="H228" i="1"/>
  <c r="H229" i="1"/>
  <c r="H230" i="1"/>
  <c r="H231" i="1"/>
  <c r="H232" i="1"/>
  <c r="H234" i="1"/>
  <c r="H235" i="1"/>
  <c r="H236" i="1"/>
  <c r="H237" i="1"/>
  <c r="H241" i="1"/>
  <c r="H242" i="1"/>
  <c r="H243" i="1"/>
  <c r="H244" i="1"/>
  <c r="H245" i="1"/>
  <c r="H247" i="1"/>
  <c r="H248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3" i="1"/>
  <c r="H174" i="1"/>
  <c r="H180" i="1"/>
  <c r="H184" i="1"/>
  <c r="H185" i="1"/>
  <c r="H186" i="1"/>
  <c r="H187" i="1"/>
  <c r="H188" i="1"/>
  <c r="H190" i="1"/>
  <c r="H192" i="1"/>
  <c r="H195" i="1"/>
  <c r="H199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61" i="1"/>
  <c r="V61" i="1" s="1"/>
  <c r="H62" i="1"/>
  <c r="V62" i="1" s="1"/>
  <c r="H63" i="1"/>
  <c r="V63" i="1" s="1"/>
  <c r="H64" i="1"/>
  <c r="V64" i="1" s="1"/>
  <c r="H65" i="1"/>
  <c r="V65" i="1" s="1"/>
  <c r="H66" i="1"/>
  <c r="V66" i="1" s="1"/>
  <c r="H67" i="1"/>
  <c r="V67" i="1" s="1"/>
  <c r="H68" i="1"/>
  <c r="V68" i="1" s="1"/>
  <c r="H69" i="1"/>
  <c r="V69" i="1" s="1"/>
  <c r="H70" i="1"/>
  <c r="V70" i="1" s="1"/>
  <c r="H71" i="1"/>
  <c r="V71" i="1" s="1"/>
  <c r="H72" i="1"/>
  <c r="V72" i="1" s="1"/>
  <c r="H73" i="1"/>
  <c r="V73" i="1" s="1"/>
  <c r="H74" i="1"/>
  <c r="V74" i="1" s="1"/>
  <c r="H75" i="1"/>
  <c r="V75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4" i="1"/>
  <c r="H85" i="1"/>
  <c r="V85" i="1" s="1"/>
  <c r="H86" i="1"/>
  <c r="V86" i="1" s="1"/>
  <c r="H87" i="1"/>
  <c r="V87" i="1" s="1"/>
  <c r="H88" i="1"/>
  <c r="V88" i="1" s="1"/>
  <c r="H89" i="1"/>
  <c r="V89" i="1" s="1"/>
  <c r="H90" i="1"/>
  <c r="V90" i="1" s="1"/>
  <c r="H91" i="1"/>
  <c r="V91" i="1" s="1"/>
  <c r="H92" i="1"/>
  <c r="V92" i="1" s="1"/>
  <c r="H19" i="1"/>
  <c r="H20" i="1"/>
  <c r="H21" i="1"/>
  <c r="H23" i="1"/>
  <c r="H24" i="1"/>
  <c r="H26" i="1"/>
  <c r="H27" i="1"/>
  <c r="H28" i="1"/>
  <c r="H29" i="1"/>
  <c r="V29" i="1" s="1"/>
  <c r="H30" i="1"/>
  <c r="V30" i="1" s="1"/>
  <c r="H31" i="1"/>
  <c r="H32" i="1"/>
  <c r="H33" i="1"/>
  <c r="U33" i="1" s="1"/>
  <c r="H34" i="1"/>
  <c r="U34" i="1" s="1"/>
  <c r="H35" i="1"/>
  <c r="V35" i="1" s="1"/>
  <c r="H36" i="1"/>
  <c r="V36" i="1" s="1"/>
  <c r="H37" i="1"/>
  <c r="V37" i="1" s="1"/>
  <c r="H38" i="1"/>
  <c r="V38" i="1" s="1"/>
  <c r="H39" i="1"/>
  <c r="U39" i="1" s="1"/>
  <c r="H40" i="1"/>
  <c r="U40" i="1" s="1"/>
  <c r="H41" i="1"/>
  <c r="V41" i="1" s="1"/>
  <c r="H42" i="1"/>
  <c r="U42" i="1" s="1"/>
  <c r="H43" i="1"/>
  <c r="H44" i="1"/>
  <c r="U44" i="1" s="1"/>
  <c r="H45" i="1"/>
  <c r="U45" i="1" s="1"/>
  <c r="H46" i="1"/>
  <c r="H47" i="1"/>
  <c r="U47" i="1" s="1"/>
  <c r="H48" i="1"/>
  <c r="V48" i="1" s="1"/>
  <c r="H49" i="1"/>
  <c r="U49" i="1" s="1"/>
  <c r="H50" i="1"/>
  <c r="U50" i="1" s="1"/>
  <c r="H51" i="1"/>
  <c r="U51" i="1" s="1"/>
  <c r="H52" i="1"/>
  <c r="U52" i="1" s="1"/>
  <c r="H53" i="1"/>
  <c r="H54" i="1"/>
  <c r="U54" i="1" s="1"/>
  <c r="H55" i="1"/>
  <c r="V55" i="1" s="1"/>
  <c r="H56" i="1"/>
  <c r="U56" i="1" s="1"/>
  <c r="H57" i="1"/>
  <c r="U57" i="1" s="1"/>
  <c r="H58" i="1"/>
  <c r="V58" i="1" s="1"/>
  <c r="H3" i="1"/>
  <c r="U3" i="1" s="1"/>
  <c r="H4" i="1"/>
  <c r="U4" i="1" s="1"/>
  <c r="H5" i="1"/>
  <c r="H7" i="1"/>
  <c r="H8" i="1"/>
  <c r="H9" i="1"/>
  <c r="H10" i="1"/>
  <c r="H11" i="1"/>
  <c r="H12" i="1"/>
  <c r="H13" i="1"/>
  <c r="H14" i="1"/>
  <c r="H15" i="1"/>
  <c r="H16" i="1"/>
  <c r="H18" i="1"/>
  <c r="V228" i="1"/>
  <c r="W228" i="1"/>
  <c r="X228" i="1"/>
  <c r="N228" i="1"/>
  <c r="T228" i="1"/>
  <c r="D228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N455" i="1"/>
  <c r="T455" i="1"/>
  <c r="N454" i="1"/>
  <c r="T454" i="1"/>
  <c r="D455" i="1"/>
  <c r="D454" i="1"/>
  <c r="T171" i="1"/>
  <c r="V171" i="1"/>
  <c r="W171" i="1"/>
  <c r="N171" i="1"/>
  <c r="X171" i="1"/>
  <c r="H171" i="1"/>
  <c r="D171" i="1"/>
  <c r="V18" i="1"/>
  <c r="W3" i="1"/>
  <c r="X3" i="1"/>
  <c r="W4" i="1"/>
  <c r="X4" i="1"/>
  <c r="W5" i="1"/>
  <c r="X5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8" i="1"/>
  <c r="X18" i="1"/>
  <c r="W19" i="1"/>
  <c r="X19" i="1"/>
  <c r="W20" i="1"/>
  <c r="X20" i="1"/>
  <c r="W21" i="1"/>
  <c r="X21" i="1"/>
  <c r="W23" i="1"/>
  <c r="X23" i="1"/>
  <c r="W24" i="1"/>
  <c r="X24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5" i="1"/>
  <c r="X95" i="1"/>
  <c r="W96" i="1"/>
  <c r="X96" i="1"/>
  <c r="W97" i="1"/>
  <c r="X97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5" i="1"/>
  <c r="X165" i="1"/>
  <c r="W166" i="1"/>
  <c r="X166" i="1"/>
  <c r="W167" i="1"/>
  <c r="X167" i="1"/>
  <c r="W168" i="1"/>
  <c r="X168" i="1"/>
  <c r="W169" i="1"/>
  <c r="X169" i="1"/>
  <c r="W173" i="1"/>
  <c r="X173" i="1"/>
  <c r="W174" i="1"/>
  <c r="X174" i="1"/>
  <c r="W180" i="1"/>
  <c r="X180" i="1"/>
  <c r="W184" i="1"/>
  <c r="X184" i="1"/>
  <c r="W185" i="1"/>
  <c r="X185" i="1"/>
  <c r="W186" i="1"/>
  <c r="X186" i="1"/>
  <c r="W187" i="1"/>
  <c r="X187" i="1"/>
  <c r="W188" i="1"/>
  <c r="X188" i="1"/>
  <c r="W190" i="1"/>
  <c r="X190" i="1"/>
  <c r="W192" i="1"/>
  <c r="X192" i="1"/>
  <c r="W195" i="1"/>
  <c r="X195" i="1"/>
  <c r="W199" i="1"/>
  <c r="X199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9" i="1"/>
  <c r="X229" i="1"/>
  <c r="W230" i="1"/>
  <c r="X230" i="1"/>
  <c r="W231" i="1"/>
  <c r="X231" i="1"/>
  <c r="W232" i="1"/>
  <c r="X232" i="1"/>
  <c r="W234" i="1"/>
  <c r="X234" i="1"/>
  <c r="W235" i="1"/>
  <c r="X235" i="1"/>
  <c r="W236" i="1"/>
  <c r="X236" i="1"/>
  <c r="W237" i="1"/>
  <c r="X237" i="1"/>
  <c r="W241" i="1"/>
  <c r="X241" i="1"/>
  <c r="W242" i="1"/>
  <c r="X242" i="1"/>
  <c r="W243" i="1"/>
  <c r="X243" i="1"/>
  <c r="W244" i="1"/>
  <c r="X244" i="1"/>
  <c r="W245" i="1"/>
  <c r="X245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301" i="1"/>
  <c r="X301" i="1"/>
  <c r="W302" i="1"/>
  <c r="X302" i="1"/>
  <c r="W303" i="1"/>
  <c r="X303" i="1"/>
  <c r="W304" i="1"/>
  <c r="X304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3" i="1"/>
  <c r="X313" i="1"/>
  <c r="W316" i="1"/>
  <c r="X316" i="1"/>
  <c r="W318" i="1"/>
  <c r="X318" i="1"/>
  <c r="W319" i="1"/>
  <c r="X319" i="1"/>
  <c r="W322" i="1"/>
  <c r="X322" i="1"/>
  <c r="W320" i="1"/>
  <c r="X320" i="1"/>
  <c r="W321" i="1"/>
  <c r="X321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8" i="1"/>
  <c r="X348" i="1"/>
  <c r="W350" i="1"/>
  <c r="X350" i="1"/>
  <c r="W353" i="1"/>
  <c r="X353" i="1"/>
  <c r="W354" i="1"/>
  <c r="X354" i="1"/>
  <c r="W355" i="1"/>
  <c r="X355" i="1"/>
  <c r="W356" i="1"/>
  <c r="X356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1" i="1"/>
  <c r="X371" i="1"/>
  <c r="W372" i="1"/>
  <c r="X372" i="1"/>
  <c r="W373" i="1"/>
  <c r="X373" i="1"/>
  <c r="W60" i="1"/>
  <c r="X60" i="1"/>
  <c r="W93" i="1"/>
  <c r="X93" i="1"/>
  <c r="W375" i="1"/>
  <c r="X375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170" i="1"/>
  <c r="X170" i="1"/>
  <c r="W430" i="1"/>
  <c r="X430" i="1"/>
  <c r="W431" i="1"/>
  <c r="X431" i="1"/>
  <c r="W432" i="1"/>
  <c r="X432" i="1"/>
  <c r="W433" i="1"/>
  <c r="X433" i="1"/>
  <c r="W176" i="1"/>
  <c r="X176" i="1"/>
  <c r="W177" i="1"/>
  <c r="X177" i="1"/>
  <c r="W178" i="1"/>
  <c r="X178" i="1"/>
  <c r="W179" i="1"/>
  <c r="X179" i="1"/>
  <c r="W181" i="1"/>
  <c r="X181" i="1"/>
  <c r="W182" i="1"/>
  <c r="X182" i="1"/>
  <c r="W183" i="1"/>
  <c r="X18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189" i="1"/>
  <c r="X189" i="1"/>
  <c r="W193" i="1"/>
  <c r="X193" i="1"/>
  <c r="W443" i="1"/>
  <c r="X443" i="1"/>
  <c r="W444" i="1"/>
  <c r="X444" i="1"/>
  <c r="W445" i="1"/>
  <c r="X445" i="1"/>
  <c r="W198" i="1"/>
  <c r="X198" i="1"/>
  <c r="W448" i="1"/>
  <c r="X448" i="1"/>
  <c r="W449" i="1"/>
  <c r="X449" i="1"/>
  <c r="W450" i="1"/>
  <c r="X450" i="1"/>
  <c r="W451" i="1"/>
  <c r="X451" i="1"/>
  <c r="W227" i="1"/>
  <c r="X227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238" i="1"/>
  <c r="X238" i="1"/>
  <c r="W239" i="1"/>
  <c r="X239" i="1"/>
  <c r="W240" i="1"/>
  <c r="X240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312" i="1"/>
  <c r="X312" i="1"/>
  <c r="W499" i="1"/>
  <c r="X499" i="1"/>
  <c r="W500" i="1"/>
  <c r="X500" i="1"/>
  <c r="W370" i="1"/>
  <c r="X37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374" i="1"/>
  <c r="X374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357" i="1"/>
  <c r="X35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300" i="1"/>
  <c r="X300" i="1"/>
  <c r="W538" i="1"/>
  <c r="X538" i="1"/>
  <c r="W6" i="1"/>
  <c r="X6" i="1"/>
  <c r="W17" i="1"/>
  <c r="X17" i="1"/>
  <c r="W22" i="1"/>
  <c r="X22" i="1"/>
  <c r="W98" i="1"/>
  <c r="X9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163" i="1"/>
  <c r="X163" i="1"/>
  <c r="W164" i="1"/>
  <c r="X164" i="1"/>
  <c r="W162" i="1"/>
  <c r="X162" i="1"/>
  <c r="W553" i="1"/>
  <c r="X553" i="1"/>
  <c r="W554" i="1"/>
  <c r="X554" i="1"/>
  <c r="W297" i="1"/>
  <c r="X297" i="1"/>
  <c r="W305" i="1"/>
  <c r="X305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200" i="1"/>
  <c r="X200" i="1"/>
  <c r="W196" i="1"/>
  <c r="X196" i="1"/>
  <c r="W620" i="1"/>
  <c r="X620" i="1"/>
  <c r="W349" i="1"/>
  <c r="X349" i="1"/>
  <c r="W351" i="1"/>
  <c r="X351" i="1"/>
  <c r="W352" i="1"/>
  <c r="X352" i="1"/>
  <c r="W83" i="1"/>
  <c r="X83" i="1"/>
  <c r="W25" i="1"/>
  <c r="X25" i="1"/>
  <c r="W94" i="1"/>
  <c r="X94" i="1"/>
  <c r="W175" i="1"/>
  <c r="X175" i="1"/>
  <c r="W172" i="1"/>
  <c r="X172" i="1"/>
  <c r="W197" i="1"/>
  <c r="X197" i="1"/>
  <c r="W201" i="1"/>
  <c r="X201" i="1"/>
  <c r="W191" i="1"/>
  <c r="X191" i="1"/>
  <c r="W233" i="1"/>
  <c r="X233" i="1"/>
  <c r="W194" i="1"/>
  <c r="X194" i="1"/>
  <c r="W376" i="1"/>
  <c r="X376" i="1"/>
  <c r="W377" i="1"/>
  <c r="X377" i="1"/>
  <c r="W378" i="1"/>
  <c r="X378" i="1"/>
  <c r="W379" i="1"/>
  <c r="X379" i="1"/>
  <c r="W246" i="1"/>
  <c r="X246" i="1"/>
  <c r="W380" i="1"/>
  <c r="X380" i="1"/>
  <c r="W381" i="1"/>
  <c r="X381" i="1"/>
  <c r="W298" i="1"/>
  <c r="X298" i="1"/>
  <c r="W299" i="1"/>
  <c r="X299" i="1"/>
  <c r="W292" i="1"/>
  <c r="X292" i="1"/>
  <c r="W293" i="1"/>
  <c r="X293" i="1"/>
  <c r="W294" i="1"/>
  <c r="X294" i="1"/>
  <c r="W295" i="1"/>
  <c r="X295" i="1"/>
  <c r="W296" i="1"/>
  <c r="X296" i="1"/>
  <c r="W315" i="1"/>
  <c r="X315" i="1"/>
  <c r="W317" i="1"/>
  <c r="X317" i="1"/>
  <c r="W347" i="1"/>
  <c r="X347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V177" i="1"/>
  <c r="V178" i="1"/>
  <c r="V179" i="1"/>
  <c r="D179" i="1"/>
  <c r="D178" i="1"/>
  <c r="D177" i="1"/>
  <c r="N307" i="1"/>
  <c r="T307" i="1"/>
  <c r="V96" i="1"/>
  <c r="T96" i="1"/>
  <c r="N96" i="1"/>
  <c r="H96" i="1"/>
  <c r="D96" i="1"/>
  <c r="V3" i="1"/>
  <c r="V4" i="1"/>
  <c r="D4" i="1"/>
  <c r="D3" i="1"/>
  <c r="N348" i="1"/>
  <c r="N237" i="1"/>
  <c r="D45" i="1"/>
  <c r="N18" i="1"/>
  <c r="T18" i="1"/>
  <c r="D18" i="1"/>
  <c r="N10" i="1"/>
  <c r="T10" i="1"/>
  <c r="V10" i="1"/>
  <c r="D10" i="1"/>
  <c r="N13" i="1"/>
  <c r="T13" i="1"/>
  <c r="V13" i="1"/>
  <c r="D13" i="1"/>
  <c r="V21" i="1"/>
  <c r="N21" i="1"/>
  <c r="T21" i="1"/>
  <c r="D21" i="1"/>
  <c r="N185" i="1"/>
  <c r="T185" i="1"/>
  <c r="N300" i="1"/>
  <c r="N265" i="1"/>
  <c r="T265" i="1"/>
  <c r="V265" i="1"/>
  <c r="T16" i="1"/>
  <c r="T15" i="1"/>
  <c r="V20" i="1"/>
  <c r="V24" i="1"/>
  <c r="T20" i="1"/>
  <c r="T24" i="1"/>
  <c r="T26" i="1"/>
  <c r="T27" i="1"/>
  <c r="T28" i="1"/>
  <c r="T30" i="1"/>
  <c r="T31" i="1"/>
  <c r="T32" i="1"/>
  <c r="T35" i="1"/>
  <c r="T36" i="1"/>
  <c r="T37" i="1"/>
  <c r="T43" i="1"/>
  <c r="T46" i="1"/>
  <c r="T48" i="1"/>
  <c r="T53" i="1"/>
  <c r="D250" i="1"/>
  <c r="H287" i="1"/>
  <c r="U287" i="1" s="1"/>
  <c r="D237" i="1"/>
  <c r="D300" i="1"/>
  <c r="D287" i="1"/>
  <c r="N254" i="1"/>
  <c r="T254" i="1"/>
  <c r="V254" i="1"/>
  <c r="N260" i="1"/>
  <c r="T260" i="1"/>
  <c r="V260" i="1"/>
  <c r="D260" i="1"/>
  <c r="N323" i="1"/>
  <c r="D58" i="1"/>
  <c r="D41" i="1"/>
  <c r="D40" i="1"/>
  <c r="D39" i="1"/>
  <c r="D38" i="1"/>
  <c r="D34" i="1"/>
  <c r="D33" i="1"/>
  <c r="D29" i="1"/>
  <c r="D57" i="1"/>
  <c r="D56" i="1"/>
  <c r="D54" i="1"/>
  <c r="D55" i="1"/>
  <c r="D52" i="1"/>
  <c r="D51" i="1"/>
  <c r="D50" i="1"/>
  <c r="D49" i="1"/>
  <c r="D47" i="1"/>
  <c r="D42" i="1"/>
  <c r="D44" i="1"/>
  <c r="T122" i="1"/>
  <c r="V122" i="1"/>
  <c r="H122" i="1"/>
  <c r="D122" i="1"/>
  <c r="T120" i="1"/>
  <c r="V120" i="1"/>
  <c r="H120" i="1"/>
  <c r="D120" i="1"/>
  <c r="V113" i="1"/>
  <c r="T113" i="1"/>
  <c r="N113" i="1"/>
  <c r="H113" i="1"/>
  <c r="D113" i="1"/>
  <c r="N112" i="1"/>
  <c r="T112" i="1"/>
  <c r="V112" i="1"/>
  <c r="H112" i="1"/>
  <c r="D112" i="1"/>
  <c r="D254" i="1"/>
  <c r="D323" i="1"/>
  <c r="D348" i="1"/>
  <c r="D338" i="1"/>
  <c r="D267" i="1"/>
  <c r="D268" i="1"/>
  <c r="D270" i="1"/>
  <c r="D307" i="1"/>
  <c r="D266" i="1"/>
  <c r="D265" i="1"/>
  <c r="N244" i="1"/>
  <c r="N243" i="1"/>
  <c r="D244" i="1"/>
  <c r="D243" i="1"/>
  <c r="N16" i="1"/>
  <c r="N15" i="1"/>
  <c r="D16" i="1"/>
  <c r="D15" i="1"/>
  <c r="V206" i="1"/>
  <c r="T206" i="1"/>
  <c r="N206" i="1"/>
  <c r="V205" i="1"/>
  <c r="T205" i="1"/>
  <c r="N205" i="1"/>
  <c r="D206" i="1"/>
  <c r="D205" i="1"/>
  <c r="N93" i="1"/>
  <c r="D93" i="1"/>
  <c r="V463" i="1"/>
  <c r="T463" i="1"/>
  <c r="H463" i="1"/>
  <c r="N463" i="1"/>
  <c r="D463" i="1"/>
  <c r="V473" i="1"/>
  <c r="H473" i="1"/>
  <c r="T473" i="1"/>
  <c r="N473" i="1"/>
  <c r="D473" i="1"/>
  <c r="V240" i="1"/>
  <c r="T240" i="1"/>
  <c r="H240" i="1"/>
  <c r="N240" i="1"/>
  <c r="D240" i="1"/>
  <c r="T174" i="1"/>
  <c r="U431" i="1"/>
  <c r="T173" i="1"/>
  <c r="V174" i="1"/>
  <c r="N173" i="1"/>
  <c r="V466" i="1"/>
  <c r="H466" i="1"/>
  <c r="T466" i="1"/>
  <c r="N466" i="1"/>
  <c r="D466" i="1"/>
  <c r="V471" i="1"/>
  <c r="H471" i="1"/>
  <c r="T471" i="1"/>
  <c r="N471" i="1"/>
  <c r="D471" i="1"/>
  <c r="V467" i="1"/>
  <c r="H467" i="1"/>
  <c r="T467" i="1"/>
  <c r="N467" i="1"/>
  <c r="D467" i="1"/>
  <c r="H470" i="1"/>
  <c r="T470" i="1"/>
  <c r="H468" i="1"/>
  <c r="T468" i="1"/>
  <c r="T469" i="1"/>
  <c r="H469" i="1"/>
  <c r="V468" i="1"/>
  <c r="V469" i="1"/>
  <c r="V470" i="1"/>
  <c r="V472" i="1"/>
  <c r="N468" i="1"/>
  <c r="D468" i="1"/>
  <c r="T221" i="1"/>
  <c r="V222" i="1"/>
  <c r="T222" i="1"/>
  <c r="N222" i="1"/>
  <c r="D222" i="1"/>
  <c r="V221" i="1"/>
  <c r="N221" i="1"/>
  <c r="D221" i="1"/>
  <c r="X2" i="1"/>
  <c r="J613" i="1"/>
  <c r="X613" i="1" s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2" i="1"/>
  <c r="V304" i="1"/>
  <c r="T304" i="1"/>
  <c r="N304" i="1"/>
  <c r="H304" i="1"/>
  <c r="D304" i="1"/>
  <c r="V306" i="1"/>
  <c r="T306" i="1"/>
  <c r="N306" i="1"/>
  <c r="H306" i="1"/>
  <c r="D306" i="1"/>
  <c r="V337" i="1"/>
  <c r="T337" i="1"/>
  <c r="N337" i="1"/>
  <c r="H337" i="1"/>
  <c r="D337" i="1"/>
  <c r="V336" i="1"/>
  <c r="T336" i="1"/>
  <c r="N336" i="1"/>
  <c r="H336" i="1"/>
  <c r="D336" i="1"/>
  <c r="V335" i="1"/>
  <c r="T335" i="1"/>
  <c r="H335" i="1"/>
  <c r="N335" i="1"/>
  <c r="D335" i="1"/>
  <c r="V334" i="1"/>
  <c r="T334" i="1"/>
  <c r="N334" i="1"/>
  <c r="H334" i="1"/>
  <c r="D334" i="1"/>
  <c r="V346" i="1"/>
  <c r="T346" i="1"/>
  <c r="N346" i="1"/>
  <c r="H346" i="1"/>
  <c r="D346" i="1"/>
  <c r="V345" i="1"/>
  <c r="T345" i="1"/>
  <c r="N345" i="1"/>
  <c r="H345" i="1"/>
  <c r="D345" i="1"/>
  <c r="H332" i="1"/>
  <c r="D332" i="1"/>
  <c r="V342" i="1"/>
  <c r="T342" i="1"/>
  <c r="N342" i="1"/>
  <c r="H342" i="1"/>
  <c r="D342" i="1"/>
  <c r="V340" i="1"/>
  <c r="T340" i="1"/>
  <c r="N340" i="1"/>
  <c r="H340" i="1"/>
  <c r="D340" i="1"/>
  <c r="D341" i="1"/>
  <c r="H341" i="1"/>
  <c r="N341" i="1"/>
  <c r="T341" i="1"/>
  <c r="V341" i="1"/>
  <c r="D613" i="1"/>
  <c r="D611" i="1"/>
  <c r="D612" i="1"/>
  <c r="D610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595" i="1"/>
  <c r="D587" i="1"/>
  <c r="D588" i="1"/>
  <c r="D589" i="1"/>
  <c r="D590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91" i="1"/>
  <c r="D592" i="1"/>
  <c r="D593" i="1"/>
  <c r="D594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288" i="1"/>
  <c r="D289" i="1"/>
  <c r="D286" i="1"/>
  <c r="D550" i="1"/>
  <c r="D291" i="1"/>
  <c r="D551" i="1"/>
  <c r="D552" i="1"/>
  <c r="D163" i="1"/>
  <c r="D164" i="1"/>
  <c r="D162" i="1"/>
  <c r="D553" i="1"/>
  <c r="D554" i="1"/>
  <c r="D297" i="1"/>
  <c r="D305" i="1"/>
  <c r="D555" i="1"/>
  <c r="D556" i="1"/>
  <c r="D557" i="1"/>
  <c r="D541" i="1"/>
  <c r="D542" i="1"/>
  <c r="D264" i="1"/>
  <c r="D543" i="1"/>
  <c r="D249" i="1"/>
  <c r="D273" i="1"/>
  <c r="D258" i="1"/>
  <c r="D544" i="1"/>
  <c r="D545" i="1"/>
  <c r="D546" i="1"/>
  <c r="D547" i="1"/>
  <c r="D548" i="1"/>
  <c r="D540" i="1"/>
  <c r="D5" i="1"/>
  <c r="D6" i="1"/>
  <c r="D8" i="1"/>
  <c r="D12" i="1"/>
  <c r="D17" i="1"/>
  <c r="D19" i="1"/>
  <c r="D22" i="1"/>
  <c r="D23" i="1"/>
  <c r="D98" i="1"/>
  <c r="D539" i="1"/>
  <c r="D538" i="1"/>
  <c r="D285" i="1"/>
  <c r="D536" i="1"/>
  <c r="D537" i="1"/>
  <c r="D533" i="1"/>
  <c r="D534" i="1"/>
  <c r="D535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20" i="1"/>
  <c r="D519" i="1"/>
  <c r="D518" i="1"/>
  <c r="D2" i="1"/>
  <c r="D7" i="1"/>
  <c r="D9" i="1"/>
  <c r="D11" i="1"/>
  <c r="D14" i="1"/>
  <c r="D20" i="1"/>
  <c r="D24" i="1"/>
  <c r="D95" i="1"/>
  <c r="D97" i="1"/>
  <c r="D99" i="1"/>
  <c r="D109" i="1"/>
  <c r="D114" i="1"/>
  <c r="D115" i="1"/>
  <c r="D116" i="1"/>
  <c r="D125" i="1"/>
  <c r="D136" i="1"/>
  <c r="D137" i="1"/>
  <c r="D146" i="1"/>
  <c r="D147" i="1"/>
  <c r="D148" i="1"/>
  <c r="D155" i="1"/>
  <c r="D156" i="1"/>
  <c r="D157" i="1"/>
  <c r="D161" i="1"/>
  <c r="D165" i="1"/>
  <c r="D166" i="1"/>
  <c r="D167" i="1"/>
  <c r="D168" i="1"/>
  <c r="D180" i="1"/>
  <c r="D190" i="1"/>
  <c r="D192" i="1"/>
  <c r="D199" i="1"/>
  <c r="D202" i="1"/>
  <c r="D207" i="1"/>
  <c r="D234" i="1"/>
  <c r="D235" i="1"/>
  <c r="D236" i="1"/>
  <c r="D242" i="1"/>
  <c r="D245" i="1"/>
  <c r="D251" i="1"/>
  <c r="D257" i="1"/>
  <c r="D263" i="1"/>
  <c r="D271" i="1"/>
  <c r="D274" i="1"/>
  <c r="D275" i="1"/>
  <c r="D276" i="1"/>
  <c r="D277" i="1"/>
  <c r="D278" i="1"/>
  <c r="D279" i="1"/>
  <c r="D280" i="1"/>
  <c r="D281" i="1"/>
  <c r="D282" i="1"/>
  <c r="D283" i="1"/>
  <c r="D284" i="1"/>
  <c r="D302" i="1"/>
  <c r="D303" i="1"/>
  <c r="D308" i="1"/>
  <c r="D309" i="1"/>
  <c r="D311" i="1"/>
  <c r="D318" i="1"/>
  <c r="D319" i="1"/>
  <c r="D320" i="1"/>
  <c r="D321" i="1"/>
  <c r="D324" i="1"/>
  <c r="D325" i="1"/>
  <c r="D327" i="1"/>
  <c r="D329" i="1"/>
  <c r="D339" i="1"/>
  <c r="D350" i="1"/>
  <c r="D353" i="1"/>
  <c r="D355" i="1"/>
  <c r="D356" i="1"/>
  <c r="D358" i="1"/>
  <c r="D359" i="1"/>
  <c r="D360" i="1"/>
  <c r="D361" i="1"/>
  <c r="D362" i="1"/>
  <c r="D364" i="1"/>
  <c r="D363" i="1"/>
  <c r="D365" i="1"/>
  <c r="D366" i="1"/>
  <c r="D369" i="1"/>
  <c r="D372" i="1"/>
  <c r="D371" i="1"/>
  <c r="D100" i="1"/>
  <c r="D101" i="1"/>
  <c r="D102" i="1"/>
  <c r="D103" i="1"/>
  <c r="D104" i="1"/>
  <c r="D382" i="1"/>
  <c r="D383" i="1"/>
  <c r="D384" i="1"/>
  <c r="D385" i="1"/>
  <c r="D386" i="1"/>
  <c r="D105" i="1"/>
  <c r="D106" i="1"/>
  <c r="D107" i="1"/>
  <c r="D387" i="1"/>
  <c r="D110" i="1"/>
  <c r="D111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117" i="1"/>
  <c r="D118" i="1"/>
  <c r="D119" i="1"/>
  <c r="D121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410" i="1"/>
  <c r="D411" i="1"/>
  <c r="D412" i="1"/>
  <c r="D413" i="1"/>
  <c r="D138" i="1"/>
  <c r="D139" i="1"/>
  <c r="D414" i="1"/>
  <c r="D415" i="1"/>
  <c r="D416" i="1"/>
  <c r="D140" i="1"/>
  <c r="D144" i="1"/>
  <c r="D417" i="1"/>
  <c r="D418" i="1"/>
  <c r="D419" i="1"/>
  <c r="D420" i="1"/>
  <c r="D421" i="1"/>
  <c r="D422" i="1"/>
  <c r="D423" i="1"/>
  <c r="D424" i="1"/>
  <c r="D425" i="1"/>
  <c r="D149" i="1"/>
  <c r="D151" i="1"/>
  <c r="D150" i="1"/>
  <c r="D152" i="1"/>
  <c r="D154" i="1"/>
  <c r="D153" i="1"/>
  <c r="D426" i="1"/>
  <c r="D427" i="1"/>
  <c r="D428" i="1"/>
  <c r="D158" i="1"/>
  <c r="D159" i="1"/>
  <c r="D160" i="1"/>
  <c r="D429" i="1"/>
  <c r="D170" i="1"/>
  <c r="D430" i="1"/>
  <c r="D173" i="1"/>
  <c r="D431" i="1"/>
  <c r="D432" i="1"/>
  <c r="D433" i="1"/>
  <c r="D176" i="1"/>
  <c r="D181" i="1"/>
  <c r="D182" i="1"/>
  <c r="D183" i="1"/>
  <c r="D434" i="1"/>
  <c r="D435" i="1"/>
  <c r="D436" i="1"/>
  <c r="D184" i="1"/>
  <c r="D437" i="1"/>
  <c r="D438" i="1"/>
  <c r="D439" i="1"/>
  <c r="D186" i="1"/>
  <c r="D440" i="1"/>
  <c r="D441" i="1"/>
  <c r="D442" i="1"/>
  <c r="D188" i="1"/>
  <c r="D189" i="1"/>
  <c r="D193" i="1"/>
  <c r="D443" i="1"/>
  <c r="D444" i="1"/>
  <c r="D445" i="1"/>
  <c r="D198" i="1"/>
  <c r="D448" i="1"/>
  <c r="D449" i="1"/>
  <c r="D450" i="1"/>
  <c r="D451" i="1"/>
  <c r="D452" i="1"/>
  <c r="D203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3" i="1"/>
  <c r="D224" i="1"/>
  <c r="D453" i="1"/>
  <c r="D225" i="1"/>
  <c r="D226" i="1"/>
  <c r="D227" i="1"/>
  <c r="D456" i="1"/>
  <c r="D229" i="1"/>
  <c r="D230" i="1"/>
  <c r="D232" i="1"/>
  <c r="D231" i="1"/>
  <c r="D457" i="1"/>
  <c r="D458" i="1"/>
  <c r="D459" i="1"/>
  <c r="D460" i="1"/>
  <c r="D461" i="1"/>
  <c r="D462" i="1"/>
  <c r="D464" i="1"/>
  <c r="D465" i="1"/>
  <c r="D469" i="1"/>
  <c r="D470" i="1"/>
  <c r="D472" i="1"/>
  <c r="D238" i="1"/>
  <c r="D239" i="1"/>
  <c r="D241" i="1"/>
  <c r="D474" i="1"/>
  <c r="D475" i="1"/>
  <c r="D476" i="1"/>
  <c r="D477" i="1"/>
  <c r="D478" i="1"/>
  <c r="D479" i="1"/>
  <c r="D247" i="1"/>
  <c r="D248" i="1"/>
  <c r="D480" i="1"/>
  <c r="D481" i="1"/>
  <c r="D252" i="1"/>
  <c r="D253" i="1"/>
  <c r="D255" i="1"/>
  <c r="D256" i="1"/>
  <c r="D259" i="1"/>
  <c r="D261" i="1"/>
  <c r="D262" i="1"/>
  <c r="D272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312" i="1"/>
  <c r="D499" i="1"/>
  <c r="D333" i="1"/>
  <c r="D343" i="1"/>
  <c r="D344" i="1"/>
  <c r="D500" i="1"/>
  <c r="D370" i="1"/>
  <c r="D501" i="1"/>
  <c r="D502" i="1"/>
  <c r="D503" i="1"/>
  <c r="D504" i="1"/>
  <c r="D505" i="1"/>
  <c r="D506" i="1"/>
  <c r="D507" i="1"/>
  <c r="D508" i="1"/>
  <c r="D374" i="1"/>
  <c r="D509" i="1"/>
  <c r="D510" i="1"/>
  <c r="D511" i="1"/>
  <c r="D108" i="1"/>
  <c r="D142" i="1"/>
  <c r="D143" i="1"/>
  <c r="D204" i="1"/>
  <c r="D512" i="1"/>
  <c r="D513" i="1"/>
  <c r="D514" i="1"/>
  <c r="D515" i="1"/>
  <c r="D26" i="1"/>
  <c r="D27" i="1"/>
  <c r="D28" i="1"/>
  <c r="D30" i="1"/>
  <c r="D31" i="1"/>
  <c r="D32" i="1"/>
  <c r="D35" i="1"/>
  <c r="D36" i="1"/>
  <c r="D37" i="1"/>
  <c r="D43" i="1"/>
  <c r="D46" i="1"/>
  <c r="D48" i="1"/>
  <c r="D53" i="1"/>
  <c r="D59" i="1"/>
  <c r="D60" i="1"/>
  <c r="D76" i="1"/>
  <c r="D516" i="1"/>
  <c r="D517" i="1"/>
  <c r="D331" i="1"/>
  <c r="D357" i="1"/>
  <c r="D330" i="1"/>
  <c r="D354" i="1"/>
  <c r="D328" i="1"/>
  <c r="D326" i="1"/>
  <c r="D322" i="1"/>
  <c r="D316" i="1"/>
  <c r="D310" i="1"/>
  <c r="D313" i="1"/>
  <c r="D373" i="1"/>
  <c r="D615" i="1"/>
  <c r="D301" i="1"/>
  <c r="D549" i="1"/>
  <c r="D290" i="1"/>
  <c r="D367" i="1"/>
  <c r="D368" i="1"/>
  <c r="D375" i="1"/>
  <c r="D169" i="1"/>
  <c r="D67" i="1"/>
  <c r="D66" i="1"/>
  <c r="D65" i="1"/>
  <c r="D69" i="1"/>
  <c r="D68" i="1"/>
  <c r="D62" i="1"/>
  <c r="D63" i="1"/>
  <c r="D61" i="1"/>
  <c r="D64" i="1"/>
  <c r="D74" i="1"/>
  <c r="D75" i="1"/>
  <c r="D71" i="1"/>
  <c r="D73" i="1"/>
  <c r="D70" i="1"/>
  <c r="D79" i="1"/>
  <c r="D80" i="1"/>
  <c r="D81" i="1"/>
  <c r="D77" i="1"/>
  <c r="D82" i="1"/>
  <c r="D78" i="1"/>
  <c r="D85" i="1"/>
  <c r="D88" i="1"/>
  <c r="D87" i="1"/>
  <c r="D84" i="1"/>
  <c r="D86" i="1"/>
  <c r="D89" i="1"/>
  <c r="D92" i="1"/>
  <c r="D90" i="1"/>
  <c r="D91" i="1"/>
  <c r="D72" i="1"/>
  <c r="D349" i="1"/>
  <c r="D351" i="1"/>
  <c r="D352" i="1"/>
  <c r="D83" i="1"/>
  <c r="D25" i="1"/>
  <c r="D94" i="1"/>
  <c r="D175" i="1"/>
  <c r="D172" i="1"/>
  <c r="D197" i="1"/>
  <c r="D201" i="1"/>
  <c r="D191" i="1"/>
  <c r="D233" i="1"/>
  <c r="D194" i="1"/>
  <c r="D376" i="1"/>
  <c r="D377" i="1"/>
  <c r="D378" i="1"/>
  <c r="D379" i="1"/>
  <c r="D246" i="1"/>
  <c r="D380" i="1"/>
  <c r="D381" i="1"/>
  <c r="D298" i="1"/>
  <c r="D299" i="1"/>
  <c r="D292" i="1"/>
  <c r="D293" i="1"/>
  <c r="D294" i="1"/>
  <c r="D295" i="1"/>
  <c r="D296" i="1"/>
  <c r="D315" i="1"/>
  <c r="D317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616" i="1"/>
  <c r="V231" i="1"/>
  <c r="T231" i="1"/>
  <c r="N231" i="1"/>
  <c r="U100" i="1"/>
  <c r="U382" i="1"/>
  <c r="U383" i="1"/>
  <c r="U384" i="1"/>
  <c r="U385" i="1"/>
  <c r="U387" i="1"/>
  <c r="U388" i="1"/>
  <c r="U389" i="1"/>
  <c r="U396" i="1"/>
  <c r="U397" i="1"/>
  <c r="U403" i="1"/>
  <c r="U406" i="1"/>
  <c r="U407" i="1"/>
  <c r="T412" i="1"/>
  <c r="H412" i="1"/>
  <c r="U413" i="1"/>
  <c r="U414" i="1"/>
  <c r="U415" i="1"/>
  <c r="H416" i="1"/>
  <c r="T416" i="1"/>
  <c r="U417" i="1"/>
  <c r="U418" i="1"/>
  <c r="U419" i="1"/>
  <c r="U420" i="1"/>
  <c r="U421" i="1"/>
  <c r="U422" i="1"/>
  <c r="U423" i="1"/>
  <c r="U424" i="1"/>
  <c r="U425" i="1"/>
  <c r="U426" i="1"/>
  <c r="U427" i="1"/>
  <c r="H429" i="1"/>
  <c r="T429" i="1"/>
  <c r="U430" i="1"/>
  <c r="U432" i="1"/>
  <c r="U433" i="1"/>
  <c r="U183" i="1"/>
  <c r="U434" i="1"/>
  <c r="U436" i="1"/>
  <c r="T184" i="1"/>
  <c r="U437" i="1"/>
  <c r="T186" i="1"/>
  <c r="U440" i="1"/>
  <c r="U441" i="1"/>
  <c r="U442" i="1"/>
  <c r="T188" i="1"/>
  <c r="U443" i="1"/>
  <c r="U444" i="1"/>
  <c r="U445" i="1"/>
  <c r="T224" i="1"/>
  <c r="U456" i="1"/>
  <c r="U457" i="1"/>
  <c r="U458" i="1"/>
  <c r="U459" i="1"/>
  <c r="U460" i="1"/>
  <c r="U461" i="1"/>
  <c r="U462" i="1"/>
  <c r="T464" i="1"/>
  <c r="H464" i="1"/>
  <c r="T465" i="1"/>
  <c r="H465" i="1"/>
  <c r="U472" i="1"/>
  <c r="T238" i="1"/>
  <c r="H238" i="1"/>
  <c r="T239" i="1"/>
  <c r="H239" i="1"/>
  <c r="U474" i="1"/>
  <c r="U475" i="1"/>
  <c r="U476" i="1"/>
  <c r="U477" i="1"/>
  <c r="T478" i="1"/>
  <c r="H478" i="1"/>
  <c r="U479" i="1"/>
  <c r="U480" i="1"/>
  <c r="U481" i="1"/>
  <c r="T255" i="1"/>
  <c r="T256" i="1"/>
  <c r="T259" i="1"/>
  <c r="T261" i="1"/>
  <c r="T262" i="1"/>
  <c r="U272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T495" i="1"/>
  <c r="H495" i="1"/>
  <c r="U496" i="1"/>
  <c r="T497" i="1"/>
  <c r="H497" i="1"/>
  <c r="U498" i="1"/>
  <c r="U499" i="1"/>
  <c r="U6" i="1"/>
  <c r="U17" i="1"/>
  <c r="U22" i="1"/>
  <c r="U98" i="1"/>
  <c r="U541" i="1"/>
  <c r="U542" i="1"/>
  <c r="U543" i="1"/>
  <c r="U545" i="1"/>
  <c r="U546" i="1"/>
  <c r="U572" i="1"/>
  <c r="U573" i="1"/>
  <c r="U592" i="1"/>
  <c r="U593" i="1"/>
  <c r="U594" i="1"/>
  <c r="U611" i="1"/>
  <c r="U616" i="1"/>
  <c r="U615" i="1"/>
  <c r="U549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V2" i="1"/>
  <c r="V7" i="1"/>
  <c r="V9" i="1"/>
  <c r="V11" i="1"/>
  <c r="V14" i="1"/>
  <c r="V95" i="1"/>
  <c r="V97" i="1"/>
  <c r="V99" i="1"/>
  <c r="V109" i="1"/>
  <c r="V114" i="1"/>
  <c r="V115" i="1"/>
  <c r="V116" i="1"/>
  <c r="V125" i="1"/>
  <c r="V136" i="1"/>
  <c r="V137" i="1"/>
  <c r="V146" i="1"/>
  <c r="V147" i="1"/>
  <c r="V148" i="1"/>
  <c r="V155" i="1"/>
  <c r="V156" i="1"/>
  <c r="V157" i="1"/>
  <c r="V161" i="1"/>
  <c r="V165" i="1"/>
  <c r="V166" i="1"/>
  <c r="V167" i="1"/>
  <c r="V168" i="1"/>
  <c r="V180" i="1"/>
  <c r="V190" i="1"/>
  <c r="V192" i="1"/>
  <c r="V199" i="1"/>
  <c r="V202" i="1"/>
  <c r="V207" i="1"/>
  <c r="V234" i="1"/>
  <c r="V235" i="1"/>
  <c r="V236" i="1"/>
  <c r="V242" i="1"/>
  <c r="V245" i="1"/>
  <c r="V251" i="1"/>
  <c r="V257" i="1"/>
  <c r="V263" i="1"/>
  <c r="V271" i="1"/>
  <c r="V274" i="1"/>
  <c r="V275" i="1"/>
  <c r="V276" i="1"/>
  <c r="V277" i="1"/>
  <c r="V278" i="1"/>
  <c r="V279" i="1"/>
  <c r="V280" i="1"/>
  <c r="V281" i="1"/>
  <c r="V282" i="1"/>
  <c r="V283" i="1"/>
  <c r="V284" i="1"/>
  <c r="V302" i="1"/>
  <c r="V303" i="1"/>
  <c r="V308" i="1"/>
  <c r="V309" i="1"/>
  <c r="V311" i="1"/>
  <c r="V318" i="1"/>
  <c r="V319" i="1"/>
  <c r="V320" i="1"/>
  <c r="V321" i="1"/>
  <c r="V324" i="1"/>
  <c r="V325" i="1"/>
  <c r="V327" i="1"/>
  <c r="V329" i="1"/>
  <c r="V339" i="1"/>
  <c r="V350" i="1"/>
  <c r="V353" i="1"/>
  <c r="V355" i="1"/>
  <c r="V356" i="1"/>
  <c r="V358" i="1"/>
  <c r="V359" i="1"/>
  <c r="V360" i="1"/>
  <c r="V361" i="1"/>
  <c r="V362" i="1"/>
  <c r="V364" i="1"/>
  <c r="V363" i="1"/>
  <c r="V365" i="1"/>
  <c r="V366" i="1"/>
  <c r="V369" i="1"/>
  <c r="V372" i="1"/>
  <c r="V371" i="1"/>
  <c r="V533" i="1"/>
  <c r="V534" i="1"/>
  <c r="V535" i="1"/>
  <c r="V100" i="1"/>
  <c r="V101" i="1"/>
  <c r="V102" i="1"/>
  <c r="V103" i="1"/>
  <c r="V104" i="1"/>
  <c r="V382" i="1"/>
  <c r="V383" i="1"/>
  <c r="V384" i="1"/>
  <c r="V385" i="1"/>
  <c r="V386" i="1"/>
  <c r="V105" i="1"/>
  <c r="V106" i="1"/>
  <c r="V107" i="1"/>
  <c r="V387" i="1"/>
  <c r="V110" i="1"/>
  <c r="V111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117" i="1"/>
  <c r="V118" i="1"/>
  <c r="V119" i="1"/>
  <c r="V121" i="1"/>
  <c r="V123" i="1"/>
  <c r="V124" i="1"/>
  <c r="V126" i="1"/>
  <c r="V127" i="1"/>
  <c r="V128" i="1"/>
  <c r="V129" i="1"/>
  <c r="V130" i="1"/>
  <c r="V131" i="1"/>
  <c r="V132" i="1"/>
  <c r="V133" i="1"/>
  <c r="V134" i="1"/>
  <c r="V135" i="1"/>
  <c r="V410" i="1"/>
  <c r="V411" i="1"/>
  <c r="V412" i="1"/>
  <c r="V413" i="1"/>
  <c r="V138" i="1"/>
  <c r="V139" i="1"/>
  <c r="V414" i="1"/>
  <c r="V415" i="1"/>
  <c r="V416" i="1"/>
  <c r="V140" i="1"/>
  <c r="V144" i="1"/>
  <c r="V417" i="1"/>
  <c r="V418" i="1"/>
  <c r="V419" i="1"/>
  <c r="V420" i="1"/>
  <c r="V421" i="1"/>
  <c r="V422" i="1"/>
  <c r="V423" i="1"/>
  <c r="V424" i="1"/>
  <c r="V425" i="1"/>
  <c r="V149" i="1"/>
  <c r="V151" i="1"/>
  <c r="V150" i="1"/>
  <c r="V152" i="1"/>
  <c r="V154" i="1"/>
  <c r="V153" i="1"/>
  <c r="V426" i="1"/>
  <c r="V427" i="1"/>
  <c r="V428" i="1"/>
  <c r="V158" i="1"/>
  <c r="V159" i="1"/>
  <c r="V160" i="1"/>
  <c r="V429" i="1"/>
  <c r="V170" i="1"/>
  <c r="V430" i="1"/>
  <c r="V173" i="1"/>
  <c r="V431" i="1"/>
  <c r="V432" i="1"/>
  <c r="V433" i="1"/>
  <c r="V176" i="1"/>
  <c r="V181" i="1"/>
  <c r="V182" i="1"/>
  <c r="V183" i="1"/>
  <c r="V434" i="1"/>
  <c r="V435" i="1"/>
  <c r="V436" i="1"/>
  <c r="V184" i="1"/>
  <c r="V437" i="1"/>
  <c r="V438" i="1"/>
  <c r="V439" i="1"/>
  <c r="V186" i="1"/>
  <c r="V440" i="1"/>
  <c r="V441" i="1"/>
  <c r="V442" i="1"/>
  <c r="V188" i="1"/>
  <c r="V189" i="1"/>
  <c r="V193" i="1"/>
  <c r="V443" i="1"/>
  <c r="V444" i="1"/>
  <c r="V445" i="1"/>
  <c r="V198" i="1"/>
  <c r="V448" i="1"/>
  <c r="V449" i="1"/>
  <c r="V450" i="1"/>
  <c r="V451" i="1"/>
  <c r="V203" i="1"/>
  <c r="V208" i="1"/>
  <c r="V209" i="1"/>
  <c r="V211" i="1"/>
  <c r="V212" i="1"/>
  <c r="V213" i="1"/>
  <c r="V214" i="1"/>
  <c r="V215" i="1"/>
  <c r="V216" i="1"/>
  <c r="V217" i="1"/>
  <c r="V218" i="1"/>
  <c r="V219" i="1"/>
  <c r="V220" i="1"/>
  <c r="V223" i="1"/>
  <c r="V224" i="1"/>
  <c r="V225" i="1"/>
  <c r="V226" i="1"/>
  <c r="V227" i="1"/>
  <c r="V456" i="1"/>
  <c r="V229" i="1"/>
  <c r="V230" i="1"/>
  <c r="V232" i="1"/>
  <c r="V457" i="1"/>
  <c r="V458" i="1"/>
  <c r="V459" i="1"/>
  <c r="V460" i="1"/>
  <c r="V461" i="1"/>
  <c r="V462" i="1"/>
  <c r="V464" i="1"/>
  <c r="V465" i="1"/>
  <c r="V238" i="1"/>
  <c r="V239" i="1"/>
  <c r="V241" i="1"/>
  <c r="V474" i="1"/>
  <c r="V475" i="1"/>
  <c r="V476" i="1"/>
  <c r="V477" i="1"/>
  <c r="V478" i="1"/>
  <c r="V479" i="1"/>
  <c r="V247" i="1"/>
  <c r="V248" i="1"/>
  <c r="V480" i="1"/>
  <c r="V481" i="1"/>
  <c r="V252" i="1"/>
  <c r="V253" i="1"/>
  <c r="V255" i="1"/>
  <c r="V256" i="1"/>
  <c r="V259" i="1"/>
  <c r="V261" i="1"/>
  <c r="V262" i="1"/>
  <c r="V272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312" i="1"/>
  <c r="V499" i="1"/>
  <c r="V332" i="1"/>
  <c r="V333" i="1"/>
  <c r="V343" i="1"/>
  <c r="V344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" i="1"/>
  <c r="V6" i="1"/>
  <c r="V587" i="1"/>
  <c r="V588" i="1"/>
  <c r="V589" i="1"/>
  <c r="V590" i="1"/>
  <c r="V8" i="1"/>
  <c r="V12" i="1"/>
  <c r="V17" i="1"/>
  <c r="V19" i="1"/>
  <c r="V22" i="1"/>
  <c r="V23" i="1"/>
  <c r="V536" i="1"/>
  <c r="V537" i="1"/>
  <c r="V98" i="1"/>
  <c r="V108" i="1"/>
  <c r="V142" i="1"/>
  <c r="V143" i="1"/>
  <c r="V204" i="1"/>
  <c r="V512" i="1"/>
  <c r="V513" i="1"/>
  <c r="V514" i="1"/>
  <c r="V515" i="1"/>
  <c r="V516" i="1"/>
  <c r="V517" i="1"/>
  <c r="V331" i="1"/>
  <c r="V357" i="1"/>
  <c r="V330" i="1"/>
  <c r="V354" i="1"/>
  <c r="V328" i="1"/>
  <c r="V326" i="1"/>
  <c r="V322" i="1"/>
  <c r="V316" i="1"/>
  <c r="V310" i="1"/>
  <c r="V313" i="1"/>
  <c r="V373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8" i="1"/>
  <c r="V285" i="1"/>
  <c r="V539" i="1"/>
  <c r="V540" i="1"/>
  <c r="V541" i="1"/>
  <c r="V542" i="1"/>
  <c r="V264" i="1"/>
  <c r="V543" i="1"/>
  <c r="V249" i="1"/>
  <c r="V273" i="1"/>
  <c r="V258" i="1"/>
  <c r="V544" i="1"/>
  <c r="V545" i="1"/>
  <c r="V546" i="1"/>
  <c r="V547" i="1"/>
  <c r="V548" i="1"/>
  <c r="V288" i="1"/>
  <c r="V289" i="1"/>
  <c r="V286" i="1"/>
  <c r="V550" i="1"/>
  <c r="V291" i="1"/>
  <c r="V163" i="1"/>
  <c r="V164" i="1"/>
  <c r="V162" i="1"/>
  <c r="V553" i="1"/>
  <c r="V554" i="1"/>
  <c r="V297" i="1"/>
  <c r="V305" i="1"/>
  <c r="V557" i="1"/>
  <c r="V558" i="1"/>
  <c r="V559" i="1"/>
  <c r="V560" i="1"/>
  <c r="V567" i="1"/>
  <c r="V568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91" i="1"/>
  <c r="V592" i="1"/>
  <c r="V593" i="1"/>
  <c r="V594" i="1"/>
  <c r="V595" i="1"/>
  <c r="V596" i="1"/>
  <c r="V606" i="1"/>
  <c r="V607" i="1"/>
  <c r="V608" i="1"/>
  <c r="V609" i="1"/>
  <c r="V610" i="1"/>
  <c r="V611" i="1"/>
  <c r="V612" i="1"/>
  <c r="V614" i="1"/>
  <c r="V617" i="1"/>
  <c r="V618" i="1"/>
  <c r="V619" i="1"/>
  <c r="V200" i="1"/>
  <c r="V196" i="1"/>
  <c r="V620" i="1"/>
  <c r="V616" i="1"/>
  <c r="V615" i="1"/>
  <c r="V301" i="1"/>
  <c r="V549" i="1"/>
  <c r="V290" i="1"/>
  <c r="V367" i="1"/>
  <c r="V368" i="1"/>
  <c r="V375" i="1"/>
  <c r="V169" i="1"/>
  <c r="V349" i="1"/>
  <c r="V351" i="1"/>
  <c r="V352" i="1"/>
  <c r="V83" i="1"/>
  <c r="V25" i="1"/>
  <c r="V94" i="1"/>
  <c r="V175" i="1"/>
  <c r="V172" i="1"/>
  <c r="V197" i="1"/>
  <c r="V201" i="1"/>
  <c r="V191" i="1"/>
  <c r="V233" i="1"/>
  <c r="V194" i="1"/>
  <c r="V376" i="1"/>
  <c r="V377" i="1"/>
  <c r="V378" i="1"/>
  <c r="V379" i="1"/>
  <c r="V246" i="1"/>
  <c r="V380" i="1"/>
  <c r="V381" i="1"/>
  <c r="V298" i="1"/>
  <c r="V299" i="1"/>
  <c r="V292" i="1"/>
  <c r="V293" i="1"/>
  <c r="V294" i="1"/>
  <c r="V295" i="1"/>
  <c r="V296" i="1"/>
  <c r="V315" i="1"/>
  <c r="V317" i="1"/>
  <c r="V347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210" i="1"/>
  <c r="T371" i="1"/>
  <c r="N371" i="1"/>
  <c r="H371" i="1"/>
  <c r="T363" i="1"/>
  <c r="N363" i="1"/>
  <c r="H363" i="1"/>
  <c r="T617" i="1"/>
  <c r="N617" i="1"/>
  <c r="H617" i="1"/>
  <c r="D617" i="1"/>
  <c r="T281" i="1"/>
  <c r="N281" i="1"/>
  <c r="H281" i="1"/>
  <c r="T280" i="1"/>
  <c r="N280" i="1"/>
  <c r="H280" i="1"/>
  <c r="T207" i="1"/>
  <c r="N207" i="1"/>
  <c r="T192" i="1"/>
  <c r="N192" i="1"/>
  <c r="S604" i="1"/>
  <c r="V604" i="1" s="1"/>
  <c r="S598" i="1"/>
  <c r="T598" i="1" s="1"/>
  <c r="S605" i="1"/>
  <c r="T605" i="1" s="1"/>
  <c r="S599" i="1"/>
  <c r="T599" i="1" s="1"/>
  <c r="S602" i="1"/>
  <c r="T602" i="1" s="1"/>
  <c r="S597" i="1"/>
  <c r="T597" i="1" s="1"/>
  <c r="S603" i="1"/>
  <c r="V603" i="1" s="1"/>
  <c r="S600" i="1"/>
  <c r="T600" i="1" s="1"/>
  <c r="S601" i="1"/>
  <c r="T601" i="1" s="1"/>
  <c r="S561" i="1"/>
  <c r="V561" i="1" s="1"/>
  <c r="S562" i="1"/>
  <c r="V562" i="1" s="1"/>
  <c r="S563" i="1"/>
  <c r="V563" i="1" s="1"/>
  <c r="S564" i="1"/>
  <c r="V564" i="1" s="1"/>
  <c r="S565" i="1"/>
  <c r="T565" i="1" s="1"/>
  <c r="S566" i="1"/>
  <c r="V566" i="1" s="1"/>
  <c r="S569" i="1"/>
  <c r="V569" i="1" s="1"/>
  <c r="T607" i="1"/>
  <c r="N607" i="1"/>
  <c r="H607" i="1"/>
  <c r="T606" i="1"/>
  <c r="N606" i="1"/>
  <c r="H606" i="1"/>
  <c r="T577" i="1"/>
  <c r="N577" i="1"/>
  <c r="T570" i="1"/>
  <c r="N570" i="1"/>
  <c r="H570" i="1"/>
  <c r="T568" i="1"/>
  <c r="N568" i="1"/>
  <c r="H568" i="1"/>
  <c r="T560" i="1"/>
  <c r="T567" i="1"/>
  <c r="N564" i="1"/>
  <c r="H564" i="1"/>
  <c r="T7" i="1"/>
  <c r="T9" i="1"/>
  <c r="T11" i="1"/>
  <c r="T14" i="1"/>
  <c r="T95" i="1"/>
  <c r="T97" i="1"/>
  <c r="T99" i="1"/>
  <c r="T109" i="1"/>
  <c r="T114" i="1"/>
  <c r="T115" i="1"/>
  <c r="T116" i="1"/>
  <c r="T125" i="1"/>
  <c r="T136" i="1"/>
  <c r="T137" i="1"/>
  <c r="T146" i="1"/>
  <c r="T147" i="1"/>
  <c r="T148" i="1"/>
  <c r="T155" i="1"/>
  <c r="T156" i="1"/>
  <c r="T157" i="1"/>
  <c r="T161" i="1"/>
  <c r="T165" i="1"/>
  <c r="T166" i="1"/>
  <c r="T167" i="1"/>
  <c r="T168" i="1"/>
  <c r="T180" i="1"/>
  <c r="T190" i="1"/>
  <c r="T199" i="1"/>
  <c r="T202" i="1"/>
  <c r="T234" i="1"/>
  <c r="T235" i="1"/>
  <c r="T236" i="1"/>
  <c r="T242" i="1"/>
  <c r="T245" i="1"/>
  <c r="T251" i="1"/>
  <c r="T257" i="1"/>
  <c r="T263" i="1"/>
  <c r="T271" i="1"/>
  <c r="T274" i="1"/>
  <c r="T275" i="1"/>
  <c r="T276" i="1"/>
  <c r="T277" i="1"/>
  <c r="T278" i="1"/>
  <c r="T279" i="1"/>
  <c r="T282" i="1"/>
  <c r="T283" i="1"/>
  <c r="T284" i="1"/>
  <c r="T302" i="1"/>
  <c r="T303" i="1"/>
  <c r="T308" i="1"/>
  <c r="T309" i="1"/>
  <c r="T318" i="1"/>
  <c r="T320" i="1"/>
  <c r="T324" i="1"/>
  <c r="T100" i="1"/>
  <c r="T101" i="1"/>
  <c r="T102" i="1"/>
  <c r="T103" i="1"/>
  <c r="T104" i="1"/>
  <c r="T382" i="1"/>
  <c r="T383" i="1"/>
  <c r="T384" i="1"/>
  <c r="T385" i="1"/>
  <c r="T386" i="1"/>
  <c r="T105" i="1"/>
  <c r="T106" i="1"/>
  <c r="T107" i="1"/>
  <c r="T387" i="1"/>
  <c r="T110" i="1"/>
  <c r="T111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117" i="1"/>
  <c r="T118" i="1"/>
  <c r="T119" i="1"/>
  <c r="T121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410" i="1"/>
  <c r="T411" i="1"/>
  <c r="T413" i="1"/>
  <c r="T138" i="1"/>
  <c r="T139" i="1"/>
  <c r="T414" i="1"/>
  <c r="T415" i="1"/>
  <c r="T140" i="1"/>
  <c r="T144" i="1"/>
  <c r="T417" i="1"/>
  <c r="T332" i="1"/>
  <c r="T343" i="1"/>
  <c r="T500" i="1"/>
  <c r="T510" i="1"/>
  <c r="T513" i="1"/>
  <c r="T515" i="1"/>
  <c r="T516" i="1"/>
  <c r="T517" i="1"/>
  <c r="T518" i="1"/>
  <c r="T533" i="1"/>
  <c r="T535" i="1"/>
  <c r="T534" i="1"/>
  <c r="T539" i="1"/>
  <c r="T547" i="1"/>
  <c r="T418" i="1"/>
  <c r="T419" i="1"/>
  <c r="T420" i="1"/>
  <c r="T421" i="1"/>
  <c r="T422" i="1"/>
  <c r="T423" i="1"/>
  <c r="T424" i="1"/>
  <c r="T425" i="1"/>
  <c r="T149" i="1"/>
  <c r="T151" i="1"/>
  <c r="T150" i="1"/>
  <c r="T152" i="1"/>
  <c r="T154" i="1"/>
  <c r="T153" i="1"/>
  <c r="T426" i="1"/>
  <c r="T427" i="1"/>
  <c r="T428" i="1"/>
  <c r="T158" i="1"/>
  <c r="T159" i="1"/>
  <c r="T160" i="1"/>
  <c r="T509" i="1"/>
  <c r="T108" i="1"/>
  <c r="T613" i="1"/>
  <c r="T311" i="1"/>
  <c r="T319" i="1"/>
  <c r="T321" i="1"/>
  <c r="T325" i="1"/>
  <c r="T327" i="1"/>
  <c r="T329" i="1"/>
  <c r="T211" i="1"/>
  <c r="T213" i="1"/>
  <c r="T214" i="1"/>
  <c r="T216" i="1"/>
  <c r="T217" i="1"/>
  <c r="T219" i="1"/>
  <c r="T220" i="1"/>
  <c r="T457" i="1"/>
  <c r="T458" i="1"/>
  <c r="T459" i="1"/>
  <c r="T460" i="1"/>
  <c r="T461" i="1"/>
  <c r="T462" i="1"/>
  <c r="T472" i="1"/>
  <c r="T241" i="1"/>
  <c r="T474" i="1"/>
  <c r="T475" i="1"/>
  <c r="T476" i="1"/>
  <c r="T477" i="1"/>
  <c r="T479" i="1"/>
  <c r="T247" i="1"/>
  <c r="T248" i="1"/>
  <c r="T480" i="1"/>
  <c r="T481" i="1"/>
  <c r="T252" i="1"/>
  <c r="T253" i="1"/>
  <c r="T272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6" i="1"/>
  <c r="T498" i="1"/>
  <c r="T501" i="1"/>
  <c r="T502" i="1"/>
  <c r="T503" i="1"/>
  <c r="T504" i="1"/>
  <c r="T505" i="1"/>
  <c r="T506" i="1"/>
  <c r="T507" i="1"/>
  <c r="T540" i="1"/>
  <c r="T544" i="1"/>
  <c r="T163" i="1"/>
  <c r="T164" i="1"/>
  <c r="T162" i="1"/>
  <c r="T553" i="1"/>
  <c r="T554" i="1"/>
  <c r="T557" i="1"/>
  <c r="T595" i="1"/>
  <c r="T596" i="1"/>
  <c r="T612" i="1"/>
  <c r="T620" i="1"/>
  <c r="T587" i="1"/>
  <c r="T588" i="1"/>
  <c r="T589" i="1"/>
  <c r="T590" i="1"/>
  <c r="T512" i="1"/>
  <c r="T372" i="1"/>
  <c r="T435" i="1"/>
  <c r="T189" i="1"/>
  <c r="T208" i="1"/>
  <c r="T209" i="1"/>
  <c r="T212" i="1"/>
  <c r="T215" i="1"/>
  <c r="T218" i="1"/>
  <c r="T456" i="1"/>
  <c r="T232" i="1"/>
  <c r="T312" i="1"/>
  <c r="T499" i="1"/>
  <c r="T339" i="1"/>
  <c r="T350" i="1"/>
  <c r="T353" i="1"/>
  <c r="T355" i="1"/>
  <c r="T356" i="1"/>
  <c r="T358" i="1"/>
  <c r="T359" i="1"/>
  <c r="T360" i="1"/>
  <c r="T361" i="1"/>
  <c r="T362" i="1"/>
  <c r="T364" i="1"/>
  <c r="T365" i="1"/>
  <c r="T366" i="1"/>
  <c r="T369" i="1"/>
  <c r="T170" i="1"/>
  <c r="T430" i="1"/>
  <c r="T431" i="1"/>
  <c r="T432" i="1"/>
  <c r="T433" i="1"/>
  <c r="T176" i="1"/>
  <c r="T181" i="1"/>
  <c r="T182" i="1"/>
  <c r="T183" i="1"/>
  <c r="T434" i="1"/>
  <c r="T436" i="1"/>
  <c r="T437" i="1"/>
  <c r="T438" i="1"/>
  <c r="T439" i="1"/>
  <c r="T440" i="1"/>
  <c r="T441" i="1"/>
  <c r="T442" i="1"/>
  <c r="T193" i="1"/>
  <c r="U193" i="1" s="1"/>
  <c r="T443" i="1"/>
  <c r="T444" i="1"/>
  <c r="T445" i="1"/>
  <c r="T198" i="1"/>
  <c r="U198" i="1" s="1"/>
  <c r="T448" i="1"/>
  <c r="T449" i="1"/>
  <c r="T450" i="1"/>
  <c r="T451" i="1"/>
  <c r="T452" i="1"/>
  <c r="T203" i="1"/>
  <c r="T210" i="1"/>
  <c r="T223" i="1"/>
  <c r="T453" i="1"/>
  <c r="T225" i="1"/>
  <c r="T226" i="1"/>
  <c r="T227" i="1"/>
  <c r="T229" i="1"/>
  <c r="T230" i="1"/>
  <c r="T333" i="1"/>
  <c r="T344" i="1"/>
  <c r="T508" i="1"/>
  <c r="T511" i="1"/>
  <c r="T536" i="1"/>
  <c r="T537" i="1"/>
  <c r="T610" i="1"/>
  <c r="T618" i="1"/>
  <c r="T619" i="1"/>
  <c r="T142" i="1"/>
  <c r="T143" i="1"/>
  <c r="T204" i="1"/>
  <c r="T514" i="1"/>
  <c r="T331" i="1"/>
  <c r="T357" i="1"/>
  <c r="T330" i="1"/>
  <c r="T354" i="1"/>
  <c r="T328" i="1"/>
  <c r="T326" i="1"/>
  <c r="T322" i="1"/>
  <c r="T316" i="1"/>
  <c r="T310" i="1"/>
  <c r="T313" i="1"/>
  <c r="T373" i="1"/>
  <c r="U373" i="1" s="1"/>
  <c r="T285" i="1"/>
  <c r="T5" i="1"/>
  <c r="T6" i="1"/>
  <c r="T8" i="1"/>
  <c r="T12" i="1"/>
  <c r="T17" i="1"/>
  <c r="T19" i="1"/>
  <c r="T22" i="1"/>
  <c r="T23" i="1"/>
  <c r="T98" i="1"/>
  <c r="T541" i="1"/>
  <c r="T542" i="1"/>
  <c r="T264" i="1"/>
  <c r="T543" i="1"/>
  <c r="T249" i="1"/>
  <c r="T273" i="1"/>
  <c r="T258" i="1"/>
  <c r="T545" i="1"/>
  <c r="T546" i="1"/>
  <c r="T548" i="1"/>
  <c r="T288" i="1"/>
  <c r="T289" i="1"/>
  <c r="T286" i="1"/>
  <c r="T550" i="1"/>
  <c r="T291" i="1"/>
  <c r="T297" i="1"/>
  <c r="T305" i="1"/>
  <c r="T611" i="1"/>
  <c r="T614" i="1"/>
  <c r="T200" i="1"/>
  <c r="T196" i="1"/>
  <c r="T370" i="1"/>
  <c r="T60" i="1"/>
  <c r="T76" i="1"/>
  <c r="T551" i="1"/>
  <c r="T552" i="1"/>
  <c r="T555" i="1"/>
  <c r="T556" i="1"/>
  <c r="T521" i="1"/>
  <c r="T522" i="1"/>
  <c r="T523" i="1"/>
  <c r="T524" i="1"/>
  <c r="T525" i="1"/>
  <c r="T527" i="1"/>
  <c r="T528" i="1"/>
  <c r="T529" i="1"/>
  <c r="T530" i="1"/>
  <c r="T531" i="1"/>
  <c r="T558" i="1"/>
  <c r="T559" i="1"/>
  <c r="T538" i="1"/>
  <c r="T571" i="1"/>
  <c r="T572" i="1"/>
  <c r="T573" i="1"/>
  <c r="T574" i="1"/>
  <c r="T575" i="1"/>
  <c r="T576" i="1"/>
  <c r="T578" i="1"/>
  <c r="T579" i="1"/>
  <c r="T580" i="1"/>
  <c r="T581" i="1"/>
  <c r="T582" i="1"/>
  <c r="T583" i="1"/>
  <c r="T584" i="1"/>
  <c r="T585" i="1"/>
  <c r="T586" i="1"/>
  <c r="T591" i="1"/>
  <c r="T592" i="1"/>
  <c r="T594" i="1"/>
  <c r="T593" i="1"/>
  <c r="T532" i="1"/>
  <c r="T520" i="1"/>
  <c r="T519" i="1"/>
  <c r="T526" i="1"/>
  <c r="T608" i="1"/>
  <c r="T609" i="1"/>
  <c r="T59" i="1"/>
  <c r="T616" i="1"/>
  <c r="T615" i="1"/>
  <c r="T301" i="1"/>
  <c r="T549" i="1"/>
  <c r="T290" i="1"/>
  <c r="T367" i="1"/>
  <c r="T368" i="1"/>
  <c r="T375" i="1"/>
  <c r="T169" i="1"/>
  <c r="T67" i="1"/>
  <c r="T66" i="1"/>
  <c r="T65" i="1"/>
  <c r="T69" i="1"/>
  <c r="T68" i="1"/>
  <c r="T62" i="1"/>
  <c r="T63" i="1"/>
  <c r="T61" i="1"/>
  <c r="T64" i="1"/>
  <c r="T74" i="1"/>
  <c r="T75" i="1"/>
  <c r="T71" i="1"/>
  <c r="U71" i="1" s="1"/>
  <c r="T73" i="1"/>
  <c r="T70" i="1"/>
  <c r="T79" i="1"/>
  <c r="T80" i="1"/>
  <c r="T81" i="1"/>
  <c r="T77" i="1"/>
  <c r="T82" i="1"/>
  <c r="T78" i="1"/>
  <c r="T85" i="1"/>
  <c r="T88" i="1"/>
  <c r="U88" i="1" s="1"/>
  <c r="T87" i="1"/>
  <c r="T84" i="1"/>
  <c r="T86" i="1"/>
  <c r="T89" i="1"/>
  <c r="T92" i="1"/>
  <c r="T90" i="1"/>
  <c r="T91" i="1"/>
  <c r="T72" i="1"/>
  <c r="T349" i="1"/>
  <c r="T351" i="1"/>
  <c r="T352" i="1"/>
  <c r="T83" i="1"/>
  <c r="T25" i="1"/>
  <c r="T94" i="1"/>
  <c r="T175" i="1"/>
  <c r="T172" i="1"/>
  <c r="T197" i="1"/>
  <c r="T201" i="1"/>
  <c r="T191" i="1"/>
  <c r="T233" i="1"/>
  <c r="T194" i="1"/>
  <c r="T376" i="1"/>
  <c r="T377" i="1"/>
  <c r="T378" i="1"/>
  <c r="T379" i="1"/>
  <c r="T246" i="1"/>
  <c r="T380" i="1"/>
  <c r="T381" i="1"/>
  <c r="T298" i="1"/>
  <c r="T299" i="1"/>
  <c r="T292" i="1"/>
  <c r="T293" i="1"/>
  <c r="T294" i="1"/>
  <c r="T295" i="1"/>
  <c r="T296" i="1"/>
  <c r="T315" i="1"/>
  <c r="T317" i="1"/>
  <c r="T347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N137" i="1"/>
  <c r="N146" i="1"/>
  <c r="N147" i="1"/>
  <c r="N148" i="1"/>
  <c r="N155" i="1"/>
  <c r="N156" i="1"/>
  <c r="N157" i="1"/>
  <c r="N161" i="1"/>
  <c r="N165" i="1"/>
  <c r="N166" i="1"/>
  <c r="N167" i="1"/>
  <c r="N168" i="1"/>
  <c r="N180" i="1"/>
  <c r="N190" i="1"/>
  <c r="N199" i="1"/>
  <c r="N202" i="1"/>
  <c r="N234" i="1"/>
  <c r="N235" i="1"/>
  <c r="N236" i="1"/>
  <c r="N242" i="1"/>
  <c r="N245" i="1"/>
  <c r="N251" i="1"/>
  <c r="N257" i="1"/>
  <c r="N263" i="1"/>
  <c r="N271" i="1"/>
  <c r="N274" i="1"/>
  <c r="N275" i="1"/>
  <c r="N276" i="1"/>
  <c r="N277" i="1"/>
  <c r="N278" i="1"/>
  <c r="N279" i="1"/>
  <c r="N282" i="1"/>
  <c r="N283" i="1"/>
  <c r="N284" i="1"/>
  <c r="N302" i="1"/>
  <c r="N303" i="1"/>
  <c r="N308" i="1"/>
  <c r="N309" i="1"/>
  <c r="N318" i="1"/>
  <c r="N320" i="1"/>
  <c r="N324" i="1"/>
  <c r="N100" i="1"/>
  <c r="N101" i="1"/>
  <c r="N102" i="1"/>
  <c r="N103" i="1"/>
  <c r="N104" i="1"/>
  <c r="N382" i="1"/>
  <c r="N383" i="1"/>
  <c r="N384" i="1"/>
  <c r="N385" i="1"/>
  <c r="N386" i="1"/>
  <c r="N105" i="1"/>
  <c r="N106" i="1"/>
  <c r="N107" i="1"/>
  <c r="N387" i="1"/>
  <c r="N110" i="1"/>
  <c r="N111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117" i="1"/>
  <c r="N118" i="1"/>
  <c r="N119" i="1"/>
  <c r="N121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410" i="1"/>
  <c r="N411" i="1"/>
  <c r="N412" i="1"/>
  <c r="N413" i="1"/>
  <c r="N138" i="1"/>
  <c r="N139" i="1"/>
  <c r="N414" i="1"/>
  <c r="N415" i="1"/>
  <c r="N416" i="1"/>
  <c r="N140" i="1"/>
  <c r="N144" i="1"/>
  <c r="N417" i="1"/>
  <c r="N332" i="1"/>
  <c r="N343" i="1"/>
  <c r="N500" i="1"/>
  <c r="N374" i="1"/>
  <c r="N510" i="1"/>
  <c r="N513" i="1"/>
  <c r="N515" i="1"/>
  <c r="N516" i="1"/>
  <c r="N517" i="1"/>
  <c r="N518" i="1"/>
  <c r="N533" i="1"/>
  <c r="N535" i="1"/>
  <c r="N534" i="1"/>
  <c r="N539" i="1"/>
  <c r="N547" i="1"/>
  <c r="N418" i="1"/>
  <c r="N419" i="1"/>
  <c r="N420" i="1"/>
  <c r="N421" i="1"/>
  <c r="N422" i="1"/>
  <c r="N423" i="1"/>
  <c r="N424" i="1"/>
  <c r="N425" i="1"/>
  <c r="N149" i="1"/>
  <c r="N151" i="1"/>
  <c r="N150" i="1"/>
  <c r="N152" i="1"/>
  <c r="N154" i="1"/>
  <c r="N153" i="1"/>
  <c r="N426" i="1"/>
  <c r="N427" i="1"/>
  <c r="N428" i="1"/>
  <c r="N158" i="1"/>
  <c r="N159" i="1"/>
  <c r="N160" i="1"/>
  <c r="N509" i="1"/>
  <c r="N108" i="1"/>
  <c r="N613" i="1"/>
  <c r="N311" i="1"/>
  <c r="N319" i="1"/>
  <c r="N321" i="1"/>
  <c r="N325" i="1"/>
  <c r="N327" i="1"/>
  <c r="N329" i="1"/>
  <c r="N211" i="1"/>
  <c r="N213" i="1"/>
  <c r="N214" i="1"/>
  <c r="N216" i="1"/>
  <c r="N217" i="1"/>
  <c r="N219" i="1"/>
  <c r="N220" i="1"/>
  <c r="N457" i="1"/>
  <c r="N458" i="1"/>
  <c r="N459" i="1"/>
  <c r="N460" i="1"/>
  <c r="N461" i="1"/>
  <c r="N462" i="1"/>
  <c r="N464" i="1"/>
  <c r="N465" i="1"/>
  <c r="N469" i="1"/>
  <c r="N470" i="1"/>
  <c r="N472" i="1"/>
  <c r="N238" i="1"/>
  <c r="N239" i="1"/>
  <c r="N241" i="1"/>
  <c r="N474" i="1"/>
  <c r="N475" i="1"/>
  <c r="N476" i="1"/>
  <c r="N477" i="1"/>
  <c r="N478" i="1"/>
  <c r="N479" i="1"/>
  <c r="N247" i="1"/>
  <c r="N248" i="1"/>
  <c r="N480" i="1"/>
  <c r="N481" i="1"/>
  <c r="N252" i="1"/>
  <c r="N253" i="1"/>
  <c r="N255" i="1"/>
  <c r="N256" i="1"/>
  <c r="N259" i="1"/>
  <c r="N261" i="1"/>
  <c r="N262" i="1"/>
  <c r="N272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8" i="1"/>
  <c r="N501" i="1"/>
  <c r="N502" i="1"/>
  <c r="N503" i="1"/>
  <c r="N504" i="1"/>
  <c r="N505" i="1"/>
  <c r="N506" i="1"/>
  <c r="N507" i="1"/>
  <c r="N540" i="1"/>
  <c r="N544" i="1"/>
  <c r="N163" i="1"/>
  <c r="N164" i="1"/>
  <c r="N162" i="1"/>
  <c r="N553" i="1"/>
  <c r="N554" i="1"/>
  <c r="N557" i="1"/>
  <c r="N595" i="1"/>
  <c r="N596" i="1"/>
  <c r="N612" i="1"/>
  <c r="N620" i="1"/>
  <c r="N587" i="1"/>
  <c r="N588" i="1"/>
  <c r="N589" i="1"/>
  <c r="N590" i="1"/>
  <c r="N512" i="1"/>
  <c r="N372" i="1"/>
  <c r="N435" i="1"/>
  <c r="N186" i="1"/>
  <c r="N189" i="1"/>
  <c r="N208" i="1"/>
  <c r="N209" i="1"/>
  <c r="N212" i="1"/>
  <c r="N215" i="1"/>
  <c r="N218" i="1"/>
  <c r="N224" i="1"/>
  <c r="N456" i="1"/>
  <c r="N232" i="1"/>
  <c r="N497" i="1"/>
  <c r="N312" i="1"/>
  <c r="N499" i="1"/>
  <c r="N339" i="1"/>
  <c r="N350" i="1"/>
  <c r="N353" i="1"/>
  <c r="N355" i="1"/>
  <c r="N356" i="1"/>
  <c r="N358" i="1"/>
  <c r="N359" i="1"/>
  <c r="N360" i="1"/>
  <c r="N361" i="1"/>
  <c r="N362" i="1"/>
  <c r="N364" i="1"/>
  <c r="N365" i="1"/>
  <c r="N366" i="1"/>
  <c r="N369" i="1"/>
  <c r="N429" i="1"/>
  <c r="N170" i="1"/>
  <c r="N430" i="1"/>
  <c r="N431" i="1"/>
  <c r="N432" i="1"/>
  <c r="N433" i="1"/>
  <c r="N181" i="1"/>
  <c r="N182" i="1"/>
  <c r="N183" i="1"/>
  <c r="N434" i="1"/>
  <c r="N436" i="1"/>
  <c r="N184" i="1"/>
  <c r="N437" i="1"/>
  <c r="N438" i="1"/>
  <c r="N439" i="1"/>
  <c r="N440" i="1"/>
  <c r="N441" i="1"/>
  <c r="N442" i="1"/>
  <c r="N188" i="1"/>
  <c r="N193" i="1"/>
  <c r="N443" i="1"/>
  <c r="N444" i="1"/>
  <c r="N445" i="1"/>
  <c r="N198" i="1"/>
  <c r="N448" i="1"/>
  <c r="N449" i="1"/>
  <c r="N450" i="1"/>
  <c r="N451" i="1"/>
  <c r="N452" i="1"/>
  <c r="N203" i="1"/>
  <c r="N210" i="1"/>
  <c r="N223" i="1"/>
  <c r="N453" i="1"/>
  <c r="N225" i="1"/>
  <c r="N226" i="1"/>
  <c r="N227" i="1"/>
  <c r="N229" i="1"/>
  <c r="N230" i="1"/>
  <c r="N333" i="1"/>
  <c r="N344" i="1"/>
  <c r="N508" i="1"/>
  <c r="N511" i="1"/>
  <c r="N536" i="1"/>
  <c r="N537" i="1"/>
  <c r="N610" i="1"/>
  <c r="N618" i="1"/>
  <c r="N619" i="1"/>
  <c r="N142" i="1"/>
  <c r="N143" i="1"/>
  <c r="N204" i="1"/>
  <c r="N514" i="1"/>
  <c r="N331" i="1"/>
  <c r="N357" i="1"/>
  <c r="N330" i="1"/>
  <c r="N354" i="1"/>
  <c r="N328" i="1"/>
  <c r="N326" i="1"/>
  <c r="N322" i="1"/>
  <c r="N316" i="1"/>
  <c r="N310" i="1"/>
  <c r="N313" i="1"/>
  <c r="N373" i="1"/>
  <c r="N285" i="1"/>
  <c r="N5" i="1"/>
  <c r="N6" i="1"/>
  <c r="N8" i="1"/>
  <c r="N12" i="1"/>
  <c r="N17" i="1"/>
  <c r="N19" i="1"/>
  <c r="N22" i="1"/>
  <c r="N23" i="1"/>
  <c r="N98" i="1"/>
  <c r="N541" i="1"/>
  <c r="N542" i="1"/>
  <c r="N264" i="1"/>
  <c r="N543" i="1"/>
  <c r="N249" i="1"/>
  <c r="N273" i="1"/>
  <c r="N258" i="1"/>
  <c r="N545" i="1"/>
  <c r="N546" i="1"/>
  <c r="N548" i="1"/>
  <c r="N288" i="1"/>
  <c r="N289" i="1"/>
  <c r="N286" i="1"/>
  <c r="N550" i="1"/>
  <c r="N291" i="1"/>
  <c r="N297" i="1"/>
  <c r="N305" i="1"/>
  <c r="N611" i="1"/>
  <c r="N614" i="1"/>
  <c r="N200" i="1"/>
  <c r="N196" i="1"/>
  <c r="N370" i="1"/>
  <c r="N60" i="1"/>
  <c r="N76" i="1"/>
  <c r="N551" i="1"/>
  <c r="N552" i="1"/>
  <c r="N555" i="1"/>
  <c r="N556" i="1"/>
  <c r="N521" i="1"/>
  <c r="N522" i="1"/>
  <c r="N523" i="1"/>
  <c r="N524" i="1"/>
  <c r="N525" i="1"/>
  <c r="N527" i="1"/>
  <c r="N528" i="1"/>
  <c r="N529" i="1"/>
  <c r="N530" i="1"/>
  <c r="N531" i="1"/>
  <c r="N604" i="1"/>
  <c r="N598" i="1"/>
  <c r="N605" i="1"/>
  <c r="N599" i="1"/>
  <c r="N602" i="1"/>
  <c r="N597" i="1"/>
  <c r="N603" i="1"/>
  <c r="N600" i="1"/>
  <c r="N601" i="1"/>
  <c r="N561" i="1"/>
  <c r="N562" i="1"/>
  <c r="N563" i="1"/>
  <c r="N565" i="1"/>
  <c r="N566" i="1"/>
  <c r="N569" i="1"/>
  <c r="N558" i="1"/>
  <c r="N559" i="1"/>
  <c r="N560" i="1"/>
  <c r="N567" i="1"/>
  <c r="N538" i="1"/>
  <c r="N571" i="1"/>
  <c r="N572" i="1"/>
  <c r="N573" i="1"/>
  <c r="N574" i="1"/>
  <c r="N575" i="1"/>
  <c r="N576" i="1"/>
  <c r="N578" i="1"/>
  <c r="N579" i="1"/>
  <c r="N580" i="1"/>
  <c r="N581" i="1"/>
  <c r="N582" i="1"/>
  <c r="N583" i="1"/>
  <c r="N584" i="1"/>
  <c r="N585" i="1"/>
  <c r="N586" i="1"/>
  <c r="N591" i="1"/>
  <c r="N592" i="1"/>
  <c r="N594" i="1"/>
  <c r="N593" i="1"/>
  <c r="N532" i="1"/>
  <c r="N520" i="1"/>
  <c r="N519" i="1"/>
  <c r="N526" i="1"/>
  <c r="N608" i="1"/>
  <c r="N609" i="1"/>
  <c r="N53" i="1"/>
  <c r="N37" i="1"/>
  <c r="N36" i="1"/>
  <c r="N35" i="1"/>
  <c r="N30" i="1"/>
  <c r="N26" i="1"/>
  <c r="N27" i="1"/>
  <c r="N28" i="1"/>
  <c r="N43" i="1"/>
  <c r="N46" i="1"/>
  <c r="N48" i="1"/>
  <c r="N31" i="1"/>
  <c r="N32" i="1"/>
  <c r="N59" i="1"/>
  <c r="N616" i="1"/>
  <c r="N615" i="1"/>
  <c r="N301" i="1"/>
  <c r="N549" i="1"/>
  <c r="N290" i="1"/>
  <c r="N367" i="1"/>
  <c r="N368" i="1"/>
  <c r="N375" i="1"/>
  <c r="N169" i="1"/>
  <c r="N67" i="1"/>
  <c r="N66" i="1"/>
  <c r="N65" i="1"/>
  <c r="N69" i="1"/>
  <c r="N68" i="1"/>
  <c r="N62" i="1"/>
  <c r="N63" i="1"/>
  <c r="N61" i="1"/>
  <c r="N64" i="1"/>
  <c r="N74" i="1"/>
  <c r="N75" i="1"/>
  <c r="N71" i="1"/>
  <c r="N73" i="1"/>
  <c r="N70" i="1"/>
  <c r="N79" i="1"/>
  <c r="N80" i="1"/>
  <c r="N81" i="1"/>
  <c r="N77" i="1"/>
  <c r="N82" i="1"/>
  <c r="N78" i="1"/>
  <c r="N85" i="1"/>
  <c r="N88" i="1"/>
  <c r="N87" i="1"/>
  <c r="N84" i="1"/>
  <c r="N86" i="1"/>
  <c r="N89" i="1"/>
  <c r="N92" i="1"/>
  <c r="N90" i="1"/>
  <c r="N91" i="1"/>
  <c r="N72" i="1"/>
  <c r="N349" i="1"/>
  <c r="N351" i="1"/>
  <c r="N352" i="1"/>
  <c r="N83" i="1"/>
  <c r="N25" i="1"/>
  <c r="N94" i="1"/>
  <c r="N175" i="1"/>
  <c r="N172" i="1"/>
  <c r="N197" i="1"/>
  <c r="N201" i="1"/>
  <c r="N191" i="1"/>
  <c r="N233" i="1"/>
  <c r="N194" i="1"/>
  <c r="N376" i="1"/>
  <c r="N377" i="1"/>
  <c r="N378" i="1"/>
  <c r="N379" i="1"/>
  <c r="N246" i="1"/>
  <c r="N380" i="1"/>
  <c r="N381" i="1"/>
  <c r="N298" i="1"/>
  <c r="N299" i="1"/>
  <c r="N292" i="1"/>
  <c r="N293" i="1"/>
  <c r="N294" i="1"/>
  <c r="N295" i="1"/>
  <c r="N296" i="1"/>
  <c r="N315" i="1"/>
  <c r="N347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H563" i="1"/>
  <c r="H565" i="1"/>
  <c r="H566" i="1"/>
  <c r="H569" i="1"/>
  <c r="H558" i="1"/>
  <c r="H559" i="1"/>
  <c r="H560" i="1"/>
  <c r="H567" i="1"/>
  <c r="H538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91" i="1"/>
  <c r="H592" i="1"/>
  <c r="H594" i="1"/>
  <c r="H593" i="1"/>
  <c r="H532" i="1"/>
  <c r="H520" i="1"/>
  <c r="H519" i="1"/>
  <c r="H526" i="1"/>
  <c r="H608" i="1"/>
  <c r="H609" i="1"/>
  <c r="H59" i="1"/>
  <c r="V59" i="1" s="1"/>
  <c r="H616" i="1"/>
  <c r="H615" i="1"/>
  <c r="H301" i="1"/>
  <c r="H549" i="1"/>
  <c r="H290" i="1"/>
  <c r="H367" i="1"/>
  <c r="H368" i="1"/>
  <c r="H375" i="1"/>
  <c r="H349" i="1"/>
  <c r="H351" i="1"/>
  <c r="H352" i="1"/>
  <c r="H83" i="1"/>
  <c r="H25" i="1"/>
  <c r="H94" i="1"/>
  <c r="H175" i="1"/>
  <c r="H172" i="1"/>
  <c r="H197" i="1"/>
  <c r="H201" i="1"/>
  <c r="H191" i="1"/>
  <c r="H233" i="1"/>
  <c r="H194" i="1"/>
  <c r="H376" i="1"/>
  <c r="H377" i="1"/>
  <c r="H378" i="1"/>
  <c r="H379" i="1"/>
  <c r="H246" i="1"/>
  <c r="U246" i="1" s="1"/>
  <c r="H380" i="1"/>
  <c r="H381" i="1"/>
  <c r="H298" i="1"/>
  <c r="H299" i="1"/>
  <c r="H292" i="1"/>
  <c r="U292" i="1" s="1"/>
  <c r="H293" i="1"/>
  <c r="H294" i="1"/>
  <c r="H295" i="1"/>
  <c r="H296" i="1"/>
  <c r="H315" i="1"/>
  <c r="H317" i="1"/>
  <c r="H347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562" i="1"/>
  <c r="H588" i="1"/>
  <c r="D614" i="1"/>
  <c r="D618" i="1"/>
  <c r="D619" i="1"/>
  <c r="D200" i="1"/>
  <c r="D196" i="1"/>
  <c r="D620" i="1"/>
  <c r="H537" i="1"/>
  <c r="H358" i="1"/>
  <c r="H356" i="1"/>
  <c r="H355" i="1"/>
  <c r="H353" i="1"/>
  <c r="H350" i="1"/>
  <c r="H339" i="1"/>
  <c r="H329" i="1"/>
  <c r="H327" i="1"/>
  <c r="H324" i="1"/>
  <c r="H534" i="1"/>
  <c r="H533" i="1"/>
  <c r="H613" i="1"/>
  <c r="H521" i="1"/>
  <c r="H522" i="1"/>
  <c r="H523" i="1"/>
  <c r="H524" i="1"/>
  <c r="H525" i="1"/>
  <c r="H527" i="1"/>
  <c r="H528" i="1"/>
  <c r="H529" i="1"/>
  <c r="H530" i="1"/>
  <c r="H531" i="1"/>
  <c r="H604" i="1"/>
  <c r="H598" i="1"/>
  <c r="H605" i="1"/>
  <c r="H599" i="1"/>
  <c r="H602" i="1"/>
  <c r="H597" i="1"/>
  <c r="H603" i="1"/>
  <c r="H600" i="1"/>
  <c r="H601" i="1"/>
  <c r="H561" i="1"/>
  <c r="H535" i="1"/>
  <c r="K511" i="1"/>
  <c r="H501" i="1"/>
  <c r="S374" i="1"/>
  <c r="T374" i="1" s="1"/>
  <c r="H374" i="1"/>
  <c r="H343" i="1"/>
  <c r="H500" i="1"/>
  <c r="H370" i="1"/>
  <c r="H502" i="1"/>
  <c r="H503" i="1"/>
  <c r="H504" i="1"/>
  <c r="H505" i="1"/>
  <c r="H506" i="1"/>
  <c r="H507" i="1"/>
  <c r="H508" i="1"/>
  <c r="H509" i="1"/>
  <c r="H510" i="1"/>
  <c r="H511" i="1"/>
  <c r="T2" i="1"/>
  <c r="N7" i="1"/>
  <c r="N9" i="1"/>
  <c r="N11" i="1"/>
  <c r="N14" i="1"/>
  <c r="N20" i="1"/>
  <c r="N24" i="1"/>
  <c r="N95" i="1"/>
  <c r="N97" i="1"/>
  <c r="N99" i="1"/>
  <c r="N109" i="1"/>
  <c r="N114" i="1"/>
  <c r="N115" i="1"/>
  <c r="N116" i="1"/>
  <c r="N125" i="1"/>
  <c r="N136" i="1"/>
  <c r="N2" i="1"/>
  <c r="H95" i="1"/>
  <c r="H97" i="1"/>
  <c r="H99" i="1"/>
  <c r="H109" i="1"/>
  <c r="H114" i="1"/>
  <c r="H115" i="1"/>
  <c r="H116" i="1"/>
  <c r="H125" i="1"/>
  <c r="H136" i="1"/>
  <c r="H137" i="1"/>
  <c r="H251" i="1"/>
  <c r="H274" i="1"/>
  <c r="H275" i="1"/>
  <c r="H276" i="1"/>
  <c r="H277" i="1"/>
  <c r="H278" i="1"/>
  <c r="H279" i="1"/>
  <c r="H282" i="1"/>
  <c r="H283" i="1"/>
  <c r="H284" i="1"/>
  <c r="H302" i="1"/>
  <c r="H303" i="1"/>
  <c r="H325" i="1"/>
  <c r="H2" i="1"/>
  <c r="H411" i="1"/>
  <c r="H124" i="1"/>
  <c r="H393" i="1"/>
  <c r="H107" i="1"/>
  <c r="H106" i="1"/>
  <c r="H103" i="1"/>
  <c r="H102" i="1"/>
  <c r="H360" i="1"/>
  <c r="H361" i="1"/>
  <c r="H226" i="1"/>
  <c r="H451" i="1"/>
  <c r="H182" i="1"/>
  <c r="H132" i="1"/>
  <c r="H126" i="1"/>
  <c r="H285" i="1"/>
  <c r="H286" i="1"/>
  <c r="H127" i="1"/>
  <c r="H128" i="1"/>
  <c r="H129" i="1"/>
  <c r="H130" i="1"/>
  <c r="H131" i="1"/>
  <c r="H133" i="1"/>
  <c r="H134" i="1"/>
  <c r="H135" i="1"/>
  <c r="H138" i="1"/>
  <c r="H139" i="1"/>
  <c r="H140" i="1"/>
  <c r="H556" i="1"/>
  <c r="H551" i="1"/>
  <c r="V551" i="1" s="1"/>
  <c r="H555" i="1"/>
  <c r="H552" i="1"/>
  <c r="H108" i="1"/>
  <c r="H101" i="1"/>
  <c r="H386" i="1"/>
  <c r="H105" i="1"/>
  <c r="H110" i="1"/>
  <c r="H390" i="1"/>
  <c r="H391" i="1"/>
  <c r="H392" i="1"/>
  <c r="H394" i="1"/>
  <c r="H395" i="1"/>
  <c r="H398" i="1"/>
  <c r="H399" i="1"/>
  <c r="H400" i="1"/>
  <c r="H401" i="1"/>
  <c r="H402" i="1"/>
  <c r="H404" i="1"/>
  <c r="H405" i="1"/>
  <c r="H408" i="1"/>
  <c r="H409" i="1"/>
  <c r="H117" i="1"/>
  <c r="H118" i="1"/>
  <c r="H119" i="1"/>
  <c r="H121" i="1"/>
  <c r="H123" i="1"/>
  <c r="H410" i="1"/>
  <c r="H359" i="1"/>
  <c r="H366" i="1"/>
  <c r="H369" i="1"/>
  <c r="H181" i="1"/>
  <c r="H435" i="1"/>
  <c r="U435" i="1" s="1"/>
  <c r="H438" i="1"/>
  <c r="H439" i="1"/>
  <c r="H189" i="1"/>
  <c r="H448" i="1"/>
  <c r="H450" i="1"/>
  <c r="H225" i="1"/>
  <c r="H449" i="1"/>
  <c r="H550" i="1"/>
  <c r="H331" i="1"/>
  <c r="H357" i="1"/>
  <c r="H330" i="1"/>
  <c r="H354" i="1"/>
  <c r="H328" i="1"/>
  <c r="H326" i="1"/>
  <c r="H60" i="1"/>
  <c r="V60" i="1" s="1"/>
  <c r="H76" i="1"/>
  <c r="H548" i="1"/>
  <c r="H196" i="1"/>
  <c r="H200" i="1"/>
  <c r="H6" i="1"/>
  <c r="H98" i="1"/>
  <c r="H17" i="1"/>
  <c r="H22" i="1"/>
  <c r="H514" i="1"/>
  <c r="H288" i="1"/>
  <c r="H289" i="1"/>
  <c r="H291" i="1"/>
  <c r="H297" i="1"/>
  <c r="H305" i="1"/>
  <c r="H611" i="1"/>
  <c r="H362" i="1"/>
  <c r="H364" i="1"/>
  <c r="H365" i="1"/>
  <c r="H372" i="1"/>
  <c r="H163" i="1"/>
  <c r="H162" i="1"/>
  <c r="H164" i="1"/>
  <c r="H554" i="1"/>
  <c r="H536" i="1"/>
  <c r="H170" i="1"/>
  <c r="H430" i="1"/>
  <c r="H431" i="1"/>
  <c r="H432" i="1"/>
  <c r="H433" i="1"/>
  <c r="H176" i="1"/>
  <c r="H183" i="1"/>
  <c r="H434" i="1"/>
  <c r="H436" i="1"/>
  <c r="H437" i="1"/>
  <c r="H440" i="1"/>
  <c r="H441" i="1"/>
  <c r="H442" i="1"/>
  <c r="H452" i="1"/>
  <c r="H453" i="1"/>
  <c r="H227" i="1"/>
  <c r="H456" i="1"/>
  <c r="H457" i="1"/>
  <c r="H458" i="1"/>
  <c r="H459" i="1"/>
  <c r="H460" i="1"/>
  <c r="H461" i="1"/>
  <c r="H462" i="1"/>
  <c r="H472" i="1"/>
  <c r="H474" i="1"/>
  <c r="H475" i="1"/>
  <c r="H476" i="1"/>
  <c r="H477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6" i="1"/>
  <c r="H498" i="1"/>
  <c r="H312" i="1"/>
  <c r="U312" i="1" s="1"/>
  <c r="H333" i="1"/>
  <c r="H344" i="1"/>
  <c r="H618" i="1"/>
  <c r="H619" i="1"/>
  <c r="H610" i="1"/>
  <c r="H512" i="1"/>
  <c r="H544" i="1"/>
  <c r="H553" i="1"/>
  <c r="H557" i="1"/>
  <c r="H540" i="1"/>
  <c r="H595" i="1"/>
  <c r="H596" i="1"/>
  <c r="H612" i="1"/>
  <c r="H620" i="1"/>
  <c r="H590" i="1"/>
  <c r="H589" i="1"/>
  <c r="H587" i="1"/>
  <c r="H100" i="1"/>
  <c r="H104" i="1"/>
  <c r="H382" i="1"/>
  <c r="H383" i="1"/>
  <c r="H384" i="1"/>
  <c r="H385" i="1"/>
  <c r="H387" i="1"/>
  <c r="H111" i="1"/>
  <c r="H388" i="1"/>
  <c r="H389" i="1"/>
  <c r="H396" i="1"/>
  <c r="H397" i="1"/>
  <c r="H403" i="1"/>
  <c r="H406" i="1"/>
  <c r="H407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515" i="1"/>
  <c r="H518" i="1"/>
  <c r="H513" i="1"/>
  <c r="H516" i="1"/>
  <c r="H517" i="1"/>
  <c r="H539" i="1"/>
  <c r="H547" i="1"/>
  <c r="H614" i="1"/>
  <c r="U347" i="1" l="1"/>
  <c r="U317" i="1"/>
  <c r="U296" i="1"/>
  <c r="U379" i="1"/>
  <c r="U298" i="1"/>
  <c r="U315" i="1"/>
  <c r="U293" i="1"/>
  <c r="U299" i="1"/>
  <c r="U295" i="1"/>
  <c r="U294" i="1"/>
  <c r="U378" i="1"/>
  <c r="U377" i="1"/>
  <c r="U376" i="1"/>
  <c r="U381" i="1"/>
  <c r="U380" i="1"/>
  <c r="U194" i="1"/>
  <c r="U233" i="1"/>
  <c r="U197" i="1"/>
  <c r="U86" i="1"/>
  <c r="U196" i="1"/>
  <c r="U201" i="1"/>
  <c r="U68" i="1"/>
  <c r="U67" i="1"/>
  <c r="U87" i="1"/>
  <c r="U85" i="1"/>
  <c r="U70" i="1"/>
  <c r="U200" i="1"/>
  <c r="U249" i="1"/>
  <c r="U89" i="1"/>
  <c r="U310" i="1"/>
  <c r="U172" i="1"/>
  <c r="U69" i="1"/>
  <c r="U84" i="1"/>
  <c r="U191" i="1"/>
  <c r="U175" i="1"/>
  <c r="U25" i="1"/>
  <c r="V84" i="1"/>
  <c r="U66" i="1"/>
  <c r="U81" i="1"/>
  <c r="U58" i="1"/>
  <c r="U258" i="1"/>
  <c r="U64" i="1"/>
  <c r="U313" i="1"/>
  <c r="U260" i="1"/>
  <c r="U82" i="1"/>
  <c r="U65" i="1"/>
  <c r="U83" i="1"/>
  <c r="U75" i="1"/>
  <c r="U90" i="1"/>
  <c r="U74" i="1"/>
  <c r="U92" i="1"/>
  <c r="U61" i="1"/>
  <c r="U77" i="1"/>
  <c r="U62" i="1"/>
  <c r="U78" i="1"/>
  <c r="U63" i="1"/>
  <c r="U94" i="1"/>
  <c r="U80" i="1"/>
  <c r="U79" i="1"/>
  <c r="U72" i="1"/>
  <c r="U91" i="1"/>
  <c r="U73" i="1"/>
  <c r="U29" i="1"/>
  <c r="U352" i="1"/>
  <c r="U351" i="1"/>
  <c r="U55" i="1"/>
  <c r="V54" i="1"/>
  <c r="U254" i="1"/>
  <c r="U18" i="1"/>
  <c r="U349" i="1"/>
  <c r="U38" i="1"/>
  <c r="V40" i="1"/>
  <c r="V39" i="1"/>
  <c r="V57" i="1"/>
  <c r="U41" i="1"/>
  <c r="U228" i="1"/>
  <c r="V56" i="1"/>
  <c r="U273" i="1"/>
  <c r="U227" i="1"/>
  <c r="V42" i="1"/>
  <c r="V44" i="1"/>
  <c r="U264" i="1"/>
  <c r="U265" i="1"/>
  <c r="V52" i="1"/>
  <c r="V51" i="1"/>
  <c r="V50" i="1"/>
  <c r="V49" i="1"/>
  <c r="V34" i="1"/>
  <c r="V47" i="1"/>
  <c r="V33" i="1"/>
  <c r="U171" i="1"/>
  <c r="U170" i="1"/>
  <c r="U429" i="1"/>
  <c r="U367" i="1"/>
  <c r="U176" i="1"/>
  <c r="U32" i="1"/>
  <c r="U31" i="1"/>
  <c r="U46" i="1"/>
  <c r="U368" i="1"/>
  <c r="U96" i="1"/>
  <c r="U28" i="1"/>
  <c r="U375" i="1"/>
  <c r="U169" i="1"/>
  <c r="U290" i="1"/>
  <c r="U301" i="1"/>
  <c r="U27" i="1"/>
  <c r="U26" i="1"/>
  <c r="U53" i="1"/>
  <c r="U12" i="1"/>
  <c r="U15" i="1"/>
  <c r="U10" i="1"/>
  <c r="U13" i="1"/>
  <c r="U23" i="1"/>
  <c r="U43" i="1"/>
  <c r="U19" i="1"/>
  <c r="U24" i="1"/>
  <c r="U20" i="1"/>
  <c r="U558" i="1"/>
  <c r="U8" i="1"/>
  <c r="U16" i="1"/>
  <c r="U30" i="1"/>
  <c r="U37" i="1"/>
  <c r="U5" i="1"/>
  <c r="U36" i="1"/>
  <c r="U21" i="1"/>
  <c r="U48" i="1"/>
  <c r="U35" i="1"/>
  <c r="V53" i="1"/>
  <c r="V28" i="1"/>
  <c r="V46" i="1"/>
  <c r="V27" i="1"/>
  <c r="V32" i="1"/>
  <c r="V26" i="1"/>
  <c r="V43" i="1"/>
  <c r="V31" i="1"/>
  <c r="V16" i="1"/>
  <c r="V15" i="1"/>
  <c r="U122" i="1"/>
  <c r="U120" i="1"/>
  <c r="U139" i="1"/>
  <c r="U620" i="1"/>
  <c r="U113" i="1"/>
  <c r="V613" i="1"/>
  <c r="U112" i="1"/>
  <c r="U241" i="1"/>
  <c r="U104" i="1"/>
  <c r="U111" i="1"/>
  <c r="U470" i="1"/>
  <c r="U463" i="1"/>
  <c r="U505" i="1"/>
  <c r="U205" i="1"/>
  <c r="U337" i="1"/>
  <c r="U206" i="1"/>
  <c r="U95" i="1"/>
  <c r="U144" i="1"/>
  <c r="U161" i="1"/>
  <c r="U495" i="1"/>
  <c r="U464" i="1"/>
  <c r="U587" i="1"/>
  <c r="U303" i="1"/>
  <c r="U242" i="1"/>
  <c r="U11" i="1"/>
  <c r="U334" i="1"/>
  <c r="U225" i="1"/>
  <c r="U518" i="1"/>
  <c r="U280" i="1"/>
  <c r="U255" i="1"/>
  <c r="U465" i="1"/>
  <c r="U240" i="1"/>
  <c r="U557" i="1"/>
  <c r="U168" i="1"/>
  <c r="U271" i="1"/>
  <c r="U97" i="1"/>
  <c r="U547" i="1"/>
  <c r="U114" i="1"/>
  <c r="V597" i="1"/>
  <c r="U582" i="1"/>
  <c r="U219" i="1"/>
  <c r="U560" i="1"/>
  <c r="U281" i="1"/>
  <c r="U316" i="1"/>
  <c r="T569" i="1"/>
  <c r="U569" i="1" s="1"/>
  <c r="U416" i="1"/>
  <c r="U363" i="1"/>
  <c r="U469" i="1"/>
  <c r="U153" i="1"/>
  <c r="U617" i="1"/>
  <c r="U354" i="1"/>
  <c r="U121" i="1"/>
  <c r="U500" i="1"/>
  <c r="U553" i="1"/>
  <c r="U209" i="1"/>
  <c r="U451" i="1"/>
  <c r="U156" i="1"/>
  <c r="U291" i="1"/>
  <c r="U329" i="1"/>
  <c r="U504" i="1"/>
  <c r="U544" i="1"/>
  <c r="U536" i="1"/>
  <c r="U514" i="1"/>
  <c r="U399" i="1"/>
  <c r="U154" i="1"/>
  <c r="U511" i="1"/>
  <c r="U259" i="1"/>
  <c r="U609" i="1"/>
  <c r="U239" i="1"/>
  <c r="U346" i="1"/>
  <c r="U398" i="1"/>
  <c r="U76" i="1"/>
  <c r="U576" i="1"/>
  <c r="U550" i="1"/>
  <c r="U217" i="1"/>
  <c r="U245" i="1"/>
  <c r="U405" i="1"/>
  <c r="U130" i="1"/>
  <c r="U309" i="1"/>
  <c r="U236" i="1"/>
  <c r="U392" i="1"/>
  <c r="U350" i="1"/>
  <c r="U326" i="1"/>
  <c r="U608" i="1"/>
  <c r="U188" i="1"/>
  <c r="U123" i="1"/>
  <c r="U588" i="1"/>
  <c r="U302" i="1"/>
  <c r="U580" i="1"/>
  <c r="U116" i="1"/>
  <c r="U535" i="1"/>
  <c r="U526" i="1"/>
  <c r="U578" i="1"/>
  <c r="U105" i="1"/>
  <c r="U523" i="1"/>
  <c r="U575" i="1"/>
  <c r="U167" i="1"/>
  <c r="U600" i="1"/>
  <c r="U297" i="1"/>
  <c r="U274" i="1"/>
  <c r="U99" i="1"/>
  <c r="V565" i="1"/>
  <c r="U473" i="1"/>
  <c r="U322" i="1"/>
  <c r="U394" i="1"/>
  <c r="U285" i="1"/>
  <c r="U263" i="1"/>
  <c r="U109" i="1"/>
  <c r="U356" i="1"/>
  <c r="U579" i="1"/>
  <c r="T562" i="1"/>
  <c r="U562" i="1" s="1"/>
  <c r="U597" i="1"/>
  <c r="U540" i="1"/>
  <c r="U357" i="1"/>
  <c r="U439" i="1"/>
  <c r="U503" i="1"/>
  <c r="U534" i="1"/>
  <c r="U527" i="1"/>
  <c r="U311" i="1"/>
  <c r="U279" i="1"/>
  <c r="U125" i="1"/>
  <c r="T564" i="1"/>
  <c r="U564" i="1" s="1"/>
  <c r="U607" i="1"/>
  <c r="U386" i="1"/>
  <c r="U138" i="1"/>
  <c r="U14" i="1"/>
  <c r="U525" i="1"/>
  <c r="U614" i="1"/>
  <c r="U215" i="1"/>
  <c r="U134" i="1"/>
  <c r="U190" i="1"/>
  <c r="T563" i="1"/>
  <c r="U563" i="1" s="1"/>
  <c r="U289" i="1"/>
  <c r="U106" i="1"/>
  <c r="U370" i="1"/>
  <c r="U532" i="1"/>
  <c r="U574" i="1"/>
  <c r="U212" i="1"/>
  <c r="U108" i="1"/>
  <c r="U103" i="1"/>
  <c r="U157" i="1"/>
  <c r="U533" i="1"/>
  <c r="U288" i="1"/>
  <c r="U226" i="1"/>
  <c r="U107" i="1"/>
  <c r="U147" i="1"/>
  <c r="U9" i="1"/>
  <c r="V598" i="1"/>
  <c r="U119" i="1"/>
  <c r="U204" i="1"/>
  <c r="U327" i="1"/>
  <c r="U275" i="1"/>
  <c r="U127" i="1"/>
  <c r="U507" i="1"/>
  <c r="U251" i="1"/>
  <c r="U577" i="1"/>
  <c r="U512" i="1"/>
  <c r="U124" i="1"/>
  <c r="U530" i="1"/>
  <c r="U449" i="1"/>
  <c r="U182" i="1"/>
  <c r="U164" i="1"/>
  <c r="U247" i="1"/>
  <c r="U126" i="1"/>
  <c r="U308" i="1"/>
  <c r="U552" i="1"/>
  <c r="U160" i="1"/>
  <c r="U325" i="1"/>
  <c r="U538" i="1"/>
  <c r="U358" i="1"/>
  <c r="U324" i="1"/>
  <c r="U570" i="1"/>
  <c r="U192" i="1"/>
  <c r="U341" i="1"/>
  <c r="U412" i="1"/>
  <c r="U143" i="1"/>
  <c r="U548" i="1"/>
  <c r="U152" i="1"/>
  <c r="U400" i="1"/>
  <c r="U150" i="1"/>
  <c r="U583" i="1"/>
  <c r="U428" i="1"/>
  <c r="U320" i="1"/>
  <c r="U184" i="1"/>
  <c r="U166" i="1"/>
  <c r="U524" i="1"/>
  <c r="U510" i="1"/>
  <c r="U391" i="1"/>
  <c r="U221" i="1"/>
  <c r="U189" i="1"/>
  <c r="U110" i="1"/>
  <c r="U140" i="1"/>
  <c r="U257" i="1"/>
  <c r="U584" i="1"/>
  <c r="U567" i="1"/>
  <c r="U537" i="1"/>
  <c r="U509" i="1"/>
  <c r="U102" i="1"/>
  <c r="V602" i="1"/>
  <c r="U336" i="1"/>
  <c r="U438" i="1"/>
  <c r="U220" i="1"/>
  <c r="U135" i="1"/>
  <c r="U360" i="1"/>
  <c r="U174" i="1"/>
  <c r="U342" i="1"/>
  <c r="U372" i="1"/>
  <c r="U555" i="1"/>
  <c r="V374" i="1"/>
  <c r="U565" i="1"/>
  <c r="U218" i="1"/>
  <c r="U586" i="1"/>
  <c r="U181" i="1"/>
  <c r="U497" i="1"/>
  <c r="U344" i="1"/>
  <c r="U203" i="1"/>
  <c r="U401" i="1"/>
  <c r="U331" i="1"/>
  <c r="U210" i="1"/>
  <c r="U522" i="1"/>
  <c r="U333" i="1"/>
  <c r="U364" i="1"/>
  <c r="U556" i="1"/>
  <c r="U131" i="1"/>
  <c r="U339" i="1"/>
  <c r="U261" i="1"/>
  <c r="U362" i="1"/>
  <c r="U248" i="1"/>
  <c r="U591" i="1"/>
  <c r="U208" i="1"/>
  <c r="U598" i="1"/>
  <c r="V601" i="1"/>
  <c r="U186" i="1"/>
  <c r="U335" i="1"/>
  <c r="U222" i="1"/>
  <c r="U468" i="1"/>
  <c r="U521" i="1"/>
  <c r="U129" i="1"/>
  <c r="U369" i="1"/>
  <c r="U502" i="1"/>
  <c r="U517" i="1"/>
  <c r="U411" i="1"/>
  <c r="U283" i="1"/>
  <c r="U137" i="1"/>
  <c r="U207" i="1"/>
  <c r="U371" i="1"/>
  <c r="U306" i="1"/>
  <c r="U163" i="1"/>
  <c r="U252" i="1"/>
  <c r="U216" i="1"/>
  <c r="U180" i="1"/>
  <c r="U2" i="1"/>
  <c r="U343" i="1"/>
  <c r="U520" i="1"/>
  <c r="U596" i="1"/>
  <c r="U501" i="1"/>
  <c r="U410" i="1"/>
  <c r="U117" i="1"/>
  <c r="U602" i="1"/>
  <c r="U173" i="1"/>
  <c r="U471" i="1"/>
  <c r="U305" i="1"/>
  <c r="U133" i="1"/>
  <c r="U115" i="1"/>
  <c r="U613" i="1"/>
  <c r="U513" i="1"/>
  <c r="T561" i="1"/>
  <c r="U561" i="1" s="1"/>
  <c r="V600" i="1"/>
  <c r="U262" i="1"/>
  <c r="U142" i="1"/>
  <c r="U361" i="1"/>
  <c r="U211" i="1"/>
  <c r="U409" i="1"/>
  <c r="V556" i="1"/>
  <c r="U366" i="1"/>
  <c r="U390" i="1"/>
  <c r="U282" i="1"/>
  <c r="U319" i="1"/>
  <c r="U165" i="1"/>
  <c r="V555" i="1"/>
  <c r="U619" i="1"/>
  <c r="U328" i="1"/>
  <c r="U359" i="1"/>
  <c r="U158" i="1"/>
  <c r="U223" i="1"/>
  <c r="U128" i="1"/>
  <c r="U618" i="1"/>
  <c r="U162" i="1"/>
  <c r="U286" i="1"/>
  <c r="U148" i="1"/>
  <c r="U529" i="1"/>
  <c r="U59" i="1"/>
  <c r="U330" i="1"/>
  <c r="U355" i="1"/>
  <c r="U214" i="1"/>
  <c r="U318" i="1"/>
  <c r="U599" i="1"/>
  <c r="U256" i="1"/>
  <c r="U238" i="1"/>
  <c r="U345" i="1"/>
  <c r="U253" i="1"/>
  <c r="U118" i="1"/>
  <c r="U515" i="1"/>
  <c r="U554" i="1"/>
  <c r="U374" i="1"/>
  <c r="U581" i="1"/>
  <c r="U589" i="1"/>
  <c r="U408" i="1"/>
  <c r="U159" i="1"/>
  <c r="U568" i="1"/>
  <c r="U332" i="1"/>
  <c r="U155" i="1"/>
  <c r="U508" i="1"/>
  <c r="U402" i="1"/>
  <c r="U466" i="1"/>
  <c r="V552" i="1"/>
  <c r="U612" i="1"/>
  <c r="U404" i="1"/>
  <c r="U278" i="1"/>
  <c r="U234" i="1"/>
  <c r="U506" i="1"/>
  <c r="U528" i="1"/>
  <c r="U519" i="1"/>
  <c r="U230" i="1"/>
  <c r="U353" i="1"/>
  <c r="U590" i="1"/>
  <c r="U213" i="1"/>
  <c r="U539" i="1"/>
  <c r="V605" i="1"/>
  <c r="U224" i="1"/>
  <c r="U231" i="1"/>
  <c r="U467" i="1"/>
  <c r="U610" i="1"/>
  <c r="U277" i="1"/>
  <c r="U229" i="1"/>
  <c r="U516" i="1"/>
  <c r="U395" i="1"/>
  <c r="U559" i="1"/>
  <c r="U478" i="1"/>
  <c r="U232" i="1"/>
  <c r="U531" i="1"/>
  <c r="U606" i="1"/>
  <c r="U340" i="1"/>
  <c r="V76" i="1"/>
  <c r="U151" i="1"/>
  <c r="U321" i="1"/>
  <c r="U202" i="1"/>
  <c r="U605" i="1"/>
  <c r="U450" i="1"/>
  <c r="U149" i="1"/>
  <c r="U101" i="1"/>
  <c r="U276" i="1"/>
  <c r="U199" i="1"/>
  <c r="T604" i="1"/>
  <c r="U604" i="1" s="1"/>
  <c r="U595" i="1"/>
  <c r="U365" i="1"/>
  <c r="U448" i="1"/>
  <c r="U132" i="1"/>
  <c r="U601" i="1"/>
  <c r="U571" i="1"/>
  <c r="U393" i="1"/>
  <c r="U136" i="1"/>
  <c r="U585" i="1"/>
  <c r="U284" i="1"/>
  <c r="U235" i="1"/>
  <c r="U146" i="1"/>
  <c r="U7" i="1"/>
  <c r="U304" i="1"/>
  <c r="U60" i="1"/>
  <c r="V370" i="1"/>
  <c r="T566" i="1"/>
  <c r="U566" i="1" s="1"/>
  <c r="V599" i="1"/>
  <c r="T603" i="1"/>
  <c r="U603" i="1" s="1"/>
  <c r="U5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338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339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<sst xmlns="http://schemas.openxmlformats.org/spreadsheetml/2006/main" count="2859" uniqueCount="1088">
  <si>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</si>
  <si>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</si>
  <si>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</si>
  <si>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</si>
  <si>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</si>
  <si>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</si>
  <si>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</si>
  <si>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</si>
  <si>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</si>
  <si>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</si>
  <si>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</si>
  <si>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</si>
  <si>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</si>
  <si>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</si>
  <si>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</si>
  <si>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</si>
  <si>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</si>
  <si>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</si>
  <si>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</si>
  <si>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</si>
  <si>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</si>
  <si>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</si>
  <si>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</si>
  <si>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</si>
  <si>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</si>
  <si>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</si>
  <si>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</si>
  <si>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</si>
  <si>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</si>
  <si>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</si>
  <si>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</si>
  <si>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</si>
  <si>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</si>
  <si>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</si>
  <si>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</si>
  <si>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</si>
  <si>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</si>
  <si>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</si>
  <si>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</si>
  <si>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</si>
  <si>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</si>
  <si>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</si>
  <si>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</si>
  <si>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</si>
  <si>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</si>
  <si>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</si>
  <si>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</si>
  <si>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</si>
  <si>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</si>
  <si>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</si>
  <si>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</si>
  <si>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</si>
  <si>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</si>
  <si>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</si>
  <si>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</si>
  <si>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</si>
  <si>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</si>
  <si>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</si>
  <si>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</si>
  <si>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</si>
  <si>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</si>
  <si>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</si>
  <si>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</si>
  <si>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</si>
  <si>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</si>
  <si>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</si>
  <si>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</si>
  <si>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</si>
  <si>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</si>
  <si>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</si>
  <si>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</si>
  <si>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</si>
  <si>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</si>
  <si>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</si>
  <si>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</si>
  <si>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</si>
  <si>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</si>
  <si>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</si>
  <si>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</si>
  <si>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</si>
  <si>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</si>
  <si>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</si>
  <si>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</si>
  <si>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</si>
  <si>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</si>
  <si>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</si>
  <si>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</si>
  <si>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</si>
  <si>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</si>
  <si>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</si>
  <si>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</si>
  <si>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</si>
  <si>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</si>
  <si>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</si>
  <si>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</si>
  <si>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</si>
  <si>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</si>
  <si>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</si>
  <si>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</si>
  <si>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</si>
  <si>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</si>
  <si>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</si>
  <si>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</si>
  <si>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</si>
  <si>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</si>
  <si>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</si>
  <si>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</si>
  <si>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</si>
  <si>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</si>
  <si>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</si>
  <si>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</si>
  <si>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</si>
  <si>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</si>
  <si>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</si>
  <si>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</si>
  <si>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</si>
  <si>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</si>
  <si>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</si>
  <si>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</si>
  <si>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</si>
  <si>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</si>
  <si>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</si>
  <si>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</si>
  <si>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</si>
  <si>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</si>
  <si>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</si>
  <si>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</si>
  <si>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</si>
  <si>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</si>
  <si>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</si>
  <si>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</si>
  <si>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</si>
  <si>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</si>
  <si>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</si>
  <si>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</si>
  <si>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</si>
  <si>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</si>
  <si>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</si>
  <si>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</si>
  <si>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</si>
  <si>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</si>
  <si>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</si>
  <si>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</si>
  <si>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</si>
  <si>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</si>
  <si>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</si>
  <si>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</si>
  <si>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</si>
  <si>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</si>
  <si>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</si>
  <si>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</si>
  <si>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</si>
  <si>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</si>
  <si>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</si>
  <si>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</si>
  <si>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</si>
  <si>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</si>
  <si>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</si>
  <si>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</si>
  <si>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</si>
  <si>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</si>
  <si>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</si>
  <si>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</si>
  <si>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</si>
  <si>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</si>
  <si>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</si>
  <si>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</si>
  <si>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</si>
  <si>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</si>
  <si>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</si>
  <si>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</si>
  <si>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</si>
  <si>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</si>
  <si>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</si>
  <si>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</si>
  <si>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</si>
  <si>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</si>
  <si>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</si>
  <si>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</si>
  <si>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</si>
  <si>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</si>
  <si>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</si>
  <si>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</si>
  <si>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</si>
  <si>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</si>
  <si>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</si>
  <si>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</si>
  <si>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</si>
  <si>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</si>
  <si>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</si>
  <si>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</si>
  <si>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</si>
  <si>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</si>
  <si>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</si>
  <si>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</si>
  <si>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</si>
  <si>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BR251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</si>
  <si>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</si>
  <si>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</si>
  <si>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</si>
  <si>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</si>
  <si>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</si>
  <si>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</si>
  <si>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</si>
  <si>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</si>
  <si>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</si>
  <si>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</si>
  <si>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</si>
  <si>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</si>
  <si>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</si>
  <si>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</si>
  <si>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</si>
  <si>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</si>
  <si>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</si>
  <si>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</si>
  <si>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</si>
  <si>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</si>
  <si>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</si>
  <si>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</si>
  <si>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</si>
  <si>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</si>
  <si>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</si>
  <si>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</si>
  <si>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</si>
  <si>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</si>
  <si>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</si>
  <si>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</si>
  <si>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</si>
  <si>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</si>
  <si>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</si>
  <si>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</si>
  <si>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</si>
  <si>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</si>
  <si>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</si>
  <si>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</si>
  <si>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</si>
  <si>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</si>
  <si>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</si>
  <si>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</si>
  <si>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</si>
  <si>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</si>
  <si>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</si>
  <si>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</si>
  <si>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</si>
  <si>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</si>
  <si>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</si>
  <si>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</si>
  <si>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</si>
  <si>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</si>
  <si>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</si>
  <si>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</si>
  <si>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</si>
  <si>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</si>
  <si>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</si>
  <si>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</si>
  <si>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</si>
  <si>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</si>
  <si>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</si>
  <si>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</si>
  <si>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</si>
  <si>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</si>
  <si>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</si>
  <si>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</si>
  <si>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</si>
  <si>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</si>
  <si>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</si>
  <si>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</si>
  <si>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</si>
  <si>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</si>
  <si>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</si>
  <si>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</si>
  <si>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</si>
  <si>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</si>
  <si>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</si>
  <si>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</si>
  <si>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</si>
  <si>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</si>
  <si>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</si>
  <si>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</si>
  <si>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</si>
  <si>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</si>
  <si>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</si>
  <si>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</si>
  <si>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</si>
  <si>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</si>
  <si>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</si>
  <si>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</si>
  <si>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</si>
  <si>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</si>
  <si>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</si>
  <si>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</si>
  <si>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</si>
  <si>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</si>
  <si>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</si>
  <si>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</si>
  <si>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</si>
  <si>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</si>
  <si>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</si>
  <si>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</si>
  <si>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</si>
  <si>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</si>
  <si>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</si>
  <si>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</si>
  <si>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</si>
  <si>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</si>
  <si>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</si>
  <si>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</si>
  <si>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</si>
  <si>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</si>
  <si>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</si>
  <si>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</si>
  <si>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</si>
  <si>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</si>
  <si>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</si>
  <si>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</si>
  <si>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</si>
  <si>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</si>
  <si>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</si>
  <si>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</si>
  <si>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</si>
  <si>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</si>
  <si>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</si>
  <si>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</si>
  <si>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</si>
  <si>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</si>
  <si>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</si>
  <si>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</si>
  <si>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</si>
  <si>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</si>
  <si>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</si>
  <si>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</si>
  <si>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</si>
  <si>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</si>
  <si>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</si>
  <si>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</si>
  <si>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</si>
  <si>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</si>
  <si>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</si>
  <si>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</si>
  <si>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</si>
  <si>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</si>
  <si>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</si>
  <si>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</si>
  <si>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</si>
  <si>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</si>
  <si>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</si>
  <si>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</si>
  <si>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</si>
  <si>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</si>
  <si>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</si>
  <si>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</si>
  <si>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</si>
  <si>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</si>
  <si>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</si>
  <si>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</si>
  <si>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</si>
  <si>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</si>
  <si>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</si>
  <si>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</si>
  <si>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</si>
  <si>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</si>
  <si>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</si>
  <si>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</si>
  <si>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</si>
  <si>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</si>
  <si>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</si>
  <si>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</si>
  <si>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</si>
  <si>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</si>
  <si>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</si>
  <si>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</si>
  <si>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</si>
  <si>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</si>
  <si>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</si>
  <si>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</si>
  <si>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</si>
  <si>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</si>
  <si>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</si>
  <si>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</si>
  <si>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</si>
  <si>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</si>
  <si>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</si>
  <si>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</si>
  <si>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</si>
  <si>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</si>
  <si>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</si>
  <si>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</si>
  <si>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</si>
  <si>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</si>
  <si>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</si>
  <si>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</si>
  <si>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</si>
  <si>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</si>
  <si>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</si>
  <si>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</si>
  <si>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</si>
  <si>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</si>
  <si>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</si>
  <si>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</si>
  <si>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</si>
  <si>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</si>
  <si>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</si>
  <si>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</si>
  <si>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</si>
  <si>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</si>
  <si>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</si>
  <si>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</si>
  <si>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</si>
  <si>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</si>
  <si>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</si>
  <si>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</si>
  <si>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</si>
  <si>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</si>
  <si>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</si>
  <si>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</si>
  <si>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</si>
  <si>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</si>
  <si>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</si>
  <si>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</si>
  <si>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</si>
  <si>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GWR1600</t>
  </si>
  <si>
    <t>GWR4073</t>
  </si>
  <si>
    <t>GWR5101</t>
  </si>
  <si>
    <t>GWR6400</t>
  </si>
  <si>
    <t>GWR6959</t>
  </si>
  <si>
    <t>GWR9400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</si>
  <si>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</si>
  <si>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</si>
  <si>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</si>
  <si>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</si>
  <si>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</si>
  <si>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</si>
  <si>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</si>
  <si>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</si>
  <si>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</si>
  <si>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LMSRoyalScot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</si>
  <si>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</si>
  <si>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</si>
  <si>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</si>
  <si>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</si>
  <si>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</si>
  <si>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</si>
  <si>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</si>
  <si>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</si>
  <si>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</si>
  <si>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</si>
  <si>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</si>
  <si>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</si>
  <si>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</si>
  <si>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</si>
  <si>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</si>
  <si>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</si>
  <si>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</si>
  <si>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</si>
  <si>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</si>
  <si>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</si>
  <si>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</si>
  <si>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</si>
  <si>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</si>
  <si>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</si>
  <si>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</si>
  <si>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</si>
  <si>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</si>
  <si>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</si>
  <si>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</si>
  <si>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</si>
  <si>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</si>
  <si>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</si>
  <si>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</si>
  <si>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</si>
  <si>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</si>
  <si>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</si>
  <si>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</si>
  <si>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</si>
  <si>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</si>
  <si>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</si>
  <si>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</si>
  <si>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</si>
  <si>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</si>
  <si>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</si>
  <si>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</si>
  <si>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</si>
  <si>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</si>
  <si>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</si>
  <si>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</si>
  <si>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</si>
  <si>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</si>
  <si>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</si>
  <si>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</si>
  <si>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</si>
  <si>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</si>
  <si>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</si>
  <si>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</si>
  <si>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</si>
  <si>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</si>
  <si>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</si>
  <si>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</si>
  <si>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</si>
  <si>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</si>
  <si>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</si>
  <si>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</si>
  <si>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</si>
  <si>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</si>
  <si>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</si>
  <si>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</si>
  <si>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</si>
  <si>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</si>
  <si>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</si>
  <si>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</si>
  <si>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</si>
  <si>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</si>
  <si>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</si>
  <si>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</si>
  <si>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</si>
  <si>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</si>
  <si>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</si>
  <si>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</si>
  <si>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</si>
  <si>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</si>
  <si>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</si>
  <si>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</si>
  <si>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</si>
  <si>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</si>
  <si>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</si>
  <si>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</si>
  <si>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</si>
  <si>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</si>
  <si>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</si>
  <si>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</si>
  <si>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</si>
  <si>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</si>
  <si>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</si>
  <si>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</si>
  <si>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</si>
  <si>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</si>
  <si>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</si>
  <si>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</si>
  <si>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</si>
  <si>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</si>
  <si>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</si>
  <si>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</si>
  <si>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</si>
  <si>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</si>
  <si>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</si>
  <si>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</si>
  <si>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</si>
  <si>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</si>
  <si>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</si>
  <si>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</si>
  <si>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</si>
  <si>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</si>
  <si>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</si>
  <si>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</si>
  <si>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</si>
  <si>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</si>
  <si>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</si>
  <si>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</si>
  <si>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</si>
  <si>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</si>
  <si>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</si>
  <si>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</si>
  <si>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</si>
  <si>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</si>
  <si>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</si>
  <si>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</si>
  <si>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 5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</si>
  <si>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</si>
  <si>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</si>
  <si>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</si>
  <si>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</si>
  <si>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</si>
  <si>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</si>
  <si>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</si>
  <si>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</si>
  <si>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</si>
  <si>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</si>
  <si>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</si>
  <si>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</si>
  <si>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</si>
  <si>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</si>
  <si>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</si>
  <si>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</si>
  <si>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</si>
  <si>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</si>
  <si>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</si>
  <si>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</si>
  <si>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</si>
  <si>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</si>
  <si>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</si>
  <si>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</si>
  <si>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</si>
  <si>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</si>
  <si>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</si>
  <si>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</si>
  <si>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</si>
  <si>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</si>
  <si>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</si>
  <si>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</si>
  <si>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</si>
  <si>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</si>
  <si>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</si>
  <si>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</si>
  <si>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</si>
  <si>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</si>
  <si>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</si>
  <si>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</si>
  <si>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</si>
  <si>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</si>
  <si>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</si>
  <si>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</si>
  <si>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</si>
  <si>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BRS4M</t>
  </si>
  <si>
    <t>BR805</t>
  </si>
  <si>
    <t>BR Class 805 'Evero'</t>
  </si>
  <si>
    <t>BR Standard 5MT w/ Caprotti</t>
  </si>
  <si>
    <t>BR_Standard_9F</t>
  </si>
  <si>
    <t>BR_Standard_8P</t>
  </si>
  <si>
    <t>BR_Standard_7MT</t>
  </si>
  <si>
    <t>BR_Standard_6MT</t>
  </si>
  <si>
    <t>BR_Standard_5MT_Cap</t>
  </si>
  <si>
    <t>BR_Standard_5MT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</si>
  <si>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</si>
  <si>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</si>
  <si>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</si>
  <si>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</si>
  <si>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</si>
  <si>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</si>
  <si>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</si>
  <si>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</si>
  <si>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</si>
  <si>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</si>
  <si>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</si>
  <si>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</si>
  <si>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</si>
  <si>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</si>
  <si>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</si>
  <si>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</si>
  <si>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</si>
  <si>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</si>
  <si>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</si>
  <si>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</si>
  <si>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</si>
  <si>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</si>
  <si>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</si>
  <si>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</si>
  <si>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</si>
  <si>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</si>
  <si>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</si>
  <si>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</si>
  <si>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</si>
  <si>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</si>
  <si>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</si>
  <si>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</si>
  <si>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</si>
  <si>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</si>
  <si>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</si>
  <si>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</si>
  <si>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</si>
  <si>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</si>
  <si>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</si>
  <si>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</si>
  <si>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Brake Stand Open MicroBuffet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</si>
  <si>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</si>
  <si>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</si>
  <si>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</si>
  <si>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</si>
  <si>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</si>
  <si>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</si>
  <si>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</si>
  <si>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</si>
  <si>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</si>
  <si>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</si>
  <si>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</si>
  <si>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</si>
  <si>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</si>
  <si>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</si>
  <si>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</si>
  <si>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</si>
  <si>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</si>
  <si>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</si>
  <si>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</si>
  <si>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</si>
  <si>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</si>
  <si>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</si>
  <si>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</si>
  <si>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</si>
  <si>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</si>
  <si>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</si>
  <si>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</si>
  <si>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</si>
  <si>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</si>
  <si>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</si>
  <si>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</si>
  <si>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</si>
  <si>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</si>
  <si>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</si>
  <si>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</si>
  <si>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</si>
  <si>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</si>
  <si>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</si>
  <si>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</si>
  <si>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</si>
  <si>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</si>
  <si>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</si>
  <si>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</si>
  <si>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</si>
  <si>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</si>
  <si>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</si>
  <si>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</si>
  <si>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</si>
  <si>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</si>
  <si>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</si>
  <si>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</si>
  <si>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</si>
  <si>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</si>
  <si>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</si>
  <si>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</si>
  <si>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</si>
  <si>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</si>
  <si>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</si>
  <si>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</si>
  <si>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</si>
  <si>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</si>
  <si>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</si>
  <si>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</si>
  <si>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</si>
  <si>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</si>
  <si>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</si>
  <si>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</si>
  <si>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</si>
  <si>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</si>
  <si>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</si>
  <si>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</si>
  <si>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</si>
  <si>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</si>
  <si>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</si>
  <si>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</si>
  <si>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</si>
  <si>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</si>
  <si>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</si>
  <si>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</si>
  <si>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</si>
  <si>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</si>
  <si>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</si>
  <si>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</si>
  <si>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</si>
  <si>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</si>
  <si>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</si>
  <si>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</si>
  <si>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</si>
  <si>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</si>
  <si>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</si>
  <si>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</si>
  <si>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</si>
  <si>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</si>
  <si>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</si>
  <si>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</si>
  <si>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</si>
  <si>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</si>
  <si>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</si>
  <si>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</si>
  <si>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</si>
  <si>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</si>
  <si>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</si>
  <si>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</si>
  <si>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</si>
  <si>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</si>
  <si>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</si>
  <si>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</si>
  <si>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</si>
  <si>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</si>
  <si>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</si>
  <si>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</si>
  <si>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</si>
  <si>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</si>
  <si>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</si>
  <si>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</si>
  <si>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</si>
  <si>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</si>
  <si>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</si>
  <si>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</si>
  <si>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</si>
  <si>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</si>
  <si>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</si>
  <si>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</si>
  <si>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</si>
  <si>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</si>
  <si>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</si>
  <si>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</si>
  <si>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</si>
  <si>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</si>
  <si>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</si>
  <si>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</si>
  <si>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</si>
  <si>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</si>
  <si>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</si>
  <si>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</si>
  <si>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</si>
  <si>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</si>
  <si>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</si>
  <si>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</si>
  <si>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</si>
  <si>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</si>
  <si>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</si>
  <si>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</si>
  <si>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</si>
  <si>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</si>
  <si>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</si>
  <si>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</si>
  <si>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</si>
  <si>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</si>
  <si>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</si>
  <si>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</si>
  <si>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</si>
  <si>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</si>
  <si>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</si>
  <si>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</si>
  <si>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</si>
  <si>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</si>
  <si>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</si>
  <si>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</si>
  <si>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</si>
  <si>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</si>
  <si>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</si>
  <si>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</si>
  <si>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</si>
  <si>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</si>
  <si>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</si>
  <si>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</si>
  <si>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</si>
  <si>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</si>
  <si>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</si>
  <si>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</si>
  <si>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</si>
  <si>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</si>
  <si>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</si>
  <si>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</si>
  <si>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</si>
  <si>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</si>
  <si>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</si>
  <si>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</si>
  <si>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</si>
  <si>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</si>
  <si>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</si>
  <si>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</si>
  <si>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</si>
  <si>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</si>
  <si>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</si>
  <si>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</si>
  <si>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</si>
  <si>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</si>
  <si>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</si>
  <si>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</si>
  <si>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</si>
  <si>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</si>
  <si>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</si>
  <si>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</si>
  <si>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</si>
  <si>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</si>
  <si>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</si>
  <si>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</si>
  <si>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</si>
  <si>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</si>
  <si>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</si>
  <si>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</si>
  <si>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</si>
  <si>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</si>
  <si>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</si>
  <si>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</si>
  <si>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</si>
  <si>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</si>
  <si>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</si>
  <si>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432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</si>
  <si>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</si>
  <si>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</si>
  <si>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</si>
  <si>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</si>
  <si>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</si>
  <si>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</si>
  <si>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</si>
  <si>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</si>
  <si>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</si>
  <si>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</si>
  <si>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</si>
  <si>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</si>
  <si>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</si>
  <si>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</si>
  <si>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</si>
  <si>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</si>
  <si>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</si>
  <si>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</si>
  <si>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</si>
  <si>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</si>
  <si>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</si>
  <si>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</si>
  <si>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</si>
  <si>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</si>
  <si>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</si>
  <si>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</si>
  <si>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</si>
  <si>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</si>
  <si>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</si>
  <si>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</si>
  <si>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</si>
  <si>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</si>
  <si>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</si>
  <si>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</si>
  <si>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</si>
  <si>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</si>
  <si>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</si>
  <si>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</si>
  <si>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</si>
  <si>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</si>
  <si>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</si>
  <si>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</si>
  <si>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</si>
  <si>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</si>
  <si>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</si>
  <si>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</si>
  <si>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</si>
  <si>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</si>
  <si>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</si>
  <si>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</si>
  <si>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</si>
  <si>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</si>
  <si>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</si>
  <si>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</si>
  <si>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</si>
  <si>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</si>
  <si>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</si>
  <si>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</si>
  <si>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</si>
  <si>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</si>
  <si>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</si>
  <si>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</si>
  <si>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</si>
  <si>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</si>
  <si>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</si>
  <si>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</si>
  <si>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</si>
  <si>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</si>
  <si>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</si>
  <si>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</si>
  <si>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</si>
  <si>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</si>
  <si>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</si>
  <si>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</si>
  <si>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</si>
  <si>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</si>
  <si>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</si>
  <si>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</si>
  <si>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</si>
  <si>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</si>
  <si>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</si>
  <si>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</si>
  <si>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</si>
  <si>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</si>
  <si>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</si>
  <si>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</si>
  <si>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</si>
  <si>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</si>
  <si>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</si>
  <si>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</si>
  <si>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</si>
  <si>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</si>
  <si>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</si>
  <si>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</si>
  <si>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</si>
  <si>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</si>
  <si>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</si>
  <si>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</si>
  <si>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</si>
  <si>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</si>
  <si>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</si>
  <si>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</si>
  <si>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</si>
  <si>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</si>
  <si>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</si>
  <si>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</si>
  <si>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</si>
  <si>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</si>
  <si>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</si>
  <si>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</si>
  <si>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</si>
  <si>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</si>
  <si>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</si>
  <si>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</si>
  <si>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</si>
  <si>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</si>
  <si>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</si>
  <si>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</si>
  <si>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</si>
  <si>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</si>
  <si>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</si>
  <si>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</si>
  <si>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</si>
  <si>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</si>
  <si>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</si>
  <si>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</si>
  <si>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</si>
  <si>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</si>
  <si>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</si>
  <si>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</si>
  <si>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</si>
  <si>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</si>
  <si>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</si>
  <si>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</si>
  <si>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</si>
  <si>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</si>
  <si>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</si>
  <si>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</si>
  <si>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</si>
  <si>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</si>
  <si>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</si>
  <si>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</si>
  <si>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</si>
  <si>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</si>
  <si>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</si>
  <si>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</si>
  <si>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</si>
  <si>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Battle of Britain/West Country Rebuilds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</si>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</sst>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rgb="FFC4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9998" totalsRowShown="0" headerRowDxfId="44" dataDxfId="42" headerRowBorderDxfId="43" tableBorderDxfId="41">
  <autoFilter ref="A1:X9998" xr:uid="{72F07B21-4B13-431F-BAE6-E08376D909AD}"/>
  <sortState xmlns:xlrd2="http://schemas.microsoft.com/office/spreadsheetml/2017/richdata2" ref="A2:X891">
    <sortCondition ref="A1:A9998"/>
  </sortState>
  <tableColumns count="24">
    <tableColumn id="1" xr3:uid="{C047391C-0E8B-4148-AF73-B49DD6D79A82}" name="Unit ID" dataDxfId="40" dataCellStyle="Percent"/>
    <tableColumn id="2" xr3:uid="{A7317196-B6FC-4182-B79A-90FADB82A71C}" name="ITEM_NAME" dataDxfId="39"/>
    <tableColumn id="3" xr3:uid="{CBC082FC-62ED-40E8-A17C-FB8B78FC1AC1}" name="Name" dataDxfId="38"/>
    <tableColumn id="4" xr3:uid="{56329FE5-EB04-4579-8DE4-A52185082EAB}" name="Pre" dataDxfId="37"/>
    <tableColumn id="5" xr3:uid="{DE2A3C89-F51B-4685-945B-A523E3615CCC}" name="Suf" dataDxfId="36"/>
    <tableColumn id="6" xr3:uid="{C7F7EC9B-96DD-40AC-8128-46D62525CDB8}" name="Constructed" dataDxfId="35"/>
    <tableColumn id="7" xr3:uid="{6A533A16-F693-4C95-B49B-F0625424BD52}" name="Withdrawn" dataDxfId="34"/>
    <tableColumn id="8" xr3:uid="{6E9C7590-25BC-4C98-A7CB-F8E9DEFE6DC5}" name="Year Modifier" dataDxfId="33"/>
    <tableColumn id="9" xr3:uid="{C934705D-6951-4074-98BF-BA73A35B8887}" name="No. of Cars" dataDxfId="32"/>
    <tableColumn id="10" xr3:uid="{8A795403-658C-4ACB-914A-E0ED6F7D1978}" name="Weight (mt)" dataDxfId="31"/>
    <tableColumn id="11" xr3:uid="{6B0B0BEF-FD78-4D4A-A94C-37A05DA4F910}" name="Capacity" dataDxfId="30"/>
    <tableColumn id="12" xr3:uid="{D450FF74-9121-4DF1-97A0-98D6E0A7D82E}" name="Type" dataDxfId="29"/>
    <tableColumn id="13" xr3:uid="{6B0035FA-BFE1-443A-93A5-8E5E7A22B661}" name="Sub-Type" dataDxfId="28"/>
    <tableColumn id="14" xr3:uid="{F78C74F7-817F-498C-80BC-D3E795D4A3C5}" name="Type Modifier" dataDxfId="27"/>
    <tableColumn id="15" xr3:uid="{61E153AF-040E-4705-A8CA-7FEDFC702626}" name="Load Type" dataDxfId="26"/>
    <tableColumn id="16" xr3:uid="{6A317DF2-B007-4A42-BD7A-2BB5888B9DE6}" name="Speed (Op)" dataDxfId="25"/>
    <tableColumn id="17" xr3:uid="{B367645A-EFAE-465B-8580-6893FE1B5BD5}" name="Speed (Des)" dataDxfId="24"/>
    <tableColumn id="18" xr3:uid="{3EB69C3B-49E6-4232-B3A6-F7442A16B3F3}" name="Tractive Effort (KN)" dataDxfId="23"/>
    <tableColumn id="19" xr3:uid="{1F863B94-AF4B-4CCD-A6D6-9D6D3C022BF1}" name="Power" dataDxfId="22"/>
    <tableColumn id="20" xr3:uid="{85BDC24B-C729-4B67-A297-BCE4BDA81609}" name="Power Factor" dataDxfId="21"/>
    <tableColumn id="21" xr3:uid="{9D8658D9-7AA9-47CA-92BC-3F898267B819}" name="Cost Factor" dataDxfId="20"/>
    <tableColumn id="22" xr3:uid="{0DE850D8-0913-40E0-939C-73CDFD022F9B}" name="Running Cost Factor" dataDxfId="19"/>
    <tableColumn id="23" xr3:uid="{96AB79F3-7C81-4EEE-AF55-2E1D7E3EAE63}" name="Air Drag Coefficient" dataDxfId="18"/>
    <tableColumn id="24" xr3:uid="{0784F8D4-F931-4586-B07B-E611BF36813E}" name="Tractive Effort Coefficient" dataDxfId="1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5"/>
  <sheetViews>
    <sheetView tabSelected="1" zoomScale="115" zoomScaleNormal="115" workbookViewId="0">
      <pane xSplit="3" ySplit="1" topLeftCell="D245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9.140625" defaultRowHeight="15" x14ac:dyDescent="0.25"/>
  <cols>
    <col min="1" max="1" width="9.140625" style="22"/>
    <col min="2" max="2" width="20" style="1" customWidth="1"/>
    <col min="3" max="3" width="34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14.28515625" style="1" customWidth="1"/>
    <col min="15" max="15" width="11.14062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17.140625" style="1" hidden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6" bestFit="1" customWidth="1"/>
    <col min="25" max="16384" width="9.140625" style="13"/>
  </cols>
  <sheetData>
    <row r="1" spans="1:24" s="26" customFormat="1" ht="15.75" thickBot="1" x14ac:dyDescent="0.3">
      <c r="A1" s="37" t="s">
        <v>563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568</v>
      </c>
      <c r="J1" s="38" t="s">
        <v>630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9" t="s">
        <v>20</v>
      </c>
    </row>
    <row r="2" spans="1:24" x14ac:dyDescent="0.25">
      <c r="A2" s="25">
        <v>100</v>
      </c>
      <c r="B2" s="18" t="s">
        <v>21</v>
      </c>
      <c r="C2" s="18" t="s">
        <v>726</v>
      </c>
      <c r="D2" s="18" t="str">
        <f t="shared" ref="D2:D33" si="0">IF(B2="","zzz",LEFT(B2,2))</f>
        <v>BR</v>
      </c>
      <c r="E2" s="18">
        <v>1</v>
      </c>
      <c r="F2" s="18">
        <v>1956</v>
      </c>
      <c r="G2" s="18">
        <v>1981</v>
      </c>
      <c r="H2" s="18">
        <f t="shared" ref="H2:H33" si="1">IF(F2="","",SQRT(F2-1828))</f>
        <v>11.313708498984761</v>
      </c>
      <c r="I2" s="18">
        <v>1</v>
      </c>
      <c r="J2" s="18">
        <v>25</v>
      </c>
      <c r="K2" s="18">
        <v>0</v>
      </c>
      <c r="L2" s="18" t="s">
        <v>22</v>
      </c>
      <c r="M2" s="18" t="s">
        <v>22</v>
      </c>
      <c r="N2" s="18">
        <f>IF(L2="Steam",1,IF(L2="Electric",2,IF(L2="Diesel",4,IF(L2="Diesel-Electric",3,""))))</f>
        <v>4</v>
      </c>
      <c r="O2" s="18" t="s">
        <v>23</v>
      </c>
      <c r="P2" s="18">
        <v>23</v>
      </c>
      <c r="Q2" s="18">
        <v>23</v>
      </c>
      <c r="R2" s="18">
        <v>56.7</v>
      </c>
      <c r="S2" s="18">
        <v>153</v>
      </c>
      <c r="T2" s="18">
        <f>IF(L2="Wagon",(SQRT(SQRT(S2/27)))*10,IF(S2="","",SQRT(SQRT(S2/27))))</f>
        <v>1.5428791731200524</v>
      </c>
      <c r="U2" s="19">
        <f t="shared" ref="U2:U33" si="2">IF(I2="","",(H2*SQRT(I2)*T2-(I2*2)+2)*0.985)</f>
        <v>17.193849935627394</v>
      </c>
      <c r="V2" s="19">
        <f t="shared" ref="V2:V44" si="3">IF(L2="Wagon",5*SQRT(H2),IF(L2="","",SQRT(Q2*J2*SQRT(S2))/(26)))</f>
        <v>3.2436458604072937</v>
      </c>
      <c r="W2" s="20">
        <f t="shared" ref="W2:W65" si="4">8/P2</f>
        <v>0.34782608695652173</v>
      </c>
      <c r="X2" s="32">
        <f t="shared" ref="X2:X65" si="5">R2/10/J2</f>
        <v>0.2268</v>
      </c>
    </row>
    <row r="3" spans="1:24" x14ac:dyDescent="0.25">
      <c r="A3" s="25">
        <v>101</v>
      </c>
      <c r="B3" s="18" t="s">
        <v>900</v>
      </c>
      <c r="C3" s="18" t="s">
        <v>901</v>
      </c>
      <c r="D3" s="18" t="str">
        <f t="shared" si="0"/>
        <v>GW</v>
      </c>
      <c r="E3" s="18">
        <v>1000</v>
      </c>
      <c r="F3" s="18">
        <v>1945</v>
      </c>
      <c r="G3" s="18">
        <v>1964</v>
      </c>
      <c r="H3" s="18">
        <f t="shared" si="1"/>
        <v>10.816653826391969</v>
      </c>
      <c r="I3" s="18">
        <v>2</v>
      </c>
      <c r="J3" s="18">
        <v>128</v>
      </c>
      <c r="K3" s="18">
        <v>0</v>
      </c>
      <c r="L3" s="18" t="s">
        <v>369</v>
      </c>
      <c r="M3" s="18" t="s">
        <v>369</v>
      </c>
      <c r="N3" s="18"/>
      <c r="O3" s="18" t="s">
        <v>23</v>
      </c>
      <c r="P3" s="18"/>
      <c r="Q3" s="18"/>
      <c r="R3" s="18">
        <v>145</v>
      </c>
      <c r="S3" s="18"/>
      <c r="T3" s="18"/>
      <c r="U3" s="14">
        <f t="shared" si="2"/>
        <v>-1.97</v>
      </c>
      <c r="V3" s="14">
        <f t="shared" si="3"/>
        <v>0</v>
      </c>
      <c r="W3" s="20" t="e">
        <f t="shared" si="4"/>
        <v>#DIV/0!</v>
      </c>
      <c r="X3" s="32">
        <f t="shared" si="5"/>
        <v>0.11328125</v>
      </c>
    </row>
    <row r="4" spans="1:24" x14ac:dyDescent="0.25">
      <c r="A4" s="25">
        <v>102</v>
      </c>
      <c r="B4" s="18" t="s">
        <v>902</v>
      </c>
      <c r="C4" s="18" t="s">
        <v>901</v>
      </c>
      <c r="D4" s="18" t="str">
        <f t="shared" si="0"/>
        <v>GW</v>
      </c>
      <c r="E4" s="18">
        <v>1000</v>
      </c>
      <c r="F4" s="18">
        <v>1945</v>
      </c>
      <c r="G4" s="18">
        <v>1964</v>
      </c>
      <c r="H4" s="18">
        <f t="shared" si="1"/>
        <v>10.816653826391969</v>
      </c>
      <c r="I4" s="18">
        <v>2</v>
      </c>
      <c r="J4" s="18">
        <v>128</v>
      </c>
      <c r="K4" s="18">
        <v>0</v>
      </c>
      <c r="L4" s="18" t="s">
        <v>369</v>
      </c>
      <c r="M4" s="18" t="s">
        <v>369</v>
      </c>
      <c r="N4" s="18"/>
      <c r="O4" s="18" t="s">
        <v>23</v>
      </c>
      <c r="P4" s="18"/>
      <c r="Q4" s="18"/>
      <c r="R4" s="18">
        <v>129</v>
      </c>
      <c r="S4" s="18"/>
      <c r="T4" s="18"/>
      <c r="U4" s="14">
        <f t="shared" si="2"/>
        <v>-1.97</v>
      </c>
      <c r="V4" s="14">
        <f t="shared" si="3"/>
        <v>0</v>
      </c>
      <c r="W4" s="20" t="e">
        <f t="shared" si="4"/>
        <v>#DIV/0!</v>
      </c>
      <c r="X4" s="32">
        <f t="shared" si="5"/>
        <v>0.10078125</v>
      </c>
    </row>
    <row r="5" spans="1:24" x14ac:dyDescent="0.25">
      <c r="A5" s="22">
        <v>150</v>
      </c>
      <c r="B5" s="1" t="s">
        <v>881</v>
      </c>
      <c r="C5" s="1" t="s">
        <v>882</v>
      </c>
      <c r="D5" s="1" t="str">
        <f t="shared" si="0"/>
        <v>GW</v>
      </c>
      <c r="E5" s="1">
        <v>1500</v>
      </c>
      <c r="F5" s="1">
        <v>1949</v>
      </c>
      <c r="G5" s="1">
        <v>1970</v>
      </c>
      <c r="H5" s="18">
        <f t="shared" si="1"/>
        <v>11</v>
      </c>
      <c r="I5" s="1">
        <v>1</v>
      </c>
      <c r="J5" s="1">
        <v>58</v>
      </c>
      <c r="K5" s="1">
        <v>0</v>
      </c>
      <c r="L5" s="1" t="s">
        <v>369</v>
      </c>
      <c r="M5" s="1" t="s">
        <v>369</v>
      </c>
      <c r="N5" s="1">
        <f t="shared" ref="N5:N28" si="6">IF(L5="Steam",1,IF(L5="Electric",2,IF(L5="Diesel",4,IF(L5="Diesel-Electric",3,""))))</f>
        <v>1</v>
      </c>
      <c r="T5" s="1" t="str">
        <f t="shared" ref="T5:T28" si="7">IF(L5="Wagon",(SQRT(SQRT(S5/27)))*10,IF(S5="","",SQRT(SQRT(S5/27))))</f>
        <v/>
      </c>
      <c r="U5" s="14" t="e">
        <f t="shared" si="2"/>
        <v>#VALUE!</v>
      </c>
      <c r="V5" s="14">
        <f t="shared" si="3"/>
        <v>0</v>
      </c>
      <c r="W5" s="20" t="e">
        <f t="shared" si="4"/>
        <v>#DIV/0!</v>
      </c>
      <c r="X5" s="32">
        <f t="shared" si="5"/>
        <v>0</v>
      </c>
    </row>
    <row r="6" spans="1:24" x14ac:dyDescent="0.25">
      <c r="A6" s="22">
        <v>160</v>
      </c>
      <c r="B6" s="1" t="s">
        <v>420</v>
      </c>
      <c r="D6" s="1" t="str">
        <f t="shared" si="0"/>
        <v>GW</v>
      </c>
      <c r="E6" s="1">
        <v>1600</v>
      </c>
      <c r="H6" s="18" t="str">
        <f t="shared" si="1"/>
        <v/>
      </c>
      <c r="L6" s="1" t="s">
        <v>369</v>
      </c>
      <c r="M6" s="1" t="s">
        <v>369</v>
      </c>
      <c r="N6" s="1">
        <f t="shared" si="6"/>
        <v>1</v>
      </c>
      <c r="T6" s="1" t="str">
        <f t="shared" si="7"/>
        <v/>
      </c>
      <c r="U6" s="14" t="str">
        <f t="shared" si="2"/>
        <v/>
      </c>
      <c r="V6" s="14">
        <f t="shared" si="3"/>
        <v>0</v>
      </c>
      <c r="W6" s="20" t="e">
        <f t="shared" si="4"/>
        <v>#DIV/0!</v>
      </c>
      <c r="X6" s="32" t="e">
        <f t="shared" si="5"/>
        <v>#DIV/0!</v>
      </c>
    </row>
    <row r="7" spans="1:24" x14ac:dyDescent="0.25">
      <c r="A7" s="21">
        <v>200</v>
      </c>
      <c r="B7" s="1" t="s">
        <v>24</v>
      </c>
      <c r="C7" s="1" t="s">
        <v>727</v>
      </c>
      <c r="D7" s="1" t="str">
        <f t="shared" si="0"/>
        <v>BR</v>
      </c>
      <c r="E7" s="1">
        <v>2</v>
      </c>
      <c r="F7" s="1">
        <v>1960</v>
      </c>
      <c r="G7" s="1">
        <v>1975</v>
      </c>
      <c r="H7" s="18">
        <f t="shared" si="1"/>
        <v>11.489125293076057</v>
      </c>
      <c r="I7" s="1">
        <v>1</v>
      </c>
      <c r="J7" s="1">
        <v>29</v>
      </c>
      <c r="K7" s="1">
        <v>0</v>
      </c>
      <c r="L7" s="1" t="s">
        <v>22</v>
      </c>
      <c r="M7" s="1" t="s">
        <v>22</v>
      </c>
      <c r="N7" s="1">
        <f t="shared" si="6"/>
        <v>4</v>
      </c>
      <c r="O7" s="1" t="s">
        <v>23</v>
      </c>
      <c r="P7" s="1">
        <v>31</v>
      </c>
      <c r="Q7" s="1">
        <v>31</v>
      </c>
      <c r="R7" s="1">
        <v>66.7</v>
      </c>
      <c r="S7" s="1">
        <v>170</v>
      </c>
      <c r="T7" s="1">
        <f t="shared" si="7"/>
        <v>1.5840587664909835</v>
      </c>
      <c r="U7" s="14">
        <f t="shared" si="2"/>
        <v>17.926457895213261</v>
      </c>
      <c r="V7" s="14">
        <f t="shared" si="3"/>
        <v>4.1640767753912282</v>
      </c>
      <c r="W7" s="20">
        <f t="shared" si="4"/>
        <v>0.25806451612903225</v>
      </c>
      <c r="X7" s="32">
        <f t="shared" si="5"/>
        <v>0.23</v>
      </c>
    </row>
    <row r="8" spans="1:24" x14ac:dyDescent="0.25">
      <c r="A8" s="22">
        <v>225</v>
      </c>
      <c r="B8" s="1" t="s">
        <v>879</v>
      </c>
      <c r="C8" s="1" t="s">
        <v>880</v>
      </c>
      <c r="D8" s="1" t="str">
        <f t="shared" si="0"/>
        <v>GW</v>
      </c>
      <c r="E8" s="1">
        <v>2251</v>
      </c>
      <c r="F8" s="1">
        <v>1930</v>
      </c>
      <c r="G8" s="1">
        <v>1965</v>
      </c>
      <c r="H8" s="18">
        <f t="shared" si="1"/>
        <v>10.099504938362077</v>
      </c>
      <c r="I8" s="1">
        <v>2</v>
      </c>
      <c r="J8" s="1">
        <v>79</v>
      </c>
      <c r="K8" s="1">
        <v>0</v>
      </c>
      <c r="L8" s="1" t="s">
        <v>369</v>
      </c>
      <c r="M8" s="1" t="s">
        <v>369</v>
      </c>
      <c r="N8" s="1">
        <f t="shared" si="6"/>
        <v>1</v>
      </c>
      <c r="T8" s="1" t="str">
        <f t="shared" si="7"/>
        <v/>
      </c>
      <c r="U8" s="14" t="e">
        <f t="shared" si="2"/>
        <v>#VALUE!</v>
      </c>
      <c r="V8" s="14">
        <f t="shared" si="3"/>
        <v>0</v>
      </c>
      <c r="W8" s="20" t="e">
        <f t="shared" si="4"/>
        <v>#DIV/0!</v>
      </c>
      <c r="X8" s="32">
        <f t="shared" si="5"/>
        <v>0</v>
      </c>
    </row>
    <row r="9" spans="1:24" x14ac:dyDescent="0.25">
      <c r="A9" s="21">
        <v>300</v>
      </c>
      <c r="B9" s="1" t="s">
        <v>25</v>
      </c>
      <c r="C9" s="1" t="s">
        <v>728</v>
      </c>
      <c r="D9" s="1" t="str">
        <f t="shared" si="0"/>
        <v>BR</v>
      </c>
      <c r="E9" s="1">
        <v>3</v>
      </c>
      <c r="F9" s="1">
        <v>1957</v>
      </c>
      <c r="G9" s="1">
        <v>1993</v>
      </c>
      <c r="H9" s="18">
        <f t="shared" si="1"/>
        <v>11.357816691600547</v>
      </c>
      <c r="I9" s="1">
        <v>1</v>
      </c>
      <c r="J9" s="1">
        <v>31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46</v>
      </c>
      <c r="Q9" s="1">
        <v>46</v>
      </c>
      <c r="R9" s="1">
        <v>69.599999999999994</v>
      </c>
      <c r="S9" s="1">
        <v>204</v>
      </c>
      <c r="T9" s="1">
        <f t="shared" si="7"/>
        <v>1.6579315678715774</v>
      </c>
      <c r="U9" s="14">
        <f t="shared" si="2"/>
        <v>18.548025592576717</v>
      </c>
      <c r="V9" s="14">
        <f t="shared" si="3"/>
        <v>5.4890091740968918</v>
      </c>
      <c r="W9" s="20">
        <f t="shared" si="4"/>
        <v>0.17391304347826086</v>
      </c>
      <c r="X9" s="32">
        <f t="shared" si="5"/>
        <v>0.22451612903225804</v>
      </c>
    </row>
    <row r="10" spans="1:24" x14ac:dyDescent="0.25">
      <c r="A10" s="22">
        <v>370</v>
      </c>
      <c r="B10" s="1" t="s">
        <v>891</v>
      </c>
      <c r="C10" s="1" t="s">
        <v>892</v>
      </c>
      <c r="D10" s="1" t="str">
        <f t="shared" si="0"/>
        <v>GW</v>
      </c>
      <c r="E10" s="1">
        <v>3700</v>
      </c>
      <c r="F10" s="1">
        <v>1903</v>
      </c>
      <c r="G10" s="1">
        <v>1931</v>
      </c>
      <c r="H10" s="18">
        <f t="shared" si="1"/>
        <v>8.6602540378443873</v>
      </c>
      <c r="I10" s="1">
        <v>2</v>
      </c>
      <c r="J10" s="1">
        <v>94</v>
      </c>
      <c r="K10" s="1">
        <v>0</v>
      </c>
      <c r="L10" s="1" t="s">
        <v>369</v>
      </c>
      <c r="M10" s="1" t="s">
        <v>369</v>
      </c>
      <c r="N10" s="1">
        <f t="shared" si="6"/>
        <v>1</v>
      </c>
      <c r="Q10" s="1">
        <v>161</v>
      </c>
      <c r="T10" s="1" t="str">
        <f t="shared" si="7"/>
        <v/>
      </c>
      <c r="U10" s="14" t="e">
        <f t="shared" si="2"/>
        <v>#VALUE!</v>
      </c>
      <c r="V10" s="14">
        <f t="shared" si="3"/>
        <v>0</v>
      </c>
      <c r="W10" s="20" t="e">
        <f t="shared" si="4"/>
        <v>#DIV/0!</v>
      </c>
      <c r="X10" s="32">
        <f t="shared" si="5"/>
        <v>0</v>
      </c>
    </row>
    <row r="11" spans="1:24" x14ac:dyDescent="0.25">
      <c r="A11" s="21">
        <v>400</v>
      </c>
      <c r="B11" s="1" t="s">
        <v>26</v>
      </c>
      <c r="C11" s="1" t="s">
        <v>729</v>
      </c>
      <c r="D11" s="1" t="str">
        <f t="shared" si="0"/>
        <v>BR</v>
      </c>
      <c r="E11" s="1">
        <v>4</v>
      </c>
      <c r="F11" s="1">
        <v>1952</v>
      </c>
      <c r="G11" s="1">
        <v>1972</v>
      </c>
      <c r="H11" s="18">
        <f t="shared" si="1"/>
        <v>11.135528725660043</v>
      </c>
      <c r="I11" s="1">
        <v>1</v>
      </c>
      <c r="J11" s="1">
        <v>33</v>
      </c>
      <c r="K11" s="1">
        <v>0</v>
      </c>
      <c r="L11" s="1" t="s">
        <v>22</v>
      </c>
      <c r="M11" s="1" t="s">
        <v>22</v>
      </c>
      <c r="N11" s="1">
        <f t="shared" si="6"/>
        <v>4</v>
      </c>
      <c r="O11" s="1" t="s">
        <v>23</v>
      </c>
      <c r="P11" s="1">
        <v>43</v>
      </c>
      <c r="Q11" s="1">
        <v>43</v>
      </c>
      <c r="R11" s="1">
        <v>75</v>
      </c>
      <c r="S11" s="1">
        <v>204</v>
      </c>
      <c r="T11" s="1">
        <f t="shared" si="7"/>
        <v>1.6579315678715774</v>
      </c>
      <c r="U11" s="14">
        <f t="shared" si="2"/>
        <v>18.185015430224354</v>
      </c>
      <c r="V11" s="14">
        <f t="shared" si="3"/>
        <v>5.4755202773795828</v>
      </c>
      <c r="W11" s="20">
        <f t="shared" si="4"/>
        <v>0.18604651162790697</v>
      </c>
      <c r="X11" s="32">
        <f t="shared" si="5"/>
        <v>0.22727272727272727</v>
      </c>
    </row>
    <row r="12" spans="1:24" x14ac:dyDescent="0.25">
      <c r="A12" s="22">
        <v>407</v>
      </c>
      <c r="B12" s="1" t="s">
        <v>421</v>
      </c>
      <c r="C12" s="1" t="s">
        <v>886</v>
      </c>
      <c r="D12" s="1" t="str">
        <f t="shared" si="0"/>
        <v>GW</v>
      </c>
      <c r="E12" s="1">
        <v>4073</v>
      </c>
      <c r="F12" s="1">
        <v>1923</v>
      </c>
      <c r="G12" s="1">
        <v>1965</v>
      </c>
      <c r="H12" s="18">
        <f t="shared" si="1"/>
        <v>9.7467943448089631</v>
      </c>
      <c r="I12" s="1">
        <v>2</v>
      </c>
      <c r="J12" s="1">
        <v>129.1</v>
      </c>
      <c r="K12" s="1">
        <v>0</v>
      </c>
      <c r="L12" s="1" t="s">
        <v>369</v>
      </c>
      <c r="M12" s="1" t="s">
        <v>369</v>
      </c>
      <c r="N12" s="1">
        <f t="shared" si="6"/>
        <v>1</v>
      </c>
      <c r="R12" s="1">
        <v>141</v>
      </c>
      <c r="T12" s="1" t="str">
        <f t="shared" si="7"/>
        <v/>
      </c>
      <c r="U12" s="14" t="e">
        <f t="shared" si="2"/>
        <v>#VALUE!</v>
      </c>
      <c r="V12" s="14">
        <f t="shared" si="3"/>
        <v>0</v>
      </c>
      <c r="W12" s="20" t="e">
        <f t="shared" si="4"/>
        <v>#DIV/0!</v>
      </c>
      <c r="X12" s="32">
        <f t="shared" si="5"/>
        <v>0.10921766072811774</v>
      </c>
    </row>
    <row r="13" spans="1:24" x14ac:dyDescent="0.25">
      <c r="A13" s="22">
        <v>430</v>
      </c>
      <c r="B13" s="1" t="s">
        <v>888</v>
      </c>
      <c r="C13" s="1" t="s">
        <v>889</v>
      </c>
      <c r="D13" s="1" t="str">
        <f t="shared" si="0"/>
        <v>GW</v>
      </c>
      <c r="E13" s="1">
        <v>4300</v>
      </c>
      <c r="F13" s="1">
        <v>1911</v>
      </c>
      <c r="G13" s="1">
        <v>1964</v>
      </c>
      <c r="H13" s="18">
        <f t="shared" si="1"/>
        <v>9.1104335791442992</v>
      </c>
      <c r="I13" s="1">
        <v>2</v>
      </c>
      <c r="J13" s="1">
        <v>104</v>
      </c>
      <c r="K13" s="1">
        <v>0</v>
      </c>
      <c r="L13" s="1" t="s">
        <v>369</v>
      </c>
      <c r="M13" s="1" t="s">
        <v>369</v>
      </c>
      <c r="N13" s="1">
        <f t="shared" si="6"/>
        <v>1</v>
      </c>
      <c r="R13" s="1">
        <v>114</v>
      </c>
      <c r="T13" s="1" t="str">
        <f t="shared" si="7"/>
        <v/>
      </c>
      <c r="U13" s="14" t="e">
        <f t="shared" si="2"/>
        <v>#VALUE!</v>
      </c>
      <c r="V13" s="14">
        <f t="shared" si="3"/>
        <v>0</v>
      </c>
      <c r="W13" s="20" t="e">
        <f t="shared" si="4"/>
        <v>#DIV/0!</v>
      </c>
      <c r="X13" s="32">
        <f t="shared" si="5"/>
        <v>0.10961538461538461</v>
      </c>
    </row>
    <row r="14" spans="1:24" s="8" customFormat="1" x14ac:dyDescent="0.25">
      <c r="A14" s="21">
        <v>500</v>
      </c>
      <c r="B14" s="1" t="s">
        <v>27</v>
      </c>
      <c r="C14" s="1" t="s">
        <v>730</v>
      </c>
      <c r="D14" s="1" t="str">
        <f t="shared" si="0"/>
        <v>BR</v>
      </c>
      <c r="E14" s="1">
        <v>5</v>
      </c>
      <c r="F14" s="1">
        <v>1955</v>
      </c>
      <c r="G14" s="1">
        <v>1983</v>
      </c>
      <c r="H14" s="18">
        <f t="shared" si="1"/>
        <v>11.269427669584644</v>
      </c>
      <c r="I14" s="1">
        <v>1</v>
      </c>
      <c r="J14" s="1">
        <v>32</v>
      </c>
      <c r="K14" s="1">
        <v>0</v>
      </c>
      <c r="L14" s="1" t="s">
        <v>22</v>
      </c>
      <c r="M14" s="1" t="s">
        <v>22</v>
      </c>
      <c r="N14" s="1">
        <f t="shared" si="6"/>
        <v>4</v>
      </c>
      <c r="O14" s="1" t="s">
        <v>23</v>
      </c>
      <c r="P14" s="1">
        <v>29</v>
      </c>
      <c r="Q14" s="1">
        <v>29</v>
      </c>
      <c r="R14" s="1">
        <v>64</v>
      </c>
      <c r="S14" s="1">
        <v>204</v>
      </c>
      <c r="T14" s="1">
        <f t="shared" si="7"/>
        <v>1.6579315678715774</v>
      </c>
      <c r="U14" s="14">
        <f t="shared" si="2"/>
        <v>18.403680786971059</v>
      </c>
      <c r="V14" s="14">
        <f t="shared" si="3"/>
        <v>4.4280058094790675</v>
      </c>
      <c r="W14" s="20">
        <f t="shared" si="4"/>
        <v>0.27586206896551724</v>
      </c>
      <c r="X14" s="32">
        <f t="shared" si="5"/>
        <v>0.2</v>
      </c>
    </row>
    <row r="15" spans="1:24" x14ac:dyDescent="0.25">
      <c r="A15" s="23">
        <v>501</v>
      </c>
      <c r="B15" s="6" t="s">
        <v>581</v>
      </c>
      <c r="C15" s="6" t="s">
        <v>582</v>
      </c>
      <c r="D15" s="6" t="str">
        <f t="shared" si="0"/>
        <v>BR</v>
      </c>
      <c r="E15" s="6" t="s">
        <v>360</v>
      </c>
      <c r="F15" s="6">
        <v>1950</v>
      </c>
      <c r="G15" s="6"/>
      <c r="H15" s="40">
        <f t="shared" si="1"/>
        <v>11.045361017187261</v>
      </c>
      <c r="I15" s="6">
        <v>1</v>
      </c>
      <c r="J15" s="6">
        <v>6</v>
      </c>
      <c r="K15" s="6">
        <v>13</v>
      </c>
      <c r="L15" s="6" t="s">
        <v>342</v>
      </c>
      <c r="M15" s="6" t="s">
        <v>342</v>
      </c>
      <c r="N15" s="6" t="str">
        <f t="shared" si="6"/>
        <v/>
      </c>
      <c r="O15" s="6" t="s">
        <v>897</v>
      </c>
      <c r="P15" s="6">
        <v>80</v>
      </c>
      <c r="Q15" s="6">
        <v>80</v>
      </c>
      <c r="R15" s="6">
        <v>0</v>
      </c>
      <c r="S15" s="6">
        <v>1</v>
      </c>
      <c r="T15" s="6">
        <f t="shared" si="7"/>
        <v>4.3869133765083088</v>
      </c>
      <c r="U15" s="7">
        <f t="shared" si="2"/>
        <v>47.728216364742281</v>
      </c>
      <c r="V15" s="7">
        <f t="shared" si="3"/>
        <v>16.617280927687343</v>
      </c>
      <c r="W15" s="31">
        <f t="shared" si="4"/>
        <v>0.1</v>
      </c>
      <c r="X15" s="33">
        <f t="shared" si="5"/>
        <v>0</v>
      </c>
    </row>
    <row r="16" spans="1:24" x14ac:dyDescent="0.25">
      <c r="A16" s="22">
        <v>502</v>
      </c>
      <c r="B16" s="1" t="s">
        <v>583</v>
      </c>
      <c r="C16" s="1" t="s">
        <v>584</v>
      </c>
      <c r="D16" s="1" t="str">
        <f t="shared" si="0"/>
        <v>BR</v>
      </c>
      <c r="E16" s="1" t="s">
        <v>360</v>
      </c>
      <c r="F16" s="1">
        <v>1959</v>
      </c>
      <c r="H16" s="18">
        <f t="shared" si="1"/>
        <v>11.445523142259598</v>
      </c>
      <c r="I16" s="1">
        <v>1</v>
      </c>
      <c r="J16" s="1">
        <v>8</v>
      </c>
      <c r="K16" s="1">
        <v>20</v>
      </c>
      <c r="L16" s="1" t="s">
        <v>342</v>
      </c>
      <c r="M16" s="1" t="s">
        <v>342</v>
      </c>
      <c r="N16" s="1" t="str">
        <f t="shared" si="6"/>
        <v/>
      </c>
      <c r="O16" s="1" t="s">
        <v>897</v>
      </c>
      <c r="P16" s="1">
        <v>105</v>
      </c>
      <c r="Q16" s="1">
        <v>105</v>
      </c>
      <c r="R16" s="1">
        <v>0</v>
      </c>
      <c r="S16" s="1">
        <v>1</v>
      </c>
      <c r="T16" s="1">
        <f t="shared" si="7"/>
        <v>4.3869133765083088</v>
      </c>
      <c r="U16" s="14">
        <f t="shared" si="2"/>
        <v>49.457360795305327</v>
      </c>
      <c r="V16" s="14">
        <f t="shared" si="3"/>
        <v>16.915616410775279</v>
      </c>
      <c r="W16" s="20">
        <f t="shared" si="4"/>
        <v>7.6190476190476197E-2</v>
      </c>
      <c r="X16" s="32">
        <f t="shared" si="5"/>
        <v>0</v>
      </c>
    </row>
    <row r="17" spans="1:24" x14ac:dyDescent="0.25">
      <c r="A17" s="22">
        <v>510</v>
      </c>
      <c r="B17" s="1" t="s">
        <v>422</v>
      </c>
      <c r="D17" s="1" t="str">
        <f t="shared" si="0"/>
        <v>GW</v>
      </c>
      <c r="E17" s="1">
        <v>5101</v>
      </c>
      <c r="H17" s="18" t="str">
        <f t="shared" si="1"/>
        <v/>
      </c>
      <c r="L17" s="1" t="s">
        <v>369</v>
      </c>
      <c r="M17" s="1" t="s">
        <v>369</v>
      </c>
      <c r="N17" s="1">
        <f t="shared" si="6"/>
        <v>1</v>
      </c>
      <c r="T17" s="1" t="str">
        <f t="shared" si="7"/>
        <v/>
      </c>
      <c r="U17" s="14" t="str">
        <f t="shared" si="2"/>
        <v/>
      </c>
      <c r="V17" s="14">
        <f t="shared" si="3"/>
        <v>0</v>
      </c>
      <c r="W17" s="20" t="e">
        <f t="shared" si="4"/>
        <v>#DIV/0!</v>
      </c>
      <c r="X17" s="32" t="e">
        <f t="shared" si="5"/>
        <v>#DIV/0!</v>
      </c>
    </row>
    <row r="18" spans="1:24" x14ac:dyDescent="0.25">
      <c r="A18" s="22">
        <v>560</v>
      </c>
      <c r="B18" s="1" t="s">
        <v>893</v>
      </c>
      <c r="C18" s="1" t="s">
        <v>894</v>
      </c>
      <c r="D18" s="1" t="str">
        <f t="shared" si="0"/>
        <v>GW</v>
      </c>
      <c r="E18" s="1">
        <v>5600</v>
      </c>
      <c r="F18" s="1">
        <v>1924</v>
      </c>
      <c r="G18" s="1">
        <v>1966</v>
      </c>
      <c r="H18" s="18">
        <f t="shared" si="1"/>
        <v>9.7979589711327115</v>
      </c>
      <c r="I18" s="1">
        <v>1</v>
      </c>
      <c r="J18" s="1">
        <v>70</v>
      </c>
      <c r="K18" s="1">
        <v>0</v>
      </c>
      <c r="L18" s="1" t="s">
        <v>369</v>
      </c>
      <c r="M18" s="1" t="s">
        <v>369</v>
      </c>
      <c r="N18" s="1">
        <f t="shared" si="6"/>
        <v>1</v>
      </c>
      <c r="R18" s="1">
        <v>115</v>
      </c>
      <c r="T18" s="1" t="str">
        <f t="shared" si="7"/>
        <v/>
      </c>
      <c r="U18" s="14" t="e">
        <f t="shared" si="2"/>
        <v>#VALUE!</v>
      </c>
      <c r="V18" s="14">
        <f t="shared" si="3"/>
        <v>0</v>
      </c>
      <c r="W18" s="20" t="e">
        <f t="shared" si="4"/>
        <v>#DIV/0!</v>
      </c>
      <c r="X18" s="32">
        <f t="shared" si="5"/>
        <v>0.16428571428571428</v>
      </c>
    </row>
    <row r="19" spans="1:24" x14ac:dyDescent="0.25">
      <c r="A19" s="22">
        <v>570</v>
      </c>
      <c r="B19" s="1" t="s">
        <v>887</v>
      </c>
      <c r="C19" s="1" t="s">
        <v>883</v>
      </c>
      <c r="D19" s="1" t="str">
        <f t="shared" si="0"/>
        <v>GW</v>
      </c>
      <c r="E19" s="1">
        <v>5700</v>
      </c>
      <c r="F19" s="1">
        <v>1929</v>
      </c>
      <c r="G19" s="1">
        <v>1971</v>
      </c>
      <c r="H19" s="18">
        <f t="shared" si="1"/>
        <v>10.04987562112089</v>
      </c>
      <c r="I19" s="1">
        <v>1</v>
      </c>
      <c r="J19" s="1">
        <v>48</v>
      </c>
      <c r="K19" s="1">
        <v>0</v>
      </c>
      <c r="L19" s="1" t="s">
        <v>369</v>
      </c>
      <c r="M19" s="1" t="s">
        <v>369</v>
      </c>
      <c r="N19" s="1">
        <f t="shared" si="6"/>
        <v>1</v>
      </c>
      <c r="R19" s="1">
        <v>100</v>
      </c>
      <c r="T19" s="1" t="str">
        <f t="shared" si="7"/>
        <v/>
      </c>
      <c r="U19" s="14" t="e">
        <f t="shared" si="2"/>
        <v>#VALUE!</v>
      </c>
      <c r="V19" s="14">
        <f t="shared" si="3"/>
        <v>0</v>
      </c>
      <c r="W19" s="20" t="e">
        <f t="shared" si="4"/>
        <v>#DIV/0!</v>
      </c>
      <c r="X19" s="32">
        <f t="shared" si="5"/>
        <v>0.20833333333333334</v>
      </c>
    </row>
    <row r="20" spans="1:24" x14ac:dyDescent="0.25">
      <c r="A20" s="21">
        <v>600</v>
      </c>
      <c r="B20" s="1" t="s">
        <v>28</v>
      </c>
      <c r="C20" s="1" t="s">
        <v>731</v>
      </c>
      <c r="D20" s="1" t="str">
        <f t="shared" si="0"/>
        <v>BR</v>
      </c>
      <c r="E20" s="1">
        <v>6</v>
      </c>
      <c r="F20" s="1">
        <v>1958</v>
      </c>
      <c r="G20" s="1">
        <v>1984</v>
      </c>
      <c r="H20" s="18">
        <f t="shared" si="1"/>
        <v>11.401754250991379</v>
      </c>
      <c r="I20" s="1">
        <v>1</v>
      </c>
      <c r="J20" s="1">
        <v>38</v>
      </c>
      <c r="K20" s="1">
        <v>0</v>
      </c>
      <c r="L20" s="1" t="s">
        <v>22</v>
      </c>
      <c r="M20" s="1" t="s">
        <v>22</v>
      </c>
      <c r="N20" s="1">
        <f t="shared" si="6"/>
        <v>4</v>
      </c>
      <c r="O20" s="1" t="s">
        <v>23</v>
      </c>
      <c r="P20" s="1">
        <v>37</v>
      </c>
      <c r="Q20" s="1">
        <v>37</v>
      </c>
      <c r="R20" s="1">
        <v>88.1</v>
      </c>
      <c r="S20" s="1">
        <v>204</v>
      </c>
      <c r="T20" s="1">
        <f t="shared" si="7"/>
        <v>1.6579315678715774</v>
      </c>
      <c r="U20" s="14">
        <f t="shared" si="2"/>
        <v>18.619778377305071</v>
      </c>
      <c r="V20" s="14">
        <f t="shared" si="3"/>
        <v>5.4503809026360965</v>
      </c>
      <c r="W20" s="20">
        <f t="shared" si="4"/>
        <v>0.21621621621621623</v>
      </c>
      <c r="X20" s="32">
        <f t="shared" si="5"/>
        <v>0.23184210526315785</v>
      </c>
    </row>
    <row r="21" spans="1:24" x14ac:dyDescent="0.25">
      <c r="A21" s="22">
        <v>601</v>
      </c>
      <c r="B21" s="1" t="s">
        <v>884</v>
      </c>
      <c r="C21" s="1" t="s">
        <v>885</v>
      </c>
      <c r="D21" s="1" t="str">
        <f t="shared" si="0"/>
        <v>GW</v>
      </c>
      <c r="E21" s="1">
        <v>6000</v>
      </c>
      <c r="F21" s="1">
        <v>1927</v>
      </c>
      <c r="G21" s="1">
        <v>1962</v>
      </c>
      <c r="H21" s="18">
        <f t="shared" si="1"/>
        <v>9.9498743710661994</v>
      </c>
      <c r="I21" s="1">
        <v>2</v>
      </c>
      <c r="J21" s="1">
        <v>138</v>
      </c>
      <c r="K21" s="1">
        <v>0</v>
      </c>
      <c r="L21" s="1" t="s">
        <v>369</v>
      </c>
      <c r="M21" s="1" t="s">
        <v>369</v>
      </c>
      <c r="N21" s="1">
        <f t="shared" si="6"/>
        <v>1</v>
      </c>
      <c r="P21" s="1">
        <v>161</v>
      </c>
      <c r="Q21" s="1">
        <v>161</v>
      </c>
      <c r="R21" s="1">
        <v>179</v>
      </c>
      <c r="T21" s="1" t="str">
        <f t="shared" si="7"/>
        <v/>
      </c>
      <c r="U21" s="14" t="e">
        <f t="shared" si="2"/>
        <v>#VALUE!</v>
      </c>
      <c r="V21" s="14">
        <f t="shared" si="3"/>
        <v>0</v>
      </c>
      <c r="W21" s="20">
        <f t="shared" si="4"/>
        <v>4.9689440993788817E-2</v>
      </c>
      <c r="X21" s="32">
        <f t="shared" si="5"/>
        <v>0.12971014492753621</v>
      </c>
    </row>
    <row r="22" spans="1:24" x14ac:dyDescent="0.25">
      <c r="A22" s="22">
        <v>640</v>
      </c>
      <c r="B22" s="1" t="s">
        <v>423</v>
      </c>
      <c r="D22" s="1" t="str">
        <f t="shared" si="0"/>
        <v>GW</v>
      </c>
      <c r="E22" s="1">
        <v>6400</v>
      </c>
      <c r="H22" s="18" t="str">
        <f t="shared" si="1"/>
        <v/>
      </c>
      <c r="L22" s="1" t="s">
        <v>369</v>
      </c>
      <c r="M22" s="1" t="s">
        <v>369</v>
      </c>
      <c r="N22" s="1">
        <f t="shared" si="6"/>
        <v>1</v>
      </c>
      <c r="T22" s="1" t="str">
        <f t="shared" si="7"/>
        <v/>
      </c>
      <c r="U22" s="14" t="str">
        <f t="shared" si="2"/>
        <v/>
      </c>
      <c r="V22" s="14">
        <f t="shared" si="3"/>
        <v>0</v>
      </c>
      <c r="W22" s="20" t="e">
        <f t="shared" si="4"/>
        <v>#DIV/0!</v>
      </c>
      <c r="X22" s="32" t="e">
        <f t="shared" si="5"/>
        <v>#DIV/0!</v>
      </c>
    </row>
    <row r="23" spans="1:24" x14ac:dyDescent="0.25">
      <c r="A23" s="22">
        <v>695</v>
      </c>
      <c r="B23" s="1" t="s">
        <v>424</v>
      </c>
      <c r="C23" s="1" t="s">
        <v>890</v>
      </c>
      <c r="D23" s="1" t="str">
        <f t="shared" si="0"/>
        <v>GW</v>
      </c>
      <c r="E23" s="1">
        <v>6959</v>
      </c>
      <c r="F23" s="1">
        <v>1944</v>
      </c>
      <c r="G23" s="1">
        <v>1965</v>
      </c>
      <c r="H23" s="18">
        <f t="shared" si="1"/>
        <v>10.770329614269007</v>
      </c>
      <c r="I23" s="1">
        <v>2</v>
      </c>
      <c r="J23" s="1">
        <v>125</v>
      </c>
      <c r="K23" s="1">
        <v>0</v>
      </c>
      <c r="L23" s="1" t="s">
        <v>369</v>
      </c>
      <c r="M23" s="1" t="s">
        <v>369</v>
      </c>
      <c r="N23" s="1">
        <f t="shared" si="6"/>
        <v>1</v>
      </c>
      <c r="R23" s="1">
        <v>121</v>
      </c>
      <c r="T23" s="1" t="str">
        <f t="shared" si="7"/>
        <v/>
      </c>
      <c r="U23" s="14" t="e">
        <f t="shared" si="2"/>
        <v>#VALUE!</v>
      </c>
      <c r="V23" s="14">
        <f t="shared" si="3"/>
        <v>0</v>
      </c>
      <c r="W23" s="20" t="e">
        <f t="shared" si="4"/>
        <v>#DIV/0!</v>
      </c>
      <c r="X23" s="32">
        <f t="shared" si="5"/>
        <v>9.6799999999999997E-2</v>
      </c>
    </row>
    <row r="24" spans="1:24" x14ac:dyDescent="0.25">
      <c r="A24" s="21">
        <v>700</v>
      </c>
      <c r="B24" s="1" t="s">
        <v>29</v>
      </c>
      <c r="C24" s="1" t="s">
        <v>732</v>
      </c>
      <c r="D24" s="1" t="str">
        <f t="shared" si="0"/>
        <v>BR</v>
      </c>
      <c r="E24" s="1">
        <v>7</v>
      </c>
      <c r="F24" s="1">
        <v>1962</v>
      </c>
      <c r="G24" s="1">
        <v>1977</v>
      </c>
      <c r="H24" s="18">
        <f t="shared" si="1"/>
        <v>11.575836902790225</v>
      </c>
      <c r="I24" s="1">
        <v>1</v>
      </c>
      <c r="J24" s="1">
        <v>44</v>
      </c>
      <c r="K24" s="1">
        <v>0</v>
      </c>
      <c r="L24" s="1" t="s">
        <v>22</v>
      </c>
      <c r="M24" s="1" t="s">
        <v>22</v>
      </c>
      <c r="N24" s="1">
        <f t="shared" si="6"/>
        <v>4</v>
      </c>
      <c r="O24" s="1" t="s">
        <v>23</v>
      </c>
      <c r="P24" s="1">
        <v>44</v>
      </c>
      <c r="Q24" s="1">
        <v>44</v>
      </c>
      <c r="R24" s="1">
        <v>125.6</v>
      </c>
      <c r="S24" s="1">
        <v>275</v>
      </c>
      <c r="T24" s="1">
        <f t="shared" si="7"/>
        <v>1.786455622880436</v>
      </c>
      <c r="U24" s="14">
        <f t="shared" si="2"/>
        <v>20.369523140668402</v>
      </c>
      <c r="V24" s="14">
        <f t="shared" si="3"/>
        <v>6.8914800295719187</v>
      </c>
      <c r="W24" s="20">
        <f t="shared" si="4"/>
        <v>0.18181818181818182</v>
      </c>
      <c r="X24" s="32">
        <f t="shared" si="5"/>
        <v>0.28545454545454541</v>
      </c>
    </row>
    <row r="25" spans="1:24" x14ac:dyDescent="0.25">
      <c r="A25" s="22">
        <v>701</v>
      </c>
      <c r="B25" s="1" t="s">
        <v>1009</v>
      </c>
      <c r="C25" s="1" t="s">
        <v>1010</v>
      </c>
      <c r="D25" s="1" t="str">
        <f t="shared" si="0"/>
        <v>BR</v>
      </c>
      <c r="H25" s="18" t="str">
        <f t="shared" si="1"/>
        <v/>
      </c>
      <c r="I25" s="1">
        <v>1</v>
      </c>
      <c r="L25" s="6" t="s">
        <v>342</v>
      </c>
      <c r="M25" s="6" t="s">
        <v>342</v>
      </c>
      <c r="N25" s="1" t="str">
        <f t="shared" si="6"/>
        <v/>
      </c>
      <c r="T25" s="1">
        <f t="shared" si="7"/>
        <v>0</v>
      </c>
      <c r="U25" s="14" t="e">
        <f t="shared" si="2"/>
        <v>#VALUE!</v>
      </c>
      <c r="V25" s="14" t="e">
        <f t="shared" si="3"/>
        <v>#VALUE!</v>
      </c>
      <c r="W25" s="20" t="e">
        <f t="shared" si="4"/>
        <v>#DIV/0!</v>
      </c>
      <c r="X25" s="32" t="e">
        <f t="shared" si="5"/>
        <v>#DIV/0!</v>
      </c>
    </row>
    <row r="26" spans="1:24" x14ac:dyDescent="0.25">
      <c r="A26" s="22">
        <v>702</v>
      </c>
      <c r="B26" s="1" t="s">
        <v>645</v>
      </c>
      <c r="C26" s="1" t="s">
        <v>656</v>
      </c>
      <c r="D26" s="1" t="str">
        <f t="shared" si="0"/>
        <v>BR</v>
      </c>
      <c r="E26" s="1" t="s">
        <v>360</v>
      </c>
      <c r="F26" s="1">
        <v>1952</v>
      </c>
      <c r="G26" s="1" t="s">
        <v>31</v>
      </c>
      <c r="H26" s="18">
        <f t="shared" si="1"/>
        <v>11.135528725660043</v>
      </c>
      <c r="I26" s="1">
        <v>1</v>
      </c>
      <c r="J26" s="1">
        <v>36</v>
      </c>
      <c r="K26" s="1">
        <v>24</v>
      </c>
      <c r="L26" s="6" t="s">
        <v>342</v>
      </c>
      <c r="M26" s="6" t="s">
        <v>342</v>
      </c>
      <c r="N26" s="1" t="str">
        <f t="shared" si="6"/>
        <v/>
      </c>
      <c r="O26" s="1" t="s">
        <v>898</v>
      </c>
      <c r="P26" s="1">
        <v>161</v>
      </c>
      <c r="Q26" s="1">
        <v>161</v>
      </c>
      <c r="S26" s="1">
        <v>1</v>
      </c>
      <c r="T26" s="1">
        <f t="shared" si="7"/>
        <v>4.3869133765083088</v>
      </c>
      <c r="U26" s="14">
        <f t="shared" si="2"/>
        <v>48.117840922274205</v>
      </c>
      <c r="V26" s="14">
        <f t="shared" si="3"/>
        <v>16.684969827407571</v>
      </c>
      <c r="W26" s="20">
        <f t="shared" si="4"/>
        <v>4.9689440993788817E-2</v>
      </c>
      <c r="X26" s="32">
        <f t="shared" si="5"/>
        <v>0</v>
      </c>
    </row>
    <row r="27" spans="1:24" x14ac:dyDescent="0.25">
      <c r="A27" s="22">
        <v>703</v>
      </c>
      <c r="B27" s="1" t="s">
        <v>646</v>
      </c>
      <c r="C27" s="1" t="s">
        <v>657</v>
      </c>
      <c r="D27" s="1" t="str">
        <f t="shared" si="0"/>
        <v>BR</v>
      </c>
      <c r="E27" s="1" t="s">
        <v>360</v>
      </c>
      <c r="F27" s="1">
        <v>1951</v>
      </c>
      <c r="G27" s="1" t="s">
        <v>31</v>
      </c>
      <c r="H27" s="18">
        <f t="shared" si="1"/>
        <v>11.090536506409418</v>
      </c>
      <c r="I27" s="1">
        <v>1</v>
      </c>
      <c r="J27" s="1">
        <v>36</v>
      </c>
      <c r="K27" s="1">
        <v>24</v>
      </c>
      <c r="L27" s="6" t="s">
        <v>342</v>
      </c>
      <c r="M27" s="6" t="s">
        <v>342</v>
      </c>
      <c r="N27" s="1" t="str">
        <f t="shared" si="6"/>
        <v/>
      </c>
      <c r="O27" s="1" t="s">
        <v>898</v>
      </c>
      <c r="P27" s="1">
        <v>161</v>
      </c>
      <c r="Q27" s="1">
        <v>161</v>
      </c>
      <c r="S27" s="1">
        <v>1</v>
      </c>
      <c r="T27" s="1">
        <f t="shared" si="7"/>
        <v>4.3869133765083088</v>
      </c>
      <c r="U27" s="14">
        <f t="shared" si="2"/>
        <v>47.923424608331878</v>
      </c>
      <c r="V27" s="14">
        <f t="shared" si="3"/>
        <v>16.651228563089134</v>
      </c>
      <c r="W27" s="20">
        <f t="shared" si="4"/>
        <v>4.9689440993788817E-2</v>
      </c>
      <c r="X27" s="32">
        <f t="shared" si="5"/>
        <v>0</v>
      </c>
    </row>
    <row r="28" spans="1:24" x14ac:dyDescent="0.25">
      <c r="A28" s="21">
        <v>704</v>
      </c>
      <c r="B28" s="1" t="s">
        <v>647</v>
      </c>
      <c r="C28" s="1" t="s">
        <v>658</v>
      </c>
      <c r="D28" s="1" t="str">
        <f t="shared" si="0"/>
        <v>BR</v>
      </c>
      <c r="E28" s="1" t="s">
        <v>360</v>
      </c>
      <c r="F28" s="1">
        <v>1951</v>
      </c>
      <c r="G28" s="1" t="s">
        <v>31</v>
      </c>
      <c r="H28" s="18">
        <f t="shared" si="1"/>
        <v>11.090536506409418</v>
      </c>
      <c r="I28" s="1">
        <v>1</v>
      </c>
      <c r="J28" s="1">
        <v>32</v>
      </c>
      <c r="L28" s="6" t="s">
        <v>342</v>
      </c>
      <c r="M28" s="6" t="s">
        <v>342</v>
      </c>
      <c r="N28" s="1" t="str">
        <f t="shared" si="6"/>
        <v/>
      </c>
      <c r="O28" s="1" t="s">
        <v>899</v>
      </c>
      <c r="P28" s="1">
        <v>161</v>
      </c>
      <c r="Q28" s="1">
        <v>161</v>
      </c>
      <c r="S28" s="1">
        <v>1</v>
      </c>
      <c r="T28" s="1">
        <f t="shared" si="7"/>
        <v>4.3869133765083088</v>
      </c>
      <c r="U28" s="14">
        <f t="shared" si="2"/>
        <v>47.923424608331878</v>
      </c>
      <c r="V28" s="14">
        <f t="shared" si="3"/>
        <v>16.651228563089134</v>
      </c>
      <c r="W28" s="20">
        <f t="shared" si="4"/>
        <v>4.9689440993788817E-2</v>
      </c>
      <c r="X28" s="32">
        <f t="shared" si="5"/>
        <v>0</v>
      </c>
    </row>
    <row r="29" spans="1:24" x14ac:dyDescent="0.25">
      <c r="A29" s="22">
        <v>705</v>
      </c>
      <c r="B29" s="1" t="s">
        <v>693</v>
      </c>
      <c r="C29" s="1" t="s">
        <v>694</v>
      </c>
      <c r="D29" s="1" t="str">
        <f t="shared" si="0"/>
        <v>BR</v>
      </c>
      <c r="E29" s="1" t="s">
        <v>360</v>
      </c>
      <c r="H29" s="18" t="str">
        <f t="shared" si="1"/>
        <v/>
      </c>
      <c r="I29" s="1">
        <v>1</v>
      </c>
      <c r="L29" s="6" t="s">
        <v>342</v>
      </c>
      <c r="M29" s="6" t="s">
        <v>342</v>
      </c>
      <c r="O29" s="1" t="s">
        <v>899</v>
      </c>
      <c r="P29" s="1">
        <v>161</v>
      </c>
      <c r="Q29" s="1">
        <v>161</v>
      </c>
      <c r="S29" s="1">
        <v>1</v>
      </c>
      <c r="U29" s="14" t="e">
        <f t="shared" si="2"/>
        <v>#VALUE!</v>
      </c>
      <c r="V29" s="14" t="e">
        <f t="shared" si="3"/>
        <v>#VALUE!</v>
      </c>
      <c r="W29" s="20">
        <f t="shared" si="4"/>
        <v>4.9689440993788817E-2</v>
      </c>
      <c r="X29" s="32" t="e">
        <f t="shared" si="5"/>
        <v>#DIV/0!</v>
      </c>
    </row>
    <row r="30" spans="1:24" x14ac:dyDescent="0.25">
      <c r="A30" s="22">
        <v>706</v>
      </c>
      <c r="B30" s="1" t="s">
        <v>648</v>
      </c>
      <c r="C30" s="1" t="s">
        <v>659</v>
      </c>
      <c r="D30" s="1" t="str">
        <f t="shared" si="0"/>
        <v>BR</v>
      </c>
      <c r="E30" s="1" t="s">
        <v>360</v>
      </c>
      <c r="F30" s="1">
        <v>1951</v>
      </c>
      <c r="G30" s="1" t="s">
        <v>31</v>
      </c>
      <c r="H30" s="18">
        <f t="shared" si="1"/>
        <v>11.090536506409418</v>
      </c>
      <c r="I30" s="1">
        <v>1</v>
      </c>
      <c r="J30" s="1">
        <v>36</v>
      </c>
      <c r="K30" s="1">
        <v>32</v>
      </c>
      <c r="L30" s="6" t="s">
        <v>342</v>
      </c>
      <c r="M30" s="6" t="s">
        <v>342</v>
      </c>
      <c r="N30" s="1" t="str">
        <f>IF(L30="Steam",1,IF(L30="Electric",2,IF(L30="Diesel",4,IF(L30="Diesel-Electric",3,""))))</f>
        <v/>
      </c>
      <c r="O30" s="1" t="s">
        <v>898</v>
      </c>
      <c r="P30" s="1">
        <v>161</v>
      </c>
      <c r="Q30" s="1">
        <v>161</v>
      </c>
      <c r="S30" s="1">
        <v>1</v>
      </c>
      <c r="T30" s="1">
        <f>IF(L30="Wagon",(SQRT(SQRT(S30/27)))*10,IF(S30="","",SQRT(SQRT(S30/27))))</f>
        <v>4.3869133765083088</v>
      </c>
      <c r="U30" s="14">
        <f t="shared" si="2"/>
        <v>47.923424608331878</v>
      </c>
      <c r="V30" s="14">
        <f t="shared" si="3"/>
        <v>16.651228563089134</v>
      </c>
      <c r="W30" s="20">
        <f t="shared" si="4"/>
        <v>4.9689440993788817E-2</v>
      </c>
      <c r="X30" s="32">
        <f t="shared" si="5"/>
        <v>0</v>
      </c>
    </row>
    <row r="31" spans="1:24" x14ac:dyDescent="0.25">
      <c r="A31" s="22">
        <v>707</v>
      </c>
      <c r="B31" s="1" t="s">
        <v>649</v>
      </c>
      <c r="C31" s="1" t="s">
        <v>660</v>
      </c>
      <c r="D31" s="1" t="str">
        <f t="shared" si="0"/>
        <v>BR</v>
      </c>
      <c r="E31" s="1" t="s">
        <v>360</v>
      </c>
      <c r="F31" s="1">
        <v>1955</v>
      </c>
      <c r="G31" s="1" t="s">
        <v>31</v>
      </c>
      <c r="H31" s="18">
        <f t="shared" si="1"/>
        <v>11.269427669584644</v>
      </c>
      <c r="I31" s="1">
        <v>1</v>
      </c>
      <c r="J31" s="1">
        <v>34</v>
      </c>
      <c r="K31" s="1">
        <v>39</v>
      </c>
      <c r="L31" s="6" t="s">
        <v>342</v>
      </c>
      <c r="M31" s="6" t="s">
        <v>342</v>
      </c>
      <c r="N31" s="1" t="str">
        <f>IF(L31="Steam",1,IF(L31="Electric",2,IF(L31="Diesel",4,IF(L31="Diesel-Electric",3,""))))</f>
        <v/>
      </c>
      <c r="O31" s="1" t="s">
        <v>898</v>
      </c>
      <c r="P31" s="1">
        <v>161</v>
      </c>
      <c r="Q31" s="1">
        <v>161</v>
      </c>
      <c r="S31" s="1">
        <v>1</v>
      </c>
      <c r="T31" s="1">
        <f>IF(L31="Wagon",(SQRT(SQRT(S31/27)))*10,IF(S31="","",SQRT(SQRT(S31/27))))</f>
        <v>4.3869133765083088</v>
      </c>
      <c r="U31" s="14">
        <f t="shared" si="2"/>
        <v>48.69643294445433</v>
      </c>
      <c r="V31" s="14">
        <f t="shared" si="3"/>
        <v>16.784984114964661</v>
      </c>
      <c r="W31" s="20">
        <f t="shared" si="4"/>
        <v>4.9689440993788817E-2</v>
      </c>
      <c r="X31" s="32">
        <f t="shared" si="5"/>
        <v>0</v>
      </c>
    </row>
    <row r="32" spans="1:24" x14ac:dyDescent="0.25">
      <c r="A32" s="21">
        <v>708</v>
      </c>
      <c r="B32" s="1" t="s">
        <v>650</v>
      </c>
      <c r="C32" s="1" t="s">
        <v>661</v>
      </c>
      <c r="D32" s="1" t="str">
        <f t="shared" si="0"/>
        <v>BR</v>
      </c>
      <c r="E32" s="1" t="s">
        <v>360</v>
      </c>
      <c r="F32" s="1">
        <v>1952</v>
      </c>
      <c r="G32" s="1" t="s">
        <v>31</v>
      </c>
      <c r="H32" s="18">
        <f t="shared" si="1"/>
        <v>11.135528725660043</v>
      </c>
      <c r="I32" s="1">
        <v>1</v>
      </c>
      <c r="J32" s="1">
        <v>35</v>
      </c>
      <c r="K32" s="1">
        <v>31</v>
      </c>
      <c r="L32" s="6" t="s">
        <v>342</v>
      </c>
      <c r="M32" s="6" t="s">
        <v>342</v>
      </c>
      <c r="N32" s="1" t="str">
        <f>IF(L32="Steam",1,IF(L32="Electric",2,IF(L32="Diesel",4,IF(L32="Diesel-Electric",3,""))))</f>
        <v/>
      </c>
      <c r="O32" s="1" t="s">
        <v>898</v>
      </c>
      <c r="P32" s="1">
        <v>161</v>
      </c>
      <c r="Q32" s="1">
        <v>161</v>
      </c>
      <c r="S32" s="1">
        <v>1</v>
      </c>
      <c r="T32" s="1">
        <f>IF(L32="Wagon",(SQRT(SQRT(S32/27)))*10,IF(S32="","",SQRT(SQRT(S32/27))))</f>
        <v>4.3869133765083088</v>
      </c>
      <c r="U32" s="14">
        <f t="shared" si="2"/>
        <v>48.117840922274205</v>
      </c>
      <c r="V32" s="14">
        <f t="shared" si="3"/>
        <v>16.684969827407571</v>
      </c>
      <c r="W32" s="20">
        <f t="shared" si="4"/>
        <v>4.9689440993788817E-2</v>
      </c>
      <c r="X32" s="32">
        <f t="shared" si="5"/>
        <v>0</v>
      </c>
    </row>
    <row r="33" spans="1:24" x14ac:dyDescent="0.25">
      <c r="A33" s="22">
        <v>709</v>
      </c>
      <c r="B33" s="1" t="s">
        <v>695</v>
      </c>
      <c r="C33" s="1" t="s">
        <v>708</v>
      </c>
      <c r="D33" s="1" t="str">
        <f t="shared" si="0"/>
        <v>BR</v>
      </c>
      <c r="E33" s="1" t="s">
        <v>360</v>
      </c>
      <c r="H33" s="18" t="str">
        <f t="shared" si="1"/>
        <v/>
      </c>
      <c r="I33" s="1">
        <v>1</v>
      </c>
      <c r="L33" s="6" t="s">
        <v>342</v>
      </c>
      <c r="M33" s="6" t="s">
        <v>342</v>
      </c>
      <c r="O33" s="1" t="s">
        <v>898</v>
      </c>
      <c r="P33" s="1">
        <v>161</v>
      </c>
      <c r="Q33" s="1">
        <v>161</v>
      </c>
      <c r="S33" s="1">
        <v>1</v>
      </c>
      <c r="U33" s="14" t="e">
        <f t="shared" si="2"/>
        <v>#VALUE!</v>
      </c>
      <c r="V33" s="14" t="e">
        <f t="shared" si="3"/>
        <v>#VALUE!</v>
      </c>
      <c r="W33" s="20">
        <f t="shared" si="4"/>
        <v>4.9689440993788817E-2</v>
      </c>
      <c r="X33" s="32" t="e">
        <f t="shared" si="5"/>
        <v>#DIV/0!</v>
      </c>
    </row>
    <row r="34" spans="1:24" x14ac:dyDescent="0.25">
      <c r="A34" s="22">
        <v>710</v>
      </c>
      <c r="B34" s="1" t="s">
        <v>696</v>
      </c>
      <c r="C34" s="1" t="s">
        <v>707</v>
      </c>
      <c r="D34" s="1" t="str">
        <f t="shared" ref="D34:D65" si="8">IF(B34="","zzz",LEFT(B34,2))</f>
        <v>BR</v>
      </c>
      <c r="E34" s="1" t="s">
        <v>360</v>
      </c>
      <c r="H34" s="18" t="str">
        <f t="shared" ref="H34:H65" si="9">IF(F34="","",SQRT(F34-1828))</f>
        <v/>
      </c>
      <c r="I34" s="1">
        <v>1</v>
      </c>
      <c r="L34" s="6" t="s">
        <v>342</v>
      </c>
      <c r="M34" s="6" t="s">
        <v>342</v>
      </c>
      <c r="P34" s="1">
        <v>161</v>
      </c>
      <c r="Q34" s="1">
        <v>161</v>
      </c>
      <c r="S34" s="1">
        <v>1</v>
      </c>
      <c r="U34" s="14" t="e">
        <f t="shared" ref="U34:U65" si="10">IF(I34="","",(H34*SQRT(I34)*T34-(I34*2)+2)*0.985)</f>
        <v>#VALUE!</v>
      </c>
      <c r="V34" s="14" t="e">
        <f t="shared" si="3"/>
        <v>#VALUE!</v>
      </c>
      <c r="W34" s="20">
        <f t="shared" si="4"/>
        <v>4.9689440993788817E-2</v>
      </c>
      <c r="X34" s="32" t="e">
        <f t="shared" si="5"/>
        <v>#DIV/0!</v>
      </c>
    </row>
    <row r="35" spans="1:24" x14ac:dyDescent="0.25">
      <c r="A35" s="22">
        <v>711</v>
      </c>
      <c r="B35" s="1" t="s">
        <v>651</v>
      </c>
      <c r="C35" s="1" t="s">
        <v>662</v>
      </c>
      <c r="D35" s="1" t="str">
        <f t="shared" si="8"/>
        <v>BR</v>
      </c>
      <c r="E35" s="1" t="s">
        <v>360</v>
      </c>
      <c r="F35" s="1">
        <v>1952</v>
      </c>
      <c r="G35" s="1" t="s">
        <v>31</v>
      </c>
      <c r="H35" s="18">
        <f t="shared" si="9"/>
        <v>11.135528725660043</v>
      </c>
      <c r="I35" s="1">
        <v>1</v>
      </c>
      <c r="J35" s="1">
        <v>32</v>
      </c>
      <c r="K35" s="1">
        <v>48</v>
      </c>
      <c r="L35" s="6" t="s">
        <v>342</v>
      </c>
      <c r="M35" s="6" t="s">
        <v>342</v>
      </c>
      <c r="N35" s="1" t="str">
        <f>IF(L35="Steam",1,IF(L35="Electric",2,IF(L35="Diesel",4,IF(L35="Diesel-Electric",3,""))))</f>
        <v/>
      </c>
      <c r="O35" s="1" t="s">
        <v>898</v>
      </c>
      <c r="P35" s="1">
        <v>161</v>
      </c>
      <c r="Q35" s="1">
        <v>161</v>
      </c>
      <c r="S35" s="1">
        <v>1</v>
      </c>
      <c r="T35" s="1">
        <f>IF(L35="Wagon",(SQRT(SQRT(S35/27)))*10,IF(S35="","",SQRT(SQRT(S35/27))))</f>
        <v>4.3869133765083088</v>
      </c>
      <c r="U35" s="14">
        <f t="shared" si="10"/>
        <v>48.117840922274205</v>
      </c>
      <c r="V35" s="14">
        <f t="shared" si="3"/>
        <v>16.684969827407571</v>
      </c>
      <c r="W35" s="20">
        <f t="shared" si="4"/>
        <v>4.9689440993788817E-2</v>
      </c>
      <c r="X35" s="32">
        <f t="shared" si="5"/>
        <v>0</v>
      </c>
    </row>
    <row r="36" spans="1:24" x14ac:dyDescent="0.25">
      <c r="A36" s="21">
        <v>712</v>
      </c>
      <c r="B36" s="1" t="s">
        <v>652</v>
      </c>
      <c r="C36" s="1" t="s">
        <v>663</v>
      </c>
      <c r="D36" s="1" t="str">
        <f t="shared" si="8"/>
        <v>BR</v>
      </c>
      <c r="E36" s="1" t="s">
        <v>360</v>
      </c>
      <c r="F36" s="1">
        <v>1951</v>
      </c>
      <c r="G36" s="1" t="s">
        <v>31</v>
      </c>
      <c r="H36" s="18">
        <f t="shared" si="9"/>
        <v>11.090536506409418</v>
      </c>
      <c r="I36" s="1">
        <v>1</v>
      </c>
      <c r="J36" s="1">
        <v>32</v>
      </c>
      <c r="K36" s="1">
        <v>42</v>
      </c>
      <c r="L36" s="6" t="s">
        <v>342</v>
      </c>
      <c r="M36" s="6" t="s">
        <v>342</v>
      </c>
      <c r="N36" s="1" t="str">
        <f>IF(L36="Steam",1,IF(L36="Electric",2,IF(L36="Diesel",4,IF(L36="Diesel-Electric",3,""))))</f>
        <v/>
      </c>
      <c r="O36" s="1" t="s">
        <v>898</v>
      </c>
      <c r="P36" s="1">
        <v>161</v>
      </c>
      <c r="Q36" s="1">
        <v>161</v>
      </c>
      <c r="S36" s="1">
        <v>1</v>
      </c>
      <c r="T36" s="1">
        <f>IF(L36="Wagon",(SQRT(SQRT(S36/27)))*10,IF(S36="","",SQRT(SQRT(S36/27))))</f>
        <v>4.3869133765083088</v>
      </c>
      <c r="U36" s="14">
        <f t="shared" si="10"/>
        <v>47.923424608331878</v>
      </c>
      <c r="V36" s="14">
        <f t="shared" si="3"/>
        <v>16.651228563089134</v>
      </c>
      <c r="W36" s="20">
        <f t="shared" si="4"/>
        <v>4.9689440993788817E-2</v>
      </c>
      <c r="X36" s="32">
        <f t="shared" si="5"/>
        <v>0</v>
      </c>
    </row>
    <row r="37" spans="1:24" x14ac:dyDescent="0.25">
      <c r="A37" s="22">
        <v>713</v>
      </c>
      <c r="B37" s="1" t="s">
        <v>653</v>
      </c>
      <c r="C37" s="1" t="s">
        <v>664</v>
      </c>
      <c r="D37" s="1" t="str">
        <f t="shared" si="8"/>
        <v>BR</v>
      </c>
      <c r="E37" s="1" t="s">
        <v>360</v>
      </c>
      <c r="F37" s="1">
        <v>1951</v>
      </c>
      <c r="G37" s="1" t="s">
        <v>31</v>
      </c>
      <c r="H37" s="18">
        <f t="shared" si="9"/>
        <v>11.090536506409418</v>
      </c>
      <c r="I37" s="1">
        <v>1</v>
      </c>
      <c r="J37" s="1">
        <v>33</v>
      </c>
      <c r="K37" s="1">
        <v>42</v>
      </c>
      <c r="L37" s="6" t="s">
        <v>342</v>
      </c>
      <c r="M37" s="6" t="s">
        <v>342</v>
      </c>
      <c r="N37" s="1" t="str">
        <f>IF(L37="Steam",1,IF(L37="Electric",2,IF(L37="Diesel",4,IF(L37="Diesel-Electric",3,""))))</f>
        <v/>
      </c>
      <c r="O37" s="1" t="s">
        <v>898</v>
      </c>
      <c r="P37" s="1">
        <v>161</v>
      </c>
      <c r="Q37" s="1">
        <v>161</v>
      </c>
      <c r="S37" s="1">
        <v>1</v>
      </c>
      <c r="T37" s="1">
        <f>IF(L37="Wagon",(SQRT(SQRT(S37/27)))*10,IF(S37="","",SQRT(SQRT(S37/27))))</f>
        <v>4.3869133765083088</v>
      </c>
      <c r="U37" s="14">
        <f t="shared" si="10"/>
        <v>47.923424608331878</v>
      </c>
      <c r="V37" s="14">
        <f t="shared" si="3"/>
        <v>16.651228563089134</v>
      </c>
      <c r="W37" s="20">
        <f t="shared" si="4"/>
        <v>4.9689440993788817E-2</v>
      </c>
      <c r="X37" s="32">
        <f t="shared" si="5"/>
        <v>0</v>
      </c>
    </row>
    <row r="38" spans="1:24" x14ac:dyDescent="0.25">
      <c r="A38" s="22">
        <v>714</v>
      </c>
      <c r="B38" s="1" t="s">
        <v>697</v>
      </c>
      <c r="C38" s="1" t="s">
        <v>706</v>
      </c>
      <c r="D38" s="1" t="str">
        <f t="shared" si="8"/>
        <v>BR</v>
      </c>
      <c r="E38" s="1" t="s">
        <v>360</v>
      </c>
      <c r="H38" s="18" t="str">
        <f t="shared" si="9"/>
        <v/>
      </c>
      <c r="I38" s="1">
        <v>1</v>
      </c>
      <c r="L38" s="6" t="s">
        <v>342</v>
      </c>
      <c r="M38" s="6" t="s">
        <v>342</v>
      </c>
      <c r="O38" s="1" t="s">
        <v>899</v>
      </c>
      <c r="P38" s="1">
        <v>161</v>
      </c>
      <c r="Q38" s="1">
        <v>161</v>
      </c>
      <c r="S38" s="1">
        <v>1</v>
      </c>
      <c r="U38" s="14" t="e">
        <f t="shared" si="10"/>
        <v>#VALUE!</v>
      </c>
      <c r="V38" s="14" t="e">
        <f t="shared" si="3"/>
        <v>#VALUE!</v>
      </c>
      <c r="W38" s="20">
        <f t="shared" si="4"/>
        <v>4.9689440993788817E-2</v>
      </c>
      <c r="X38" s="32" t="e">
        <f t="shared" si="5"/>
        <v>#DIV/0!</v>
      </c>
    </row>
    <row r="39" spans="1:24" x14ac:dyDescent="0.25">
      <c r="A39" s="22">
        <v>715</v>
      </c>
      <c r="B39" s="1" t="s">
        <v>698</v>
      </c>
      <c r="C39" s="1" t="s">
        <v>705</v>
      </c>
      <c r="D39" s="1" t="str">
        <f t="shared" si="8"/>
        <v>BR</v>
      </c>
      <c r="E39" s="1" t="s">
        <v>360</v>
      </c>
      <c r="H39" s="18" t="str">
        <f t="shared" si="9"/>
        <v/>
      </c>
      <c r="I39" s="1">
        <v>1</v>
      </c>
      <c r="L39" s="6" t="s">
        <v>342</v>
      </c>
      <c r="M39" s="6" t="s">
        <v>342</v>
      </c>
      <c r="P39" s="1">
        <v>161</v>
      </c>
      <c r="Q39" s="1">
        <v>161</v>
      </c>
      <c r="S39" s="1">
        <v>1</v>
      </c>
      <c r="U39" s="14" t="e">
        <f t="shared" si="10"/>
        <v>#VALUE!</v>
      </c>
      <c r="V39" s="14" t="e">
        <f t="shared" si="3"/>
        <v>#VALUE!</v>
      </c>
      <c r="W39" s="20">
        <f t="shared" si="4"/>
        <v>4.9689440993788817E-2</v>
      </c>
      <c r="X39" s="32" t="e">
        <f t="shared" si="5"/>
        <v>#DIV/0!</v>
      </c>
    </row>
    <row r="40" spans="1:24" x14ac:dyDescent="0.25">
      <c r="A40" s="21">
        <v>716</v>
      </c>
      <c r="B40" s="1" t="s">
        <v>699</v>
      </c>
      <c r="C40" s="1" t="s">
        <v>704</v>
      </c>
      <c r="D40" s="1" t="str">
        <f t="shared" si="8"/>
        <v>BR</v>
      </c>
      <c r="E40" s="1" t="s">
        <v>360</v>
      </c>
      <c r="H40" s="18" t="str">
        <f t="shared" si="9"/>
        <v/>
      </c>
      <c r="I40" s="1">
        <v>1</v>
      </c>
      <c r="L40" s="6" t="s">
        <v>342</v>
      </c>
      <c r="M40" s="6" t="s">
        <v>342</v>
      </c>
      <c r="O40" s="1" t="s">
        <v>899</v>
      </c>
      <c r="P40" s="1">
        <v>161</v>
      </c>
      <c r="Q40" s="1">
        <v>161</v>
      </c>
      <c r="S40" s="1">
        <v>1</v>
      </c>
      <c r="U40" s="14" t="e">
        <f t="shared" si="10"/>
        <v>#VALUE!</v>
      </c>
      <c r="V40" s="14" t="e">
        <f t="shared" si="3"/>
        <v>#VALUE!</v>
      </c>
      <c r="W40" s="20">
        <f t="shared" si="4"/>
        <v>4.9689440993788817E-2</v>
      </c>
      <c r="X40" s="32" t="e">
        <f t="shared" si="5"/>
        <v>#DIV/0!</v>
      </c>
    </row>
    <row r="41" spans="1:24" x14ac:dyDescent="0.25">
      <c r="A41" s="22">
        <v>717</v>
      </c>
      <c r="B41" s="1" t="s">
        <v>700</v>
      </c>
      <c r="C41" s="1" t="s">
        <v>703</v>
      </c>
      <c r="D41" s="1" t="str">
        <f t="shared" si="8"/>
        <v>BR</v>
      </c>
      <c r="E41" s="1" t="s">
        <v>360</v>
      </c>
      <c r="H41" s="18" t="str">
        <f t="shared" si="9"/>
        <v/>
      </c>
      <c r="I41" s="1">
        <v>1</v>
      </c>
      <c r="L41" s="6" t="s">
        <v>342</v>
      </c>
      <c r="M41" s="6" t="s">
        <v>342</v>
      </c>
      <c r="O41" s="1" t="s">
        <v>899</v>
      </c>
      <c r="P41" s="1">
        <v>161</v>
      </c>
      <c r="Q41" s="1">
        <v>161</v>
      </c>
      <c r="S41" s="1">
        <v>1</v>
      </c>
      <c r="U41" s="14" t="e">
        <f t="shared" si="10"/>
        <v>#VALUE!</v>
      </c>
      <c r="V41" s="14" t="e">
        <f t="shared" si="3"/>
        <v>#VALUE!</v>
      </c>
      <c r="W41" s="20">
        <f t="shared" si="4"/>
        <v>4.9689440993788817E-2</v>
      </c>
      <c r="X41" s="32" t="e">
        <f t="shared" si="5"/>
        <v>#DIV/0!</v>
      </c>
    </row>
    <row r="42" spans="1:24" x14ac:dyDescent="0.25">
      <c r="A42" s="22">
        <v>718</v>
      </c>
      <c r="B42" s="1" t="s">
        <v>672</v>
      </c>
      <c r="C42" s="1" t="s">
        <v>673</v>
      </c>
      <c r="D42" s="1" t="str">
        <f t="shared" si="8"/>
        <v>BR</v>
      </c>
      <c r="E42" s="1" t="s">
        <v>360</v>
      </c>
      <c r="H42" s="18" t="str">
        <f t="shared" si="9"/>
        <v/>
      </c>
      <c r="I42" s="1">
        <v>1</v>
      </c>
      <c r="L42" s="6" t="s">
        <v>342</v>
      </c>
      <c r="M42" s="6" t="s">
        <v>342</v>
      </c>
      <c r="O42" s="1" t="s">
        <v>898</v>
      </c>
      <c r="P42" s="1">
        <v>161</v>
      </c>
      <c r="Q42" s="1">
        <v>161</v>
      </c>
      <c r="S42" s="1">
        <v>1</v>
      </c>
      <c r="U42" s="14" t="e">
        <f t="shared" si="10"/>
        <v>#VALUE!</v>
      </c>
      <c r="V42" s="14" t="e">
        <f t="shared" si="3"/>
        <v>#VALUE!</v>
      </c>
      <c r="W42" s="20">
        <f t="shared" si="4"/>
        <v>4.9689440993788817E-2</v>
      </c>
      <c r="X42" s="32" t="e">
        <f t="shared" si="5"/>
        <v>#DIV/0!</v>
      </c>
    </row>
    <row r="43" spans="1:24" x14ac:dyDescent="0.25">
      <c r="A43" s="22">
        <v>719</v>
      </c>
      <c r="B43" s="1" t="s">
        <v>666</v>
      </c>
      <c r="C43" s="1" t="s">
        <v>667</v>
      </c>
      <c r="D43" s="1" t="str">
        <f t="shared" si="8"/>
        <v>BR</v>
      </c>
      <c r="E43" s="1" t="s">
        <v>360</v>
      </c>
      <c r="F43" s="1">
        <v>1951</v>
      </c>
      <c r="G43" s="1" t="s">
        <v>31</v>
      </c>
      <c r="H43" s="18">
        <f t="shared" si="9"/>
        <v>11.090536506409418</v>
      </c>
      <c r="I43" s="1">
        <v>1</v>
      </c>
      <c r="J43" s="1">
        <v>36</v>
      </c>
      <c r="K43" s="1">
        <v>0</v>
      </c>
      <c r="L43" s="6" t="s">
        <v>342</v>
      </c>
      <c r="M43" s="6" t="s">
        <v>342</v>
      </c>
      <c r="N43" s="1" t="str">
        <f>IF(L43="Steam",1,IF(L43="Electric",2,IF(L43="Diesel",4,IF(L43="Diesel-Electric",3,""))))</f>
        <v/>
      </c>
      <c r="O43" s="1" t="s">
        <v>898</v>
      </c>
      <c r="P43" s="1">
        <v>161</v>
      </c>
      <c r="Q43" s="1">
        <v>161</v>
      </c>
      <c r="S43" s="1">
        <v>1</v>
      </c>
      <c r="T43" s="1">
        <f>IF(L43="Wagon",(SQRT(SQRT(S43/27)))*10,IF(S43="","",SQRT(SQRT(S43/27))))</f>
        <v>4.3869133765083088</v>
      </c>
      <c r="U43" s="14">
        <f t="shared" si="10"/>
        <v>47.923424608331878</v>
      </c>
      <c r="V43" s="14">
        <f t="shared" si="3"/>
        <v>16.651228563089134</v>
      </c>
      <c r="W43" s="20">
        <f t="shared" si="4"/>
        <v>4.9689440993788817E-2</v>
      </c>
      <c r="X43" s="32">
        <f t="shared" si="5"/>
        <v>0</v>
      </c>
    </row>
    <row r="44" spans="1:24" x14ac:dyDescent="0.25">
      <c r="A44" s="21">
        <v>720</v>
      </c>
      <c r="B44" s="1" t="s">
        <v>670</v>
      </c>
      <c r="C44" s="1" t="s">
        <v>671</v>
      </c>
      <c r="D44" s="1" t="str">
        <f t="shared" si="8"/>
        <v>BR</v>
      </c>
      <c r="E44" s="1" t="s">
        <v>360</v>
      </c>
      <c r="H44" s="18" t="str">
        <f t="shared" si="9"/>
        <v/>
      </c>
      <c r="I44" s="1">
        <v>1</v>
      </c>
      <c r="L44" s="6" t="s">
        <v>342</v>
      </c>
      <c r="M44" s="6" t="s">
        <v>342</v>
      </c>
      <c r="O44" s="1" t="s">
        <v>898</v>
      </c>
      <c r="P44" s="1">
        <v>161</v>
      </c>
      <c r="Q44" s="1">
        <v>161</v>
      </c>
      <c r="S44" s="1">
        <v>1</v>
      </c>
      <c r="U44" s="14" t="e">
        <f t="shared" si="10"/>
        <v>#VALUE!</v>
      </c>
      <c r="V44" s="14" t="e">
        <f t="shared" si="3"/>
        <v>#VALUE!</v>
      </c>
      <c r="W44" s="20">
        <f t="shared" si="4"/>
        <v>4.9689440993788817E-2</v>
      </c>
      <c r="X44" s="32" t="e">
        <f t="shared" si="5"/>
        <v>#DIV/0!</v>
      </c>
    </row>
    <row r="45" spans="1:24" x14ac:dyDescent="0.25">
      <c r="A45" s="22">
        <v>721</v>
      </c>
      <c r="B45" s="1" t="s">
        <v>895</v>
      </c>
      <c r="C45" s="1" t="s">
        <v>896</v>
      </c>
      <c r="D45" s="1" t="str">
        <f t="shared" si="8"/>
        <v>GW</v>
      </c>
      <c r="E45" s="1">
        <v>7200</v>
      </c>
      <c r="F45" s="1">
        <v>1934</v>
      </c>
      <c r="G45" s="1">
        <v>1965</v>
      </c>
      <c r="H45" s="18">
        <f t="shared" si="9"/>
        <v>10.295630140987001</v>
      </c>
      <c r="I45" s="1">
        <v>1</v>
      </c>
      <c r="J45" s="1">
        <v>94</v>
      </c>
      <c r="K45" s="1">
        <v>0</v>
      </c>
      <c r="L45" s="6" t="s">
        <v>369</v>
      </c>
      <c r="M45" s="6" t="s">
        <v>369</v>
      </c>
      <c r="O45" s="1" t="s">
        <v>23</v>
      </c>
      <c r="R45" s="1">
        <v>148</v>
      </c>
      <c r="U45" s="14">
        <f t="shared" si="10"/>
        <v>0</v>
      </c>
      <c r="V45" s="14"/>
      <c r="W45" s="20" t="e">
        <f t="shared" si="4"/>
        <v>#DIV/0!</v>
      </c>
      <c r="X45" s="32">
        <f t="shared" si="5"/>
        <v>0.1574468085106383</v>
      </c>
    </row>
    <row r="46" spans="1:24" s="8" customFormat="1" x14ac:dyDescent="0.25">
      <c r="A46" s="22">
        <v>722</v>
      </c>
      <c r="B46" s="1" t="s">
        <v>654</v>
      </c>
      <c r="C46" s="1" t="s">
        <v>665</v>
      </c>
      <c r="D46" s="1" t="str">
        <f t="shared" si="8"/>
        <v>BR</v>
      </c>
      <c r="E46" s="1" t="s">
        <v>360</v>
      </c>
      <c r="F46" s="1">
        <v>1957</v>
      </c>
      <c r="G46" s="1" t="s">
        <v>31</v>
      </c>
      <c r="H46" s="18">
        <f t="shared" si="9"/>
        <v>11.357816691600547</v>
      </c>
      <c r="I46" s="1">
        <v>1</v>
      </c>
      <c r="J46" s="1">
        <v>35</v>
      </c>
      <c r="K46" s="1">
        <v>44</v>
      </c>
      <c r="L46" s="6" t="s">
        <v>342</v>
      </c>
      <c r="M46" s="6" t="s">
        <v>342</v>
      </c>
      <c r="N46" s="1" t="str">
        <f>IF(L46="Steam",1,IF(L46="Electric",2,IF(L46="Diesel",4,IF(L46="Diesel-Electric",3,""))))</f>
        <v/>
      </c>
      <c r="O46" s="1" t="s">
        <v>898</v>
      </c>
      <c r="P46" s="1">
        <v>161</v>
      </c>
      <c r="Q46" s="1">
        <v>161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 t="shared" si="10"/>
        <v>49.07837160272711</v>
      </c>
      <c r="V46" s="14">
        <f t="shared" ref="V46:V92" si="11">IF(L46="Wagon",5*SQRT(H46),IF(L46="","",SQRT(Q46*J46*SQRT(S46))/(26)))</f>
        <v>16.850680024557278</v>
      </c>
      <c r="W46" s="20">
        <f t="shared" si="4"/>
        <v>4.9689440993788817E-2</v>
      </c>
      <c r="X46" s="32">
        <f t="shared" si="5"/>
        <v>0</v>
      </c>
    </row>
    <row r="47" spans="1:24" s="8" customFormat="1" x14ac:dyDescent="0.25">
      <c r="A47" s="22">
        <v>723</v>
      </c>
      <c r="B47" s="1" t="s">
        <v>674</v>
      </c>
      <c r="C47" s="1" t="s">
        <v>683</v>
      </c>
      <c r="D47" s="1" t="str">
        <f t="shared" si="8"/>
        <v>BR</v>
      </c>
      <c r="E47" s="1" t="s">
        <v>360</v>
      </c>
      <c r="F47" s="1"/>
      <c r="G47" s="1"/>
      <c r="H47" s="18" t="str">
        <f t="shared" si="9"/>
        <v/>
      </c>
      <c r="I47" s="1">
        <v>1</v>
      </c>
      <c r="J47" s="1"/>
      <c r="K47" s="1"/>
      <c r="L47" s="6" t="s">
        <v>342</v>
      </c>
      <c r="M47" s="6" t="s">
        <v>342</v>
      </c>
      <c r="N47" s="1"/>
      <c r="O47" s="1" t="s">
        <v>898</v>
      </c>
      <c r="P47" s="1">
        <v>161</v>
      </c>
      <c r="Q47" s="1">
        <v>161</v>
      </c>
      <c r="R47" s="1"/>
      <c r="S47" s="1">
        <v>1</v>
      </c>
      <c r="T47" s="1"/>
      <c r="U47" s="14" t="e">
        <f t="shared" si="10"/>
        <v>#VALUE!</v>
      </c>
      <c r="V47" s="14" t="e">
        <f t="shared" si="11"/>
        <v>#VALUE!</v>
      </c>
      <c r="W47" s="20">
        <f t="shared" si="4"/>
        <v>4.9689440993788817E-2</v>
      </c>
      <c r="X47" s="32" t="e">
        <f t="shared" si="5"/>
        <v>#DIV/0!</v>
      </c>
    </row>
    <row r="48" spans="1:24" s="29" customFormat="1" x14ac:dyDescent="0.25">
      <c r="A48" s="41">
        <v>724</v>
      </c>
      <c r="B48" s="9" t="s">
        <v>572</v>
      </c>
      <c r="C48" s="9" t="s">
        <v>679</v>
      </c>
      <c r="D48" s="9" t="str">
        <f t="shared" si="8"/>
        <v>BR</v>
      </c>
      <c r="E48" s="9" t="s">
        <v>360</v>
      </c>
      <c r="F48" s="9">
        <v>1951</v>
      </c>
      <c r="G48" s="9" t="s">
        <v>31</v>
      </c>
      <c r="H48" s="42">
        <f t="shared" si="9"/>
        <v>11.090536506409418</v>
      </c>
      <c r="I48" s="9">
        <v>1</v>
      </c>
      <c r="J48" s="9">
        <v>32</v>
      </c>
      <c r="K48" s="9">
        <v>64</v>
      </c>
      <c r="L48" s="9" t="s">
        <v>342</v>
      </c>
      <c r="M48" s="9" t="s">
        <v>342</v>
      </c>
      <c r="N48" s="9" t="str">
        <f>IF(L48="Steam",1,IF(L48="Electric",2,IF(L48="Diesel",4,IF(L48="Diesel-Electric",3,""))))</f>
        <v/>
      </c>
      <c r="O48" s="9" t="s">
        <v>898</v>
      </c>
      <c r="P48" s="9">
        <v>161</v>
      </c>
      <c r="Q48" s="9">
        <v>161</v>
      </c>
      <c r="R48" s="9"/>
      <c r="S48" s="9">
        <v>1</v>
      </c>
      <c r="T48" s="9">
        <f>IF(L48="Wagon",(SQRT(SQRT(S48/27)))*10,IF(S48="","",SQRT(SQRT(S48/27))))</f>
        <v>4.3869133765083088</v>
      </c>
      <c r="U48" s="28">
        <f t="shared" si="10"/>
        <v>47.923424608331878</v>
      </c>
      <c r="V48" s="28">
        <f t="shared" si="11"/>
        <v>16.651228563089134</v>
      </c>
      <c r="W48" s="30">
        <f t="shared" si="4"/>
        <v>4.9689440993788817E-2</v>
      </c>
      <c r="X48" s="34">
        <f t="shared" si="5"/>
        <v>0</v>
      </c>
    </row>
    <row r="49" spans="1:24" x14ac:dyDescent="0.25">
      <c r="A49" s="22">
        <v>725</v>
      </c>
      <c r="B49" s="1" t="s">
        <v>675</v>
      </c>
      <c r="C49" s="1" t="s">
        <v>684</v>
      </c>
      <c r="D49" s="1" t="str">
        <f t="shared" si="8"/>
        <v>BR</v>
      </c>
      <c r="E49" s="1" t="s">
        <v>360</v>
      </c>
      <c r="F49" s="1">
        <v>1957</v>
      </c>
      <c r="H49" s="18">
        <f t="shared" si="9"/>
        <v>11.357816691600547</v>
      </c>
      <c r="I49" s="1">
        <v>1</v>
      </c>
      <c r="K49" s="1">
        <v>17</v>
      </c>
      <c r="L49" s="6" t="s">
        <v>342</v>
      </c>
      <c r="M49" s="6" t="s">
        <v>342</v>
      </c>
      <c r="O49" s="1" t="s">
        <v>898</v>
      </c>
      <c r="P49" s="1">
        <v>161</v>
      </c>
      <c r="Q49" s="1">
        <v>161</v>
      </c>
      <c r="S49" s="1">
        <v>1</v>
      </c>
      <c r="U49" s="14">
        <f t="shared" si="10"/>
        <v>0</v>
      </c>
      <c r="V49" s="14">
        <f t="shared" si="11"/>
        <v>16.850680024557278</v>
      </c>
      <c r="W49" s="20">
        <f t="shared" si="4"/>
        <v>4.9689440993788817E-2</v>
      </c>
      <c r="X49" s="32" t="e">
        <f t="shared" si="5"/>
        <v>#DIV/0!</v>
      </c>
    </row>
    <row r="50" spans="1:24" x14ac:dyDescent="0.25">
      <c r="A50" s="22">
        <v>726</v>
      </c>
      <c r="B50" s="1" t="s">
        <v>676</v>
      </c>
      <c r="C50" s="1" t="s">
        <v>685</v>
      </c>
      <c r="D50" s="1" t="str">
        <f t="shared" si="8"/>
        <v>BR</v>
      </c>
      <c r="E50" s="1" t="s">
        <v>360</v>
      </c>
      <c r="F50" s="1">
        <v>1957</v>
      </c>
      <c r="H50" s="18">
        <f t="shared" si="9"/>
        <v>11.357816691600547</v>
      </c>
      <c r="I50" s="1">
        <v>1</v>
      </c>
      <c r="L50" s="6" t="s">
        <v>342</v>
      </c>
      <c r="M50" s="6" t="s">
        <v>342</v>
      </c>
      <c r="O50" s="1" t="s">
        <v>898</v>
      </c>
      <c r="P50" s="1">
        <v>161</v>
      </c>
      <c r="Q50" s="1">
        <v>161</v>
      </c>
      <c r="S50" s="1">
        <v>1</v>
      </c>
      <c r="U50" s="14">
        <f t="shared" si="10"/>
        <v>0</v>
      </c>
      <c r="V50" s="14">
        <f t="shared" si="11"/>
        <v>16.850680024557278</v>
      </c>
      <c r="W50" s="20">
        <f t="shared" si="4"/>
        <v>4.9689440993788817E-2</v>
      </c>
      <c r="X50" s="32" t="e">
        <f t="shared" si="5"/>
        <v>#DIV/0!</v>
      </c>
    </row>
    <row r="51" spans="1:24" x14ac:dyDescent="0.25">
      <c r="A51" s="22">
        <v>727</v>
      </c>
      <c r="B51" s="1" t="s">
        <v>678</v>
      </c>
      <c r="C51" s="1" t="s">
        <v>686</v>
      </c>
      <c r="D51" s="1" t="str">
        <f t="shared" si="8"/>
        <v>BR</v>
      </c>
      <c r="E51" s="1" t="s">
        <v>360</v>
      </c>
      <c r="F51" s="1">
        <v>1957</v>
      </c>
      <c r="H51" s="18">
        <f t="shared" si="9"/>
        <v>11.357816691600547</v>
      </c>
      <c r="I51" s="1">
        <v>1</v>
      </c>
      <c r="K51" s="1">
        <v>11</v>
      </c>
      <c r="L51" s="6" t="s">
        <v>342</v>
      </c>
      <c r="M51" s="6" t="s">
        <v>342</v>
      </c>
      <c r="O51" s="1" t="s">
        <v>898</v>
      </c>
      <c r="P51" s="1">
        <v>161</v>
      </c>
      <c r="Q51" s="1">
        <v>161</v>
      </c>
      <c r="S51" s="1">
        <v>1</v>
      </c>
      <c r="U51" s="14">
        <f t="shared" si="10"/>
        <v>0</v>
      </c>
      <c r="V51" s="14">
        <f t="shared" si="11"/>
        <v>16.850680024557278</v>
      </c>
      <c r="W51" s="20">
        <f t="shared" si="4"/>
        <v>4.9689440993788817E-2</v>
      </c>
      <c r="X51" s="32" t="e">
        <f t="shared" si="5"/>
        <v>#DIV/0!</v>
      </c>
    </row>
    <row r="52" spans="1:24" x14ac:dyDescent="0.25">
      <c r="A52" s="21">
        <v>728</v>
      </c>
      <c r="B52" s="1" t="s">
        <v>677</v>
      </c>
      <c r="C52" s="1" t="s">
        <v>687</v>
      </c>
      <c r="D52" s="1" t="str">
        <f t="shared" si="8"/>
        <v>BR</v>
      </c>
      <c r="E52" s="1" t="s">
        <v>360</v>
      </c>
      <c r="F52" s="1">
        <v>1957</v>
      </c>
      <c r="H52" s="18">
        <f t="shared" si="9"/>
        <v>11.357816691600547</v>
      </c>
      <c r="I52" s="1">
        <v>1</v>
      </c>
      <c r="K52" s="1">
        <v>22</v>
      </c>
      <c r="L52" s="6" t="s">
        <v>342</v>
      </c>
      <c r="M52" s="6" t="s">
        <v>342</v>
      </c>
      <c r="O52" s="1" t="s">
        <v>898</v>
      </c>
      <c r="P52" s="1">
        <v>161</v>
      </c>
      <c r="Q52" s="1">
        <v>161</v>
      </c>
      <c r="S52" s="1">
        <v>1</v>
      </c>
      <c r="U52" s="14">
        <f t="shared" si="10"/>
        <v>0</v>
      </c>
      <c r="V52" s="14">
        <f t="shared" si="11"/>
        <v>16.850680024557278</v>
      </c>
      <c r="W52" s="20">
        <f t="shared" si="4"/>
        <v>4.9689440993788817E-2</v>
      </c>
      <c r="X52" s="32" t="e">
        <f t="shared" si="5"/>
        <v>#DIV/0!</v>
      </c>
    </row>
    <row r="53" spans="1:24" x14ac:dyDescent="0.25">
      <c r="A53" s="22">
        <v>729</v>
      </c>
      <c r="B53" s="1" t="s">
        <v>655</v>
      </c>
      <c r="C53" s="1" t="s">
        <v>668</v>
      </c>
      <c r="D53" s="1" t="str">
        <f t="shared" si="8"/>
        <v>BR</v>
      </c>
      <c r="E53" s="1" t="s">
        <v>360</v>
      </c>
      <c r="F53" s="1">
        <v>1963</v>
      </c>
      <c r="G53" s="1" t="s">
        <v>31</v>
      </c>
      <c r="H53" s="18">
        <f t="shared" si="9"/>
        <v>11.61895003862225</v>
      </c>
      <c r="I53" s="1">
        <v>1</v>
      </c>
      <c r="J53" s="1">
        <v>32</v>
      </c>
      <c r="K53" s="1">
        <v>48</v>
      </c>
      <c r="L53" s="6" t="s">
        <v>342</v>
      </c>
      <c r="M53" s="6" t="s">
        <v>342</v>
      </c>
      <c r="N53" s="1" t="str">
        <f>IF(L53="Steam",1,IF(L53="Electric",2,IF(L53="Diesel",4,IF(L53="Diesel-Electric",3,""))))</f>
        <v/>
      </c>
      <c r="O53" s="1" t="s">
        <v>898</v>
      </c>
      <c r="P53" s="1">
        <v>161</v>
      </c>
      <c r="Q53" s="1">
        <v>161</v>
      </c>
      <c r="S53" s="1">
        <v>1</v>
      </c>
      <c r="T53" s="1">
        <f>IF(L53="Wagon",(SQRT(SQRT(S53/27)))*10,IF(S53="","",SQRT(SQRT(S53/27))))</f>
        <v>4.3869133765083088</v>
      </c>
      <c r="U53" s="14">
        <f t="shared" si="10"/>
        <v>50.206757435232475</v>
      </c>
      <c r="V53" s="14">
        <f t="shared" si="11"/>
        <v>17.043290497012492</v>
      </c>
      <c r="W53" s="20">
        <f t="shared" si="4"/>
        <v>4.9689440993788817E-2</v>
      </c>
      <c r="X53" s="32">
        <f t="shared" si="5"/>
        <v>0</v>
      </c>
    </row>
    <row r="54" spans="1:24" x14ac:dyDescent="0.25">
      <c r="A54" s="22">
        <v>730</v>
      </c>
      <c r="B54" s="1" t="s">
        <v>681</v>
      </c>
      <c r="C54" s="1" t="s">
        <v>689</v>
      </c>
      <c r="D54" s="1" t="str">
        <f t="shared" si="8"/>
        <v>BR</v>
      </c>
      <c r="E54" s="1" t="s">
        <v>360</v>
      </c>
      <c r="H54" s="18" t="str">
        <f t="shared" si="9"/>
        <v/>
      </c>
      <c r="I54" s="1">
        <v>1</v>
      </c>
      <c r="L54" s="6" t="s">
        <v>342</v>
      </c>
      <c r="M54" s="6" t="s">
        <v>342</v>
      </c>
      <c r="O54" s="1" t="s">
        <v>898</v>
      </c>
      <c r="P54" s="1">
        <v>161</v>
      </c>
      <c r="Q54" s="1">
        <v>161</v>
      </c>
      <c r="S54" s="1">
        <v>1</v>
      </c>
      <c r="U54" s="14" t="e">
        <f t="shared" si="10"/>
        <v>#VALUE!</v>
      </c>
      <c r="V54" s="14" t="e">
        <f t="shared" si="11"/>
        <v>#VALUE!</v>
      </c>
      <c r="W54" s="20">
        <f t="shared" si="4"/>
        <v>4.9689440993788817E-2</v>
      </c>
      <c r="X54" s="32" t="e">
        <f t="shared" si="5"/>
        <v>#DIV/0!</v>
      </c>
    </row>
    <row r="55" spans="1:24" s="8" customFormat="1" x14ac:dyDescent="0.25">
      <c r="A55" s="22">
        <v>731</v>
      </c>
      <c r="B55" s="1" t="s">
        <v>680</v>
      </c>
      <c r="C55" s="1" t="s">
        <v>688</v>
      </c>
      <c r="D55" s="1" t="str">
        <f t="shared" si="8"/>
        <v>BR</v>
      </c>
      <c r="E55" s="1" t="s">
        <v>360</v>
      </c>
      <c r="F55" s="1"/>
      <c r="G55" s="1"/>
      <c r="H55" s="1" t="str">
        <f t="shared" si="9"/>
        <v/>
      </c>
      <c r="I55" s="1">
        <v>1</v>
      </c>
      <c r="J55" s="1"/>
      <c r="K55" s="1"/>
      <c r="L55" s="6" t="s">
        <v>342</v>
      </c>
      <c r="M55" s="6" t="s">
        <v>342</v>
      </c>
      <c r="N55" s="1"/>
      <c r="O55" s="1" t="s">
        <v>898</v>
      </c>
      <c r="P55" s="1">
        <v>161</v>
      </c>
      <c r="Q55" s="1">
        <v>161</v>
      </c>
      <c r="R55" s="1"/>
      <c r="S55" s="1">
        <v>1</v>
      </c>
      <c r="T55" s="1"/>
      <c r="U55" s="14" t="e">
        <f t="shared" si="10"/>
        <v>#VALUE!</v>
      </c>
      <c r="V55" s="14" t="e">
        <f t="shared" si="11"/>
        <v>#VALUE!</v>
      </c>
      <c r="W55" s="20">
        <f t="shared" si="4"/>
        <v>4.9689440993788817E-2</v>
      </c>
      <c r="X55" s="32" t="e">
        <f t="shared" si="5"/>
        <v>#DIV/0!</v>
      </c>
    </row>
    <row r="56" spans="1:24" s="8" customFormat="1" x14ac:dyDescent="0.25">
      <c r="A56" s="21">
        <v>732</v>
      </c>
      <c r="B56" s="1" t="s">
        <v>682</v>
      </c>
      <c r="C56" s="1" t="s">
        <v>690</v>
      </c>
      <c r="D56" s="1" t="str">
        <f t="shared" si="8"/>
        <v>BR</v>
      </c>
      <c r="E56" s="1" t="s">
        <v>360</v>
      </c>
      <c r="F56" s="1"/>
      <c r="G56" s="1"/>
      <c r="H56" s="1" t="str">
        <f t="shared" si="9"/>
        <v/>
      </c>
      <c r="I56" s="1">
        <v>1</v>
      </c>
      <c r="J56" s="1"/>
      <c r="K56" s="1"/>
      <c r="L56" s="6" t="s">
        <v>342</v>
      </c>
      <c r="M56" s="6" t="s">
        <v>342</v>
      </c>
      <c r="N56" s="1"/>
      <c r="O56" s="1" t="s">
        <v>898</v>
      </c>
      <c r="P56" s="1">
        <v>161</v>
      </c>
      <c r="Q56" s="1">
        <v>161</v>
      </c>
      <c r="R56" s="1"/>
      <c r="S56" s="1">
        <v>1</v>
      </c>
      <c r="T56" s="1"/>
      <c r="U56" s="14" t="e">
        <f t="shared" si="10"/>
        <v>#VALUE!</v>
      </c>
      <c r="V56" s="14" t="e">
        <f t="shared" si="11"/>
        <v>#VALUE!</v>
      </c>
      <c r="W56" s="20">
        <f t="shared" si="4"/>
        <v>4.9689440993788817E-2</v>
      </c>
      <c r="X56" s="32" t="e">
        <f t="shared" si="5"/>
        <v>#DIV/0!</v>
      </c>
    </row>
    <row r="57" spans="1:24" x14ac:dyDescent="0.25">
      <c r="A57" s="22">
        <v>733</v>
      </c>
      <c r="B57" s="1" t="s">
        <v>692</v>
      </c>
      <c r="C57" s="1" t="s">
        <v>691</v>
      </c>
      <c r="D57" s="1" t="str">
        <f t="shared" si="8"/>
        <v>BR</v>
      </c>
      <c r="E57" s="1" t="s">
        <v>360</v>
      </c>
      <c r="H57" s="1" t="str">
        <f t="shared" si="9"/>
        <v/>
      </c>
      <c r="I57" s="1">
        <v>1</v>
      </c>
      <c r="L57" s="6" t="s">
        <v>342</v>
      </c>
      <c r="M57" s="6" t="s">
        <v>342</v>
      </c>
      <c r="O57" s="1" t="s">
        <v>898</v>
      </c>
      <c r="P57" s="1">
        <v>161</v>
      </c>
      <c r="Q57" s="1">
        <v>161</v>
      </c>
      <c r="S57" s="1">
        <v>1</v>
      </c>
      <c r="U57" s="14" t="e">
        <f t="shared" si="10"/>
        <v>#VALUE!</v>
      </c>
      <c r="V57" s="14" t="e">
        <f t="shared" si="11"/>
        <v>#VALUE!</v>
      </c>
      <c r="W57" s="20">
        <f t="shared" si="4"/>
        <v>4.9689440993788817E-2</v>
      </c>
      <c r="X57" s="32" t="e">
        <f t="shared" si="5"/>
        <v>#DIV/0!</v>
      </c>
    </row>
    <row r="58" spans="1:24" x14ac:dyDescent="0.25">
      <c r="A58" s="22">
        <v>734</v>
      </c>
      <c r="B58" s="1" t="s">
        <v>701</v>
      </c>
      <c r="C58" s="1" t="s">
        <v>702</v>
      </c>
      <c r="D58" s="1" t="str">
        <f t="shared" si="8"/>
        <v>BR</v>
      </c>
      <c r="E58" s="1" t="s">
        <v>360</v>
      </c>
      <c r="H58" s="1" t="str">
        <f t="shared" si="9"/>
        <v/>
      </c>
      <c r="I58" s="1">
        <v>1</v>
      </c>
      <c r="L58" s="6" t="s">
        <v>342</v>
      </c>
      <c r="M58" s="6" t="s">
        <v>342</v>
      </c>
      <c r="O58" s="1" t="s">
        <v>899</v>
      </c>
      <c r="P58" s="1">
        <v>161</v>
      </c>
      <c r="Q58" s="1">
        <v>161</v>
      </c>
      <c r="S58" s="1">
        <v>1</v>
      </c>
      <c r="U58" s="14" t="e">
        <f t="shared" si="10"/>
        <v>#VALUE!</v>
      </c>
      <c r="V58" s="14" t="e">
        <f t="shared" si="11"/>
        <v>#VALUE!</v>
      </c>
      <c r="W58" s="20">
        <f t="shared" si="4"/>
        <v>4.9689440993788817E-2</v>
      </c>
      <c r="X58" s="32" t="e">
        <f t="shared" si="5"/>
        <v>#DIV/0!</v>
      </c>
    </row>
    <row r="59" spans="1:24" x14ac:dyDescent="0.25">
      <c r="A59" s="23">
        <v>735</v>
      </c>
      <c r="B59" s="6" t="s">
        <v>571</v>
      </c>
      <c r="C59" s="6" t="s">
        <v>669</v>
      </c>
      <c r="D59" s="6" t="str">
        <f t="shared" si="8"/>
        <v>BR</v>
      </c>
      <c r="E59" s="6" t="s">
        <v>360</v>
      </c>
      <c r="F59" s="6">
        <v>1952</v>
      </c>
      <c r="G59" s="6" t="s">
        <v>31</v>
      </c>
      <c r="H59" s="6">
        <f t="shared" si="9"/>
        <v>11.135528725660043</v>
      </c>
      <c r="I59" s="6">
        <v>1</v>
      </c>
      <c r="J59" s="6">
        <v>36</v>
      </c>
      <c r="K59" s="6">
        <v>64</v>
      </c>
      <c r="L59" s="6" t="s">
        <v>342</v>
      </c>
      <c r="M59" s="6" t="s">
        <v>342</v>
      </c>
      <c r="N59" s="6" t="str">
        <f t="shared" ref="N59:N90" si="12">IF(L59="Steam",1,IF(L59="Electric",2,IF(L59="Diesel",4,IF(L59="Diesel-Electric",3,""))))</f>
        <v/>
      </c>
      <c r="O59" s="6" t="s">
        <v>898</v>
      </c>
      <c r="P59" s="6">
        <v>161</v>
      </c>
      <c r="Q59" s="6">
        <v>161</v>
      </c>
      <c r="R59" s="6"/>
      <c r="S59" s="6">
        <v>1</v>
      </c>
      <c r="T59" s="6">
        <f t="shared" ref="T59:T92" si="13">IF(L59="Wagon",(SQRT(SQRT(S59/27)))*10,IF(S59="","",SQRT(SQRT(S59/27))))</f>
        <v>4.3869133765083088</v>
      </c>
      <c r="U59" s="7">
        <f t="shared" si="10"/>
        <v>48.117840922274205</v>
      </c>
      <c r="V59" s="7">
        <f t="shared" si="11"/>
        <v>16.684969827407571</v>
      </c>
      <c r="W59" s="31">
        <f t="shared" si="4"/>
        <v>4.9689440993788817E-2</v>
      </c>
      <c r="X59" s="33">
        <f t="shared" si="5"/>
        <v>0</v>
      </c>
    </row>
    <row r="60" spans="1:24" x14ac:dyDescent="0.25">
      <c r="A60" s="21">
        <v>736</v>
      </c>
      <c r="B60" s="1" t="s">
        <v>574</v>
      </c>
      <c r="C60" s="1" t="s">
        <v>1006</v>
      </c>
      <c r="D60" s="1" t="str">
        <f t="shared" si="8"/>
        <v>BR</v>
      </c>
      <c r="E60" s="1" t="s">
        <v>360</v>
      </c>
      <c r="F60" s="1">
        <v>1964</v>
      </c>
      <c r="H60" s="1">
        <f t="shared" si="9"/>
        <v>11.661903789690601</v>
      </c>
      <c r="I60" s="1">
        <v>1</v>
      </c>
      <c r="J60" s="1">
        <v>32</v>
      </c>
      <c r="K60" s="1">
        <v>48</v>
      </c>
      <c r="L60" s="1" t="s">
        <v>342</v>
      </c>
      <c r="M60" s="1" t="s">
        <v>342</v>
      </c>
      <c r="N60" s="1" t="str">
        <f t="shared" si="12"/>
        <v/>
      </c>
      <c r="O60" s="1" t="s">
        <v>898</v>
      </c>
      <c r="P60" s="1">
        <v>145</v>
      </c>
      <c r="Q60" s="1">
        <v>145</v>
      </c>
      <c r="S60" s="1">
        <v>1</v>
      </c>
      <c r="T60" s="1">
        <f t="shared" si="13"/>
        <v>4.3869133765083088</v>
      </c>
      <c r="U60" s="14">
        <f t="shared" si="10"/>
        <v>50.392365304588438</v>
      </c>
      <c r="V60" s="14">
        <f t="shared" si="11"/>
        <v>17.074764851741445</v>
      </c>
      <c r="W60" s="20">
        <f t="shared" si="4"/>
        <v>5.5172413793103448E-2</v>
      </c>
      <c r="X60" s="32">
        <f t="shared" si="5"/>
        <v>0</v>
      </c>
    </row>
    <row r="61" spans="1:24" x14ac:dyDescent="0.25">
      <c r="A61" s="22">
        <v>737</v>
      </c>
      <c r="B61" s="1" t="s">
        <v>928</v>
      </c>
      <c r="C61" s="1" t="s">
        <v>942</v>
      </c>
      <c r="D61" s="1" t="str">
        <f t="shared" si="8"/>
        <v>BR</v>
      </c>
      <c r="E61" s="1" t="s">
        <v>360</v>
      </c>
      <c r="H61" s="1" t="str">
        <f t="shared" si="9"/>
        <v/>
      </c>
      <c r="I61" s="1">
        <v>1</v>
      </c>
      <c r="L61" s="6" t="s">
        <v>342</v>
      </c>
      <c r="M61" s="6" t="s">
        <v>342</v>
      </c>
      <c r="N61" s="1" t="str">
        <f t="shared" si="12"/>
        <v/>
      </c>
      <c r="T61" s="1">
        <f t="shared" si="13"/>
        <v>0</v>
      </c>
      <c r="U61" s="14" t="e">
        <f t="shared" si="10"/>
        <v>#VALUE!</v>
      </c>
      <c r="V61" s="14" t="e">
        <f t="shared" si="11"/>
        <v>#VALUE!</v>
      </c>
      <c r="W61" s="20" t="e">
        <f t="shared" si="4"/>
        <v>#DIV/0!</v>
      </c>
      <c r="X61" s="32" t="e">
        <f t="shared" si="5"/>
        <v>#DIV/0!</v>
      </c>
    </row>
    <row r="62" spans="1:24" x14ac:dyDescent="0.25">
      <c r="A62" s="22">
        <v>738</v>
      </c>
      <c r="B62" s="1" t="s">
        <v>926</v>
      </c>
      <c r="C62" s="1" t="s">
        <v>940</v>
      </c>
      <c r="D62" s="1" t="str">
        <f t="shared" si="8"/>
        <v>BR</v>
      </c>
      <c r="E62" s="1" t="s">
        <v>360</v>
      </c>
      <c r="H62" s="1" t="str">
        <f t="shared" si="9"/>
        <v/>
      </c>
      <c r="I62" s="1">
        <v>1</v>
      </c>
      <c r="L62" s="6" t="s">
        <v>342</v>
      </c>
      <c r="M62" s="6" t="s">
        <v>342</v>
      </c>
      <c r="N62" s="1" t="str">
        <f t="shared" si="12"/>
        <v/>
      </c>
      <c r="T62" s="1">
        <f t="shared" si="13"/>
        <v>0</v>
      </c>
      <c r="U62" s="14" t="e">
        <f t="shared" si="10"/>
        <v>#VALUE!</v>
      </c>
      <c r="V62" s="14" t="e">
        <f t="shared" si="11"/>
        <v>#VALUE!</v>
      </c>
      <c r="W62" s="20" t="e">
        <f t="shared" si="4"/>
        <v>#DIV/0!</v>
      </c>
      <c r="X62" s="32" t="e">
        <f t="shared" si="5"/>
        <v>#DIV/0!</v>
      </c>
    </row>
    <row r="63" spans="1:24" x14ac:dyDescent="0.25">
      <c r="A63" s="22">
        <v>739</v>
      </c>
      <c r="B63" s="1" t="s">
        <v>927</v>
      </c>
      <c r="C63" s="1" t="s">
        <v>941</v>
      </c>
      <c r="D63" s="1" t="str">
        <f t="shared" si="8"/>
        <v>BR</v>
      </c>
      <c r="E63" s="1" t="s">
        <v>360</v>
      </c>
      <c r="H63" s="1" t="str">
        <f t="shared" si="9"/>
        <v/>
      </c>
      <c r="I63" s="1">
        <v>1</v>
      </c>
      <c r="L63" s="6" t="s">
        <v>342</v>
      </c>
      <c r="M63" s="6" t="s">
        <v>342</v>
      </c>
      <c r="N63" s="1" t="str">
        <f t="shared" si="12"/>
        <v/>
      </c>
      <c r="T63" s="1">
        <f t="shared" si="13"/>
        <v>0</v>
      </c>
      <c r="U63" s="14" t="e">
        <f t="shared" si="10"/>
        <v>#VALUE!</v>
      </c>
      <c r="V63" s="14" t="e">
        <f t="shared" si="11"/>
        <v>#VALUE!</v>
      </c>
      <c r="W63" s="20" t="e">
        <f t="shared" si="4"/>
        <v>#DIV/0!</v>
      </c>
      <c r="X63" s="32" t="e">
        <f t="shared" si="5"/>
        <v>#DIV/0!</v>
      </c>
    </row>
    <row r="64" spans="1:24" x14ac:dyDescent="0.25">
      <c r="A64" s="21">
        <v>740</v>
      </c>
      <c r="B64" s="1" t="s">
        <v>929</v>
      </c>
      <c r="C64" s="1" t="s">
        <v>943</v>
      </c>
      <c r="D64" s="1" t="str">
        <f t="shared" si="8"/>
        <v>BR</v>
      </c>
      <c r="E64" s="1" t="s">
        <v>360</v>
      </c>
      <c r="H64" s="1" t="str">
        <f t="shared" si="9"/>
        <v/>
      </c>
      <c r="I64" s="1">
        <v>1</v>
      </c>
      <c r="L64" s="6" t="s">
        <v>342</v>
      </c>
      <c r="M64" s="6" t="s">
        <v>342</v>
      </c>
      <c r="N64" s="1" t="str">
        <f t="shared" si="12"/>
        <v/>
      </c>
      <c r="T64" s="1">
        <f t="shared" si="13"/>
        <v>0</v>
      </c>
      <c r="U64" s="14" t="e">
        <f t="shared" si="10"/>
        <v>#VALUE!</v>
      </c>
      <c r="V64" s="14" t="e">
        <f t="shared" si="11"/>
        <v>#VALUE!</v>
      </c>
      <c r="W64" s="20" t="e">
        <f t="shared" si="4"/>
        <v>#DIV/0!</v>
      </c>
      <c r="X64" s="32" t="e">
        <f t="shared" si="5"/>
        <v>#DIV/0!</v>
      </c>
    </row>
    <row r="65" spans="1:24" x14ac:dyDescent="0.25">
      <c r="A65" s="22">
        <v>741</v>
      </c>
      <c r="B65" s="1" t="s">
        <v>923</v>
      </c>
      <c r="C65" s="1" t="s">
        <v>937</v>
      </c>
      <c r="D65" s="1" t="str">
        <f t="shared" si="8"/>
        <v>BR</v>
      </c>
      <c r="E65" s="1" t="s">
        <v>360</v>
      </c>
      <c r="H65" s="1" t="str">
        <f t="shared" si="9"/>
        <v/>
      </c>
      <c r="I65" s="1">
        <v>1</v>
      </c>
      <c r="L65" s="6" t="s">
        <v>342</v>
      </c>
      <c r="M65" s="6" t="s">
        <v>342</v>
      </c>
      <c r="N65" s="1" t="str">
        <f t="shared" si="12"/>
        <v/>
      </c>
      <c r="T65" s="1">
        <f t="shared" si="13"/>
        <v>0</v>
      </c>
      <c r="U65" s="14" t="e">
        <f t="shared" si="10"/>
        <v>#VALUE!</v>
      </c>
      <c r="V65" s="14" t="e">
        <f t="shared" si="11"/>
        <v>#VALUE!</v>
      </c>
      <c r="W65" s="20" t="e">
        <f t="shared" si="4"/>
        <v>#DIV/0!</v>
      </c>
      <c r="X65" s="32" t="e">
        <f t="shared" si="5"/>
        <v>#DIV/0!</v>
      </c>
    </row>
    <row r="66" spans="1:24" x14ac:dyDescent="0.25">
      <c r="A66" s="22">
        <v>742</v>
      </c>
      <c r="B66" s="1" t="s">
        <v>922</v>
      </c>
      <c r="C66" s="1" t="s">
        <v>935</v>
      </c>
      <c r="D66" s="1" t="str">
        <f t="shared" ref="D66:D97" si="14">IF(B66="","zzz",LEFT(B66,2))</f>
        <v>BR</v>
      </c>
      <c r="E66" s="1" t="s">
        <v>360</v>
      </c>
      <c r="H66" s="1" t="str">
        <f t="shared" ref="H66:H92" si="15">IF(F66="","",SQRT(F66-1828))</f>
        <v/>
      </c>
      <c r="I66" s="1">
        <v>1</v>
      </c>
      <c r="L66" s="6" t="s">
        <v>342</v>
      </c>
      <c r="M66" s="6" t="s">
        <v>342</v>
      </c>
      <c r="N66" s="1" t="str">
        <f t="shared" si="12"/>
        <v/>
      </c>
      <c r="T66" s="1">
        <f t="shared" si="13"/>
        <v>0</v>
      </c>
      <c r="U66" s="14" t="e">
        <f t="shared" ref="U66:U92" si="16">IF(I66="","",(H66*SQRT(I66)*T66-(I66*2)+2)*0.985)</f>
        <v>#VALUE!</v>
      </c>
      <c r="V66" s="14" t="e">
        <f t="shared" si="11"/>
        <v>#VALUE!</v>
      </c>
      <c r="W66" s="20" t="e">
        <f t="shared" ref="W66:W129" si="17">8/P66</f>
        <v>#DIV/0!</v>
      </c>
      <c r="X66" s="32" t="e">
        <f t="shared" ref="X66:X129" si="18">R66/10/J66</f>
        <v>#DIV/0!</v>
      </c>
    </row>
    <row r="67" spans="1:24" x14ac:dyDescent="0.25">
      <c r="A67" s="22">
        <v>743</v>
      </c>
      <c r="B67" s="1" t="s">
        <v>921</v>
      </c>
      <c r="C67" s="1" t="s">
        <v>936</v>
      </c>
      <c r="D67" s="1" t="str">
        <f t="shared" si="14"/>
        <v>BR</v>
      </c>
      <c r="E67" s="1" t="s">
        <v>360</v>
      </c>
      <c r="H67" s="1" t="str">
        <f t="shared" si="15"/>
        <v/>
      </c>
      <c r="I67" s="1">
        <v>1</v>
      </c>
      <c r="L67" s="6" t="s">
        <v>342</v>
      </c>
      <c r="M67" s="6" t="s">
        <v>342</v>
      </c>
      <c r="N67" s="1" t="str">
        <f t="shared" si="12"/>
        <v/>
      </c>
      <c r="T67" s="1">
        <f t="shared" si="13"/>
        <v>0</v>
      </c>
      <c r="U67" s="14" t="e">
        <f t="shared" si="16"/>
        <v>#VALUE!</v>
      </c>
      <c r="V67" s="14" t="e">
        <f t="shared" si="11"/>
        <v>#VALUE!</v>
      </c>
      <c r="W67" s="20" t="e">
        <f t="shared" si="17"/>
        <v>#DIV/0!</v>
      </c>
      <c r="X67" s="32" t="e">
        <f t="shared" si="18"/>
        <v>#DIV/0!</v>
      </c>
    </row>
    <row r="68" spans="1:24" x14ac:dyDescent="0.25">
      <c r="A68" s="21">
        <v>744</v>
      </c>
      <c r="B68" s="1" t="s">
        <v>925</v>
      </c>
      <c r="C68" s="1" t="s">
        <v>939</v>
      </c>
      <c r="D68" s="1" t="str">
        <f t="shared" si="14"/>
        <v>BR</v>
      </c>
      <c r="E68" s="1" t="s">
        <v>360</v>
      </c>
      <c r="H68" s="1" t="str">
        <f t="shared" si="15"/>
        <v/>
      </c>
      <c r="I68" s="1">
        <v>1</v>
      </c>
      <c r="L68" s="6" t="s">
        <v>342</v>
      </c>
      <c r="M68" s="6" t="s">
        <v>342</v>
      </c>
      <c r="N68" s="1" t="str">
        <f t="shared" si="12"/>
        <v/>
      </c>
      <c r="T68" s="1">
        <f t="shared" si="13"/>
        <v>0</v>
      </c>
      <c r="U68" s="14" t="e">
        <f t="shared" si="16"/>
        <v>#VALUE!</v>
      </c>
      <c r="V68" s="14" t="e">
        <f t="shared" si="11"/>
        <v>#VALUE!</v>
      </c>
      <c r="W68" s="20" t="e">
        <f t="shared" si="17"/>
        <v>#DIV/0!</v>
      </c>
      <c r="X68" s="32" t="e">
        <f t="shared" si="18"/>
        <v>#DIV/0!</v>
      </c>
    </row>
    <row r="69" spans="1:24" x14ac:dyDescent="0.25">
      <c r="A69" s="22">
        <v>745</v>
      </c>
      <c r="B69" s="1" t="s">
        <v>924</v>
      </c>
      <c r="C69" s="1" t="s">
        <v>938</v>
      </c>
      <c r="D69" s="1" t="str">
        <f t="shared" si="14"/>
        <v>BR</v>
      </c>
      <c r="E69" s="1" t="s">
        <v>360</v>
      </c>
      <c r="H69" s="1" t="str">
        <f t="shared" si="15"/>
        <v/>
      </c>
      <c r="I69" s="1">
        <v>1</v>
      </c>
      <c r="L69" s="6" t="s">
        <v>342</v>
      </c>
      <c r="M69" s="6" t="s">
        <v>342</v>
      </c>
      <c r="N69" s="1" t="str">
        <f t="shared" si="12"/>
        <v/>
      </c>
      <c r="T69" s="1">
        <f t="shared" si="13"/>
        <v>0</v>
      </c>
      <c r="U69" s="14" t="e">
        <f t="shared" si="16"/>
        <v>#VALUE!</v>
      </c>
      <c r="V69" s="14" t="e">
        <f t="shared" si="11"/>
        <v>#VALUE!</v>
      </c>
      <c r="W69" s="20" t="e">
        <f t="shared" si="17"/>
        <v>#DIV/0!</v>
      </c>
      <c r="X69" s="32" t="e">
        <f t="shared" si="18"/>
        <v>#DIV/0!</v>
      </c>
    </row>
    <row r="70" spans="1:24" x14ac:dyDescent="0.25">
      <c r="A70" s="22">
        <v>746</v>
      </c>
      <c r="B70" s="1" t="s">
        <v>934</v>
      </c>
      <c r="C70" s="1" t="s">
        <v>948</v>
      </c>
      <c r="D70" s="1" t="str">
        <f t="shared" si="14"/>
        <v>BR</v>
      </c>
      <c r="E70" s="1" t="s">
        <v>360</v>
      </c>
      <c r="H70" s="1" t="str">
        <f t="shared" si="15"/>
        <v/>
      </c>
      <c r="I70" s="1">
        <v>1</v>
      </c>
      <c r="L70" s="6" t="s">
        <v>342</v>
      </c>
      <c r="M70" s="6" t="s">
        <v>342</v>
      </c>
      <c r="N70" s="1" t="str">
        <f t="shared" si="12"/>
        <v/>
      </c>
      <c r="T70" s="1">
        <f t="shared" si="13"/>
        <v>0</v>
      </c>
      <c r="U70" s="14" t="e">
        <f t="shared" si="16"/>
        <v>#VALUE!</v>
      </c>
      <c r="V70" s="14" t="e">
        <f t="shared" si="11"/>
        <v>#VALUE!</v>
      </c>
      <c r="W70" s="20" t="e">
        <f t="shared" si="17"/>
        <v>#DIV/0!</v>
      </c>
      <c r="X70" s="32" t="e">
        <f t="shared" si="18"/>
        <v>#DIV/0!</v>
      </c>
    </row>
    <row r="71" spans="1:24" x14ac:dyDescent="0.25">
      <c r="A71" s="22">
        <v>747</v>
      </c>
      <c r="B71" s="1" t="s">
        <v>932</v>
      </c>
      <c r="C71" s="1" t="s">
        <v>946</v>
      </c>
      <c r="D71" s="1" t="str">
        <f t="shared" si="14"/>
        <v>BR</v>
      </c>
      <c r="E71" s="1" t="s">
        <v>360</v>
      </c>
      <c r="H71" s="1" t="str">
        <f t="shared" si="15"/>
        <v/>
      </c>
      <c r="I71" s="1">
        <v>1</v>
      </c>
      <c r="L71" s="6" t="s">
        <v>342</v>
      </c>
      <c r="M71" s="6" t="s">
        <v>342</v>
      </c>
      <c r="N71" s="1" t="str">
        <f t="shared" si="12"/>
        <v/>
      </c>
      <c r="T71" s="1">
        <f t="shared" si="13"/>
        <v>0</v>
      </c>
      <c r="U71" s="14" t="e">
        <f t="shared" si="16"/>
        <v>#VALUE!</v>
      </c>
      <c r="V71" s="14" t="e">
        <f t="shared" si="11"/>
        <v>#VALUE!</v>
      </c>
      <c r="W71" s="20" t="e">
        <f t="shared" si="17"/>
        <v>#DIV/0!</v>
      </c>
      <c r="X71" s="32" t="e">
        <f t="shared" si="18"/>
        <v>#DIV/0!</v>
      </c>
    </row>
    <row r="72" spans="1:24" x14ac:dyDescent="0.25">
      <c r="A72" s="21">
        <v>748</v>
      </c>
      <c r="B72" s="1" t="s">
        <v>977</v>
      </c>
      <c r="C72" s="1" t="s">
        <v>978</v>
      </c>
      <c r="D72" s="1" t="str">
        <f t="shared" si="14"/>
        <v>BR</v>
      </c>
      <c r="E72" s="1" t="s">
        <v>360</v>
      </c>
      <c r="H72" s="1" t="str">
        <f t="shared" si="15"/>
        <v/>
      </c>
      <c r="I72" s="1">
        <v>1</v>
      </c>
      <c r="L72" s="6" t="s">
        <v>342</v>
      </c>
      <c r="M72" s="6" t="s">
        <v>342</v>
      </c>
      <c r="N72" s="1" t="str">
        <f t="shared" si="12"/>
        <v/>
      </c>
      <c r="T72" s="1">
        <f t="shared" si="13"/>
        <v>0</v>
      </c>
      <c r="U72" s="14" t="e">
        <f t="shared" si="16"/>
        <v>#VALUE!</v>
      </c>
      <c r="V72" s="14" t="e">
        <f t="shared" si="11"/>
        <v>#VALUE!</v>
      </c>
      <c r="W72" s="20" t="e">
        <f t="shared" si="17"/>
        <v>#DIV/0!</v>
      </c>
      <c r="X72" s="32" t="e">
        <f t="shared" si="18"/>
        <v>#DIV/0!</v>
      </c>
    </row>
    <row r="73" spans="1:24" x14ac:dyDescent="0.25">
      <c r="A73" s="22">
        <v>749</v>
      </c>
      <c r="B73" s="1" t="s">
        <v>933</v>
      </c>
      <c r="C73" s="1" t="s">
        <v>947</v>
      </c>
      <c r="D73" s="1" t="str">
        <f t="shared" si="14"/>
        <v>BR</v>
      </c>
      <c r="E73" s="1" t="s">
        <v>360</v>
      </c>
      <c r="H73" s="1" t="str">
        <f t="shared" si="15"/>
        <v/>
      </c>
      <c r="I73" s="1">
        <v>1</v>
      </c>
      <c r="L73" s="6" t="s">
        <v>342</v>
      </c>
      <c r="M73" s="6" t="s">
        <v>342</v>
      </c>
      <c r="N73" s="1" t="str">
        <f t="shared" si="12"/>
        <v/>
      </c>
      <c r="T73" s="1">
        <f t="shared" si="13"/>
        <v>0</v>
      </c>
      <c r="U73" s="14" t="e">
        <f t="shared" si="16"/>
        <v>#VALUE!</v>
      </c>
      <c r="V73" s="14" t="e">
        <f t="shared" si="11"/>
        <v>#VALUE!</v>
      </c>
      <c r="W73" s="20" t="e">
        <f t="shared" si="17"/>
        <v>#DIV/0!</v>
      </c>
      <c r="X73" s="32" t="e">
        <f t="shared" si="18"/>
        <v>#DIV/0!</v>
      </c>
    </row>
    <row r="74" spans="1:24" x14ac:dyDescent="0.25">
      <c r="A74" s="22">
        <v>750</v>
      </c>
      <c r="B74" s="1" t="s">
        <v>930</v>
      </c>
      <c r="C74" s="1" t="s">
        <v>944</v>
      </c>
      <c r="D74" s="1" t="str">
        <f t="shared" si="14"/>
        <v>BR</v>
      </c>
      <c r="E74" s="1" t="s">
        <v>360</v>
      </c>
      <c r="H74" s="1" t="str">
        <f t="shared" si="15"/>
        <v/>
      </c>
      <c r="I74" s="1">
        <v>1</v>
      </c>
      <c r="L74" s="6" t="s">
        <v>342</v>
      </c>
      <c r="M74" s="6" t="s">
        <v>342</v>
      </c>
      <c r="N74" s="1" t="str">
        <f t="shared" si="12"/>
        <v/>
      </c>
      <c r="T74" s="1">
        <f t="shared" si="13"/>
        <v>0</v>
      </c>
      <c r="U74" s="14" t="e">
        <f t="shared" si="16"/>
        <v>#VALUE!</v>
      </c>
      <c r="V74" s="14" t="e">
        <f t="shared" si="11"/>
        <v>#VALUE!</v>
      </c>
      <c r="W74" s="20" t="e">
        <f t="shared" si="17"/>
        <v>#DIV/0!</v>
      </c>
      <c r="X74" s="32" t="e">
        <f t="shared" si="18"/>
        <v>#DIV/0!</v>
      </c>
    </row>
    <row r="75" spans="1:24" x14ac:dyDescent="0.25">
      <c r="A75" s="22">
        <v>751</v>
      </c>
      <c r="B75" s="1" t="s">
        <v>931</v>
      </c>
      <c r="C75" s="1" t="s">
        <v>945</v>
      </c>
      <c r="D75" s="1" t="str">
        <f t="shared" si="14"/>
        <v>BR</v>
      </c>
      <c r="E75" s="1" t="s">
        <v>360</v>
      </c>
      <c r="H75" s="1" t="str">
        <f t="shared" si="15"/>
        <v/>
      </c>
      <c r="I75" s="1">
        <v>1</v>
      </c>
      <c r="L75" s="6" t="s">
        <v>342</v>
      </c>
      <c r="M75" s="6" t="s">
        <v>342</v>
      </c>
      <c r="N75" s="1" t="str">
        <f t="shared" si="12"/>
        <v/>
      </c>
      <c r="T75" s="1">
        <f t="shared" si="13"/>
        <v>0</v>
      </c>
      <c r="U75" s="14" t="e">
        <f t="shared" si="16"/>
        <v>#VALUE!</v>
      </c>
      <c r="V75" s="14" t="e">
        <f t="shared" si="11"/>
        <v>#VALUE!</v>
      </c>
      <c r="W75" s="20" t="e">
        <f t="shared" si="17"/>
        <v>#DIV/0!</v>
      </c>
      <c r="X75" s="32" t="e">
        <f t="shared" si="18"/>
        <v>#DIV/0!</v>
      </c>
    </row>
    <row r="76" spans="1:24" x14ac:dyDescent="0.25">
      <c r="A76" s="21">
        <v>752</v>
      </c>
      <c r="B76" s="1" t="s">
        <v>575</v>
      </c>
      <c r="C76" s="1" t="s">
        <v>980</v>
      </c>
      <c r="D76" s="1" t="str">
        <f t="shared" si="14"/>
        <v>BR</v>
      </c>
      <c r="E76" s="1" t="s">
        <v>360</v>
      </c>
      <c r="F76" s="1">
        <v>1975</v>
      </c>
      <c r="H76" s="1">
        <f t="shared" si="15"/>
        <v>12.124355652982141</v>
      </c>
      <c r="I76" s="1">
        <v>1</v>
      </c>
      <c r="J76" s="1">
        <v>35</v>
      </c>
      <c r="L76" s="6" t="s">
        <v>342</v>
      </c>
      <c r="M76" s="6" t="s">
        <v>342</v>
      </c>
      <c r="N76" s="1" t="str">
        <f t="shared" si="12"/>
        <v/>
      </c>
      <c r="O76" s="1" t="s">
        <v>898</v>
      </c>
      <c r="S76" s="1">
        <v>1</v>
      </c>
      <c r="T76" s="1">
        <f t="shared" si="13"/>
        <v>4.3869133765083088</v>
      </c>
      <c r="U76" s="14">
        <f t="shared" si="16"/>
        <v>52.390670525677315</v>
      </c>
      <c r="V76" s="14">
        <f t="shared" si="11"/>
        <v>17.41002272613547</v>
      </c>
      <c r="W76" s="20" t="e">
        <f t="shared" si="17"/>
        <v>#DIV/0!</v>
      </c>
      <c r="X76" s="32">
        <f t="shared" si="18"/>
        <v>0</v>
      </c>
    </row>
    <row r="77" spans="1:24" x14ac:dyDescent="0.25">
      <c r="A77" s="22">
        <v>753</v>
      </c>
      <c r="B77" s="1" t="s">
        <v>952</v>
      </c>
      <c r="C77" s="1" t="s">
        <v>966</v>
      </c>
      <c r="D77" s="1" t="str">
        <f t="shared" si="14"/>
        <v>BR</v>
      </c>
      <c r="E77" s="1" t="s">
        <v>360</v>
      </c>
      <c r="H77" s="1" t="str">
        <f t="shared" si="15"/>
        <v/>
      </c>
      <c r="I77" s="1">
        <v>1</v>
      </c>
      <c r="L77" s="6" t="s">
        <v>342</v>
      </c>
      <c r="M77" s="6" t="s">
        <v>342</v>
      </c>
      <c r="N77" s="1" t="str">
        <f t="shared" si="12"/>
        <v/>
      </c>
      <c r="T77" s="1">
        <f t="shared" si="13"/>
        <v>0</v>
      </c>
      <c r="U77" s="14" t="e">
        <f t="shared" si="16"/>
        <v>#VALUE!</v>
      </c>
      <c r="V77" s="14" t="e">
        <f t="shared" si="11"/>
        <v>#VALUE!</v>
      </c>
      <c r="W77" s="20" t="e">
        <f t="shared" si="17"/>
        <v>#DIV/0!</v>
      </c>
      <c r="X77" s="32" t="e">
        <f t="shared" si="18"/>
        <v>#DIV/0!</v>
      </c>
    </row>
    <row r="78" spans="1:24" s="8" customFormat="1" x14ac:dyDescent="0.25">
      <c r="A78" s="22">
        <v>754</v>
      </c>
      <c r="B78" s="1" t="s">
        <v>954</v>
      </c>
      <c r="C78" s="1" t="s">
        <v>968</v>
      </c>
      <c r="D78" s="1" t="str">
        <f t="shared" si="14"/>
        <v>BR</v>
      </c>
      <c r="E78" s="1" t="s">
        <v>360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342</v>
      </c>
      <c r="M78" s="6" t="s">
        <v>342</v>
      </c>
      <c r="N78" s="1" t="str">
        <f t="shared" si="12"/>
        <v/>
      </c>
      <c r="O78" s="1"/>
      <c r="P78" s="1"/>
      <c r="Q78" s="1"/>
      <c r="R78" s="1"/>
      <c r="S78" s="1"/>
      <c r="T78" s="1">
        <f t="shared" si="13"/>
        <v>0</v>
      </c>
      <c r="U78" s="14" t="e">
        <f t="shared" si="16"/>
        <v>#VALUE!</v>
      </c>
      <c r="V78" s="14" t="e">
        <f t="shared" si="11"/>
        <v>#VALUE!</v>
      </c>
      <c r="W78" s="20" t="e">
        <f t="shared" si="17"/>
        <v>#DIV/0!</v>
      </c>
      <c r="X78" s="32" t="e">
        <f t="shared" si="18"/>
        <v>#DIV/0!</v>
      </c>
    </row>
    <row r="79" spans="1:24" x14ac:dyDescent="0.25">
      <c r="A79" s="22">
        <v>755</v>
      </c>
      <c r="B79" s="1" t="s">
        <v>949</v>
      </c>
      <c r="C79" s="1" t="s">
        <v>964</v>
      </c>
      <c r="D79" s="1" t="str">
        <f t="shared" si="14"/>
        <v>BR</v>
      </c>
      <c r="E79" s="1" t="s">
        <v>360</v>
      </c>
      <c r="H79" s="1" t="str">
        <f t="shared" si="15"/>
        <v/>
      </c>
      <c r="I79" s="1">
        <v>1</v>
      </c>
      <c r="L79" s="6" t="s">
        <v>342</v>
      </c>
      <c r="M79" s="6" t="s">
        <v>342</v>
      </c>
      <c r="N79" s="1" t="str">
        <f t="shared" si="12"/>
        <v/>
      </c>
      <c r="T79" s="1">
        <f t="shared" si="13"/>
        <v>0</v>
      </c>
      <c r="U79" s="14" t="e">
        <f t="shared" si="16"/>
        <v>#VALUE!</v>
      </c>
      <c r="V79" s="14" t="e">
        <f t="shared" si="11"/>
        <v>#VALUE!</v>
      </c>
      <c r="W79" s="20" t="e">
        <f t="shared" si="17"/>
        <v>#DIV/0!</v>
      </c>
      <c r="X79" s="32" t="e">
        <f t="shared" si="18"/>
        <v>#DIV/0!</v>
      </c>
    </row>
    <row r="80" spans="1:24" x14ac:dyDescent="0.25">
      <c r="A80" s="21">
        <v>756</v>
      </c>
      <c r="B80" s="1" t="s">
        <v>950</v>
      </c>
      <c r="C80" s="1" t="s">
        <v>965</v>
      </c>
      <c r="D80" s="1" t="str">
        <f t="shared" si="14"/>
        <v>BR</v>
      </c>
      <c r="E80" s="1" t="s">
        <v>360</v>
      </c>
      <c r="H80" s="1" t="str">
        <f t="shared" si="15"/>
        <v/>
      </c>
      <c r="I80" s="1">
        <v>1</v>
      </c>
      <c r="L80" s="6" t="s">
        <v>342</v>
      </c>
      <c r="M80" s="6" t="s">
        <v>342</v>
      </c>
      <c r="N80" s="1" t="str">
        <f t="shared" si="12"/>
        <v/>
      </c>
      <c r="T80" s="1">
        <f t="shared" si="13"/>
        <v>0</v>
      </c>
      <c r="U80" s="14" t="e">
        <f t="shared" si="16"/>
        <v>#VALUE!</v>
      </c>
      <c r="V80" s="14" t="e">
        <f t="shared" si="11"/>
        <v>#VALUE!</v>
      </c>
      <c r="W80" s="20" t="e">
        <f t="shared" si="17"/>
        <v>#DIV/0!</v>
      </c>
      <c r="X80" s="32" t="e">
        <f t="shared" si="18"/>
        <v>#DIV/0!</v>
      </c>
    </row>
    <row r="81" spans="1:24" x14ac:dyDescent="0.25">
      <c r="A81" s="22">
        <v>757</v>
      </c>
      <c r="B81" s="1" t="s">
        <v>951</v>
      </c>
      <c r="C81" s="1" t="s">
        <v>979</v>
      </c>
      <c r="D81" s="1" t="str">
        <f t="shared" si="14"/>
        <v>BR</v>
      </c>
      <c r="E81" s="1" t="s">
        <v>360</v>
      </c>
      <c r="H81" s="1" t="str">
        <f t="shared" si="15"/>
        <v/>
      </c>
      <c r="I81" s="1">
        <v>1</v>
      </c>
      <c r="L81" s="6" t="s">
        <v>342</v>
      </c>
      <c r="M81" s="6" t="s">
        <v>342</v>
      </c>
      <c r="N81" s="1" t="str">
        <f t="shared" si="12"/>
        <v/>
      </c>
      <c r="T81" s="1">
        <f t="shared" si="13"/>
        <v>0</v>
      </c>
      <c r="U81" s="14" t="e">
        <f t="shared" si="16"/>
        <v>#VALUE!</v>
      </c>
      <c r="V81" s="14" t="e">
        <f t="shared" si="11"/>
        <v>#VALUE!</v>
      </c>
      <c r="W81" s="20" t="e">
        <f t="shared" si="17"/>
        <v>#DIV/0!</v>
      </c>
      <c r="X81" s="32" t="e">
        <f t="shared" si="18"/>
        <v>#DIV/0!</v>
      </c>
    </row>
    <row r="82" spans="1:24" x14ac:dyDescent="0.25">
      <c r="A82" s="22">
        <v>758</v>
      </c>
      <c r="B82" s="1" t="s">
        <v>953</v>
      </c>
      <c r="C82" s="1" t="s">
        <v>967</v>
      </c>
      <c r="D82" s="1" t="str">
        <f t="shared" si="14"/>
        <v>BR</v>
      </c>
      <c r="E82" s="1" t="s">
        <v>360</v>
      </c>
      <c r="H82" s="1" t="str">
        <f t="shared" si="15"/>
        <v/>
      </c>
      <c r="I82" s="1">
        <v>1</v>
      </c>
      <c r="L82" s="6" t="s">
        <v>342</v>
      </c>
      <c r="M82" s="6" t="s">
        <v>342</v>
      </c>
      <c r="N82" s="1" t="str">
        <f t="shared" si="12"/>
        <v/>
      </c>
      <c r="T82" s="1">
        <f t="shared" si="13"/>
        <v>0</v>
      </c>
      <c r="U82" s="14" t="e">
        <f t="shared" si="16"/>
        <v>#VALUE!</v>
      </c>
      <c r="V82" s="14" t="e">
        <f t="shared" si="11"/>
        <v>#VALUE!</v>
      </c>
      <c r="W82" s="20" t="e">
        <f t="shared" si="17"/>
        <v>#DIV/0!</v>
      </c>
      <c r="X82" s="32" t="e">
        <f t="shared" si="18"/>
        <v>#DIV/0!</v>
      </c>
    </row>
    <row r="83" spans="1:24" x14ac:dyDescent="0.25">
      <c r="A83" s="22">
        <v>759</v>
      </c>
      <c r="B83" s="1" t="s">
        <v>1008</v>
      </c>
      <c r="C83" s="1" t="s">
        <v>1007</v>
      </c>
      <c r="D83" s="1" t="str">
        <f t="shared" si="14"/>
        <v>BR</v>
      </c>
      <c r="E83" s="1" t="s">
        <v>360</v>
      </c>
      <c r="H83" s="1" t="str">
        <f t="shared" si="15"/>
        <v/>
      </c>
      <c r="I83" s="1">
        <v>1</v>
      </c>
      <c r="N83" s="1" t="str">
        <f t="shared" si="12"/>
        <v/>
      </c>
      <c r="T83" s="1" t="str">
        <f t="shared" si="13"/>
        <v/>
      </c>
      <c r="U83" s="14" t="e">
        <f t="shared" si="16"/>
        <v>#VALUE!</v>
      </c>
      <c r="V83" s="14" t="str">
        <f t="shared" si="11"/>
        <v/>
      </c>
      <c r="W83" s="20" t="e">
        <f t="shared" si="17"/>
        <v>#DIV/0!</v>
      </c>
      <c r="X83" s="32" t="e">
        <f t="shared" si="18"/>
        <v>#DIV/0!</v>
      </c>
    </row>
    <row r="84" spans="1:24" x14ac:dyDescent="0.25">
      <c r="A84" s="21">
        <v>760</v>
      </c>
      <c r="B84" s="1" t="s">
        <v>958</v>
      </c>
      <c r="C84" s="1" t="s">
        <v>972</v>
      </c>
      <c r="D84" s="1" t="str">
        <f t="shared" si="14"/>
        <v>BR</v>
      </c>
      <c r="E84" s="1" t="s">
        <v>360</v>
      </c>
      <c r="H84" s="1" t="str">
        <f t="shared" si="15"/>
        <v/>
      </c>
      <c r="I84" s="1">
        <v>1</v>
      </c>
      <c r="L84" s="6" t="s">
        <v>342</v>
      </c>
      <c r="M84" s="6" t="s">
        <v>342</v>
      </c>
      <c r="N84" s="1" t="str">
        <f t="shared" si="12"/>
        <v/>
      </c>
      <c r="T84" s="1">
        <f t="shared" si="13"/>
        <v>0</v>
      </c>
      <c r="U84" s="14" t="e">
        <f t="shared" si="16"/>
        <v>#VALUE!</v>
      </c>
      <c r="V84" s="14" t="e">
        <f t="shared" si="11"/>
        <v>#VALUE!</v>
      </c>
      <c r="W84" s="20" t="e">
        <f t="shared" si="17"/>
        <v>#DIV/0!</v>
      </c>
      <c r="X84" s="32" t="e">
        <f t="shared" si="18"/>
        <v>#DIV/0!</v>
      </c>
    </row>
    <row r="85" spans="1:24" x14ac:dyDescent="0.25">
      <c r="A85" s="22">
        <v>761</v>
      </c>
      <c r="B85" s="1" t="s">
        <v>955</v>
      </c>
      <c r="C85" s="1" t="s">
        <v>969</v>
      </c>
      <c r="D85" s="1" t="str">
        <f t="shared" si="14"/>
        <v>BR</v>
      </c>
      <c r="E85" s="1" t="s">
        <v>360</v>
      </c>
      <c r="H85" s="1" t="str">
        <f t="shared" si="15"/>
        <v/>
      </c>
      <c r="I85" s="1">
        <v>1</v>
      </c>
      <c r="L85" s="6" t="s">
        <v>342</v>
      </c>
      <c r="M85" s="6" t="s">
        <v>342</v>
      </c>
      <c r="N85" s="1" t="str">
        <f t="shared" si="12"/>
        <v/>
      </c>
      <c r="T85" s="1">
        <f t="shared" si="13"/>
        <v>0</v>
      </c>
      <c r="U85" s="14" t="e">
        <f t="shared" si="16"/>
        <v>#VALUE!</v>
      </c>
      <c r="V85" s="14" t="e">
        <f t="shared" si="11"/>
        <v>#VALUE!</v>
      </c>
      <c r="W85" s="20" t="e">
        <f t="shared" si="17"/>
        <v>#DIV/0!</v>
      </c>
      <c r="X85" s="32" t="e">
        <f t="shared" si="18"/>
        <v>#DIV/0!</v>
      </c>
    </row>
    <row r="86" spans="1:24" x14ac:dyDescent="0.25">
      <c r="A86" s="22">
        <v>762</v>
      </c>
      <c r="B86" s="1" t="s">
        <v>960</v>
      </c>
      <c r="C86" s="1" t="s">
        <v>973</v>
      </c>
      <c r="D86" s="1" t="str">
        <f t="shared" si="14"/>
        <v>BR</v>
      </c>
      <c r="E86" s="1" t="s">
        <v>360</v>
      </c>
      <c r="H86" s="1" t="str">
        <f t="shared" si="15"/>
        <v/>
      </c>
      <c r="I86" s="1">
        <v>1</v>
      </c>
      <c r="L86" s="6" t="s">
        <v>342</v>
      </c>
      <c r="M86" s="6" t="s">
        <v>342</v>
      </c>
      <c r="N86" s="1" t="str">
        <f t="shared" si="12"/>
        <v/>
      </c>
      <c r="T86" s="1">
        <f t="shared" si="13"/>
        <v>0</v>
      </c>
      <c r="U86" s="14" t="e">
        <f t="shared" si="16"/>
        <v>#VALUE!</v>
      </c>
      <c r="V86" s="14" t="e">
        <f t="shared" si="11"/>
        <v>#VALUE!</v>
      </c>
      <c r="W86" s="20" t="e">
        <f t="shared" si="17"/>
        <v>#DIV/0!</v>
      </c>
      <c r="X86" s="32" t="e">
        <f t="shared" si="18"/>
        <v>#DIV/0!</v>
      </c>
    </row>
    <row r="87" spans="1:24" x14ac:dyDescent="0.25">
      <c r="A87" s="22">
        <v>763</v>
      </c>
      <c r="B87" s="1" t="s">
        <v>957</v>
      </c>
      <c r="C87" s="1" t="s">
        <v>971</v>
      </c>
      <c r="D87" s="1" t="str">
        <f t="shared" si="14"/>
        <v>BR</v>
      </c>
      <c r="E87" s="1" t="s">
        <v>360</v>
      </c>
      <c r="H87" s="1" t="str">
        <f t="shared" si="15"/>
        <v/>
      </c>
      <c r="I87" s="1">
        <v>1</v>
      </c>
      <c r="L87" s="6" t="s">
        <v>342</v>
      </c>
      <c r="M87" s="6" t="s">
        <v>342</v>
      </c>
      <c r="N87" s="1" t="str">
        <f t="shared" si="12"/>
        <v/>
      </c>
      <c r="T87" s="1">
        <f t="shared" si="13"/>
        <v>0</v>
      </c>
      <c r="U87" s="14" t="e">
        <f t="shared" si="16"/>
        <v>#VALUE!</v>
      </c>
      <c r="V87" s="14" t="e">
        <f t="shared" si="11"/>
        <v>#VALUE!</v>
      </c>
      <c r="W87" s="20" t="e">
        <f t="shared" si="17"/>
        <v>#DIV/0!</v>
      </c>
      <c r="X87" s="32" t="e">
        <f t="shared" si="18"/>
        <v>#DIV/0!</v>
      </c>
    </row>
    <row r="88" spans="1:24" x14ac:dyDescent="0.25">
      <c r="A88" s="21">
        <v>764</v>
      </c>
      <c r="B88" s="1" t="s">
        <v>956</v>
      </c>
      <c r="C88" s="1" t="s">
        <v>970</v>
      </c>
      <c r="D88" s="1" t="str">
        <f t="shared" si="14"/>
        <v>BR</v>
      </c>
      <c r="E88" s="1" t="s">
        <v>360</v>
      </c>
      <c r="H88" s="1" t="str">
        <f t="shared" si="15"/>
        <v/>
      </c>
      <c r="I88" s="1">
        <v>1</v>
      </c>
      <c r="L88" s="6" t="s">
        <v>342</v>
      </c>
      <c r="M88" s="6" t="s">
        <v>342</v>
      </c>
      <c r="N88" s="1" t="str">
        <f t="shared" si="12"/>
        <v/>
      </c>
      <c r="T88" s="1">
        <f t="shared" si="13"/>
        <v>0</v>
      </c>
      <c r="U88" s="14" t="e">
        <f t="shared" si="16"/>
        <v>#VALUE!</v>
      </c>
      <c r="V88" s="14" t="e">
        <f t="shared" si="11"/>
        <v>#VALUE!</v>
      </c>
      <c r="W88" s="20" t="e">
        <f t="shared" si="17"/>
        <v>#DIV/0!</v>
      </c>
      <c r="X88" s="32" t="e">
        <f t="shared" si="18"/>
        <v>#DIV/0!</v>
      </c>
    </row>
    <row r="89" spans="1:24" x14ac:dyDescent="0.25">
      <c r="A89" s="22">
        <v>765</v>
      </c>
      <c r="B89" s="1" t="s">
        <v>959</v>
      </c>
      <c r="C89" s="1" t="s">
        <v>974</v>
      </c>
      <c r="D89" s="1" t="str">
        <f t="shared" si="14"/>
        <v>BR</v>
      </c>
      <c r="E89" s="1" t="s">
        <v>360</v>
      </c>
      <c r="H89" s="1" t="str">
        <f t="shared" si="15"/>
        <v/>
      </c>
      <c r="I89" s="1">
        <v>1</v>
      </c>
      <c r="L89" s="6" t="s">
        <v>342</v>
      </c>
      <c r="M89" s="6" t="s">
        <v>342</v>
      </c>
      <c r="N89" s="1" t="str">
        <f t="shared" si="12"/>
        <v/>
      </c>
      <c r="T89" s="1">
        <f t="shared" si="13"/>
        <v>0</v>
      </c>
      <c r="U89" s="14" t="e">
        <f t="shared" si="16"/>
        <v>#VALUE!</v>
      </c>
      <c r="V89" s="14" t="e">
        <f t="shared" si="11"/>
        <v>#VALUE!</v>
      </c>
      <c r="W89" s="20" t="e">
        <f t="shared" si="17"/>
        <v>#DIV/0!</v>
      </c>
      <c r="X89" s="32" t="e">
        <f t="shared" si="18"/>
        <v>#DIV/0!</v>
      </c>
    </row>
    <row r="90" spans="1:24" x14ac:dyDescent="0.25">
      <c r="A90" s="22">
        <v>766</v>
      </c>
      <c r="B90" s="1" t="s">
        <v>962</v>
      </c>
      <c r="C90" s="1" t="s">
        <v>975</v>
      </c>
      <c r="D90" s="1" t="str">
        <f t="shared" si="14"/>
        <v>BR</v>
      </c>
      <c r="E90" s="1" t="s">
        <v>360</v>
      </c>
      <c r="H90" s="1" t="str">
        <f t="shared" si="15"/>
        <v/>
      </c>
      <c r="I90" s="1">
        <v>1</v>
      </c>
      <c r="L90" s="6" t="s">
        <v>342</v>
      </c>
      <c r="M90" s="6" t="s">
        <v>342</v>
      </c>
      <c r="N90" s="1" t="str">
        <f t="shared" si="12"/>
        <v/>
      </c>
      <c r="T90" s="1">
        <f t="shared" si="13"/>
        <v>0</v>
      </c>
      <c r="U90" s="14" t="e">
        <f t="shared" si="16"/>
        <v>#VALUE!</v>
      </c>
      <c r="V90" s="14" t="e">
        <f t="shared" si="11"/>
        <v>#VALUE!</v>
      </c>
      <c r="W90" s="20" t="e">
        <f t="shared" si="17"/>
        <v>#DIV/0!</v>
      </c>
      <c r="X90" s="32" t="e">
        <f t="shared" si="18"/>
        <v>#DIV/0!</v>
      </c>
    </row>
    <row r="91" spans="1:24" x14ac:dyDescent="0.25">
      <c r="A91" s="22">
        <v>767</v>
      </c>
      <c r="B91" s="1" t="s">
        <v>963</v>
      </c>
      <c r="C91" s="1" t="s">
        <v>976</v>
      </c>
      <c r="D91" s="1" t="str">
        <f t="shared" si="14"/>
        <v>BR</v>
      </c>
      <c r="E91" s="1" t="s">
        <v>360</v>
      </c>
      <c r="H91" s="1" t="str">
        <f t="shared" si="15"/>
        <v/>
      </c>
      <c r="I91" s="1">
        <v>1</v>
      </c>
      <c r="L91" s="6" t="s">
        <v>342</v>
      </c>
      <c r="M91" s="6" t="s">
        <v>342</v>
      </c>
      <c r="N91" s="1" t="str">
        <f t="shared" ref="N91:N119" si="19">IF(L91="Steam",1,IF(L91="Electric",2,IF(L91="Diesel",4,IF(L91="Diesel-Electric",3,""))))</f>
        <v/>
      </c>
      <c r="T91" s="1">
        <f t="shared" si="13"/>
        <v>0</v>
      </c>
      <c r="U91" s="14" t="e">
        <f t="shared" si="16"/>
        <v>#VALUE!</v>
      </c>
      <c r="V91" s="14" t="e">
        <f t="shared" si="11"/>
        <v>#VALUE!</v>
      </c>
      <c r="W91" s="20" t="e">
        <f t="shared" si="17"/>
        <v>#DIV/0!</v>
      </c>
      <c r="X91" s="32" t="e">
        <f t="shared" si="18"/>
        <v>#DIV/0!</v>
      </c>
    </row>
    <row r="92" spans="1:24" x14ac:dyDescent="0.25">
      <c r="A92" s="21">
        <v>768</v>
      </c>
      <c r="B92" s="1" t="s">
        <v>961</v>
      </c>
      <c r="C92" s="1" t="s">
        <v>972</v>
      </c>
      <c r="D92" s="1" t="str">
        <f t="shared" si="14"/>
        <v>BR</v>
      </c>
      <c r="E92" s="1" t="s">
        <v>360</v>
      </c>
      <c r="H92" s="1" t="str">
        <f t="shared" si="15"/>
        <v/>
      </c>
      <c r="I92" s="1">
        <v>1</v>
      </c>
      <c r="L92" s="6" t="s">
        <v>342</v>
      </c>
      <c r="M92" s="6" t="s">
        <v>342</v>
      </c>
      <c r="N92" s="1" t="str">
        <f t="shared" si="19"/>
        <v/>
      </c>
      <c r="T92" s="1">
        <f t="shared" si="13"/>
        <v>0</v>
      </c>
      <c r="U92" s="14" t="e">
        <f t="shared" si="16"/>
        <v>#VALUE!</v>
      </c>
      <c r="V92" s="14" t="e">
        <f t="shared" si="11"/>
        <v>#VALUE!</v>
      </c>
      <c r="W92" s="20" t="e">
        <f t="shared" si="17"/>
        <v>#DIV/0!</v>
      </c>
      <c r="X92" s="32" t="e">
        <f t="shared" si="18"/>
        <v>#DIV/0!</v>
      </c>
    </row>
    <row r="93" spans="1:24" x14ac:dyDescent="0.25">
      <c r="A93" s="22">
        <v>769</v>
      </c>
      <c r="B93" s="1" t="s">
        <v>573</v>
      </c>
      <c r="C93" s="1" t="s">
        <v>1005</v>
      </c>
      <c r="D93" s="1" t="str">
        <f t="shared" si="14"/>
        <v>BR</v>
      </c>
      <c r="E93" s="1" t="s">
        <v>360</v>
      </c>
      <c r="I93" s="1">
        <v>1</v>
      </c>
      <c r="L93" s="1" t="s">
        <v>342</v>
      </c>
      <c r="M93" s="1" t="s">
        <v>342</v>
      </c>
      <c r="N93" s="1" t="str">
        <f t="shared" si="19"/>
        <v/>
      </c>
      <c r="O93" s="1" t="s">
        <v>898</v>
      </c>
      <c r="S93" s="1">
        <v>1</v>
      </c>
      <c r="U93" s="14"/>
      <c r="V93" s="14"/>
      <c r="W93" s="20" t="e">
        <f t="shared" si="17"/>
        <v>#DIV/0!</v>
      </c>
      <c r="X93" s="32" t="e">
        <f t="shared" si="18"/>
        <v>#DIV/0!</v>
      </c>
    </row>
    <row r="94" spans="1:24" x14ac:dyDescent="0.25">
      <c r="A94" s="22">
        <v>780</v>
      </c>
      <c r="B94" s="1" t="s">
        <v>1011</v>
      </c>
      <c r="C94" s="1" t="s">
        <v>1012</v>
      </c>
      <c r="D94" s="1" t="str">
        <f t="shared" si="14"/>
        <v>GW</v>
      </c>
      <c r="E94" s="1">
        <v>7800</v>
      </c>
      <c r="F94" s="1">
        <v>1938</v>
      </c>
      <c r="G94" s="1">
        <v>1965</v>
      </c>
      <c r="H94" s="1">
        <f t="shared" ref="H94:H157" si="20">IF(F94="","",SQRT(F94-1828))</f>
        <v>10.488088481701515</v>
      </c>
      <c r="I94" s="1">
        <v>2</v>
      </c>
      <c r="J94" s="1">
        <v>112</v>
      </c>
      <c r="K94" s="1">
        <v>0</v>
      </c>
      <c r="L94" s="1" t="s">
        <v>369</v>
      </c>
      <c r="M94" s="1" t="s">
        <v>369</v>
      </c>
      <c r="N94" s="1">
        <f t="shared" si="19"/>
        <v>1</v>
      </c>
      <c r="O94" s="1" t="s">
        <v>23</v>
      </c>
      <c r="R94" s="1">
        <v>122</v>
      </c>
      <c r="T94" s="1" t="str">
        <f t="shared" ref="T94:T140" si="21">IF(L94="Wagon",(SQRT(SQRT(S94/27)))*10,IF(S94="","",SQRT(SQRT(S94/27))))</f>
        <v/>
      </c>
      <c r="U94" s="14" t="e">
        <f t="shared" ref="U94:U140" si="22">IF(I94="","",(H94*SQRT(I94)*T94-(I94*2)+2)*0.985)</f>
        <v>#VALUE!</v>
      </c>
      <c r="V94" s="14">
        <f t="shared" ref="V94:V140" si="23">IF(L94="Wagon",5*SQRT(H94),IF(L94="","",SQRT(Q94*J94*SQRT(S94))/(26)))</f>
        <v>0</v>
      </c>
      <c r="W94" s="20" t="e">
        <f t="shared" si="17"/>
        <v>#DIV/0!</v>
      </c>
      <c r="X94" s="32">
        <f t="shared" si="18"/>
        <v>0.10892857142857142</v>
      </c>
    </row>
    <row r="95" spans="1:24" x14ac:dyDescent="0.25">
      <c r="A95" s="21">
        <v>800</v>
      </c>
      <c r="B95" s="1" t="s">
        <v>30</v>
      </c>
      <c r="C95" s="1" t="s">
        <v>733</v>
      </c>
      <c r="D95" s="1" t="str">
        <f t="shared" si="14"/>
        <v>BR</v>
      </c>
      <c r="E95" s="1">
        <v>8</v>
      </c>
      <c r="F95" s="1">
        <v>1952</v>
      </c>
      <c r="G95" s="1" t="s">
        <v>31</v>
      </c>
      <c r="H95" s="1">
        <f t="shared" si="20"/>
        <v>11.135528725660043</v>
      </c>
      <c r="I95" s="1">
        <v>1</v>
      </c>
      <c r="J95" s="1">
        <v>52</v>
      </c>
      <c r="K95" s="1">
        <v>0</v>
      </c>
      <c r="L95" s="6" t="s">
        <v>22</v>
      </c>
      <c r="M95" s="6" t="s">
        <v>22</v>
      </c>
      <c r="N95" s="1">
        <f t="shared" si="19"/>
        <v>4</v>
      </c>
      <c r="O95" s="1" t="s">
        <v>23</v>
      </c>
      <c r="P95" s="1">
        <v>32</v>
      </c>
      <c r="Q95" s="1">
        <v>32</v>
      </c>
      <c r="R95" s="1">
        <v>160</v>
      </c>
      <c r="S95" s="1">
        <v>350</v>
      </c>
      <c r="T95" s="1">
        <f t="shared" si="21"/>
        <v>1.8974750325407388</v>
      </c>
      <c r="U95" s="14">
        <f t="shared" si="22"/>
        <v>20.81244691511392</v>
      </c>
      <c r="V95" s="14">
        <f t="shared" si="23"/>
        <v>6.7861010777336457</v>
      </c>
      <c r="W95" s="20">
        <f t="shared" si="17"/>
        <v>0.25</v>
      </c>
      <c r="X95" s="32">
        <f t="shared" si="18"/>
        <v>0.30769230769230771</v>
      </c>
    </row>
    <row r="96" spans="1:24" x14ac:dyDescent="0.25">
      <c r="A96" s="21">
        <v>801</v>
      </c>
      <c r="B96" s="1" t="s">
        <v>903</v>
      </c>
      <c r="C96" s="1" t="s">
        <v>904</v>
      </c>
      <c r="D96" s="1" t="str">
        <f t="shared" si="14"/>
        <v>GW</v>
      </c>
      <c r="E96" s="1">
        <v>8000</v>
      </c>
      <c r="F96" s="1">
        <v>1941</v>
      </c>
      <c r="G96" s="1">
        <v>1941</v>
      </c>
      <c r="H96" s="1">
        <f t="shared" si="20"/>
        <v>10.63014581273465</v>
      </c>
      <c r="I96" s="1">
        <v>2</v>
      </c>
      <c r="K96" s="1">
        <v>0</v>
      </c>
      <c r="L96" s="6" t="s">
        <v>369</v>
      </c>
      <c r="M96" s="6" t="s">
        <v>369</v>
      </c>
      <c r="N96" s="1">
        <f t="shared" si="19"/>
        <v>1</v>
      </c>
      <c r="O96" s="1" t="s">
        <v>23</v>
      </c>
      <c r="P96" s="1">
        <v>161</v>
      </c>
      <c r="Q96" s="1">
        <v>161</v>
      </c>
      <c r="R96" s="1">
        <v>179</v>
      </c>
      <c r="T96" s="1" t="str">
        <f t="shared" si="21"/>
        <v/>
      </c>
      <c r="U96" s="14" t="e">
        <f t="shared" si="22"/>
        <v>#VALUE!</v>
      </c>
      <c r="V96" s="14">
        <f t="shared" si="23"/>
        <v>0</v>
      </c>
      <c r="W96" s="20">
        <f t="shared" si="17"/>
        <v>4.9689440993788817E-2</v>
      </c>
      <c r="X96" s="32" t="e">
        <f t="shared" si="18"/>
        <v>#DIV/0!</v>
      </c>
    </row>
    <row r="97" spans="1:24" x14ac:dyDescent="0.25">
      <c r="A97" s="21">
        <v>900</v>
      </c>
      <c r="B97" s="1" t="s">
        <v>32</v>
      </c>
      <c r="C97" s="1" t="s">
        <v>734</v>
      </c>
      <c r="D97" s="1" t="str">
        <f t="shared" si="14"/>
        <v>BR</v>
      </c>
      <c r="E97" s="1">
        <v>9</v>
      </c>
      <c r="F97" s="1">
        <v>1959</v>
      </c>
      <c r="G97" s="1" t="s">
        <v>31</v>
      </c>
      <c r="H97" s="1">
        <f t="shared" si="20"/>
        <v>11.445523142259598</v>
      </c>
      <c r="I97" s="1">
        <v>1</v>
      </c>
      <c r="J97" s="1">
        <v>50</v>
      </c>
      <c r="K97" s="1">
        <v>0</v>
      </c>
      <c r="L97" s="1" t="s">
        <v>22</v>
      </c>
      <c r="M97" s="1" t="s">
        <v>22</v>
      </c>
      <c r="N97" s="1">
        <f t="shared" si="19"/>
        <v>4</v>
      </c>
      <c r="O97" s="1" t="s">
        <v>23</v>
      </c>
      <c r="P97" s="1">
        <v>44</v>
      </c>
      <c r="Q97" s="1">
        <v>44</v>
      </c>
      <c r="R97" s="1">
        <v>111.2</v>
      </c>
      <c r="S97" s="1">
        <v>350</v>
      </c>
      <c r="T97" s="1">
        <f t="shared" si="21"/>
        <v>1.8974750325407388</v>
      </c>
      <c r="U97" s="14">
        <f t="shared" si="22"/>
        <v>21.391830480852736</v>
      </c>
      <c r="V97" s="14">
        <f t="shared" si="23"/>
        <v>7.8028813573634945</v>
      </c>
      <c r="W97" s="20">
        <f t="shared" si="17"/>
        <v>0.18181818181818182</v>
      </c>
      <c r="X97" s="32">
        <f t="shared" si="18"/>
        <v>0.22240000000000001</v>
      </c>
    </row>
    <row r="98" spans="1:24" x14ac:dyDescent="0.25">
      <c r="A98" s="22">
        <v>940</v>
      </c>
      <c r="B98" s="1" t="s">
        <v>425</v>
      </c>
      <c r="D98" s="1" t="str">
        <f t="shared" ref="D98:D129" si="24">IF(B98="","zzz",LEFT(B98,2))</f>
        <v>GW</v>
      </c>
      <c r="E98" s="1">
        <v>9400</v>
      </c>
      <c r="H98" s="1" t="str">
        <f t="shared" si="20"/>
        <v/>
      </c>
      <c r="L98" s="1" t="s">
        <v>369</v>
      </c>
      <c r="M98" s="1" t="s">
        <v>369</v>
      </c>
      <c r="N98" s="1">
        <f t="shared" si="19"/>
        <v>1</v>
      </c>
      <c r="T98" s="1" t="str">
        <f t="shared" si="21"/>
        <v/>
      </c>
      <c r="U98" s="14" t="str">
        <f t="shared" si="22"/>
        <v/>
      </c>
      <c r="V98" s="14">
        <f t="shared" si="23"/>
        <v>0</v>
      </c>
      <c r="W98" s="20" t="e">
        <f t="shared" si="17"/>
        <v>#DIV/0!</v>
      </c>
      <c r="X98" s="32" t="e">
        <f t="shared" si="18"/>
        <v>#DIV/0!</v>
      </c>
    </row>
    <row r="99" spans="1:24" x14ac:dyDescent="0.25">
      <c r="A99" s="21">
        <v>1000</v>
      </c>
      <c r="B99" s="1" t="s">
        <v>33</v>
      </c>
      <c r="C99" s="1" t="s">
        <v>735</v>
      </c>
      <c r="D99" s="1" t="str">
        <f t="shared" si="24"/>
        <v>BR</v>
      </c>
      <c r="E99" s="1">
        <v>10</v>
      </c>
      <c r="F99" s="1">
        <v>1955</v>
      </c>
      <c r="G99" s="1">
        <v>1972</v>
      </c>
      <c r="H99" s="1">
        <f t="shared" si="20"/>
        <v>11.269427669584644</v>
      </c>
      <c r="I99" s="1">
        <v>1</v>
      </c>
      <c r="J99" s="1">
        <v>49</v>
      </c>
      <c r="K99" s="1">
        <v>0</v>
      </c>
      <c r="L99" s="1" t="s">
        <v>22</v>
      </c>
      <c r="M99" s="1" t="s">
        <v>22</v>
      </c>
      <c r="N99" s="1">
        <f t="shared" si="19"/>
        <v>4</v>
      </c>
      <c r="O99" s="1" t="s">
        <v>23</v>
      </c>
      <c r="P99" s="1">
        <v>44</v>
      </c>
      <c r="Q99" s="1">
        <v>44</v>
      </c>
      <c r="R99" s="1">
        <v>155.69999999999999</v>
      </c>
      <c r="S99" s="1">
        <v>350</v>
      </c>
      <c r="T99" s="1">
        <f t="shared" si="21"/>
        <v>1.8974750325407388</v>
      </c>
      <c r="U99" s="14">
        <f t="shared" si="22"/>
        <v>21.062705769549716</v>
      </c>
      <c r="V99" s="14">
        <f t="shared" si="23"/>
        <v>7.7244584488201475</v>
      </c>
      <c r="W99" s="20">
        <f t="shared" si="17"/>
        <v>0.18181818181818182</v>
      </c>
      <c r="X99" s="32">
        <f t="shared" si="18"/>
        <v>0.31775510204081631</v>
      </c>
    </row>
    <row r="100" spans="1:24" x14ac:dyDescent="0.25">
      <c r="A100" s="22">
        <v>1001</v>
      </c>
      <c r="B100" s="1" t="s">
        <v>114</v>
      </c>
      <c r="D100" s="1" t="str">
        <f t="shared" si="24"/>
        <v>BR</v>
      </c>
      <c r="E100" s="1">
        <v>100</v>
      </c>
      <c r="H100" s="1" t="str">
        <f t="shared" si="20"/>
        <v/>
      </c>
      <c r="L100" s="1" t="s">
        <v>22</v>
      </c>
      <c r="M100" s="1" t="s">
        <v>22</v>
      </c>
      <c r="N100" s="1">
        <f t="shared" si="19"/>
        <v>4</v>
      </c>
      <c r="T100" s="1" t="str">
        <f t="shared" si="21"/>
        <v/>
      </c>
      <c r="U100" s="14" t="str">
        <f t="shared" si="22"/>
        <v/>
      </c>
      <c r="V100" s="14">
        <f t="shared" si="23"/>
        <v>0</v>
      </c>
      <c r="W100" s="20" t="e">
        <f t="shared" si="17"/>
        <v>#DIV/0!</v>
      </c>
      <c r="X100" s="32" t="e">
        <f t="shared" si="18"/>
        <v>#DIV/0!</v>
      </c>
    </row>
    <row r="101" spans="1:24" x14ac:dyDescent="0.25">
      <c r="A101" s="22">
        <v>1010</v>
      </c>
      <c r="B101" s="1" t="s">
        <v>115</v>
      </c>
      <c r="C101" s="1" t="s">
        <v>627</v>
      </c>
      <c r="D101" s="1" t="str">
        <f t="shared" si="24"/>
        <v>BR</v>
      </c>
      <c r="E101" s="1">
        <v>101</v>
      </c>
      <c r="F101" s="1">
        <v>1956</v>
      </c>
      <c r="G101" s="1">
        <v>2003</v>
      </c>
      <c r="H101" s="1">
        <f t="shared" si="20"/>
        <v>11.313708498984761</v>
      </c>
      <c r="I101" s="1">
        <v>2</v>
      </c>
      <c r="J101" s="1">
        <v>65</v>
      </c>
      <c r="L101" s="1" t="s">
        <v>22</v>
      </c>
      <c r="M101" s="1" t="s">
        <v>22</v>
      </c>
      <c r="N101" s="1">
        <f t="shared" si="19"/>
        <v>4</v>
      </c>
      <c r="O101" s="1" t="s">
        <v>898</v>
      </c>
      <c r="P101" s="1">
        <v>70</v>
      </c>
      <c r="Q101" s="1">
        <v>70</v>
      </c>
      <c r="S101" s="1">
        <v>600</v>
      </c>
      <c r="T101" s="1">
        <f t="shared" si="21"/>
        <v>2.1711852081087688</v>
      </c>
      <c r="U101" s="14">
        <f t="shared" si="22"/>
        <v>32.2478788797942</v>
      </c>
      <c r="V101" s="14">
        <f t="shared" si="23"/>
        <v>12.840151942952174</v>
      </c>
      <c r="W101" s="20">
        <f t="shared" si="17"/>
        <v>0.11428571428571428</v>
      </c>
      <c r="X101" s="32">
        <f t="shared" si="18"/>
        <v>0</v>
      </c>
    </row>
    <row r="102" spans="1:24" x14ac:dyDescent="0.25">
      <c r="A102" s="22">
        <v>1013</v>
      </c>
      <c r="B102" s="1" t="s">
        <v>116</v>
      </c>
      <c r="C102" s="1" t="s">
        <v>628</v>
      </c>
      <c r="D102" s="1" t="str">
        <f t="shared" si="24"/>
        <v>BR</v>
      </c>
      <c r="E102" s="1">
        <v>101</v>
      </c>
      <c r="F102" s="1">
        <v>1956</v>
      </c>
      <c r="G102" s="1">
        <v>2003</v>
      </c>
      <c r="H102" s="1">
        <f t="shared" si="20"/>
        <v>11.313708498984761</v>
      </c>
      <c r="I102" s="1">
        <v>3</v>
      </c>
      <c r="J102" s="1">
        <v>90</v>
      </c>
      <c r="L102" s="1" t="s">
        <v>22</v>
      </c>
      <c r="M102" s="1" t="s">
        <v>22</v>
      </c>
      <c r="N102" s="1">
        <f t="shared" si="19"/>
        <v>4</v>
      </c>
      <c r="O102" s="1" t="s">
        <v>898</v>
      </c>
      <c r="P102" s="1">
        <v>70</v>
      </c>
      <c r="Q102" s="1">
        <v>70</v>
      </c>
      <c r="S102" s="1">
        <v>600</v>
      </c>
      <c r="T102" s="1">
        <f t="shared" si="21"/>
        <v>2.1711852081087688</v>
      </c>
      <c r="U102" s="14">
        <f t="shared" si="22"/>
        <v>37.968171667926519</v>
      </c>
      <c r="V102" s="14">
        <f t="shared" si="23"/>
        <v>15.108965841832951</v>
      </c>
      <c r="W102" s="20">
        <f t="shared" si="17"/>
        <v>0.11428571428571428</v>
      </c>
      <c r="X102" s="32">
        <f t="shared" si="18"/>
        <v>0</v>
      </c>
    </row>
    <row r="103" spans="1:24" x14ac:dyDescent="0.25">
      <c r="A103" s="22">
        <v>1014</v>
      </c>
      <c r="B103" s="1" t="s">
        <v>117</v>
      </c>
      <c r="C103" s="1" t="s">
        <v>629</v>
      </c>
      <c r="D103" s="1" t="str">
        <f t="shared" si="24"/>
        <v>BR</v>
      </c>
      <c r="E103" s="1">
        <v>101</v>
      </c>
      <c r="F103" s="1">
        <v>1956</v>
      </c>
      <c r="G103" s="1">
        <v>2003</v>
      </c>
      <c r="H103" s="1">
        <f t="shared" si="20"/>
        <v>11.313708498984761</v>
      </c>
      <c r="I103" s="1">
        <v>4</v>
      </c>
      <c r="J103" s="1">
        <v>115</v>
      </c>
      <c r="L103" s="1" t="s">
        <v>22</v>
      </c>
      <c r="M103" s="1" t="s">
        <v>22</v>
      </c>
      <c r="N103" s="1">
        <f t="shared" si="19"/>
        <v>4</v>
      </c>
      <c r="O103" s="1" t="s">
        <v>898</v>
      </c>
      <c r="P103" s="1">
        <v>70</v>
      </c>
      <c r="Q103" s="1">
        <v>70</v>
      </c>
      <c r="S103" s="1">
        <v>600</v>
      </c>
      <c r="T103" s="1">
        <f t="shared" si="21"/>
        <v>2.1711852081087688</v>
      </c>
      <c r="U103" s="14">
        <f t="shared" si="22"/>
        <v>42.481388387444845</v>
      </c>
      <c r="V103" s="14">
        <f t="shared" si="23"/>
        <v>17.07899867384652</v>
      </c>
      <c r="W103" s="20">
        <f t="shared" si="17"/>
        <v>0.11428571428571428</v>
      </c>
      <c r="X103" s="32">
        <f t="shared" si="18"/>
        <v>0</v>
      </c>
    </row>
    <row r="104" spans="1:24" x14ac:dyDescent="0.25">
      <c r="A104" s="22">
        <v>1020</v>
      </c>
      <c r="B104" s="1" t="s">
        <v>118</v>
      </c>
      <c r="C104" s="1" t="s">
        <v>636</v>
      </c>
      <c r="D104" s="1" t="str">
        <f t="shared" si="24"/>
        <v>BR</v>
      </c>
      <c r="E104" s="1">
        <v>102</v>
      </c>
      <c r="F104" s="1">
        <v>1956</v>
      </c>
      <c r="G104" s="1">
        <v>2003</v>
      </c>
      <c r="H104" s="1">
        <f t="shared" si="20"/>
        <v>11.313708498984761</v>
      </c>
      <c r="I104" s="1">
        <v>2</v>
      </c>
      <c r="J104" s="1">
        <v>58</v>
      </c>
      <c r="L104" s="1" t="s">
        <v>22</v>
      </c>
      <c r="M104" s="1" t="s">
        <v>22</v>
      </c>
      <c r="N104" s="1">
        <f t="shared" si="19"/>
        <v>4</v>
      </c>
      <c r="O104" s="1" t="s">
        <v>898</v>
      </c>
      <c r="P104" s="1">
        <v>70</v>
      </c>
      <c r="Q104" s="1">
        <v>70</v>
      </c>
      <c r="S104" s="1">
        <v>300</v>
      </c>
      <c r="T104" s="1">
        <f t="shared" si="21"/>
        <v>1.8257418583505538</v>
      </c>
      <c r="U104" s="14">
        <f t="shared" si="22"/>
        <v>26.803691687604733</v>
      </c>
      <c r="V104" s="14">
        <f t="shared" si="23"/>
        <v>10.199290988475536</v>
      </c>
      <c r="W104" s="20">
        <f t="shared" si="17"/>
        <v>0.11428571428571428</v>
      </c>
      <c r="X104" s="32">
        <f t="shared" si="18"/>
        <v>0</v>
      </c>
    </row>
    <row r="105" spans="1:24" x14ac:dyDescent="0.25">
      <c r="A105" s="22">
        <v>1080</v>
      </c>
      <c r="B105" s="1" t="s">
        <v>124</v>
      </c>
      <c r="D105" s="1" t="str">
        <f t="shared" si="24"/>
        <v>BR</v>
      </c>
      <c r="E105" s="1">
        <v>108</v>
      </c>
      <c r="F105" s="1">
        <v>1958</v>
      </c>
      <c r="H105" s="1">
        <f t="shared" si="20"/>
        <v>11.401754250991379</v>
      </c>
      <c r="I105" s="1">
        <v>2</v>
      </c>
      <c r="L105" s="1" t="s">
        <v>22</v>
      </c>
      <c r="M105" s="1" t="s">
        <v>22</v>
      </c>
      <c r="N105" s="1">
        <f t="shared" si="19"/>
        <v>4</v>
      </c>
      <c r="S105" s="1">
        <v>600</v>
      </c>
      <c r="T105" s="1">
        <f t="shared" si="21"/>
        <v>2.1711852081087688</v>
      </c>
      <c r="U105" s="14">
        <f t="shared" si="22"/>
        <v>32.514169891120254</v>
      </c>
      <c r="V105" s="14">
        <f t="shared" si="23"/>
        <v>0</v>
      </c>
      <c r="W105" s="20" t="e">
        <f t="shared" si="17"/>
        <v>#DIV/0!</v>
      </c>
      <c r="X105" s="32" t="e">
        <f t="shared" si="18"/>
        <v>#DIV/0!</v>
      </c>
    </row>
    <row r="106" spans="1:24" x14ac:dyDescent="0.25">
      <c r="A106" s="22">
        <v>1081</v>
      </c>
      <c r="B106" s="1" t="s">
        <v>125</v>
      </c>
      <c r="D106" s="1" t="str">
        <f t="shared" si="24"/>
        <v>BR</v>
      </c>
      <c r="E106" s="1">
        <v>108</v>
      </c>
      <c r="F106" s="1">
        <v>1958</v>
      </c>
      <c r="H106" s="1">
        <f t="shared" si="20"/>
        <v>11.401754250991379</v>
      </c>
      <c r="I106" s="1">
        <v>3</v>
      </c>
      <c r="L106" s="1" t="s">
        <v>22</v>
      </c>
      <c r="M106" s="1" t="s">
        <v>22</v>
      </c>
      <c r="N106" s="1">
        <f t="shared" si="19"/>
        <v>4</v>
      </c>
      <c r="S106" s="1">
        <v>600</v>
      </c>
      <c r="T106" s="1">
        <f t="shared" si="21"/>
        <v>2.1711852081087688</v>
      </c>
      <c r="U106" s="14">
        <f t="shared" si="22"/>
        <v>38.294310218345778</v>
      </c>
      <c r="V106" s="14">
        <f t="shared" si="23"/>
        <v>0</v>
      </c>
      <c r="W106" s="20" t="e">
        <f t="shared" si="17"/>
        <v>#DIV/0!</v>
      </c>
      <c r="X106" s="32" t="e">
        <f t="shared" si="18"/>
        <v>#DIV/0!</v>
      </c>
    </row>
    <row r="107" spans="1:24" x14ac:dyDescent="0.25">
      <c r="A107" s="22">
        <v>1082</v>
      </c>
      <c r="B107" s="1" t="s">
        <v>126</v>
      </c>
      <c r="D107" s="1" t="str">
        <f t="shared" si="24"/>
        <v>BR</v>
      </c>
      <c r="E107" s="1">
        <v>108</v>
      </c>
      <c r="F107" s="1">
        <v>1958</v>
      </c>
      <c r="H107" s="1">
        <f t="shared" si="20"/>
        <v>11.401754250991379</v>
      </c>
      <c r="I107" s="1">
        <v>4</v>
      </c>
      <c r="L107" s="1" t="s">
        <v>22</v>
      </c>
      <c r="M107" s="1" t="s">
        <v>22</v>
      </c>
      <c r="N107" s="1">
        <f t="shared" si="19"/>
        <v>4</v>
      </c>
      <c r="S107" s="1">
        <v>600</v>
      </c>
      <c r="T107" s="1">
        <f t="shared" si="21"/>
        <v>2.1711852081087688</v>
      </c>
      <c r="U107" s="14">
        <f t="shared" si="22"/>
        <v>42.857980747200202</v>
      </c>
      <c r="V107" s="14">
        <f t="shared" si="23"/>
        <v>0</v>
      </c>
      <c r="W107" s="20" t="e">
        <f t="shared" si="17"/>
        <v>#DIV/0!</v>
      </c>
      <c r="X107" s="32" t="e">
        <f t="shared" si="18"/>
        <v>#DIV/0!</v>
      </c>
    </row>
    <row r="108" spans="1:24" x14ac:dyDescent="0.25">
      <c r="A108" s="22">
        <v>1083</v>
      </c>
      <c r="B108" s="1" t="s">
        <v>355</v>
      </c>
      <c r="C108" s="1" t="s">
        <v>736</v>
      </c>
      <c r="D108" s="1" t="str">
        <f t="shared" si="24"/>
        <v>BR</v>
      </c>
      <c r="E108" s="1">
        <v>10800</v>
      </c>
      <c r="F108" s="1">
        <v>1950</v>
      </c>
      <c r="G108" s="1">
        <v>1959</v>
      </c>
      <c r="H108" s="1">
        <f t="shared" si="20"/>
        <v>11.045361017187261</v>
      </c>
      <c r="I108" s="1">
        <v>1</v>
      </c>
      <c r="J108" s="1">
        <v>71</v>
      </c>
      <c r="K108" s="1">
        <v>0</v>
      </c>
      <c r="L108" s="1" t="s">
        <v>181</v>
      </c>
      <c r="M108" s="1" t="s">
        <v>22</v>
      </c>
      <c r="N108" s="1">
        <f t="shared" si="19"/>
        <v>3</v>
      </c>
      <c r="P108" s="1">
        <v>110</v>
      </c>
      <c r="Q108" s="1">
        <v>110</v>
      </c>
      <c r="S108" s="1">
        <v>827</v>
      </c>
      <c r="T108" s="1">
        <f t="shared" si="21"/>
        <v>2.3525314408490341</v>
      </c>
      <c r="U108" s="14">
        <f t="shared" si="22"/>
        <v>25.594790682434382</v>
      </c>
      <c r="V108" s="14">
        <f t="shared" si="23"/>
        <v>18.227560414289595</v>
      </c>
      <c r="W108" s="20">
        <f t="shared" si="17"/>
        <v>7.2727272727272724E-2</v>
      </c>
      <c r="X108" s="32">
        <f t="shared" si="18"/>
        <v>0</v>
      </c>
    </row>
    <row r="109" spans="1:24" x14ac:dyDescent="0.25">
      <c r="A109" s="21">
        <v>1100</v>
      </c>
      <c r="B109" s="1" t="s">
        <v>34</v>
      </c>
      <c r="C109" s="1" t="s">
        <v>737</v>
      </c>
      <c r="D109" s="1" t="str">
        <f t="shared" si="24"/>
        <v>BR</v>
      </c>
      <c r="E109" s="1">
        <v>11</v>
      </c>
      <c r="F109" s="1">
        <v>1945</v>
      </c>
      <c r="G109" s="1">
        <v>1972</v>
      </c>
      <c r="H109" s="1">
        <f t="shared" si="20"/>
        <v>10.816653826391969</v>
      </c>
      <c r="I109" s="1">
        <v>1</v>
      </c>
      <c r="J109" s="1">
        <v>48</v>
      </c>
      <c r="K109" s="1">
        <v>0</v>
      </c>
      <c r="L109" s="1" t="s">
        <v>22</v>
      </c>
      <c r="M109" s="1" t="s">
        <v>22</v>
      </c>
      <c r="N109" s="1">
        <f t="shared" si="19"/>
        <v>4</v>
      </c>
      <c r="O109" s="1" t="s">
        <v>23</v>
      </c>
      <c r="P109" s="1">
        <v>32</v>
      </c>
      <c r="Q109" s="1">
        <v>32</v>
      </c>
      <c r="R109" s="1">
        <v>115.2</v>
      </c>
      <c r="S109" s="1">
        <v>350</v>
      </c>
      <c r="T109" s="1">
        <f t="shared" si="21"/>
        <v>1.8974750325407388</v>
      </c>
      <c r="U109" s="14">
        <f t="shared" si="22"/>
        <v>20.216465612646783</v>
      </c>
      <c r="V109" s="14">
        <f t="shared" si="23"/>
        <v>6.5198750226732045</v>
      </c>
      <c r="W109" s="20">
        <f t="shared" si="17"/>
        <v>0.25</v>
      </c>
      <c r="X109" s="32">
        <f t="shared" si="18"/>
        <v>0.24</v>
      </c>
    </row>
    <row r="110" spans="1:24" x14ac:dyDescent="0.25">
      <c r="A110" s="22">
        <v>1101</v>
      </c>
      <c r="B110" s="1" t="s">
        <v>128</v>
      </c>
      <c r="D110" s="1" t="str">
        <f t="shared" si="24"/>
        <v>BR</v>
      </c>
      <c r="E110" s="1">
        <v>110</v>
      </c>
      <c r="F110" s="1">
        <v>1961</v>
      </c>
      <c r="H110" s="1">
        <f t="shared" si="20"/>
        <v>11.532562594670797</v>
      </c>
      <c r="I110" s="1">
        <v>3</v>
      </c>
      <c r="L110" s="1" t="s">
        <v>22</v>
      </c>
      <c r="M110" s="1" t="s">
        <v>22</v>
      </c>
      <c r="N110" s="1">
        <f t="shared" si="19"/>
        <v>4</v>
      </c>
      <c r="S110" s="1">
        <v>720</v>
      </c>
      <c r="T110" s="1">
        <f t="shared" si="21"/>
        <v>2.2724387329349987</v>
      </c>
      <c r="U110" s="14">
        <f t="shared" si="22"/>
        <v>40.771049216982327</v>
      </c>
      <c r="V110" s="14">
        <f t="shared" si="23"/>
        <v>0</v>
      </c>
      <c r="W110" s="20" t="e">
        <f t="shared" si="17"/>
        <v>#DIV/0!</v>
      </c>
      <c r="X110" s="32" t="e">
        <f t="shared" si="18"/>
        <v>#DIV/0!</v>
      </c>
    </row>
    <row r="111" spans="1:24" x14ac:dyDescent="0.25">
      <c r="A111" s="22">
        <v>1110</v>
      </c>
      <c r="B111" s="1" t="s">
        <v>129</v>
      </c>
      <c r="C111" s="1" t="s">
        <v>633</v>
      </c>
      <c r="D111" s="1" t="str">
        <f t="shared" si="24"/>
        <v>BR</v>
      </c>
      <c r="E111" s="1">
        <v>111</v>
      </c>
      <c r="F111" s="1">
        <v>1957</v>
      </c>
      <c r="G111" s="1">
        <v>1989</v>
      </c>
      <c r="H111" s="1">
        <f t="shared" si="20"/>
        <v>11.357816691600547</v>
      </c>
      <c r="I111" s="1">
        <v>3</v>
      </c>
      <c r="J111" s="1">
        <v>91</v>
      </c>
      <c r="K111" s="1">
        <v>188</v>
      </c>
      <c r="L111" s="1" t="s">
        <v>22</v>
      </c>
      <c r="M111" s="1" t="s">
        <v>22</v>
      </c>
      <c r="N111" s="1">
        <f t="shared" si="19"/>
        <v>4</v>
      </c>
      <c r="O111" s="1" t="s">
        <v>898</v>
      </c>
      <c r="P111" s="1">
        <v>70</v>
      </c>
      <c r="Q111" s="1">
        <v>70</v>
      </c>
      <c r="S111" s="1">
        <v>720</v>
      </c>
      <c r="T111" s="1">
        <f t="shared" si="21"/>
        <v>2.2724387329349987</v>
      </c>
      <c r="U111" s="14">
        <f t="shared" si="22"/>
        <v>40.093569896276072</v>
      </c>
      <c r="V111" s="14">
        <f t="shared" si="23"/>
        <v>15.901185071764768</v>
      </c>
      <c r="W111" s="20">
        <f t="shared" si="17"/>
        <v>0.11428571428571428</v>
      </c>
      <c r="X111" s="32">
        <f t="shared" si="18"/>
        <v>0</v>
      </c>
    </row>
    <row r="112" spans="1:24" x14ac:dyDescent="0.25">
      <c r="A112" s="22">
        <v>1111</v>
      </c>
      <c r="B112" s="1" t="s">
        <v>632</v>
      </c>
      <c r="C112" s="1" t="s">
        <v>634</v>
      </c>
      <c r="D112" s="1" t="str">
        <f t="shared" si="24"/>
        <v>BR</v>
      </c>
      <c r="E112" s="1">
        <v>111</v>
      </c>
      <c r="F112" s="1">
        <v>1957</v>
      </c>
      <c r="G112" s="1">
        <v>1989</v>
      </c>
      <c r="H112" s="1">
        <f t="shared" si="20"/>
        <v>11.357816691600547</v>
      </c>
      <c r="I112" s="1">
        <v>2</v>
      </c>
      <c r="J112" s="1">
        <v>66</v>
      </c>
      <c r="K112" s="1">
        <v>117</v>
      </c>
      <c r="L112" s="1" t="s">
        <v>22</v>
      </c>
      <c r="M112" s="1" t="s">
        <v>22</v>
      </c>
      <c r="N112" s="1">
        <f t="shared" si="19"/>
        <v>4</v>
      </c>
      <c r="O112" s="1" t="s">
        <v>898</v>
      </c>
      <c r="P112" s="1">
        <v>70</v>
      </c>
      <c r="Q112" s="1">
        <v>70</v>
      </c>
      <c r="S112" s="1">
        <v>720</v>
      </c>
      <c r="T112" s="1">
        <f t="shared" si="21"/>
        <v>2.2724387329349987</v>
      </c>
      <c r="U112" s="14">
        <f t="shared" si="22"/>
        <v>33.98325926635146</v>
      </c>
      <c r="V112" s="14">
        <f t="shared" si="23"/>
        <v>13.541936216727347</v>
      </c>
      <c r="W112" s="20">
        <f t="shared" si="17"/>
        <v>0.11428571428571428</v>
      </c>
      <c r="X112" s="32">
        <f t="shared" si="18"/>
        <v>0</v>
      </c>
    </row>
    <row r="113" spans="1:24" x14ac:dyDescent="0.25">
      <c r="A113" s="22">
        <v>1112</v>
      </c>
      <c r="B113" s="1" t="s">
        <v>631</v>
      </c>
      <c r="C113" s="1" t="s">
        <v>635</v>
      </c>
      <c r="D113" s="1" t="str">
        <f t="shared" si="24"/>
        <v>BR</v>
      </c>
      <c r="E113" s="1">
        <v>111</v>
      </c>
      <c r="F113" s="1">
        <v>1957</v>
      </c>
      <c r="G113" s="1">
        <v>1989</v>
      </c>
      <c r="H113" s="1">
        <f t="shared" si="20"/>
        <v>11.357816691600547</v>
      </c>
      <c r="I113" s="1">
        <v>4</v>
      </c>
      <c r="J113" s="1">
        <v>116</v>
      </c>
      <c r="K113" s="1">
        <v>259</v>
      </c>
      <c r="L113" s="1" t="s">
        <v>22</v>
      </c>
      <c r="M113" s="1" t="s">
        <v>22</v>
      </c>
      <c r="N113" s="1">
        <f t="shared" si="19"/>
        <v>4</v>
      </c>
      <c r="O113" s="1" t="s">
        <v>898</v>
      </c>
      <c r="P113" s="1">
        <v>70</v>
      </c>
      <c r="Q113" s="1">
        <v>70</v>
      </c>
      <c r="S113" s="1">
        <v>720</v>
      </c>
      <c r="T113" s="1">
        <f t="shared" si="21"/>
        <v>2.2724387329349987</v>
      </c>
      <c r="U113" s="14">
        <f t="shared" si="22"/>
        <v>44.935586865990388</v>
      </c>
      <c r="V113" s="14">
        <f t="shared" si="23"/>
        <v>17.953031411856816</v>
      </c>
      <c r="W113" s="20">
        <f t="shared" si="17"/>
        <v>0.11428571428571428</v>
      </c>
      <c r="X113" s="32">
        <f t="shared" si="18"/>
        <v>0</v>
      </c>
    </row>
    <row r="114" spans="1:24" x14ac:dyDescent="0.25">
      <c r="A114" s="22">
        <v>1200</v>
      </c>
      <c r="B114" s="1" t="s">
        <v>35</v>
      </c>
      <c r="C114" s="1" t="s">
        <v>738</v>
      </c>
      <c r="D114" s="1" t="str">
        <f t="shared" si="24"/>
        <v>BR</v>
      </c>
      <c r="E114" s="1">
        <v>12</v>
      </c>
      <c r="F114" s="1">
        <v>1949</v>
      </c>
      <c r="G114" s="1">
        <v>1971</v>
      </c>
      <c r="H114" s="1">
        <f t="shared" si="20"/>
        <v>11</v>
      </c>
      <c r="I114" s="1">
        <v>1</v>
      </c>
      <c r="J114" s="1">
        <v>49</v>
      </c>
      <c r="K114" s="1">
        <v>0</v>
      </c>
      <c r="L114" s="1" t="s">
        <v>22</v>
      </c>
      <c r="M114" s="1" t="s">
        <v>22</v>
      </c>
      <c r="N114" s="1">
        <f t="shared" si="19"/>
        <v>4</v>
      </c>
      <c r="O114" s="1" t="s">
        <v>23</v>
      </c>
      <c r="P114" s="1">
        <v>44</v>
      </c>
      <c r="Q114" s="1">
        <v>44</v>
      </c>
      <c r="R114" s="1">
        <v>109.4</v>
      </c>
      <c r="S114" s="1">
        <v>350</v>
      </c>
      <c r="T114" s="1">
        <f t="shared" si="21"/>
        <v>1.8974750325407388</v>
      </c>
      <c r="U114" s="14">
        <f t="shared" si="22"/>
        <v>20.559141977578907</v>
      </c>
      <c r="V114" s="14">
        <f t="shared" si="23"/>
        <v>7.7244584488201475</v>
      </c>
      <c r="W114" s="20">
        <f t="shared" si="17"/>
        <v>0.18181818181818182</v>
      </c>
      <c r="X114" s="32">
        <f t="shared" si="18"/>
        <v>0.22326530612244899</v>
      </c>
    </row>
    <row r="115" spans="1:24" x14ac:dyDescent="0.25">
      <c r="A115" s="22">
        <v>1300</v>
      </c>
      <c r="B115" s="1" t="s">
        <v>36</v>
      </c>
      <c r="C115" s="1" t="s">
        <v>739</v>
      </c>
      <c r="D115" s="1" t="str">
        <f t="shared" si="24"/>
        <v>BR</v>
      </c>
      <c r="E115" s="1">
        <v>13</v>
      </c>
      <c r="F115" s="1">
        <v>1965</v>
      </c>
      <c r="G115" s="1">
        <v>1985</v>
      </c>
      <c r="H115" s="1">
        <f t="shared" si="20"/>
        <v>11.704699910719626</v>
      </c>
      <c r="I115" s="1">
        <v>2</v>
      </c>
      <c r="J115" s="1">
        <v>122</v>
      </c>
      <c r="K115" s="1">
        <v>0</v>
      </c>
      <c r="L115" s="6" t="s">
        <v>22</v>
      </c>
      <c r="M115" s="6" t="s">
        <v>22</v>
      </c>
      <c r="N115" s="1">
        <f t="shared" si="19"/>
        <v>4</v>
      </c>
      <c r="O115" s="1" t="s">
        <v>23</v>
      </c>
      <c r="P115" s="1">
        <v>32</v>
      </c>
      <c r="Q115" s="1">
        <v>32</v>
      </c>
      <c r="R115" s="1">
        <v>311.39999999999998</v>
      </c>
      <c r="S115" s="1">
        <v>700</v>
      </c>
      <c r="T115" s="1">
        <f t="shared" si="21"/>
        <v>2.2564908092374663</v>
      </c>
      <c r="U115" s="14">
        <f t="shared" si="22"/>
        <v>34.821295528470941</v>
      </c>
      <c r="V115" s="14">
        <f t="shared" si="23"/>
        <v>12.361070020321076</v>
      </c>
      <c r="W115" s="20">
        <f t="shared" si="17"/>
        <v>0.25</v>
      </c>
      <c r="X115" s="32">
        <f t="shared" si="18"/>
        <v>0.25524590163934424</v>
      </c>
    </row>
    <row r="116" spans="1:24" x14ac:dyDescent="0.25">
      <c r="A116" s="22">
        <v>1400</v>
      </c>
      <c r="B116" s="1" t="s">
        <v>37</v>
      </c>
      <c r="C116" s="1" t="s">
        <v>740</v>
      </c>
      <c r="D116" s="1" t="str">
        <f t="shared" si="24"/>
        <v>BR</v>
      </c>
      <c r="E116" s="1">
        <v>14</v>
      </c>
      <c r="F116" s="1">
        <v>1964</v>
      </c>
      <c r="G116" s="1">
        <v>1969</v>
      </c>
      <c r="H116" s="1">
        <f t="shared" si="20"/>
        <v>11.661903789690601</v>
      </c>
      <c r="I116" s="1">
        <v>1</v>
      </c>
      <c r="J116" s="1">
        <v>49</v>
      </c>
      <c r="K116" s="1">
        <v>0</v>
      </c>
      <c r="L116" s="1" t="s">
        <v>22</v>
      </c>
      <c r="M116" s="1" t="s">
        <v>22</v>
      </c>
      <c r="N116" s="1">
        <f t="shared" si="19"/>
        <v>4</v>
      </c>
      <c r="O116" s="1" t="s">
        <v>23</v>
      </c>
      <c r="P116" s="1">
        <v>64</v>
      </c>
      <c r="Q116" s="1">
        <v>64</v>
      </c>
      <c r="R116" s="1">
        <v>137.5</v>
      </c>
      <c r="S116" s="1">
        <v>650</v>
      </c>
      <c r="T116" s="1">
        <f t="shared" si="21"/>
        <v>2.2150697087510771</v>
      </c>
      <c r="U116" s="14">
        <f t="shared" si="22"/>
        <v>25.444450883449349</v>
      </c>
      <c r="V116" s="14">
        <f t="shared" si="23"/>
        <v>10.875344378219665</v>
      </c>
      <c r="W116" s="20">
        <f t="shared" si="17"/>
        <v>0.125</v>
      </c>
      <c r="X116" s="32">
        <f t="shared" si="18"/>
        <v>0.28061224489795916</v>
      </c>
    </row>
    <row r="117" spans="1:24" x14ac:dyDescent="0.25">
      <c r="A117" s="22">
        <v>1401</v>
      </c>
      <c r="B117" s="1" t="s">
        <v>152</v>
      </c>
      <c r="C117" s="1" t="s">
        <v>640</v>
      </c>
      <c r="D117" s="1" t="str">
        <f t="shared" si="24"/>
        <v>BR</v>
      </c>
      <c r="E117" s="1">
        <v>140</v>
      </c>
      <c r="F117" s="1">
        <v>1980</v>
      </c>
      <c r="G117" s="1">
        <v>1986</v>
      </c>
      <c r="H117" s="1">
        <f t="shared" si="20"/>
        <v>12.328828005937952</v>
      </c>
      <c r="I117" s="1">
        <v>2</v>
      </c>
      <c r="J117" s="1">
        <v>46</v>
      </c>
      <c r="K117" s="1">
        <v>102</v>
      </c>
      <c r="L117" s="1" t="s">
        <v>22</v>
      </c>
      <c r="M117" s="1" t="s">
        <v>22</v>
      </c>
      <c r="N117" s="1">
        <f t="shared" si="19"/>
        <v>4</v>
      </c>
      <c r="O117" s="1" t="s">
        <v>898</v>
      </c>
      <c r="P117" s="1">
        <v>121</v>
      </c>
      <c r="Q117" s="1">
        <v>121</v>
      </c>
      <c r="S117" s="1">
        <v>410</v>
      </c>
      <c r="T117" s="1">
        <f t="shared" si="21"/>
        <v>1.9740357937062269</v>
      </c>
      <c r="U117" s="14">
        <f t="shared" si="22"/>
        <v>31.932212790648336</v>
      </c>
      <c r="V117" s="14">
        <f t="shared" si="23"/>
        <v>12.912020806651551</v>
      </c>
      <c r="W117" s="20">
        <f t="shared" si="17"/>
        <v>6.6115702479338845E-2</v>
      </c>
      <c r="X117" s="32">
        <f t="shared" si="18"/>
        <v>0</v>
      </c>
    </row>
    <row r="118" spans="1:24" x14ac:dyDescent="0.25">
      <c r="A118" s="22">
        <v>1410</v>
      </c>
      <c r="B118" s="1" t="s">
        <v>153</v>
      </c>
      <c r="C118" s="1" t="s">
        <v>637</v>
      </c>
      <c r="D118" s="1" t="str">
        <f t="shared" si="24"/>
        <v>BR</v>
      </c>
      <c r="E118" s="1">
        <v>141</v>
      </c>
      <c r="F118" s="1">
        <v>1984</v>
      </c>
      <c r="G118" s="1">
        <v>1997</v>
      </c>
      <c r="H118" s="1">
        <f t="shared" si="20"/>
        <v>12.489995996796797</v>
      </c>
      <c r="I118" s="1">
        <v>2</v>
      </c>
      <c r="J118" s="1">
        <v>53</v>
      </c>
      <c r="K118" s="1">
        <v>94</v>
      </c>
      <c r="L118" s="1" t="s">
        <v>22</v>
      </c>
      <c r="M118" s="1" t="s">
        <v>22</v>
      </c>
      <c r="N118" s="1">
        <f t="shared" si="19"/>
        <v>4</v>
      </c>
      <c r="O118" s="1" t="s">
        <v>898</v>
      </c>
      <c r="P118" s="1">
        <v>121</v>
      </c>
      <c r="Q118" s="1">
        <v>121</v>
      </c>
      <c r="S118" s="1">
        <v>410</v>
      </c>
      <c r="T118" s="1">
        <f t="shared" si="21"/>
        <v>1.9740357937062269</v>
      </c>
      <c r="U118" s="14">
        <f t="shared" si="22"/>
        <v>32.37539778102262</v>
      </c>
      <c r="V118" s="14">
        <f t="shared" si="23"/>
        <v>13.859681053410579</v>
      </c>
      <c r="W118" s="20">
        <f t="shared" si="17"/>
        <v>6.6115702479338845E-2</v>
      </c>
      <c r="X118" s="32">
        <f t="shared" si="18"/>
        <v>0</v>
      </c>
    </row>
    <row r="119" spans="1:24" x14ac:dyDescent="0.25">
      <c r="A119" s="22">
        <v>1420</v>
      </c>
      <c r="B119" s="1" t="s">
        <v>154</v>
      </c>
      <c r="C119" s="1" t="s">
        <v>638</v>
      </c>
      <c r="D119" s="1" t="str">
        <f t="shared" si="24"/>
        <v>BR</v>
      </c>
      <c r="E119" s="1">
        <v>142</v>
      </c>
      <c r="F119" s="1">
        <v>1985</v>
      </c>
      <c r="G119" s="1">
        <v>2020</v>
      </c>
      <c r="H119" s="1">
        <f t="shared" si="20"/>
        <v>12.529964086141668</v>
      </c>
      <c r="I119" s="1">
        <v>2</v>
      </c>
      <c r="J119" s="1">
        <v>43</v>
      </c>
      <c r="K119" s="1">
        <v>102</v>
      </c>
      <c r="L119" s="1" t="s">
        <v>22</v>
      </c>
      <c r="M119" s="1" t="s">
        <v>22</v>
      </c>
      <c r="N119" s="1">
        <f t="shared" si="19"/>
        <v>4</v>
      </c>
      <c r="O119" s="1" t="s">
        <v>898</v>
      </c>
      <c r="P119" s="1">
        <v>121</v>
      </c>
      <c r="Q119" s="1">
        <v>121</v>
      </c>
      <c r="S119" s="1">
        <v>400</v>
      </c>
      <c r="T119" s="1">
        <f t="shared" si="21"/>
        <v>1.9618873042551412</v>
      </c>
      <c r="U119" s="14">
        <f t="shared" si="22"/>
        <v>32.273260630017354</v>
      </c>
      <c r="V119" s="14">
        <f t="shared" si="23"/>
        <v>12.407050868058999</v>
      </c>
      <c r="W119" s="20">
        <f t="shared" si="17"/>
        <v>6.6115702479338845E-2</v>
      </c>
      <c r="X119" s="32">
        <f t="shared" si="18"/>
        <v>0</v>
      </c>
    </row>
    <row r="120" spans="1:24" x14ac:dyDescent="0.25">
      <c r="A120" s="22">
        <v>1421</v>
      </c>
      <c r="B120" s="1" t="s">
        <v>641</v>
      </c>
      <c r="C120" s="1" t="s">
        <v>642</v>
      </c>
      <c r="D120" s="1" t="str">
        <f t="shared" si="24"/>
        <v>BR</v>
      </c>
      <c r="E120" s="1">
        <v>142</v>
      </c>
      <c r="F120" s="1">
        <v>1997</v>
      </c>
      <c r="G120" s="1">
        <v>2020</v>
      </c>
      <c r="H120" s="1">
        <f t="shared" si="20"/>
        <v>13</v>
      </c>
      <c r="I120" s="1">
        <v>2</v>
      </c>
      <c r="J120" s="1">
        <v>50</v>
      </c>
      <c r="K120" s="1">
        <v>121</v>
      </c>
      <c r="L120" s="1" t="s">
        <v>22</v>
      </c>
      <c r="M120" s="1" t="s">
        <v>22</v>
      </c>
      <c r="O120" s="1" t="s">
        <v>898</v>
      </c>
      <c r="P120" s="1">
        <v>121</v>
      </c>
      <c r="Q120" s="1">
        <v>121</v>
      </c>
      <c r="S120" s="1">
        <v>450</v>
      </c>
      <c r="T120" s="1">
        <f t="shared" si="21"/>
        <v>2.0205155046766237</v>
      </c>
      <c r="U120" s="14">
        <f t="shared" si="22"/>
        <v>34.619524702293141</v>
      </c>
      <c r="V120" s="14">
        <f t="shared" si="23"/>
        <v>13.778675359151801</v>
      </c>
      <c r="W120" s="20">
        <f t="shared" si="17"/>
        <v>6.6115702479338845E-2</v>
      </c>
      <c r="X120" s="32">
        <f t="shared" si="18"/>
        <v>0</v>
      </c>
    </row>
    <row r="121" spans="1:24" x14ac:dyDescent="0.25">
      <c r="A121" s="22">
        <v>1430</v>
      </c>
      <c r="B121" s="1" t="s">
        <v>155</v>
      </c>
      <c r="C121" s="1" t="s">
        <v>639</v>
      </c>
      <c r="D121" s="1" t="str">
        <f t="shared" si="24"/>
        <v>BR</v>
      </c>
      <c r="E121" s="1">
        <v>143</v>
      </c>
      <c r="F121" s="1">
        <v>1985</v>
      </c>
      <c r="G121" s="1">
        <v>2021</v>
      </c>
      <c r="H121" s="1">
        <f t="shared" si="20"/>
        <v>12.529964086141668</v>
      </c>
      <c r="I121" s="1">
        <v>2</v>
      </c>
      <c r="J121" s="1">
        <v>50</v>
      </c>
      <c r="K121" s="1">
        <v>122</v>
      </c>
      <c r="L121" s="1" t="s">
        <v>22</v>
      </c>
      <c r="M121" s="1" t="s">
        <v>22</v>
      </c>
      <c r="N121" s="1">
        <f>IF(L121="Steam",1,IF(L121="Electric",2,IF(L121="Diesel",4,IF(L121="Diesel-Electric",3,""))))</f>
        <v>4</v>
      </c>
      <c r="O121" s="1" t="s">
        <v>898</v>
      </c>
      <c r="P121" s="1">
        <v>121</v>
      </c>
      <c r="Q121" s="1">
        <v>121</v>
      </c>
      <c r="S121" s="1">
        <v>400</v>
      </c>
      <c r="T121" s="1">
        <f t="shared" si="21"/>
        <v>1.9618873042551412</v>
      </c>
      <c r="U121" s="14">
        <f t="shared" si="22"/>
        <v>32.273260630017354</v>
      </c>
      <c r="V121" s="14">
        <f t="shared" si="23"/>
        <v>13.378867023789297</v>
      </c>
      <c r="W121" s="20">
        <f t="shared" si="17"/>
        <v>6.6115702479338845E-2</v>
      </c>
      <c r="X121" s="32">
        <f t="shared" si="18"/>
        <v>0</v>
      </c>
    </row>
    <row r="122" spans="1:24" x14ac:dyDescent="0.25">
      <c r="A122" s="22">
        <v>1431</v>
      </c>
      <c r="B122" s="1" t="s">
        <v>643</v>
      </c>
      <c r="C122" s="1" t="s">
        <v>644</v>
      </c>
      <c r="D122" s="1" t="str">
        <f t="shared" si="24"/>
        <v>BR</v>
      </c>
      <c r="E122" s="1">
        <v>143</v>
      </c>
      <c r="F122" s="1">
        <v>2001</v>
      </c>
      <c r="G122" s="1">
        <v>2021</v>
      </c>
      <c r="H122" s="1">
        <f t="shared" si="20"/>
        <v>13.152946437965905</v>
      </c>
      <c r="I122" s="1">
        <v>2</v>
      </c>
      <c r="J122" s="1">
        <v>50</v>
      </c>
      <c r="K122" s="1">
        <v>104</v>
      </c>
      <c r="L122" s="1" t="s">
        <v>22</v>
      </c>
      <c r="M122" s="1" t="s">
        <v>22</v>
      </c>
      <c r="O122" s="1" t="s">
        <v>898</v>
      </c>
      <c r="P122" s="1">
        <v>121</v>
      </c>
      <c r="Q122" s="1">
        <v>121</v>
      </c>
      <c r="S122" s="1">
        <v>450</v>
      </c>
      <c r="T122" s="1">
        <f t="shared" si="21"/>
        <v>2.0205155046766237</v>
      </c>
      <c r="U122" s="14">
        <f t="shared" si="22"/>
        <v>35.050004507683994</v>
      </c>
      <c r="V122" s="14">
        <f t="shared" si="23"/>
        <v>13.778675359151801</v>
      </c>
      <c r="W122" s="20">
        <f t="shared" si="17"/>
        <v>6.6115702479338845E-2</v>
      </c>
      <c r="X122" s="32">
        <f t="shared" si="18"/>
        <v>0</v>
      </c>
    </row>
    <row r="123" spans="1:24" x14ac:dyDescent="0.25">
      <c r="A123" s="22">
        <v>1440</v>
      </c>
      <c r="B123" s="1" t="s">
        <v>156</v>
      </c>
      <c r="D123" s="1" t="str">
        <f t="shared" si="24"/>
        <v>BR</v>
      </c>
      <c r="E123" s="1">
        <v>144</v>
      </c>
      <c r="F123" s="1">
        <v>1986</v>
      </c>
      <c r="H123" s="1">
        <f t="shared" si="20"/>
        <v>12.569805089976535</v>
      </c>
      <c r="I123" s="1">
        <v>2</v>
      </c>
      <c r="L123" s="1" t="s">
        <v>22</v>
      </c>
      <c r="M123" s="1" t="s">
        <v>22</v>
      </c>
      <c r="N123" s="1">
        <f t="shared" ref="N123:N140" si="25">IF(L123="Steam",1,IF(L123="Electric",2,IF(L123="Diesel",4,IF(L123="Diesel-Electric",3,""))))</f>
        <v>4</v>
      </c>
      <c r="S123" s="1">
        <v>450</v>
      </c>
      <c r="T123" s="1">
        <f t="shared" si="21"/>
        <v>2.0205155046766237</v>
      </c>
      <c r="U123" s="14">
        <f t="shared" si="22"/>
        <v>33.408707218669726</v>
      </c>
      <c r="V123" s="14">
        <f t="shared" si="23"/>
        <v>0</v>
      </c>
      <c r="W123" s="20" t="e">
        <f t="shared" si="17"/>
        <v>#DIV/0!</v>
      </c>
      <c r="X123" s="32" t="e">
        <f t="shared" si="18"/>
        <v>#DIV/0!</v>
      </c>
    </row>
    <row r="124" spans="1:24" x14ac:dyDescent="0.25">
      <c r="A124" s="22">
        <v>1441</v>
      </c>
      <c r="B124" s="1" t="s">
        <v>157</v>
      </c>
      <c r="D124" s="1" t="str">
        <f t="shared" si="24"/>
        <v>BR</v>
      </c>
      <c r="E124" s="1">
        <v>144</v>
      </c>
      <c r="F124" s="1">
        <v>1986</v>
      </c>
      <c r="H124" s="1">
        <f t="shared" si="20"/>
        <v>12.569805089976535</v>
      </c>
      <c r="I124" s="1">
        <v>3</v>
      </c>
      <c r="L124" s="1" t="s">
        <v>22</v>
      </c>
      <c r="M124" s="1" t="s">
        <v>22</v>
      </c>
      <c r="N124" s="1">
        <f t="shared" si="25"/>
        <v>4</v>
      </c>
      <c r="S124" s="1">
        <v>450</v>
      </c>
      <c r="T124" s="1">
        <f t="shared" si="21"/>
        <v>2.0205155046766237</v>
      </c>
      <c r="U124" s="14">
        <f t="shared" si="22"/>
        <v>39.389890222530333</v>
      </c>
      <c r="V124" s="14">
        <f t="shared" si="23"/>
        <v>0</v>
      </c>
      <c r="W124" s="20" t="e">
        <f t="shared" si="17"/>
        <v>#DIV/0!</v>
      </c>
      <c r="X124" s="32" t="e">
        <f t="shared" si="18"/>
        <v>#DIV/0!</v>
      </c>
    </row>
    <row r="125" spans="1:24" x14ac:dyDescent="0.25">
      <c r="A125" s="22">
        <v>1500</v>
      </c>
      <c r="B125" s="1" t="s">
        <v>38</v>
      </c>
      <c r="C125" s="1" t="s">
        <v>741</v>
      </c>
      <c r="D125" s="1" t="str">
        <f t="shared" si="24"/>
        <v>BR</v>
      </c>
      <c r="E125" s="1">
        <v>15</v>
      </c>
      <c r="F125" s="1">
        <v>1957</v>
      </c>
      <c r="G125" s="1">
        <v>1971</v>
      </c>
      <c r="H125" s="1">
        <f t="shared" si="20"/>
        <v>11.357816691600547</v>
      </c>
      <c r="I125" s="1">
        <v>1</v>
      </c>
      <c r="J125" s="1">
        <v>70</v>
      </c>
      <c r="K125" s="1">
        <v>0</v>
      </c>
      <c r="L125" s="1" t="s">
        <v>22</v>
      </c>
      <c r="M125" s="1" t="s">
        <v>22</v>
      </c>
      <c r="N125" s="1">
        <f t="shared" si="25"/>
        <v>4</v>
      </c>
      <c r="O125" s="1" t="s">
        <v>23</v>
      </c>
      <c r="P125" s="1">
        <v>97</v>
      </c>
      <c r="Q125" s="1">
        <v>97</v>
      </c>
      <c r="R125" s="1">
        <v>167</v>
      </c>
      <c r="S125" s="1">
        <v>800</v>
      </c>
      <c r="T125" s="1">
        <f t="shared" si="21"/>
        <v>2.333090341053722</v>
      </c>
      <c r="U125" s="14">
        <f t="shared" si="22"/>
        <v>26.101330232352499</v>
      </c>
      <c r="V125" s="14">
        <f t="shared" si="23"/>
        <v>16.855204881959164</v>
      </c>
      <c r="W125" s="20">
        <f t="shared" si="17"/>
        <v>8.247422680412371E-2</v>
      </c>
      <c r="X125" s="32">
        <f t="shared" si="18"/>
        <v>0.23857142857142857</v>
      </c>
    </row>
    <row r="126" spans="1:24" x14ac:dyDescent="0.25">
      <c r="A126" s="22">
        <v>1500</v>
      </c>
      <c r="B126" s="1" t="s">
        <v>158</v>
      </c>
      <c r="C126" s="1" t="s">
        <v>742</v>
      </c>
      <c r="D126" s="1" t="str">
        <f t="shared" si="24"/>
        <v>BR</v>
      </c>
      <c r="E126" s="1">
        <v>150</v>
      </c>
      <c r="F126" s="1">
        <v>1984</v>
      </c>
      <c r="G126" s="1" t="s">
        <v>31</v>
      </c>
      <c r="H126" s="1">
        <f t="shared" si="20"/>
        <v>12.489995996796797</v>
      </c>
      <c r="I126" s="1">
        <v>3</v>
      </c>
      <c r="J126" s="1">
        <v>107</v>
      </c>
      <c r="K126" s="1">
        <v>231</v>
      </c>
      <c r="L126" s="6" t="s">
        <v>22</v>
      </c>
      <c r="M126" s="6" t="s">
        <v>22</v>
      </c>
      <c r="N126" s="1">
        <f t="shared" si="25"/>
        <v>4</v>
      </c>
      <c r="O126" s="1" t="s">
        <v>898</v>
      </c>
      <c r="P126" s="1">
        <v>122</v>
      </c>
      <c r="Q126" s="1">
        <v>122</v>
      </c>
      <c r="S126" s="1">
        <v>858</v>
      </c>
      <c r="T126" s="1">
        <f t="shared" si="21"/>
        <v>2.3742742417622953</v>
      </c>
      <c r="U126" s="14">
        <f t="shared" si="22"/>
        <v>46.652954047262178</v>
      </c>
      <c r="V126" s="14">
        <f t="shared" si="23"/>
        <v>23.783199461925374</v>
      </c>
      <c r="W126" s="20">
        <f t="shared" si="17"/>
        <v>6.5573770491803282E-2</v>
      </c>
      <c r="X126" s="32">
        <f t="shared" si="18"/>
        <v>0</v>
      </c>
    </row>
    <row r="127" spans="1:24" x14ac:dyDescent="0.25">
      <c r="A127" s="22">
        <v>1501</v>
      </c>
      <c r="B127" s="1" t="s">
        <v>159</v>
      </c>
      <c r="C127" s="1" t="s">
        <v>743</v>
      </c>
      <c r="D127" s="1" t="str">
        <f t="shared" si="24"/>
        <v>BR</v>
      </c>
      <c r="E127" s="1">
        <v>150</v>
      </c>
      <c r="F127" s="1">
        <v>1985</v>
      </c>
      <c r="G127" s="1" t="s">
        <v>31</v>
      </c>
      <c r="H127" s="1">
        <f t="shared" si="20"/>
        <v>12.529964086141668</v>
      </c>
      <c r="I127" s="1">
        <v>2</v>
      </c>
      <c r="J127" s="1">
        <v>72</v>
      </c>
      <c r="K127" s="1">
        <v>147</v>
      </c>
      <c r="L127" s="6" t="s">
        <v>22</v>
      </c>
      <c r="M127" s="6" t="s">
        <v>22</v>
      </c>
      <c r="N127" s="1">
        <f t="shared" si="25"/>
        <v>4</v>
      </c>
      <c r="O127" s="1" t="s">
        <v>898</v>
      </c>
      <c r="P127" s="1">
        <v>122</v>
      </c>
      <c r="Q127" s="1">
        <v>122</v>
      </c>
      <c r="S127" s="1">
        <v>572</v>
      </c>
      <c r="T127" s="1">
        <f t="shared" si="21"/>
        <v>2.1453989619756548</v>
      </c>
      <c r="U127" s="14">
        <f t="shared" si="22"/>
        <v>35.476317966868777</v>
      </c>
      <c r="V127" s="14">
        <f t="shared" si="23"/>
        <v>17.628762334379001</v>
      </c>
      <c r="W127" s="20">
        <f t="shared" si="17"/>
        <v>6.5573770491803282E-2</v>
      </c>
      <c r="X127" s="32">
        <f t="shared" si="18"/>
        <v>0</v>
      </c>
    </row>
    <row r="128" spans="1:24" x14ac:dyDescent="0.25">
      <c r="A128" s="22">
        <v>1502</v>
      </c>
      <c r="B128" s="1" t="s">
        <v>160</v>
      </c>
      <c r="C128" s="1" t="s">
        <v>744</v>
      </c>
      <c r="D128" s="1" t="str">
        <f t="shared" si="24"/>
        <v>BR</v>
      </c>
      <c r="E128" s="1">
        <v>150</v>
      </c>
      <c r="F128" s="1">
        <v>1986</v>
      </c>
      <c r="G128" s="1" t="s">
        <v>31</v>
      </c>
      <c r="H128" s="1">
        <f t="shared" si="20"/>
        <v>12.569805089976535</v>
      </c>
      <c r="I128" s="1">
        <v>2</v>
      </c>
      <c r="J128" s="1">
        <v>72</v>
      </c>
      <c r="K128" s="1">
        <v>147</v>
      </c>
      <c r="L128" s="6" t="s">
        <v>22</v>
      </c>
      <c r="M128" s="6" t="s">
        <v>22</v>
      </c>
      <c r="N128" s="1">
        <f t="shared" si="25"/>
        <v>4</v>
      </c>
      <c r="O128" s="1" t="s">
        <v>898</v>
      </c>
      <c r="P128" s="1">
        <v>122</v>
      </c>
      <c r="Q128" s="1">
        <v>122</v>
      </c>
      <c r="S128" s="1">
        <v>572</v>
      </c>
      <c r="T128" s="1">
        <f t="shared" si="21"/>
        <v>2.1453989619756548</v>
      </c>
      <c r="U128" s="14">
        <f t="shared" si="22"/>
        <v>35.595384461190953</v>
      </c>
      <c r="V128" s="14">
        <f t="shared" si="23"/>
        <v>17.628762334379001</v>
      </c>
      <c r="W128" s="20">
        <f t="shared" si="17"/>
        <v>6.5573770491803282E-2</v>
      </c>
      <c r="X128" s="32">
        <f t="shared" si="18"/>
        <v>0</v>
      </c>
    </row>
    <row r="129" spans="1:24" x14ac:dyDescent="0.25">
      <c r="A129" s="22">
        <v>1510</v>
      </c>
      <c r="B129" s="1" t="s">
        <v>161</v>
      </c>
      <c r="C129" s="1" t="s">
        <v>745</v>
      </c>
      <c r="D129" s="1" t="str">
        <f t="shared" si="24"/>
        <v>BR</v>
      </c>
      <c r="E129" s="1">
        <v>151</v>
      </c>
      <c r="F129" s="1">
        <v>1985</v>
      </c>
      <c r="G129" s="1" t="s">
        <v>31</v>
      </c>
      <c r="H129" s="1">
        <f t="shared" si="20"/>
        <v>12.529964086141668</v>
      </c>
      <c r="I129" s="1">
        <v>3</v>
      </c>
      <c r="J129" s="1">
        <v>97</v>
      </c>
      <c r="K129" s="1">
        <v>232</v>
      </c>
      <c r="L129" s="6" t="s">
        <v>22</v>
      </c>
      <c r="M129" s="6" t="s">
        <v>22</v>
      </c>
      <c r="N129" s="1">
        <f t="shared" si="25"/>
        <v>4</v>
      </c>
      <c r="O129" s="1" t="s">
        <v>898</v>
      </c>
      <c r="P129" s="1">
        <v>122</v>
      </c>
      <c r="Q129" s="1">
        <v>122</v>
      </c>
      <c r="S129" s="1">
        <v>855</v>
      </c>
      <c r="T129" s="1">
        <f t="shared" si="21"/>
        <v>2.3721961003912337</v>
      </c>
      <c r="U129" s="14">
        <f t="shared" si="22"/>
        <v>46.770427493407219</v>
      </c>
      <c r="V129" s="14">
        <f t="shared" si="23"/>
        <v>22.624759073201769</v>
      </c>
      <c r="W129" s="20">
        <f t="shared" si="17"/>
        <v>6.5573770491803282E-2</v>
      </c>
      <c r="X129" s="32">
        <f t="shared" si="18"/>
        <v>0</v>
      </c>
    </row>
    <row r="130" spans="1:24" x14ac:dyDescent="0.25">
      <c r="A130" s="22">
        <v>1530</v>
      </c>
      <c r="B130" s="1" t="s">
        <v>162</v>
      </c>
      <c r="C130" s="1" t="s">
        <v>746</v>
      </c>
      <c r="D130" s="1" t="str">
        <f t="shared" ref="D130:D140" si="26">IF(B130="","zzz",LEFT(B130,2))</f>
        <v>BR</v>
      </c>
      <c r="E130" s="1">
        <v>153</v>
      </c>
      <c r="F130" s="1">
        <v>1991</v>
      </c>
      <c r="G130" s="1" t="s">
        <v>31</v>
      </c>
      <c r="H130" s="1">
        <f t="shared" si="20"/>
        <v>12.767145334803704</v>
      </c>
      <c r="I130" s="1">
        <v>1</v>
      </c>
      <c r="J130" s="1">
        <v>41</v>
      </c>
      <c r="K130" s="1">
        <v>72</v>
      </c>
      <c r="L130" s="6" t="s">
        <v>22</v>
      </c>
      <c r="M130" s="6" t="s">
        <v>22</v>
      </c>
      <c r="N130" s="1">
        <f t="shared" si="25"/>
        <v>4</v>
      </c>
      <c r="O130" s="1" t="s">
        <v>898</v>
      </c>
      <c r="P130" s="1">
        <v>120</v>
      </c>
      <c r="Q130" s="1">
        <v>120</v>
      </c>
      <c r="S130" s="1">
        <v>285</v>
      </c>
      <c r="T130" s="1">
        <f t="shared" si="21"/>
        <v>1.8024792504408074</v>
      </c>
      <c r="U130" s="14">
        <f t="shared" si="22"/>
        <v>22.667326835045642</v>
      </c>
      <c r="V130" s="14">
        <f t="shared" si="23"/>
        <v>11.084610022377657</v>
      </c>
      <c r="W130" s="20">
        <f t="shared" ref="W130:W193" si="27">8/P130</f>
        <v>6.6666666666666666E-2</v>
      </c>
      <c r="X130" s="32">
        <f t="shared" ref="X130:X193" si="28">R130/10/J130</f>
        <v>0</v>
      </c>
    </row>
    <row r="131" spans="1:24" x14ac:dyDescent="0.25">
      <c r="A131" s="22">
        <v>1550</v>
      </c>
      <c r="B131" s="1" t="s">
        <v>163</v>
      </c>
      <c r="C131" s="1" t="s">
        <v>747</v>
      </c>
      <c r="D131" s="1" t="str">
        <f t="shared" si="26"/>
        <v>BR</v>
      </c>
      <c r="E131" s="1">
        <v>155</v>
      </c>
      <c r="F131" s="1">
        <v>1987</v>
      </c>
      <c r="G131" s="1" t="s">
        <v>31</v>
      </c>
      <c r="H131" s="1">
        <f t="shared" si="20"/>
        <v>12.609520212918492</v>
      </c>
      <c r="I131" s="1">
        <v>2</v>
      </c>
      <c r="J131" s="1">
        <v>78</v>
      </c>
      <c r="K131" s="1">
        <v>160</v>
      </c>
      <c r="L131" s="6" t="s">
        <v>22</v>
      </c>
      <c r="M131" s="6" t="s">
        <v>22</v>
      </c>
      <c r="N131" s="1">
        <f t="shared" si="25"/>
        <v>4</v>
      </c>
      <c r="O131" s="1" t="s">
        <v>898</v>
      </c>
      <c r="P131" s="1">
        <v>122</v>
      </c>
      <c r="Q131" s="1">
        <v>122</v>
      </c>
      <c r="S131" s="1">
        <v>570</v>
      </c>
      <c r="T131" s="1">
        <f t="shared" si="21"/>
        <v>2.1435211492689796</v>
      </c>
      <c r="U131" s="14">
        <f t="shared" si="22"/>
        <v>35.681090850766253</v>
      </c>
      <c r="V131" s="14">
        <f t="shared" si="23"/>
        <v>18.332537525039328</v>
      </c>
      <c r="W131" s="20">
        <f t="shared" si="27"/>
        <v>6.5573770491803282E-2</v>
      </c>
      <c r="X131" s="32">
        <f t="shared" si="28"/>
        <v>0</v>
      </c>
    </row>
    <row r="132" spans="1:24" x14ac:dyDescent="0.25">
      <c r="A132" s="22">
        <v>1560</v>
      </c>
      <c r="B132" s="1" t="s">
        <v>164</v>
      </c>
      <c r="C132" s="1" t="s">
        <v>748</v>
      </c>
      <c r="D132" s="1" t="str">
        <f t="shared" si="26"/>
        <v>BR</v>
      </c>
      <c r="E132" s="1">
        <v>156</v>
      </c>
      <c r="F132" s="1">
        <v>1987</v>
      </c>
      <c r="G132" s="1" t="s">
        <v>31</v>
      </c>
      <c r="H132" s="1">
        <f t="shared" si="20"/>
        <v>12.609520212918492</v>
      </c>
      <c r="I132" s="1">
        <v>2</v>
      </c>
      <c r="J132" s="1">
        <v>76</v>
      </c>
      <c r="K132" s="1">
        <v>163</v>
      </c>
      <c r="L132" s="6" t="s">
        <v>22</v>
      </c>
      <c r="M132" s="6" t="s">
        <v>22</v>
      </c>
      <c r="N132" s="1">
        <f t="shared" si="25"/>
        <v>4</v>
      </c>
      <c r="O132" s="1" t="s">
        <v>898</v>
      </c>
      <c r="P132" s="1">
        <v>122</v>
      </c>
      <c r="Q132" s="1">
        <v>122</v>
      </c>
      <c r="S132" s="1">
        <v>570</v>
      </c>
      <c r="T132" s="1">
        <f t="shared" si="21"/>
        <v>2.1435211492689796</v>
      </c>
      <c r="U132" s="14">
        <f t="shared" si="22"/>
        <v>35.681090850766253</v>
      </c>
      <c r="V132" s="14">
        <f t="shared" si="23"/>
        <v>18.0959787430339</v>
      </c>
      <c r="W132" s="20">
        <f t="shared" si="27"/>
        <v>6.5573770491803282E-2</v>
      </c>
      <c r="X132" s="32">
        <f t="shared" si="28"/>
        <v>0</v>
      </c>
    </row>
    <row r="133" spans="1:24" x14ac:dyDescent="0.25">
      <c r="A133" s="22">
        <v>1580</v>
      </c>
      <c r="B133" s="1" t="s">
        <v>165</v>
      </c>
      <c r="C133" s="1" t="s">
        <v>749</v>
      </c>
      <c r="D133" s="1" t="str">
        <f t="shared" si="26"/>
        <v>BR</v>
      </c>
      <c r="E133" s="1">
        <v>158</v>
      </c>
      <c r="F133" s="1">
        <v>1989</v>
      </c>
      <c r="G133" s="1" t="s">
        <v>31</v>
      </c>
      <c r="H133" s="1">
        <f t="shared" si="20"/>
        <v>12.68857754044952</v>
      </c>
      <c r="I133" s="1">
        <v>2</v>
      </c>
      <c r="J133" s="1">
        <v>76</v>
      </c>
      <c r="K133" s="1">
        <v>138</v>
      </c>
      <c r="L133" s="6" t="s">
        <v>22</v>
      </c>
      <c r="M133" s="6" t="s">
        <v>22</v>
      </c>
      <c r="N133" s="1">
        <f t="shared" si="25"/>
        <v>4</v>
      </c>
      <c r="O133" s="1" t="s">
        <v>898</v>
      </c>
      <c r="P133" s="1">
        <v>140</v>
      </c>
      <c r="Q133" s="1">
        <v>140</v>
      </c>
      <c r="S133" s="1">
        <v>700</v>
      </c>
      <c r="T133" s="1">
        <f t="shared" si="21"/>
        <v>2.2564908092374663</v>
      </c>
      <c r="U133" s="14">
        <f t="shared" si="22"/>
        <v>37.913910710009468</v>
      </c>
      <c r="V133" s="14">
        <f t="shared" si="23"/>
        <v>20.406662224911884</v>
      </c>
      <c r="W133" s="20">
        <f t="shared" si="27"/>
        <v>5.7142857142857141E-2</v>
      </c>
      <c r="X133" s="32">
        <f t="shared" si="28"/>
        <v>0</v>
      </c>
    </row>
    <row r="134" spans="1:24" x14ac:dyDescent="0.25">
      <c r="A134" s="22">
        <v>1581</v>
      </c>
      <c r="B134" s="1" t="s">
        <v>166</v>
      </c>
      <c r="C134" s="1" t="s">
        <v>749</v>
      </c>
      <c r="D134" s="1" t="str">
        <f t="shared" si="26"/>
        <v>BR</v>
      </c>
      <c r="E134" s="1">
        <v>158</v>
      </c>
      <c r="F134" s="1">
        <v>1989</v>
      </c>
      <c r="G134" s="1" t="s">
        <v>31</v>
      </c>
      <c r="H134" s="1">
        <f t="shared" si="20"/>
        <v>12.68857754044952</v>
      </c>
      <c r="I134" s="1">
        <v>3</v>
      </c>
      <c r="J134" s="1">
        <v>113</v>
      </c>
      <c r="K134" s="1">
        <v>207</v>
      </c>
      <c r="L134" s="6" t="s">
        <v>22</v>
      </c>
      <c r="M134" s="6" t="s">
        <v>22</v>
      </c>
      <c r="N134" s="1">
        <f t="shared" si="25"/>
        <v>4</v>
      </c>
      <c r="O134" s="1" t="s">
        <v>898</v>
      </c>
      <c r="P134" s="1">
        <v>140</v>
      </c>
      <c r="Q134" s="1">
        <v>140</v>
      </c>
      <c r="S134" s="1">
        <v>1050</v>
      </c>
      <c r="T134" s="1">
        <f t="shared" si="21"/>
        <v>2.4972175805530514</v>
      </c>
      <c r="U134" s="14">
        <f t="shared" si="22"/>
        <v>50.118772444041042</v>
      </c>
      <c r="V134" s="14">
        <f t="shared" si="23"/>
        <v>27.537671594924536</v>
      </c>
      <c r="W134" s="20">
        <f t="shared" si="27"/>
        <v>5.7142857142857141E-2</v>
      </c>
      <c r="X134" s="32">
        <f t="shared" si="28"/>
        <v>0</v>
      </c>
    </row>
    <row r="135" spans="1:24" x14ac:dyDescent="0.25">
      <c r="A135" s="22">
        <v>1590</v>
      </c>
      <c r="B135" s="1" t="s">
        <v>167</v>
      </c>
      <c r="C135" s="1" t="s">
        <v>723</v>
      </c>
      <c r="D135" s="1" t="str">
        <f t="shared" si="26"/>
        <v>BR</v>
      </c>
      <c r="E135" s="1">
        <v>159</v>
      </c>
      <c r="F135" s="1">
        <v>1993</v>
      </c>
      <c r="G135" s="1" t="s">
        <v>31</v>
      </c>
      <c r="H135" s="1">
        <f t="shared" si="20"/>
        <v>12.845232578665129</v>
      </c>
      <c r="I135" s="1">
        <v>3</v>
      </c>
      <c r="J135" s="1">
        <v>113</v>
      </c>
      <c r="K135" s="1">
        <v>194</v>
      </c>
      <c r="L135" s="6" t="s">
        <v>22</v>
      </c>
      <c r="M135" s="6" t="s">
        <v>22</v>
      </c>
      <c r="N135" s="1">
        <f t="shared" si="25"/>
        <v>4</v>
      </c>
      <c r="O135" s="1" t="s">
        <v>898</v>
      </c>
      <c r="P135" s="1">
        <v>146</v>
      </c>
      <c r="Q135" s="1">
        <v>146</v>
      </c>
      <c r="S135" s="1">
        <v>1200</v>
      </c>
      <c r="T135" s="1">
        <f t="shared" si="21"/>
        <v>2.5819888974716112</v>
      </c>
      <c r="U135" s="14">
        <f t="shared" si="22"/>
        <v>52.643942068399582</v>
      </c>
      <c r="V135" s="14">
        <f t="shared" si="23"/>
        <v>29.076197703239163</v>
      </c>
      <c r="W135" s="20">
        <f t="shared" si="27"/>
        <v>5.4794520547945202E-2</v>
      </c>
      <c r="X135" s="32">
        <f t="shared" si="28"/>
        <v>0</v>
      </c>
    </row>
    <row r="136" spans="1:24" x14ac:dyDescent="0.25">
      <c r="A136" s="22">
        <v>1600</v>
      </c>
      <c r="B136" s="1" t="s">
        <v>39</v>
      </c>
      <c r="C136" s="1" t="s">
        <v>750</v>
      </c>
      <c r="D136" s="1" t="str">
        <f t="shared" si="26"/>
        <v>BR</v>
      </c>
      <c r="E136" s="1">
        <v>16</v>
      </c>
      <c r="F136" s="1">
        <v>1958</v>
      </c>
      <c r="G136" s="1">
        <v>1968</v>
      </c>
      <c r="H136" s="1">
        <f t="shared" si="20"/>
        <v>11.401754250991379</v>
      </c>
      <c r="I136" s="1">
        <v>1</v>
      </c>
      <c r="J136" s="1">
        <v>69</v>
      </c>
      <c r="K136" s="1">
        <v>0</v>
      </c>
      <c r="L136" s="1" t="s">
        <v>22</v>
      </c>
      <c r="M136" s="1" t="s">
        <v>22</v>
      </c>
      <c r="N136" s="1">
        <f t="shared" si="25"/>
        <v>4</v>
      </c>
      <c r="O136" s="1" t="s">
        <v>23</v>
      </c>
      <c r="P136" s="1">
        <v>97</v>
      </c>
      <c r="Q136" s="1">
        <v>97</v>
      </c>
      <c r="R136" s="1">
        <v>186.8</v>
      </c>
      <c r="S136" s="1">
        <v>800</v>
      </c>
      <c r="T136" s="1">
        <f t="shared" si="21"/>
        <v>2.333090341053722</v>
      </c>
      <c r="U136" s="14">
        <f t="shared" si="22"/>
        <v>26.20230287334536</v>
      </c>
      <c r="V136" s="14">
        <f t="shared" si="23"/>
        <v>16.734377482674304</v>
      </c>
      <c r="W136" s="20">
        <f t="shared" si="27"/>
        <v>8.247422680412371E-2</v>
      </c>
      <c r="X136" s="32">
        <f t="shared" si="28"/>
        <v>0.2707246376811594</v>
      </c>
    </row>
    <row r="137" spans="1:24" x14ac:dyDescent="0.25">
      <c r="A137" s="22">
        <v>1700</v>
      </c>
      <c r="B137" s="1" t="s">
        <v>40</v>
      </c>
      <c r="C137" s="1" t="s">
        <v>751</v>
      </c>
      <c r="D137" s="1" t="str">
        <f t="shared" si="26"/>
        <v>BR</v>
      </c>
      <c r="E137" s="1">
        <v>17</v>
      </c>
      <c r="F137" s="1">
        <v>1962</v>
      </c>
      <c r="G137" s="1">
        <v>1971</v>
      </c>
      <c r="H137" s="1">
        <f t="shared" si="20"/>
        <v>11.575836902790225</v>
      </c>
      <c r="I137" s="1">
        <v>1</v>
      </c>
      <c r="J137" s="1">
        <v>69</v>
      </c>
      <c r="K137" s="1">
        <v>0</v>
      </c>
      <c r="L137" s="1" t="s">
        <v>22</v>
      </c>
      <c r="M137" s="1" t="s">
        <v>22</v>
      </c>
      <c r="N137" s="1">
        <f t="shared" si="25"/>
        <v>4</v>
      </c>
      <c r="O137" s="1" t="s">
        <v>23</v>
      </c>
      <c r="P137" s="1">
        <v>97</v>
      </c>
      <c r="Q137" s="1">
        <v>97</v>
      </c>
      <c r="R137" s="1">
        <v>178</v>
      </c>
      <c r="S137" s="1">
        <v>900</v>
      </c>
      <c r="T137" s="1">
        <f t="shared" si="21"/>
        <v>2.4028114141347543</v>
      </c>
      <c r="U137" s="14">
        <f t="shared" si="22"/>
        <v>27.397334742613854</v>
      </c>
      <c r="V137" s="14">
        <f t="shared" si="23"/>
        <v>17.234460456275819</v>
      </c>
      <c r="W137" s="20">
        <f t="shared" si="27"/>
        <v>8.247422680412371E-2</v>
      </c>
      <c r="X137" s="32">
        <f t="shared" si="28"/>
        <v>0.25797101449275361</v>
      </c>
    </row>
    <row r="138" spans="1:24" x14ac:dyDescent="0.25">
      <c r="A138" s="22">
        <v>1701</v>
      </c>
      <c r="B138" s="1" t="s">
        <v>172</v>
      </c>
      <c r="C138" s="1" t="s">
        <v>752</v>
      </c>
      <c r="D138" s="1" t="str">
        <f t="shared" si="26"/>
        <v>BR</v>
      </c>
      <c r="E138" s="1">
        <v>170</v>
      </c>
      <c r="F138" s="1">
        <v>1998</v>
      </c>
      <c r="H138" s="1">
        <f t="shared" si="20"/>
        <v>13.038404810405298</v>
      </c>
      <c r="I138" s="1">
        <v>2</v>
      </c>
      <c r="J138" s="1">
        <v>90</v>
      </c>
      <c r="K138" s="1">
        <v>107</v>
      </c>
      <c r="L138" s="9" t="s">
        <v>22</v>
      </c>
      <c r="M138" s="9" t="s">
        <v>22</v>
      </c>
      <c r="N138" s="1">
        <f t="shared" si="25"/>
        <v>4</v>
      </c>
      <c r="P138" s="1">
        <v>160</v>
      </c>
      <c r="Q138" s="1">
        <v>160</v>
      </c>
      <c r="S138" s="1">
        <v>844</v>
      </c>
      <c r="T138" s="1">
        <f t="shared" si="21"/>
        <v>2.3645291403865989</v>
      </c>
      <c r="U138" s="14">
        <f t="shared" si="22"/>
        <v>40.975766614806808</v>
      </c>
      <c r="V138" s="14">
        <f t="shared" si="23"/>
        <v>24.876742439476001</v>
      </c>
      <c r="W138" s="20">
        <f t="shared" si="27"/>
        <v>0.05</v>
      </c>
      <c r="X138" s="32">
        <f t="shared" si="28"/>
        <v>0</v>
      </c>
    </row>
    <row r="139" spans="1:24" x14ac:dyDescent="0.25">
      <c r="A139" s="22">
        <v>1703</v>
      </c>
      <c r="B139" s="1" t="s">
        <v>173</v>
      </c>
      <c r="C139" s="1" t="s">
        <v>752</v>
      </c>
      <c r="D139" s="1" t="str">
        <f t="shared" si="26"/>
        <v>BR</v>
      </c>
      <c r="E139" s="1">
        <v>170</v>
      </c>
      <c r="F139" s="1">
        <v>1998</v>
      </c>
      <c r="H139" s="1">
        <f t="shared" si="20"/>
        <v>13.038404810405298</v>
      </c>
      <c r="I139" s="1">
        <v>3</v>
      </c>
      <c r="J139" s="1">
        <v>135</v>
      </c>
      <c r="K139" s="1">
        <v>174</v>
      </c>
      <c r="L139" s="9" t="s">
        <v>22</v>
      </c>
      <c r="M139" s="9" t="s">
        <v>22</v>
      </c>
      <c r="N139" s="1">
        <f t="shared" si="25"/>
        <v>4</v>
      </c>
      <c r="P139" s="1">
        <v>160</v>
      </c>
      <c r="Q139" s="1">
        <v>160</v>
      </c>
      <c r="S139" s="1">
        <v>1266</v>
      </c>
      <c r="T139" s="1">
        <f t="shared" si="21"/>
        <v>2.6167816482703925</v>
      </c>
      <c r="U139" s="14">
        <f t="shared" si="22"/>
        <v>54.268821139550319</v>
      </c>
      <c r="V139" s="14">
        <f t="shared" si="23"/>
        <v>33.718011467394859</v>
      </c>
      <c r="W139" s="20">
        <f t="shared" si="27"/>
        <v>0.05</v>
      </c>
      <c r="X139" s="32">
        <f t="shared" si="28"/>
        <v>0</v>
      </c>
    </row>
    <row r="140" spans="1:24" x14ac:dyDescent="0.25">
      <c r="A140" s="22">
        <v>1800</v>
      </c>
      <c r="B140" s="1" t="s">
        <v>177</v>
      </c>
      <c r="C140" s="1" t="s">
        <v>753</v>
      </c>
      <c r="D140" s="1" t="str">
        <f t="shared" si="26"/>
        <v>BR</v>
      </c>
      <c r="E140" s="1">
        <v>180</v>
      </c>
      <c r="F140" s="1">
        <v>2002</v>
      </c>
      <c r="H140" s="1">
        <f t="shared" si="20"/>
        <v>13.19090595827292</v>
      </c>
      <c r="I140" s="1">
        <v>5</v>
      </c>
      <c r="J140" s="1">
        <v>253</v>
      </c>
      <c r="K140" s="1">
        <v>287</v>
      </c>
      <c r="L140" s="6" t="s">
        <v>22</v>
      </c>
      <c r="M140" s="6" t="s">
        <v>22</v>
      </c>
      <c r="N140" s="1">
        <f t="shared" si="25"/>
        <v>4</v>
      </c>
      <c r="P140" s="1">
        <v>201</v>
      </c>
      <c r="Q140" s="1">
        <v>201</v>
      </c>
      <c r="S140" s="1">
        <v>3750</v>
      </c>
      <c r="T140" s="1">
        <f t="shared" si="21"/>
        <v>3.4329452398451963</v>
      </c>
      <c r="U140" s="14">
        <f t="shared" si="22"/>
        <v>91.858477095163295</v>
      </c>
      <c r="V140" s="14">
        <f t="shared" si="23"/>
        <v>67.872329976185355</v>
      </c>
      <c r="W140" s="20">
        <f t="shared" si="27"/>
        <v>3.9800995024875621E-2</v>
      </c>
      <c r="X140" s="32">
        <f t="shared" si="28"/>
        <v>0</v>
      </c>
    </row>
    <row r="141" spans="1:24" x14ac:dyDescent="0.25">
      <c r="A141" s="22">
        <v>1800</v>
      </c>
      <c r="H141" s="1" t="str">
        <f t="shared" si="20"/>
        <v/>
      </c>
      <c r="U141" s="14"/>
      <c r="V141" s="14"/>
      <c r="W141" s="20" t="e">
        <f t="shared" si="27"/>
        <v>#DIV/0!</v>
      </c>
      <c r="X141" s="32" t="e">
        <f t="shared" si="28"/>
        <v>#DIV/0!</v>
      </c>
    </row>
    <row r="142" spans="1:24" x14ac:dyDescent="0.25">
      <c r="A142" s="22">
        <v>1801</v>
      </c>
      <c r="B142" s="1" t="s">
        <v>356</v>
      </c>
      <c r="C142" s="1" t="s">
        <v>754</v>
      </c>
      <c r="D142" s="1" t="str">
        <f>IF(B142="","zzz",LEFT(B142,2))</f>
        <v>BR</v>
      </c>
      <c r="E142" s="1">
        <v>18000</v>
      </c>
      <c r="F142" s="1">
        <v>1949</v>
      </c>
      <c r="G142" s="1">
        <v>1960</v>
      </c>
      <c r="H142" s="1">
        <f t="shared" si="20"/>
        <v>11</v>
      </c>
      <c r="I142" s="1">
        <v>1</v>
      </c>
      <c r="J142" s="1">
        <v>115</v>
      </c>
      <c r="K142" s="1">
        <v>0</v>
      </c>
      <c r="L142" s="1" t="s">
        <v>357</v>
      </c>
      <c r="M142" s="3" t="s">
        <v>358</v>
      </c>
      <c r="N142" s="1" t="str">
        <f>IF(L142="Steam",1,IF(L142="Electric",2,IF(L142="Diesel",4,IF(L142="Diesel-Electric",3,""))))</f>
        <v/>
      </c>
      <c r="P142" s="1">
        <v>145</v>
      </c>
      <c r="Q142" s="1">
        <v>145</v>
      </c>
      <c r="S142" s="1">
        <v>2500</v>
      </c>
      <c r="T142" s="1">
        <f>IF(L142="Wagon",(SQRT(SQRT(S142/27)))*10,IF(S142="","",SQRT(SQRT(S142/27))))</f>
        <v>3.1020161970069986</v>
      </c>
      <c r="U142" s="14">
        <f>IF(I142="","",(H142*SQRT(I142)*T142-(I142*2)+2)*0.985)</f>
        <v>33.610345494570829</v>
      </c>
      <c r="V142" s="14">
        <f>IF(L142="Wagon",5*SQRT(H142),IF(L142="","",SQRT(Q142*J142*SQRT(S142))/(26)))</f>
        <v>35.119196861057063</v>
      </c>
      <c r="W142" s="20">
        <f t="shared" si="27"/>
        <v>5.5172413793103448E-2</v>
      </c>
      <c r="X142" s="32">
        <f t="shared" si="28"/>
        <v>0</v>
      </c>
    </row>
    <row r="143" spans="1:24" x14ac:dyDescent="0.25">
      <c r="A143" s="22">
        <v>1810</v>
      </c>
      <c r="B143" s="1" t="s">
        <v>359</v>
      </c>
      <c r="C143" s="1" t="s">
        <v>755</v>
      </c>
      <c r="D143" s="1" t="str">
        <f>IF(B143="","zzz",LEFT(B143,2))</f>
        <v>BR</v>
      </c>
      <c r="E143" s="1">
        <v>18100</v>
      </c>
      <c r="F143" s="1">
        <v>1951</v>
      </c>
      <c r="G143" s="1">
        <v>1958</v>
      </c>
      <c r="H143" s="1">
        <f t="shared" si="20"/>
        <v>11.090536506409418</v>
      </c>
      <c r="I143" s="1">
        <v>1</v>
      </c>
      <c r="J143" s="1">
        <v>130</v>
      </c>
      <c r="K143" s="1">
        <v>0</v>
      </c>
      <c r="L143" s="1" t="s">
        <v>357</v>
      </c>
      <c r="M143" s="3" t="s">
        <v>358</v>
      </c>
      <c r="N143" s="1" t="str">
        <f>IF(L143="Steam",1,IF(L143="Electric",2,IF(L143="Diesel",4,IF(L143="Diesel-Electric",3,""))))</f>
        <v/>
      </c>
      <c r="P143" s="1">
        <v>145</v>
      </c>
      <c r="Q143" s="1">
        <v>145</v>
      </c>
      <c r="S143" s="1">
        <v>3000</v>
      </c>
      <c r="T143" s="1">
        <f>IF(L143="Wagon",(SQRT(SQRT(S143/27)))*10,IF(S143="","",SQRT(SQRT(S143/27))))</f>
        <v>3.2466791547509892</v>
      </c>
      <c r="U143" s="14">
        <f>IF(I143="","",(H143*SQRT(I143)*T143-(I143*2)+2)*0.985)</f>
        <v>35.467302485008851</v>
      </c>
      <c r="V143" s="14">
        <f>IF(L143="Wagon",5*SQRT(H143),IF(L143="","",SQRT(Q143*J143*SQRT(S143))/(26)))</f>
        <v>39.080727799657772</v>
      </c>
      <c r="W143" s="20">
        <f t="shared" si="27"/>
        <v>5.5172413793103448E-2</v>
      </c>
      <c r="X143" s="32">
        <f t="shared" si="28"/>
        <v>0</v>
      </c>
    </row>
    <row r="144" spans="1:24" x14ac:dyDescent="0.25">
      <c r="A144" s="22">
        <v>1850</v>
      </c>
      <c r="B144" s="1" t="s">
        <v>178</v>
      </c>
      <c r="C144" s="1" t="s">
        <v>756</v>
      </c>
      <c r="D144" s="1" t="str">
        <f>IF(B144="","zzz",LEFT(B144,2))</f>
        <v>BR</v>
      </c>
      <c r="E144" s="1">
        <v>185</v>
      </c>
      <c r="F144" s="1">
        <v>2005</v>
      </c>
      <c r="H144" s="1">
        <f t="shared" si="20"/>
        <v>13.30413469565007</v>
      </c>
      <c r="I144" s="1">
        <v>3</v>
      </c>
      <c r="J144" s="1">
        <v>169</v>
      </c>
      <c r="K144" s="1">
        <v>169</v>
      </c>
      <c r="L144" s="6" t="s">
        <v>22</v>
      </c>
      <c r="M144" s="6" t="s">
        <v>22</v>
      </c>
      <c r="N144" s="1">
        <f>IF(L144="Steam",1,IF(L144="Electric",2,IF(L144="Diesel",4,IF(L144="Diesel-Electric",3,""))))</f>
        <v>4</v>
      </c>
      <c r="P144" s="1">
        <v>160</v>
      </c>
      <c r="Q144" s="1">
        <v>160</v>
      </c>
      <c r="S144" s="1">
        <v>2250</v>
      </c>
      <c r="T144" s="1">
        <f>IF(L144="Wagon",(SQRT(SQRT(S144/27)))*10,IF(S144="","",SQRT(SQRT(S144/27))))</f>
        <v>3.0213753973567683</v>
      </c>
      <c r="U144" s="14">
        <f>IF(I144="","",(H144*SQRT(I144)*T144-(I144*2)+2)*0.985)</f>
        <v>64.638531242989814</v>
      </c>
      <c r="V144" s="14">
        <f>IF(L144="Wagon",5*SQRT(H144),IF(L144="","",SQRT(Q144*J144*SQRT(S144))/(26)))</f>
        <v>43.558771746928628</v>
      </c>
      <c r="W144" s="20">
        <f t="shared" si="27"/>
        <v>0.05</v>
      </c>
      <c r="X144" s="32">
        <f t="shared" si="28"/>
        <v>0</v>
      </c>
    </row>
    <row r="145" spans="1:24" x14ac:dyDescent="0.25">
      <c r="A145" s="22">
        <v>1900</v>
      </c>
      <c r="H145" s="1" t="str">
        <f t="shared" si="20"/>
        <v/>
      </c>
      <c r="U145" s="14"/>
      <c r="V145" s="14"/>
      <c r="W145" s="20" t="e">
        <f t="shared" si="27"/>
        <v>#DIV/0!</v>
      </c>
      <c r="X145" s="32" t="e">
        <f t="shared" si="28"/>
        <v>#DIV/0!</v>
      </c>
    </row>
    <row r="146" spans="1:24" x14ac:dyDescent="0.25">
      <c r="A146" s="22">
        <v>2000</v>
      </c>
      <c r="B146" s="1" t="s">
        <v>41</v>
      </c>
      <c r="C146" s="1" t="s">
        <v>757</v>
      </c>
      <c r="D146" s="1" t="str">
        <f t="shared" ref="D146:D173" si="29">IF(B146="","zzz",LEFT(B146,2))</f>
        <v>BR</v>
      </c>
      <c r="E146" s="1">
        <v>20</v>
      </c>
      <c r="F146" s="1">
        <v>1957</v>
      </c>
      <c r="G146" s="1" t="s">
        <v>31</v>
      </c>
      <c r="H146" s="1">
        <f t="shared" si="20"/>
        <v>11.357816691600547</v>
      </c>
      <c r="I146" s="1">
        <v>1</v>
      </c>
      <c r="J146" s="1">
        <v>73</v>
      </c>
      <c r="K146" s="1">
        <v>0</v>
      </c>
      <c r="L146" s="1" t="s">
        <v>22</v>
      </c>
      <c r="M146" s="1" t="s">
        <v>22</v>
      </c>
      <c r="N146" s="1">
        <f t="shared" ref="N146:N186" si="30">IF(L146="Steam",1,IF(L146="Electric",2,IF(L146="Diesel",4,IF(L146="Diesel-Electric",3,""))))</f>
        <v>4</v>
      </c>
      <c r="O146" s="1" t="s">
        <v>23</v>
      </c>
      <c r="P146" s="1">
        <v>121</v>
      </c>
      <c r="Q146" s="1">
        <v>121</v>
      </c>
      <c r="R146" s="1">
        <v>186.8</v>
      </c>
      <c r="S146" s="1">
        <v>1000</v>
      </c>
      <c r="T146" s="1">
        <f t="shared" ref="T146:T176" si="31">IF(L146="Wagon",(SQRT(SQRT(S146/27)))*10,IF(S146="","",SQRT(SQRT(S146/27))))</f>
        <v>2.4669426816409508</v>
      </c>
      <c r="U146" s="14">
        <f t="shared" ref="U146:U184" si="32">IF(I146="","",(H146*SQRT(I146)*T146-(I146*2)+2)*0.985)</f>
        <v>27.598796525261953</v>
      </c>
      <c r="V146" s="14">
        <f t="shared" ref="V146:V184" si="33">IF(L146="Wagon",5*SQRT(H146),IF(L146="","",SQRT(Q146*J146*SQRT(S146))/(26)))</f>
        <v>20.327350105501857</v>
      </c>
      <c r="W146" s="20">
        <f t="shared" si="27"/>
        <v>6.6115702479338845E-2</v>
      </c>
      <c r="X146" s="32">
        <f t="shared" si="28"/>
        <v>0.25589041095890408</v>
      </c>
    </row>
    <row r="147" spans="1:24" x14ac:dyDescent="0.25">
      <c r="A147" s="22">
        <v>2100</v>
      </c>
      <c r="B147" s="1" t="s">
        <v>42</v>
      </c>
      <c r="C147" s="1" t="s">
        <v>758</v>
      </c>
      <c r="D147" s="1" t="str">
        <f t="shared" si="29"/>
        <v>BR</v>
      </c>
      <c r="E147" s="1">
        <v>21</v>
      </c>
      <c r="F147" s="1">
        <v>1959</v>
      </c>
      <c r="G147" s="1">
        <v>1967</v>
      </c>
      <c r="H147" s="1">
        <f t="shared" si="20"/>
        <v>11.445523142259598</v>
      </c>
      <c r="I147" s="1">
        <v>1</v>
      </c>
      <c r="J147" s="1">
        <v>74</v>
      </c>
      <c r="K147" s="1">
        <v>0</v>
      </c>
      <c r="L147" s="1" t="s">
        <v>22</v>
      </c>
      <c r="M147" s="1" t="s">
        <v>22</v>
      </c>
      <c r="N147" s="1">
        <f t="shared" si="30"/>
        <v>4</v>
      </c>
      <c r="O147" s="1" t="s">
        <v>23</v>
      </c>
      <c r="P147" s="1">
        <v>121</v>
      </c>
      <c r="Q147" s="1">
        <v>121</v>
      </c>
      <c r="R147" s="1">
        <v>200.2</v>
      </c>
      <c r="S147" s="1">
        <v>1100</v>
      </c>
      <c r="T147" s="1">
        <f t="shared" si="31"/>
        <v>2.5264297704551879</v>
      </c>
      <c r="U147" s="14">
        <f t="shared" si="32"/>
        <v>28.482565748962877</v>
      </c>
      <c r="V147" s="14">
        <f t="shared" si="33"/>
        <v>20.959618251089264</v>
      </c>
      <c r="W147" s="20">
        <f t="shared" si="27"/>
        <v>6.6115702479338845E-2</v>
      </c>
      <c r="X147" s="32">
        <f t="shared" si="28"/>
        <v>0.27054054054054055</v>
      </c>
    </row>
    <row r="148" spans="1:24" x14ac:dyDescent="0.25">
      <c r="A148" s="22">
        <v>2200</v>
      </c>
      <c r="B148" s="1" t="s">
        <v>43</v>
      </c>
      <c r="C148" s="1" t="s">
        <v>759</v>
      </c>
      <c r="D148" s="1" t="str">
        <f t="shared" si="29"/>
        <v>BR</v>
      </c>
      <c r="E148" s="1">
        <v>22</v>
      </c>
      <c r="F148" s="1">
        <v>1959</v>
      </c>
      <c r="G148" s="1">
        <v>1972</v>
      </c>
      <c r="H148" s="1">
        <f t="shared" si="20"/>
        <v>11.445523142259598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 t="shared" si="30"/>
        <v>4</v>
      </c>
      <c r="O148" s="1" t="s">
        <v>23</v>
      </c>
      <c r="P148" s="1">
        <v>121</v>
      </c>
      <c r="Q148" s="1">
        <v>121</v>
      </c>
      <c r="R148" s="1">
        <v>170</v>
      </c>
      <c r="S148" s="1">
        <v>1100</v>
      </c>
      <c r="T148" s="1">
        <f t="shared" si="31"/>
        <v>2.5264297704551879</v>
      </c>
      <c r="U148" s="14">
        <f t="shared" si="32"/>
        <v>28.482565748962877</v>
      </c>
      <c r="V148" s="14">
        <f t="shared" si="33"/>
        <v>20.239139967094733</v>
      </c>
      <c r="W148" s="20">
        <f t="shared" si="27"/>
        <v>6.6115702479338845E-2</v>
      </c>
      <c r="X148" s="32">
        <f t="shared" si="28"/>
        <v>0.24637681159420291</v>
      </c>
    </row>
    <row r="149" spans="1:24" x14ac:dyDescent="0.25">
      <c r="A149" s="22">
        <v>2200</v>
      </c>
      <c r="B149" s="1" t="s">
        <v>189</v>
      </c>
      <c r="C149" s="1" t="s">
        <v>760</v>
      </c>
      <c r="D149" s="1" t="str">
        <f t="shared" si="29"/>
        <v>BR</v>
      </c>
      <c r="E149" s="1">
        <v>220</v>
      </c>
      <c r="F149" s="1">
        <v>2001</v>
      </c>
      <c r="G149" s="1" t="s">
        <v>31</v>
      </c>
      <c r="H149" s="1">
        <f t="shared" si="20"/>
        <v>13.152946437965905</v>
      </c>
      <c r="I149" s="1">
        <v>4</v>
      </c>
      <c r="J149" s="1">
        <v>186</v>
      </c>
      <c r="K149" s="1">
        <v>200</v>
      </c>
      <c r="L149" s="6" t="s">
        <v>181</v>
      </c>
      <c r="M149" s="6" t="s">
        <v>22</v>
      </c>
      <c r="N149" s="1">
        <f t="shared" si="30"/>
        <v>3</v>
      </c>
      <c r="P149" s="1">
        <v>200</v>
      </c>
      <c r="Q149" s="1">
        <v>200</v>
      </c>
      <c r="S149" s="1">
        <v>3000</v>
      </c>
      <c r="T149" s="1">
        <f t="shared" si="31"/>
        <v>3.2466791547509892</v>
      </c>
      <c r="U149" s="14">
        <f t="shared" si="32"/>
        <v>78.215692136689341</v>
      </c>
      <c r="V149" s="14">
        <f t="shared" si="33"/>
        <v>54.90077000569098</v>
      </c>
      <c r="W149" s="20">
        <f t="shared" si="27"/>
        <v>0.04</v>
      </c>
      <c r="X149" s="32">
        <f t="shared" si="28"/>
        <v>0</v>
      </c>
    </row>
    <row r="150" spans="1:24" x14ac:dyDescent="0.25">
      <c r="A150" s="22">
        <v>2210</v>
      </c>
      <c r="B150" s="1" t="s">
        <v>191</v>
      </c>
      <c r="C150" s="1" t="s">
        <v>761</v>
      </c>
      <c r="D150" s="1" t="str">
        <f t="shared" si="29"/>
        <v>BR</v>
      </c>
      <c r="E150" s="1">
        <v>221</v>
      </c>
      <c r="F150" s="1">
        <v>2002</v>
      </c>
      <c r="G150" s="1" t="s">
        <v>31</v>
      </c>
      <c r="H150" s="1">
        <f t="shared" si="20"/>
        <v>13.19090595827292</v>
      </c>
      <c r="I150" s="1">
        <v>5</v>
      </c>
      <c r="J150" s="1">
        <v>283</v>
      </c>
      <c r="K150" s="1">
        <v>262</v>
      </c>
      <c r="L150" s="6" t="s">
        <v>181</v>
      </c>
      <c r="M150" s="6" t="s">
        <v>22</v>
      </c>
      <c r="N150" s="1">
        <f t="shared" si="30"/>
        <v>3</v>
      </c>
      <c r="P150" s="1">
        <v>200</v>
      </c>
      <c r="Q150" s="1">
        <v>200</v>
      </c>
      <c r="S150" s="1">
        <v>3750</v>
      </c>
      <c r="T150" s="1">
        <f t="shared" si="31"/>
        <v>3.4329452398451963</v>
      </c>
      <c r="U150" s="14">
        <f t="shared" si="32"/>
        <v>91.858477095163295</v>
      </c>
      <c r="V150" s="14">
        <f t="shared" si="33"/>
        <v>71.604890436170848</v>
      </c>
      <c r="W150" s="20">
        <f t="shared" si="27"/>
        <v>0.04</v>
      </c>
      <c r="X150" s="32">
        <f t="shared" si="28"/>
        <v>0</v>
      </c>
    </row>
    <row r="151" spans="1:24" x14ac:dyDescent="0.25">
      <c r="A151" s="22">
        <v>2211</v>
      </c>
      <c r="B151" s="1" t="s">
        <v>190</v>
      </c>
      <c r="C151" s="1" t="s">
        <v>761</v>
      </c>
      <c r="D151" s="1" t="str">
        <f t="shared" si="29"/>
        <v>BR</v>
      </c>
      <c r="E151" s="1">
        <v>221</v>
      </c>
      <c r="F151" s="1">
        <v>2002</v>
      </c>
      <c r="G151" s="1" t="s">
        <v>31</v>
      </c>
      <c r="H151" s="1">
        <f t="shared" si="20"/>
        <v>13.19090595827292</v>
      </c>
      <c r="I151" s="1">
        <v>4</v>
      </c>
      <c r="J151" s="1">
        <v>227</v>
      </c>
      <c r="K151" s="1">
        <v>192</v>
      </c>
      <c r="L151" s="1" t="s">
        <v>181</v>
      </c>
      <c r="M151" s="1" t="s">
        <v>22</v>
      </c>
      <c r="N151" s="1">
        <f t="shared" si="30"/>
        <v>3</v>
      </c>
      <c r="P151" s="1">
        <v>200</v>
      </c>
      <c r="Q151" s="1">
        <v>200</v>
      </c>
      <c r="S151" s="1">
        <v>3000</v>
      </c>
      <c r="T151" s="1">
        <f t="shared" si="31"/>
        <v>3.2466791547509892</v>
      </c>
      <c r="U151" s="14">
        <f t="shared" si="32"/>
        <v>78.458479631800458</v>
      </c>
      <c r="V151" s="14">
        <f t="shared" si="33"/>
        <v>60.650570750465171</v>
      </c>
      <c r="W151" s="20">
        <f t="shared" si="27"/>
        <v>0.04</v>
      </c>
      <c r="X151" s="32">
        <f t="shared" si="28"/>
        <v>0</v>
      </c>
    </row>
    <row r="152" spans="1:24" x14ac:dyDescent="0.25">
      <c r="A152" s="22">
        <v>2220</v>
      </c>
      <c r="B152" s="1" t="s">
        <v>192</v>
      </c>
      <c r="C152" s="1" t="s">
        <v>762</v>
      </c>
      <c r="D152" s="1" t="str">
        <f t="shared" si="29"/>
        <v>BR</v>
      </c>
      <c r="E152" s="1">
        <v>222</v>
      </c>
      <c r="F152" s="1">
        <v>2004</v>
      </c>
      <c r="G152" s="1" t="s">
        <v>31</v>
      </c>
      <c r="H152" s="1">
        <f t="shared" si="20"/>
        <v>13.266499161421599</v>
      </c>
      <c r="I152" s="1">
        <v>7</v>
      </c>
      <c r="J152" s="1">
        <v>395</v>
      </c>
      <c r="K152" s="1">
        <v>394</v>
      </c>
      <c r="L152" s="6" t="s">
        <v>181</v>
      </c>
      <c r="M152" s="6" t="s">
        <v>22</v>
      </c>
      <c r="N152" s="1">
        <f t="shared" si="30"/>
        <v>3</v>
      </c>
      <c r="P152" s="1">
        <v>200</v>
      </c>
      <c r="Q152" s="1">
        <v>200</v>
      </c>
      <c r="S152" s="1">
        <v>5250</v>
      </c>
      <c r="T152" s="1">
        <f t="shared" si="31"/>
        <v>3.7342112655242108</v>
      </c>
      <c r="U152" s="14">
        <f t="shared" si="32"/>
        <v>117.28422922769526</v>
      </c>
      <c r="V152" s="14">
        <f t="shared" si="33"/>
        <v>92.019532711865594</v>
      </c>
      <c r="W152" s="20">
        <f t="shared" si="27"/>
        <v>0.04</v>
      </c>
      <c r="X152" s="32">
        <f t="shared" si="28"/>
        <v>0</v>
      </c>
    </row>
    <row r="153" spans="1:24" x14ac:dyDescent="0.25">
      <c r="A153" s="22">
        <v>2221</v>
      </c>
      <c r="B153" s="1" t="s">
        <v>194</v>
      </c>
      <c r="C153" s="1" t="s">
        <v>763</v>
      </c>
      <c r="D153" s="1" t="str">
        <f t="shared" si="29"/>
        <v>BR</v>
      </c>
      <c r="E153" s="1">
        <v>222</v>
      </c>
      <c r="F153" s="1">
        <v>2005</v>
      </c>
      <c r="G153" s="1" t="s">
        <v>31</v>
      </c>
      <c r="H153" s="1">
        <f t="shared" si="20"/>
        <v>13.30413469565007</v>
      </c>
      <c r="I153" s="1">
        <v>4</v>
      </c>
      <c r="J153" s="1">
        <v>227</v>
      </c>
      <c r="K153" s="1">
        <v>232</v>
      </c>
      <c r="L153" s="6" t="s">
        <v>181</v>
      </c>
      <c r="M153" s="6" t="s">
        <v>22</v>
      </c>
      <c r="N153" s="1">
        <f t="shared" si="30"/>
        <v>3</v>
      </c>
      <c r="P153" s="1">
        <v>200</v>
      </c>
      <c r="Q153" s="1">
        <v>200</v>
      </c>
      <c r="S153" s="1">
        <v>3000</v>
      </c>
      <c r="T153" s="1">
        <f t="shared" si="31"/>
        <v>3.2466791547509892</v>
      </c>
      <c r="U153" s="14">
        <f t="shared" si="32"/>
        <v>79.182685873081965</v>
      </c>
      <c r="V153" s="14">
        <f t="shared" si="33"/>
        <v>60.650570750465171</v>
      </c>
      <c r="W153" s="20">
        <f t="shared" si="27"/>
        <v>0.04</v>
      </c>
      <c r="X153" s="32">
        <f t="shared" si="28"/>
        <v>0</v>
      </c>
    </row>
    <row r="154" spans="1:24" x14ac:dyDescent="0.25">
      <c r="A154" s="22">
        <v>2222</v>
      </c>
      <c r="B154" s="1" t="s">
        <v>193</v>
      </c>
      <c r="C154" s="1" t="s">
        <v>762</v>
      </c>
      <c r="D154" s="1" t="str">
        <f t="shared" si="29"/>
        <v>BR</v>
      </c>
      <c r="E154" s="1">
        <v>222</v>
      </c>
      <c r="F154" s="1">
        <v>2004</v>
      </c>
      <c r="G154" s="1" t="s">
        <v>31</v>
      </c>
      <c r="H154" s="1">
        <f t="shared" si="20"/>
        <v>13.266499161421599</v>
      </c>
      <c r="I154" s="1">
        <v>5</v>
      </c>
      <c r="J154" s="1">
        <v>283</v>
      </c>
      <c r="K154" s="1">
        <v>276</v>
      </c>
      <c r="L154" s="6" t="s">
        <v>181</v>
      </c>
      <c r="M154" s="6" t="s">
        <v>22</v>
      </c>
      <c r="N154" s="1">
        <f t="shared" si="30"/>
        <v>3</v>
      </c>
      <c r="P154" s="1">
        <v>200</v>
      </c>
      <c r="Q154" s="1">
        <v>200</v>
      </c>
      <c r="S154" s="1">
        <v>3750</v>
      </c>
      <c r="T154" s="1">
        <f t="shared" si="31"/>
        <v>3.4329452398451963</v>
      </c>
      <c r="U154" s="14">
        <f t="shared" si="32"/>
        <v>92.430048978447473</v>
      </c>
      <c r="V154" s="14">
        <f t="shared" si="33"/>
        <v>71.604890436170848</v>
      </c>
      <c r="W154" s="20">
        <f t="shared" si="27"/>
        <v>0.04</v>
      </c>
      <c r="X154" s="32">
        <f t="shared" si="28"/>
        <v>0</v>
      </c>
    </row>
    <row r="155" spans="1:24" x14ac:dyDescent="0.25">
      <c r="A155" s="22">
        <v>2300</v>
      </c>
      <c r="B155" s="1" t="s">
        <v>44</v>
      </c>
      <c r="C155" s="1" t="s">
        <v>764</v>
      </c>
      <c r="D155" s="1" t="str">
        <f t="shared" si="29"/>
        <v>BR</v>
      </c>
      <c r="E155" s="1">
        <v>23</v>
      </c>
      <c r="F155" s="1">
        <v>1959</v>
      </c>
      <c r="G155" s="1">
        <v>1971</v>
      </c>
      <c r="H155" s="1">
        <f t="shared" si="20"/>
        <v>11.445523142259598</v>
      </c>
      <c r="I155" s="1">
        <v>1</v>
      </c>
      <c r="J155" s="1">
        <v>75</v>
      </c>
      <c r="K155" s="1">
        <v>0</v>
      </c>
      <c r="L155" s="1" t="s">
        <v>22</v>
      </c>
      <c r="M155" s="1" t="s">
        <v>22</v>
      </c>
      <c r="N155" s="1">
        <f t="shared" si="30"/>
        <v>4</v>
      </c>
      <c r="O155" s="1" t="s">
        <v>23</v>
      </c>
      <c r="P155" s="1">
        <v>121</v>
      </c>
      <c r="Q155" s="1">
        <v>121</v>
      </c>
      <c r="R155" s="1">
        <v>209.1</v>
      </c>
      <c r="S155" s="1">
        <v>1100</v>
      </c>
      <c r="T155" s="1">
        <f t="shared" si="31"/>
        <v>2.5264297704551879</v>
      </c>
      <c r="U155" s="14">
        <f t="shared" si="32"/>
        <v>28.482565748962877</v>
      </c>
      <c r="V155" s="14">
        <f t="shared" si="33"/>
        <v>21.100762056289412</v>
      </c>
      <c r="W155" s="20">
        <f t="shared" si="27"/>
        <v>6.6115702479338845E-2</v>
      </c>
      <c r="X155" s="32">
        <f t="shared" si="28"/>
        <v>0.27879999999999999</v>
      </c>
    </row>
    <row r="156" spans="1:24" x14ac:dyDescent="0.25">
      <c r="A156" s="22">
        <v>2400</v>
      </c>
      <c r="B156" s="1" t="s">
        <v>45</v>
      </c>
      <c r="C156" s="1" t="s">
        <v>765</v>
      </c>
      <c r="D156" s="1" t="str">
        <f t="shared" si="29"/>
        <v>BR</v>
      </c>
      <c r="E156" s="1">
        <v>24</v>
      </c>
      <c r="F156" s="1">
        <v>1958</v>
      </c>
      <c r="G156" s="1">
        <v>1980</v>
      </c>
      <c r="H156" s="1">
        <f t="shared" si="20"/>
        <v>11.401754250991379</v>
      </c>
      <c r="I156" s="1">
        <v>1</v>
      </c>
      <c r="J156" s="1">
        <v>80</v>
      </c>
      <c r="K156" s="1">
        <v>0</v>
      </c>
      <c r="L156" s="1" t="s">
        <v>22</v>
      </c>
      <c r="M156" s="1" t="s">
        <v>22</v>
      </c>
      <c r="N156" s="1">
        <f t="shared" si="30"/>
        <v>4</v>
      </c>
      <c r="O156" s="1" t="s">
        <v>23</v>
      </c>
      <c r="P156" s="1">
        <v>121</v>
      </c>
      <c r="Q156" s="1">
        <v>121</v>
      </c>
      <c r="R156" s="1">
        <v>186.8</v>
      </c>
      <c r="S156" s="1">
        <v>1160</v>
      </c>
      <c r="T156" s="1">
        <f t="shared" si="31"/>
        <v>2.5601980135010067</v>
      </c>
      <c r="U156" s="14">
        <f t="shared" si="32"/>
        <v>28.752887355057567</v>
      </c>
      <c r="V156" s="14">
        <f t="shared" si="33"/>
        <v>22.084055402578677</v>
      </c>
      <c r="W156" s="20">
        <f t="shared" si="27"/>
        <v>6.6115702479338845E-2</v>
      </c>
      <c r="X156" s="32">
        <f t="shared" si="28"/>
        <v>0.23349999999999999</v>
      </c>
    </row>
    <row r="157" spans="1:24" x14ac:dyDescent="0.25">
      <c r="A157" s="22">
        <v>2500</v>
      </c>
      <c r="B157" s="1" t="s">
        <v>46</v>
      </c>
      <c r="C157" s="1" t="s">
        <v>766</v>
      </c>
      <c r="D157" s="1" t="str">
        <f t="shared" si="29"/>
        <v>BR</v>
      </c>
      <c r="E157" s="1">
        <v>25</v>
      </c>
      <c r="F157" s="1">
        <v>1961</v>
      </c>
      <c r="G157" s="1">
        <v>1987</v>
      </c>
      <c r="H157" s="1">
        <f t="shared" si="20"/>
        <v>11.532562594670797</v>
      </c>
      <c r="I157" s="1">
        <v>1</v>
      </c>
      <c r="J157" s="1">
        <v>72</v>
      </c>
      <c r="K157" s="1">
        <v>0</v>
      </c>
      <c r="L157" s="1" t="s">
        <v>22</v>
      </c>
      <c r="M157" s="1" t="s">
        <v>22</v>
      </c>
      <c r="N157" s="1">
        <f t="shared" si="30"/>
        <v>4</v>
      </c>
      <c r="O157" s="1" t="s">
        <v>23</v>
      </c>
      <c r="P157" s="1">
        <v>145</v>
      </c>
      <c r="Q157" s="1">
        <v>145</v>
      </c>
      <c r="R157" s="1">
        <v>170</v>
      </c>
      <c r="S157" s="1">
        <v>1250</v>
      </c>
      <c r="T157" s="1">
        <f t="shared" si="31"/>
        <v>2.6084743001221455</v>
      </c>
      <c r="U157" s="14">
        <f t="shared" si="32"/>
        <v>29.631157245607511</v>
      </c>
      <c r="V157" s="14">
        <f t="shared" si="33"/>
        <v>23.367077804411547</v>
      </c>
      <c r="W157" s="20">
        <f t="shared" si="27"/>
        <v>5.5172413793103448E-2</v>
      </c>
      <c r="X157" s="32">
        <f t="shared" si="28"/>
        <v>0.2361111111111111</v>
      </c>
    </row>
    <row r="158" spans="1:24" x14ac:dyDescent="0.25">
      <c r="A158" s="22">
        <v>2530</v>
      </c>
      <c r="B158" s="1" t="s">
        <v>198</v>
      </c>
      <c r="C158" s="1" t="s">
        <v>767</v>
      </c>
      <c r="D158" s="1" t="str">
        <f t="shared" si="29"/>
        <v>BR</v>
      </c>
      <c r="E158" s="1">
        <v>253</v>
      </c>
      <c r="F158" s="1">
        <v>1975</v>
      </c>
      <c r="G158" s="1" t="s">
        <v>31</v>
      </c>
      <c r="H158" s="1">
        <f t="shared" ref="H158:H221" si="34">IF(F158="","",SQRT(F158-1828))</f>
        <v>12.124355652982141</v>
      </c>
      <c r="I158" s="1">
        <v>1</v>
      </c>
      <c r="J158" s="1">
        <v>140</v>
      </c>
      <c r="K158" s="1">
        <v>0</v>
      </c>
      <c r="L158" s="6" t="s">
        <v>181</v>
      </c>
      <c r="M158" s="6" t="s">
        <v>22</v>
      </c>
      <c r="N158" s="1">
        <f t="shared" si="30"/>
        <v>3</v>
      </c>
      <c r="P158" s="1">
        <v>200</v>
      </c>
      <c r="Q158" s="1">
        <v>200</v>
      </c>
      <c r="S158" s="1">
        <v>4500</v>
      </c>
      <c r="T158" s="1">
        <f t="shared" si="31"/>
        <v>3.5930411196308421</v>
      </c>
      <c r="U158" s="14">
        <f t="shared" si="32"/>
        <v>42.909858784040573</v>
      </c>
      <c r="V158" s="14">
        <f t="shared" si="33"/>
        <v>52.711915233124643</v>
      </c>
      <c r="W158" s="20">
        <f t="shared" si="27"/>
        <v>0.04</v>
      </c>
      <c r="X158" s="32">
        <f t="shared" si="28"/>
        <v>0</v>
      </c>
    </row>
    <row r="159" spans="1:24" x14ac:dyDescent="0.25">
      <c r="A159" s="22">
        <v>2540</v>
      </c>
      <c r="B159" s="1" t="s">
        <v>199</v>
      </c>
      <c r="C159" s="1" t="s">
        <v>768</v>
      </c>
      <c r="D159" s="1" t="str">
        <f t="shared" si="29"/>
        <v>BR</v>
      </c>
      <c r="E159" s="1">
        <v>254</v>
      </c>
      <c r="F159" s="1">
        <v>1975</v>
      </c>
      <c r="G159" s="1" t="s">
        <v>31</v>
      </c>
      <c r="H159" s="1">
        <f t="shared" si="34"/>
        <v>12.124355652982141</v>
      </c>
      <c r="I159" s="1">
        <v>10</v>
      </c>
      <c r="J159" s="1">
        <v>469</v>
      </c>
      <c r="K159" s="1">
        <v>452</v>
      </c>
      <c r="L159" s="6" t="s">
        <v>181</v>
      </c>
      <c r="M159" s="6" t="s">
        <v>22</v>
      </c>
      <c r="N159" s="1">
        <f t="shared" si="30"/>
        <v>3</v>
      </c>
      <c r="P159" s="1">
        <v>200</v>
      </c>
      <c r="Q159" s="1">
        <v>200</v>
      </c>
      <c r="S159" s="1">
        <v>4500</v>
      </c>
      <c r="T159" s="1">
        <f t="shared" si="31"/>
        <v>3.5930411196308421</v>
      </c>
      <c r="U159" s="14">
        <f t="shared" si="32"/>
        <v>117.96288783375142</v>
      </c>
      <c r="V159" s="14">
        <f t="shared" si="33"/>
        <v>96.478645954805941</v>
      </c>
      <c r="W159" s="20">
        <f t="shared" si="27"/>
        <v>0.04</v>
      </c>
      <c r="X159" s="32">
        <f t="shared" si="28"/>
        <v>0</v>
      </c>
    </row>
    <row r="160" spans="1:24" x14ac:dyDescent="0.25">
      <c r="A160" s="22">
        <v>2550</v>
      </c>
      <c r="B160" s="1" t="s">
        <v>200</v>
      </c>
      <c r="C160" s="1" t="s">
        <v>769</v>
      </c>
      <c r="D160" s="1" t="str">
        <f t="shared" si="29"/>
        <v>BR</v>
      </c>
      <c r="E160" s="1">
        <v>255</v>
      </c>
      <c r="F160" s="1">
        <v>1975</v>
      </c>
      <c r="G160" s="1" t="s">
        <v>31</v>
      </c>
      <c r="H160" s="1">
        <f t="shared" si="34"/>
        <v>12.124355652982141</v>
      </c>
      <c r="I160" s="1">
        <v>7</v>
      </c>
      <c r="J160" s="1">
        <v>346</v>
      </c>
      <c r="K160" s="1">
        <v>213</v>
      </c>
      <c r="L160" s="6" t="s">
        <v>181</v>
      </c>
      <c r="M160" s="6" t="s">
        <v>22</v>
      </c>
      <c r="N160" s="1">
        <f t="shared" si="30"/>
        <v>3</v>
      </c>
      <c r="P160" s="1">
        <v>200</v>
      </c>
      <c r="Q160" s="1">
        <v>200</v>
      </c>
      <c r="S160" s="1">
        <v>4500</v>
      </c>
      <c r="T160" s="1">
        <f t="shared" si="31"/>
        <v>3.5930411196308421</v>
      </c>
      <c r="U160" s="14">
        <f t="shared" si="32"/>
        <v>101.70881513547181</v>
      </c>
      <c r="V160" s="14">
        <f t="shared" si="33"/>
        <v>82.867231099351429</v>
      </c>
      <c r="W160" s="20">
        <f t="shared" si="27"/>
        <v>0.04</v>
      </c>
      <c r="X160" s="32">
        <f t="shared" si="28"/>
        <v>0</v>
      </c>
    </row>
    <row r="161" spans="1:24" x14ac:dyDescent="0.25">
      <c r="A161" s="22">
        <v>2600</v>
      </c>
      <c r="B161" s="1" t="s">
        <v>47</v>
      </c>
      <c r="C161" s="1" t="s">
        <v>770</v>
      </c>
      <c r="D161" s="1" t="str">
        <f t="shared" si="29"/>
        <v>BR</v>
      </c>
      <c r="E161" s="1">
        <v>26</v>
      </c>
      <c r="F161" s="1">
        <v>1958</v>
      </c>
      <c r="G161" s="1">
        <v>1994</v>
      </c>
      <c r="H161" s="1">
        <f t="shared" si="34"/>
        <v>11.401754250991379</v>
      </c>
      <c r="I161" s="1">
        <v>1</v>
      </c>
      <c r="J161" s="1">
        <v>75</v>
      </c>
      <c r="K161" s="1">
        <v>0</v>
      </c>
      <c r="L161" s="1" t="s">
        <v>22</v>
      </c>
      <c r="M161" s="1" t="s">
        <v>22</v>
      </c>
      <c r="N161" s="1">
        <f t="shared" si="30"/>
        <v>4</v>
      </c>
      <c r="O161" s="1" t="s">
        <v>23</v>
      </c>
      <c r="P161" s="1">
        <v>130</v>
      </c>
      <c r="Q161" s="1">
        <v>130</v>
      </c>
      <c r="R161" s="1">
        <v>187</v>
      </c>
      <c r="S161" s="1">
        <v>1160</v>
      </c>
      <c r="T161" s="1">
        <f t="shared" si="31"/>
        <v>2.5601980135010067</v>
      </c>
      <c r="U161" s="14">
        <f t="shared" si="32"/>
        <v>28.752887355057567</v>
      </c>
      <c r="V161" s="14">
        <f t="shared" si="33"/>
        <v>22.163760940262549</v>
      </c>
      <c r="W161" s="20">
        <f t="shared" si="27"/>
        <v>6.1538461538461542E-2</v>
      </c>
      <c r="X161" s="32">
        <f t="shared" si="28"/>
        <v>0.24933333333333332</v>
      </c>
    </row>
    <row r="162" spans="1:24" x14ac:dyDescent="0.25">
      <c r="A162" s="22">
        <v>2650</v>
      </c>
      <c r="B162" s="1" t="s">
        <v>1060</v>
      </c>
      <c r="C162" s="1" t="s">
        <v>1061</v>
      </c>
      <c r="D162" s="1" t="str">
        <f t="shared" si="29"/>
        <v>LN</v>
      </c>
      <c r="E162" s="1" t="s">
        <v>360</v>
      </c>
      <c r="F162" s="1">
        <v>1914</v>
      </c>
      <c r="G162" s="1">
        <v>1951</v>
      </c>
      <c r="H162" s="1">
        <f t="shared" si="34"/>
        <v>9.2736184954957039</v>
      </c>
      <c r="I162" s="1">
        <v>1</v>
      </c>
      <c r="K162" s="1">
        <v>0</v>
      </c>
      <c r="L162" s="1" t="s">
        <v>85</v>
      </c>
      <c r="M162" s="1" t="s">
        <v>96</v>
      </c>
      <c r="N162" s="1">
        <f t="shared" si="30"/>
        <v>2</v>
      </c>
      <c r="O162" s="1" t="s">
        <v>23</v>
      </c>
      <c r="S162" s="1">
        <v>1100</v>
      </c>
      <c r="T162" s="1">
        <f t="shared" si="31"/>
        <v>2.5264297704551879</v>
      </c>
      <c r="U162" s="14">
        <f t="shared" si="32"/>
        <v>23.077708659161232</v>
      </c>
      <c r="V162" s="14">
        <f t="shared" si="33"/>
        <v>0</v>
      </c>
      <c r="W162" s="20" t="e">
        <f t="shared" si="27"/>
        <v>#DIV/0!</v>
      </c>
      <c r="X162" s="32" t="e">
        <f t="shared" si="28"/>
        <v>#DIV/0!</v>
      </c>
    </row>
    <row r="163" spans="1:24" x14ac:dyDescent="0.25">
      <c r="A163" s="22">
        <v>2651</v>
      </c>
      <c r="B163" s="1" t="s">
        <v>1063</v>
      </c>
      <c r="C163" s="1" t="s">
        <v>1062</v>
      </c>
      <c r="D163" s="1" t="str">
        <f t="shared" si="29"/>
        <v>LN</v>
      </c>
      <c r="E163" s="1" t="s">
        <v>360</v>
      </c>
      <c r="F163" s="1">
        <v>1941</v>
      </c>
      <c r="G163" s="1">
        <v>1964</v>
      </c>
      <c r="H163" s="1">
        <f t="shared" si="34"/>
        <v>10.63014581273465</v>
      </c>
      <c r="I163" s="1">
        <v>1</v>
      </c>
      <c r="K163" s="1">
        <v>0</v>
      </c>
      <c r="L163" s="1" t="s">
        <v>85</v>
      </c>
      <c r="M163" s="1" t="s">
        <v>96</v>
      </c>
      <c r="N163" s="1">
        <f t="shared" si="30"/>
        <v>2</v>
      </c>
      <c r="O163" s="1" t="s">
        <v>23</v>
      </c>
      <c r="S163" s="1">
        <v>1256</v>
      </c>
      <c r="T163" s="1">
        <f t="shared" si="31"/>
        <v>2.6115988507019821</v>
      </c>
      <c r="U163" s="14">
        <f t="shared" si="32"/>
        <v>27.345251438522315</v>
      </c>
      <c r="V163" s="14">
        <f t="shared" si="33"/>
        <v>0</v>
      </c>
      <c r="W163" s="20" t="e">
        <f t="shared" si="27"/>
        <v>#DIV/0!</v>
      </c>
      <c r="X163" s="32" t="e">
        <f t="shared" si="28"/>
        <v>#DIV/0!</v>
      </c>
    </row>
    <row r="164" spans="1:24" x14ac:dyDescent="0.25">
      <c r="A164" s="22">
        <v>2660</v>
      </c>
      <c r="B164" s="1" t="s">
        <v>1058</v>
      </c>
      <c r="C164" s="1" t="s">
        <v>1059</v>
      </c>
      <c r="D164" s="1" t="str">
        <f t="shared" si="29"/>
        <v>LN</v>
      </c>
      <c r="E164" s="1" t="s">
        <v>360</v>
      </c>
      <c r="F164" s="1">
        <v>1922</v>
      </c>
      <c r="G164" s="1">
        <v>1950</v>
      </c>
      <c r="H164" s="1">
        <f t="shared" si="34"/>
        <v>9.6953597148326587</v>
      </c>
      <c r="I164" s="1">
        <v>1</v>
      </c>
      <c r="J164" s="1">
        <v>112</v>
      </c>
      <c r="K164" s="1">
        <v>0</v>
      </c>
      <c r="L164" s="1" t="s">
        <v>85</v>
      </c>
      <c r="M164" s="1" t="s">
        <v>96</v>
      </c>
      <c r="N164" s="1">
        <f t="shared" si="30"/>
        <v>2</v>
      </c>
      <c r="O164" s="1" t="s">
        <v>23</v>
      </c>
      <c r="R164" s="1">
        <v>124</v>
      </c>
      <c r="S164" s="1">
        <v>1800</v>
      </c>
      <c r="T164" s="1">
        <f t="shared" si="31"/>
        <v>2.8574404296987996</v>
      </c>
      <c r="U164" s="14">
        <f t="shared" si="32"/>
        <v>27.288354137191327</v>
      </c>
      <c r="V164" s="14">
        <f t="shared" si="33"/>
        <v>0</v>
      </c>
      <c r="W164" s="20" t="e">
        <f t="shared" si="27"/>
        <v>#DIV/0!</v>
      </c>
      <c r="X164" s="32">
        <f t="shared" si="28"/>
        <v>0.11071428571428572</v>
      </c>
    </row>
    <row r="165" spans="1:24" x14ac:dyDescent="0.25">
      <c r="A165" s="22">
        <v>2700</v>
      </c>
      <c r="B165" s="1" t="s">
        <v>48</v>
      </c>
      <c r="C165" s="1" t="s">
        <v>771</v>
      </c>
      <c r="D165" s="1" t="str">
        <f t="shared" si="29"/>
        <v>BR</v>
      </c>
      <c r="E165" s="1">
        <v>27</v>
      </c>
      <c r="F165" s="1">
        <v>1961</v>
      </c>
      <c r="G165" s="1">
        <v>1987</v>
      </c>
      <c r="H165" s="1">
        <f t="shared" si="34"/>
        <v>11.532562594670797</v>
      </c>
      <c r="I165" s="1">
        <v>1</v>
      </c>
      <c r="J165" s="1">
        <v>76</v>
      </c>
      <c r="K165" s="1">
        <v>0</v>
      </c>
      <c r="L165" s="1" t="s">
        <v>22</v>
      </c>
      <c r="M165" s="1" t="s">
        <v>22</v>
      </c>
      <c r="N165" s="1">
        <f t="shared" si="30"/>
        <v>4</v>
      </c>
      <c r="O165" s="1" t="s">
        <v>23</v>
      </c>
      <c r="P165" s="1">
        <v>145</v>
      </c>
      <c r="Q165" s="1">
        <v>145</v>
      </c>
      <c r="R165" s="1">
        <v>187</v>
      </c>
      <c r="S165" s="1">
        <v>1250</v>
      </c>
      <c r="T165" s="1">
        <f t="shared" si="31"/>
        <v>2.6084743001221455</v>
      </c>
      <c r="U165" s="14">
        <f t="shared" si="32"/>
        <v>29.631157245607511</v>
      </c>
      <c r="V165" s="14">
        <f t="shared" si="33"/>
        <v>24.007390270996687</v>
      </c>
      <c r="W165" s="20">
        <f t="shared" si="27"/>
        <v>5.5172413793103448E-2</v>
      </c>
      <c r="X165" s="32">
        <f t="shared" si="28"/>
        <v>0.24605263157894736</v>
      </c>
    </row>
    <row r="166" spans="1:24" x14ac:dyDescent="0.25">
      <c r="A166" s="22">
        <v>2800</v>
      </c>
      <c r="B166" s="1" t="s">
        <v>49</v>
      </c>
      <c r="C166" s="1" t="s">
        <v>772</v>
      </c>
      <c r="D166" s="1" t="str">
        <f t="shared" si="29"/>
        <v>BR</v>
      </c>
      <c r="E166" s="1">
        <v>28</v>
      </c>
      <c r="F166" s="1">
        <v>1958</v>
      </c>
      <c r="G166" s="1">
        <v>1971</v>
      </c>
      <c r="H166" s="1">
        <f t="shared" si="34"/>
        <v>11.401754250991379</v>
      </c>
      <c r="I166" s="1">
        <v>1</v>
      </c>
      <c r="J166" s="1">
        <v>99</v>
      </c>
      <c r="K166" s="1">
        <v>0</v>
      </c>
      <c r="L166" s="1" t="s">
        <v>22</v>
      </c>
      <c r="M166" s="1" t="s">
        <v>22</v>
      </c>
      <c r="N166" s="1">
        <f t="shared" si="30"/>
        <v>4</v>
      </c>
      <c r="O166" s="1" t="s">
        <v>23</v>
      </c>
      <c r="P166" s="1">
        <v>121</v>
      </c>
      <c r="Q166" s="1">
        <v>121</v>
      </c>
      <c r="R166" s="1">
        <v>222</v>
      </c>
      <c r="S166" s="1">
        <v>1200</v>
      </c>
      <c r="T166" s="1">
        <f t="shared" si="31"/>
        <v>2.5819888974716112</v>
      </c>
      <c r="U166" s="14">
        <f t="shared" si="32"/>
        <v>28.997614844443095</v>
      </c>
      <c r="V166" s="14">
        <f t="shared" si="33"/>
        <v>24.77606010955526</v>
      </c>
      <c r="W166" s="20">
        <f t="shared" si="27"/>
        <v>6.6115702479338845E-2</v>
      </c>
      <c r="X166" s="32">
        <f t="shared" si="28"/>
        <v>0.22424242424242424</v>
      </c>
    </row>
    <row r="167" spans="1:24" x14ac:dyDescent="0.25">
      <c r="A167" s="22">
        <v>2900</v>
      </c>
      <c r="B167" s="1" t="s">
        <v>50</v>
      </c>
      <c r="C167" s="1" t="s">
        <v>773</v>
      </c>
      <c r="D167" s="1" t="str">
        <f t="shared" si="29"/>
        <v>BR</v>
      </c>
      <c r="E167" s="1">
        <v>29</v>
      </c>
      <c r="F167" s="1">
        <v>1965</v>
      </c>
      <c r="G167" s="1">
        <v>1971</v>
      </c>
      <c r="H167" s="1">
        <f t="shared" si="34"/>
        <v>11.704699910719626</v>
      </c>
      <c r="I167" s="1">
        <v>1</v>
      </c>
      <c r="J167" s="1">
        <v>74</v>
      </c>
      <c r="K167" s="1">
        <v>0</v>
      </c>
      <c r="L167" s="1" t="s">
        <v>22</v>
      </c>
      <c r="M167" s="1" t="s">
        <v>22</v>
      </c>
      <c r="N167" s="1">
        <f t="shared" si="30"/>
        <v>4</v>
      </c>
      <c r="O167" s="1" t="s">
        <v>23</v>
      </c>
      <c r="P167" s="1">
        <v>130</v>
      </c>
      <c r="Q167" s="1">
        <v>130</v>
      </c>
      <c r="R167" s="1">
        <v>200</v>
      </c>
      <c r="S167" s="1">
        <v>1350</v>
      </c>
      <c r="T167" s="1">
        <f t="shared" si="31"/>
        <v>2.6591479484724942</v>
      </c>
      <c r="U167" s="14">
        <f t="shared" si="32"/>
        <v>30.657660823750135</v>
      </c>
      <c r="V167" s="14">
        <f t="shared" si="33"/>
        <v>22.866391253108905</v>
      </c>
      <c r="W167" s="20">
        <f t="shared" si="27"/>
        <v>6.1538461538461542E-2</v>
      </c>
      <c r="X167" s="32">
        <f t="shared" si="28"/>
        <v>0.27027027027027029</v>
      </c>
    </row>
    <row r="168" spans="1:24" x14ac:dyDescent="0.25">
      <c r="A168" s="22">
        <v>3000</v>
      </c>
      <c r="B168" s="1" t="s">
        <v>51</v>
      </c>
      <c r="C168" s="1" t="s">
        <v>774</v>
      </c>
      <c r="D168" s="1" t="str">
        <f t="shared" si="29"/>
        <v>BR</v>
      </c>
      <c r="E168" s="1">
        <v>30</v>
      </c>
      <c r="F168" s="1">
        <v>1957</v>
      </c>
      <c r="G168" s="1" t="s">
        <v>31</v>
      </c>
      <c r="H168" s="1">
        <f t="shared" si="34"/>
        <v>11.357816691600547</v>
      </c>
      <c r="I168" s="1">
        <v>1</v>
      </c>
      <c r="J168" s="1">
        <v>108</v>
      </c>
      <c r="K168" s="1">
        <v>0</v>
      </c>
      <c r="L168" s="1" t="s">
        <v>22</v>
      </c>
      <c r="M168" s="1" t="s">
        <v>22</v>
      </c>
      <c r="N168" s="1">
        <f t="shared" si="30"/>
        <v>4</v>
      </c>
      <c r="O168" s="1" t="s">
        <v>23</v>
      </c>
      <c r="P168" s="1">
        <v>129</v>
      </c>
      <c r="Q168" s="1">
        <v>129</v>
      </c>
      <c r="R168" s="1">
        <v>159.69999999999999</v>
      </c>
      <c r="S168" s="1">
        <v>1250</v>
      </c>
      <c r="T168" s="1">
        <f t="shared" si="31"/>
        <v>2.6084743001221455</v>
      </c>
      <c r="U168" s="14">
        <f t="shared" si="32"/>
        <v>29.182174351355282</v>
      </c>
      <c r="V168" s="14">
        <f t="shared" si="33"/>
        <v>26.993604978321518</v>
      </c>
      <c r="W168" s="20">
        <f t="shared" si="27"/>
        <v>6.2015503875968991E-2</v>
      </c>
      <c r="X168" s="32">
        <f t="shared" si="28"/>
        <v>0.14787037037037035</v>
      </c>
    </row>
    <row r="169" spans="1:24" x14ac:dyDescent="0.25">
      <c r="A169" s="22">
        <v>3001</v>
      </c>
      <c r="B169" s="1" t="s">
        <v>919</v>
      </c>
      <c r="C169" s="1" t="s">
        <v>920</v>
      </c>
      <c r="D169" s="1" t="str">
        <f t="shared" si="29"/>
        <v>SR</v>
      </c>
      <c r="E169" s="1" t="s">
        <v>360</v>
      </c>
      <c r="F169" s="1">
        <v>1942</v>
      </c>
      <c r="G169" s="1">
        <v>1967</v>
      </c>
      <c r="H169" s="1">
        <f t="shared" si="34"/>
        <v>10.677078252031311</v>
      </c>
      <c r="I169" s="1">
        <v>1</v>
      </c>
      <c r="J169" s="1">
        <v>46</v>
      </c>
      <c r="K169" s="1">
        <v>0</v>
      </c>
      <c r="L169" s="1" t="s">
        <v>369</v>
      </c>
      <c r="M169" s="1" t="s">
        <v>369</v>
      </c>
      <c r="N169" s="1">
        <f t="shared" si="30"/>
        <v>1</v>
      </c>
      <c r="R169" s="1">
        <v>96</v>
      </c>
      <c r="T169" s="1" t="str">
        <f t="shared" si="31"/>
        <v/>
      </c>
      <c r="U169" s="14" t="e">
        <f t="shared" si="32"/>
        <v>#VALUE!</v>
      </c>
      <c r="V169" s="14">
        <f t="shared" si="33"/>
        <v>0</v>
      </c>
      <c r="W169" s="20" t="e">
        <f t="shared" si="27"/>
        <v>#DIV/0!</v>
      </c>
      <c r="X169" s="32">
        <f t="shared" si="28"/>
        <v>0.20869565217391303</v>
      </c>
    </row>
    <row r="170" spans="1:24" x14ac:dyDescent="0.25">
      <c r="A170" s="22">
        <v>3030</v>
      </c>
      <c r="B170" s="1" t="s">
        <v>202</v>
      </c>
      <c r="C170" s="1" t="s">
        <v>989</v>
      </c>
      <c r="D170" s="1" t="str">
        <f t="shared" si="29"/>
        <v>BR</v>
      </c>
      <c r="E170" s="1">
        <v>303</v>
      </c>
      <c r="F170" s="1">
        <v>1960</v>
      </c>
      <c r="G170" s="1">
        <v>1980</v>
      </c>
      <c r="H170" s="1">
        <f t="shared" si="34"/>
        <v>11.489125293076057</v>
      </c>
      <c r="I170" s="1">
        <v>3</v>
      </c>
      <c r="J170" s="1">
        <v>126</v>
      </c>
      <c r="K170" s="1">
        <v>236</v>
      </c>
      <c r="L170" s="1" t="s">
        <v>85</v>
      </c>
      <c r="M170" s="5" t="s">
        <v>96</v>
      </c>
      <c r="N170" s="1">
        <f t="shared" si="30"/>
        <v>2</v>
      </c>
      <c r="P170" s="1">
        <v>121</v>
      </c>
      <c r="Q170" s="1">
        <v>121</v>
      </c>
      <c r="S170" s="1">
        <v>829</v>
      </c>
      <c r="T170" s="1">
        <f t="shared" si="31"/>
        <v>2.3539524813283421</v>
      </c>
      <c r="U170" s="14">
        <f t="shared" si="32"/>
        <v>42.200416985412822</v>
      </c>
      <c r="V170" s="14">
        <f t="shared" si="33"/>
        <v>25.482570968250265</v>
      </c>
      <c r="W170" s="20">
        <f t="shared" si="27"/>
        <v>6.6115702479338845E-2</v>
      </c>
      <c r="X170" s="32">
        <f t="shared" si="28"/>
        <v>0</v>
      </c>
    </row>
    <row r="171" spans="1:24" x14ac:dyDescent="0.25">
      <c r="A171" s="22">
        <v>3031</v>
      </c>
      <c r="B171" s="1" t="s">
        <v>990</v>
      </c>
      <c r="C171" s="1" t="s">
        <v>991</v>
      </c>
      <c r="D171" s="1" t="str">
        <f t="shared" si="29"/>
        <v>BR</v>
      </c>
      <c r="E171" s="1">
        <v>303</v>
      </c>
      <c r="F171" s="1">
        <v>1984</v>
      </c>
      <c r="G171" s="1">
        <v>2002</v>
      </c>
      <c r="H171" s="1">
        <f t="shared" si="34"/>
        <v>12.489995996796797</v>
      </c>
      <c r="I171" s="1">
        <v>3</v>
      </c>
      <c r="J171" s="1">
        <v>126</v>
      </c>
      <c r="K171" s="1">
        <v>160</v>
      </c>
      <c r="L171" s="1" t="s">
        <v>85</v>
      </c>
      <c r="M171" s="5" t="s">
        <v>96</v>
      </c>
      <c r="N171" s="1">
        <f t="shared" si="30"/>
        <v>2</v>
      </c>
      <c r="P171" s="1">
        <v>121</v>
      </c>
      <c r="Q171" s="1">
        <v>121</v>
      </c>
      <c r="S171" s="1">
        <v>829</v>
      </c>
      <c r="T171" s="1">
        <f t="shared" si="31"/>
        <v>2.3539524813283421</v>
      </c>
      <c r="U171" s="14">
        <f t="shared" si="32"/>
        <v>46.219921555181003</v>
      </c>
      <c r="V171" s="14">
        <f t="shared" si="33"/>
        <v>25.482570968250265</v>
      </c>
      <c r="W171" s="20">
        <f t="shared" si="27"/>
        <v>6.6115702479338845E-2</v>
      </c>
      <c r="X171" s="32">
        <f t="shared" si="28"/>
        <v>0</v>
      </c>
    </row>
    <row r="172" spans="1:24" x14ac:dyDescent="0.25">
      <c r="A172" s="22">
        <v>3040</v>
      </c>
      <c r="B172" s="1" t="s">
        <v>1014</v>
      </c>
      <c r="C172" s="1" t="s">
        <v>1016</v>
      </c>
      <c r="D172" s="1" t="str">
        <f t="shared" si="29"/>
        <v>LS</v>
      </c>
      <c r="E172" s="1" t="s">
        <v>360</v>
      </c>
      <c r="F172" s="1">
        <v>1925</v>
      </c>
      <c r="G172" s="1">
        <v>1962</v>
      </c>
      <c r="H172" s="1">
        <f t="shared" si="34"/>
        <v>9.8488578017961039</v>
      </c>
      <c r="I172" s="1">
        <v>2</v>
      </c>
      <c r="L172" s="1" t="s">
        <v>369</v>
      </c>
      <c r="M172" s="1" t="s">
        <v>369</v>
      </c>
      <c r="N172" s="1">
        <f t="shared" si="30"/>
        <v>1</v>
      </c>
      <c r="R172" s="1">
        <v>113</v>
      </c>
      <c r="T172" s="1" t="str">
        <f t="shared" si="31"/>
        <v/>
      </c>
      <c r="U172" s="14" t="e">
        <f t="shared" si="32"/>
        <v>#VALUE!</v>
      </c>
      <c r="V172" s="14">
        <f t="shared" si="33"/>
        <v>0</v>
      </c>
      <c r="W172" s="20" t="e">
        <f t="shared" si="27"/>
        <v>#DIV/0!</v>
      </c>
      <c r="X172" s="32" t="e">
        <f t="shared" si="28"/>
        <v>#DIV/0!</v>
      </c>
    </row>
    <row r="173" spans="1:24" x14ac:dyDescent="0.25">
      <c r="A173" s="22">
        <v>3051</v>
      </c>
      <c r="B173" s="1" t="s">
        <v>204</v>
      </c>
      <c r="C173" s="1" t="s">
        <v>775</v>
      </c>
      <c r="D173" s="1" t="str">
        <f t="shared" si="29"/>
        <v>BR</v>
      </c>
      <c r="E173" s="1" t="s">
        <v>205</v>
      </c>
      <c r="F173" s="1">
        <v>1960</v>
      </c>
      <c r="G173" s="1">
        <v>2000</v>
      </c>
      <c r="H173" s="1">
        <f t="shared" si="34"/>
        <v>11.489125293076057</v>
      </c>
      <c r="I173" s="1">
        <v>3</v>
      </c>
      <c r="J173" s="1">
        <v>118</v>
      </c>
      <c r="K173" s="1">
        <v>272</v>
      </c>
      <c r="L173" s="12" t="s">
        <v>85</v>
      </c>
      <c r="M173" s="12" t="s">
        <v>96</v>
      </c>
      <c r="N173" s="1">
        <f t="shared" si="30"/>
        <v>2</v>
      </c>
      <c r="P173" s="1">
        <v>121</v>
      </c>
      <c r="Q173" s="1">
        <v>121</v>
      </c>
      <c r="R173" s="1">
        <v>125</v>
      </c>
      <c r="S173" s="1">
        <v>800</v>
      </c>
      <c r="T173" s="1">
        <f t="shared" si="31"/>
        <v>2.333090341053722</v>
      </c>
      <c r="U173" s="14">
        <f t="shared" si="32"/>
        <v>41.791492905970081</v>
      </c>
      <c r="V173" s="14">
        <f t="shared" si="33"/>
        <v>24.441780387438691</v>
      </c>
      <c r="W173" s="20">
        <f t="shared" si="27"/>
        <v>6.6115702479338845E-2</v>
      </c>
      <c r="X173" s="32">
        <f t="shared" si="28"/>
        <v>0.1059322033898305</v>
      </c>
    </row>
    <row r="174" spans="1:24" x14ac:dyDescent="0.25">
      <c r="A174" s="22">
        <v>3052</v>
      </c>
      <c r="B174" s="1" t="s">
        <v>206</v>
      </c>
      <c r="C174" s="1" t="s">
        <v>776</v>
      </c>
      <c r="D174" s="1" t="s">
        <v>207</v>
      </c>
      <c r="E174" s="1" t="s">
        <v>208</v>
      </c>
      <c r="F174" s="1">
        <v>1960</v>
      </c>
      <c r="G174" s="1">
        <v>2000</v>
      </c>
      <c r="H174" s="1">
        <f t="shared" si="34"/>
        <v>11.489125293076057</v>
      </c>
      <c r="I174" s="1">
        <v>4</v>
      </c>
      <c r="J174" s="1">
        <v>149</v>
      </c>
      <c r="K174" s="1">
        <v>363</v>
      </c>
      <c r="L174" s="12" t="s">
        <v>85</v>
      </c>
      <c r="M174" s="12" t="s">
        <v>96</v>
      </c>
      <c r="N174" s="1">
        <f t="shared" si="30"/>
        <v>2</v>
      </c>
      <c r="P174" s="1">
        <v>121</v>
      </c>
      <c r="Q174" s="1">
        <v>121</v>
      </c>
      <c r="R174" s="1">
        <v>125</v>
      </c>
      <c r="S174" s="1">
        <v>800</v>
      </c>
      <c r="T174" s="1">
        <f t="shared" si="31"/>
        <v>2.333090341053722</v>
      </c>
      <c r="U174" s="14">
        <f t="shared" si="32"/>
        <v>46.89617947941057</v>
      </c>
      <c r="V174" s="14">
        <f t="shared" si="33"/>
        <v>27.465339273725423</v>
      </c>
      <c r="W174" s="20">
        <f t="shared" si="27"/>
        <v>6.6115702479338845E-2</v>
      </c>
      <c r="X174" s="32">
        <f t="shared" si="28"/>
        <v>8.3892617449664433E-2</v>
      </c>
    </row>
    <row r="175" spans="1:24" x14ac:dyDescent="0.25">
      <c r="A175" s="22">
        <v>3070</v>
      </c>
      <c r="B175" s="1" t="s">
        <v>1013</v>
      </c>
      <c r="C175" s="1" t="s">
        <v>1015</v>
      </c>
      <c r="D175" s="1" t="str">
        <f t="shared" ref="D175:D186" si="35">IF(B175="","zzz",LEFT(B175,2))</f>
        <v>LS</v>
      </c>
      <c r="E175" s="1" t="s">
        <v>360</v>
      </c>
      <c r="F175" s="1">
        <v>1918</v>
      </c>
      <c r="G175" s="1">
        <v>1962</v>
      </c>
      <c r="H175" s="1">
        <f t="shared" si="34"/>
        <v>9.4868329805051381</v>
      </c>
      <c r="I175" s="1">
        <v>2</v>
      </c>
      <c r="L175" s="1" t="s">
        <v>369</v>
      </c>
      <c r="M175" s="1" t="s">
        <v>369</v>
      </c>
      <c r="N175" s="1">
        <f t="shared" si="30"/>
        <v>1</v>
      </c>
      <c r="R175" s="1">
        <v>106</v>
      </c>
      <c r="T175" s="1" t="str">
        <f t="shared" si="31"/>
        <v/>
      </c>
      <c r="U175" s="14" t="e">
        <f t="shared" si="32"/>
        <v>#VALUE!</v>
      </c>
      <c r="V175" s="14">
        <f t="shared" si="33"/>
        <v>0</v>
      </c>
      <c r="W175" s="20" t="e">
        <f t="shared" si="27"/>
        <v>#DIV/0!</v>
      </c>
      <c r="X175" s="32" t="e">
        <f t="shared" si="28"/>
        <v>#DIV/0!</v>
      </c>
    </row>
    <row r="176" spans="1:24" x14ac:dyDescent="0.25">
      <c r="A176" s="22">
        <v>3090</v>
      </c>
      <c r="B176" s="1" t="s">
        <v>212</v>
      </c>
      <c r="C176" s="1" t="s">
        <v>986</v>
      </c>
      <c r="D176" s="1" t="str">
        <f t="shared" si="35"/>
        <v>BR</v>
      </c>
      <c r="E176" s="1">
        <v>309</v>
      </c>
      <c r="F176" s="1">
        <v>1962</v>
      </c>
      <c r="G176" s="1">
        <v>2000</v>
      </c>
      <c r="H176" s="1">
        <f t="shared" si="34"/>
        <v>11.575836902790225</v>
      </c>
      <c r="I176" s="1">
        <v>10</v>
      </c>
      <c r="J176" s="1">
        <v>442</v>
      </c>
      <c r="K176" s="1">
        <v>500</v>
      </c>
      <c r="L176" s="1" t="s">
        <v>85</v>
      </c>
      <c r="M176" s="5" t="s">
        <v>96</v>
      </c>
      <c r="N176" s="1">
        <f t="shared" si="30"/>
        <v>2</v>
      </c>
      <c r="P176" s="1">
        <v>161</v>
      </c>
      <c r="Q176" s="1">
        <v>161</v>
      </c>
      <c r="S176" s="1">
        <v>3384</v>
      </c>
      <c r="T176" s="1">
        <f t="shared" si="31"/>
        <v>3.3459284335588793</v>
      </c>
      <c r="U176" s="14">
        <f t="shared" si="32"/>
        <v>102.91387478778599</v>
      </c>
      <c r="V176" s="14">
        <f t="shared" si="33"/>
        <v>78.254318444853482</v>
      </c>
      <c r="W176" s="20">
        <f t="shared" si="27"/>
        <v>4.9689440993788817E-2</v>
      </c>
      <c r="X176" s="32">
        <f t="shared" si="28"/>
        <v>0</v>
      </c>
    </row>
    <row r="177" spans="1:24" x14ac:dyDescent="0.25">
      <c r="A177" s="22">
        <v>3091</v>
      </c>
      <c r="B177" s="1" t="s">
        <v>981</v>
      </c>
      <c r="C177" s="1" t="s">
        <v>984</v>
      </c>
      <c r="D177" s="1" t="str">
        <f t="shared" si="35"/>
        <v>BR</v>
      </c>
      <c r="E177" s="1">
        <v>309</v>
      </c>
      <c r="F177" s="1">
        <v>1962</v>
      </c>
      <c r="G177" s="1">
        <v>2000</v>
      </c>
      <c r="H177" s="1">
        <f t="shared" si="34"/>
        <v>11.575836902790225</v>
      </c>
      <c r="I177" s="1">
        <v>2</v>
      </c>
      <c r="J177" s="1">
        <v>101</v>
      </c>
      <c r="K177" s="1">
        <v>108</v>
      </c>
      <c r="L177" s="1" t="s">
        <v>85</v>
      </c>
      <c r="M177" s="5" t="s">
        <v>96</v>
      </c>
      <c r="N177" s="1">
        <f t="shared" si="30"/>
        <v>2</v>
      </c>
      <c r="P177" s="1">
        <v>161</v>
      </c>
      <c r="Q177" s="1">
        <v>161</v>
      </c>
      <c r="S177" s="1">
        <v>1128</v>
      </c>
      <c r="U177" s="14">
        <f t="shared" si="32"/>
        <v>-1.97</v>
      </c>
      <c r="V177" s="14">
        <f t="shared" si="33"/>
        <v>28.423499804168863</v>
      </c>
      <c r="W177" s="20">
        <f t="shared" si="27"/>
        <v>4.9689440993788817E-2</v>
      </c>
      <c r="X177" s="32">
        <f t="shared" si="28"/>
        <v>0</v>
      </c>
    </row>
    <row r="178" spans="1:24" x14ac:dyDescent="0.25">
      <c r="A178" s="22">
        <v>3092</v>
      </c>
      <c r="B178" s="1" t="s">
        <v>983</v>
      </c>
      <c r="C178" s="1" t="s">
        <v>982</v>
      </c>
      <c r="D178" s="1" t="str">
        <f t="shared" si="35"/>
        <v>BR</v>
      </c>
      <c r="E178" s="1">
        <v>309</v>
      </c>
      <c r="F178" s="1">
        <v>1962</v>
      </c>
      <c r="G178" s="1">
        <v>2000</v>
      </c>
      <c r="H178" s="1">
        <f t="shared" si="34"/>
        <v>11.575836902790225</v>
      </c>
      <c r="I178" s="1">
        <v>4</v>
      </c>
      <c r="J178" s="1">
        <v>171</v>
      </c>
      <c r="K178" s="1">
        <v>180</v>
      </c>
      <c r="L178" s="1" t="s">
        <v>85</v>
      </c>
      <c r="M178" s="5" t="s">
        <v>96</v>
      </c>
      <c r="N178" s="1">
        <f t="shared" si="30"/>
        <v>2</v>
      </c>
      <c r="P178" s="1">
        <v>161</v>
      </c>
      <c r="Q178" s="1">
        <v>161</v>
      </c>
      <c r="S178" s="1">
        <v>1128</v>
      </c>
      <c r="U178" s="14">
        <f t="shared" si="32"/>
        <v>-5.91</v>
      </c>
      <c r="V178" s="14">
        <f t="shared" si="33"/>
        <v>36.984088541675447</v>
      </c>
      <c r="W178" s="20">
        <f t="shared" si="27"/>
        <v>4.9689440993788817E-2</v>
      </c>
      <c r="X178" s="32">
        <f t="shared" si="28"/>
        <v>0</v>
      </c>
    </row>
    <row r="179" spans="1:24" x14ac:dyDescent="0.25">
      <c r="A179" s="22">
        <v>3093</v>
      </c>
      <c r="B179" s="1" t="s">
        <v>985</v>
      </c>
      <c r="C179" s="1" t="s">
        <v>987</v>
      </c>
      <c r="D179" s="1" t="str">
        <f t="shared" si="35"/>
        <v>BR</v>
      </c>
      <c r="E179" s="1">
        <v>309</v>
      </c>
      <c r="F179" s="1">
        <v>1962</v>
      </c>
      <c r="G179" s="1">
        <v>2000</v>
      </c>
      <c r="H179" s="1">
        <f t="shared" si="34"/>
        <v>11.575836902790225</v>
      </c>
      <c r="I179" s="1">
        <v>4</v>
      </c>
      <c r="J179" s="1">
        <v>170</v>
      </c>
      <c r="K179" s="1">
        <v>212</v>
      </c>
      <c r="L179" s="1" t="s">
        <v>85</v>
      </c>
      <c r="M179" s="5" t="s">
        <v>96</v>
      </c>
      <c r="N179" s="1">
        <f t="shared" si="30"/>
        <v>2</v>
      </c>
      <c r="P179" s="1">
        <v>161</v>
      </c>
      <c r="Q179" s="1">
        <v>161</v>
      </c>
      <c r="S179" s="1">
        <v>1128</v>
      </c>
      <c r="U179" s="14">
        <f t="shared" si="32"/>
        <v>-5.91</v>
      </c>
      <c r="V179" s="14">
        <f t="shared" si="33"/>
        <v>36.875789367619618</v>
      </c>
      <c r="W179" s="20">
        <f t="shared" si="27"/>
        <v>4.9689440993788817E-2</v>
      </c>
      <c r="X179" s="32">
        <f t="shared" si="28"/>
        <v>0</v>
      </c>
    </row>
    <row r="180" spans="1:24" x14ac:dyDescent="0.25">
      <c r="A180" s="22">
        <v>3100</v>
      </c>
      <c r="B180" s="1" t="s">
        <v>52</v>
      </c>
      <c r="C180" s="1" t="s">
        <v>777</v>
      </c>
      <c r="D180" s="1" t="str">
        <f t="shared" si="35"/>
        <v>BR</v>
      </c>
      <c r="E180" s="1">
        <v>31</v>
      </c>
      <c r="F180" s="1">
        <v>1957</v>
      </c>
      <c r="G180" s="1" t="s">
        <v>31</v>
      </c>
      <c r="H180" s="1">
        <f t="shared" si="34"/>
        <v>11.357816691600547</v>
      </c>
      <c r="I180" s="1">
        <v>1</v>
      </c>
      <c r="J180" s="1">
        <v>115</v>
      </c>
      <c r="K180" s="1">
        <v>0</v>
      </c>
      <c r="L180" s="1" t="s">
        <v>22</v>
      </c>
      <c r="M180" s="1" t="s">
        <v>22</v>
      </c>
      <c r="N180" s="1">
        <f t="shared" si="30"/>
        <v>4</v>
      </c>
      <c r="O180" s="1" t="s">
        <v>23</v>
      </c>
      <c r="P180" s="1">
        <v>145</v>
      </c>
      <c r="Q180" s="1">
        <v>145</v>
      </c>
      <c r="R180" s="1">
        <v>159.69999999999999</v>
      </c>
      <c r="S180" s="1">
        <v>1470</v>
      </c>
      <c r="T180" s="1">
        <f t="shared" ref="T180:T186" si="36">IF(L180="Wagon",(SQRT(SQRT(S180/27)))*10,IF(S180="","",SQRT(SQRT(S180/27))))</f>
        <v>2.7163666677615925</v>
      </c>
      <c r="U180" s="14">
        <f t="shared" si="32"/>
        <v>30.389214759415822</v>
      </c>
      <c r="V180" s="14">
        <f t="shared" si="33"/>
        <v>30.753100465425369</v>
      </c>
      <c r="W180" s="20">
        <f t="shared" si="27"/>
        <v>5.5172413793103448E-2</v>
      </c>
      <c r="X180" s="32">
        <f t="shared" si="28"/>
        <v>0.1388695652173913</v>
      </c>
    </row>
    <row r="181" spans="1:24" x14ac:dyDescent="0.25">
      <c r="A181" s="22">
        <v>3100</v>
      </c>
      <c r="B181" s="1" t="s">
        <v>213</v>
      </c>
      <c r="C181" s="1" t="s">
        <v>1035</v>
      </c>
      <c r="D181" s="1" t="str">
        <f t="shared" si="35"/>
        <v>BR</v>
      </c>
      <c r="E181" s="1">
        <v>310</v>
      </c>
      <c r="F181" s="1">
        <v>1963</v>
      </c>
      <c r="G181" s="1">
        <v>2002</v>
      </c>
      <c r="H181" s="1">
        <f t="shared" si="34"/>
        <v>11.61895003862225</v>
      </c>
      <c r="I181" s="1">
        <v>4</v>
      </c>
      <c r="J181" s="1">
        <v>161</v>
      </c>
      <c r="K181" s="1">
        <v>318</v>
      </c>
      <c r="L181" s="1" t="s">
        <v>85</v>
      </c>
      <c r="M181" s="5" t="s">
        <v>96</v>
      </c>
      <c r="N181" s="1">
        <f t="shared" si="30"/>
        <v>2</v>
      </c>
      <c r="P181" s="1">
        <v>121</v>
      </c>
      <c r="Q181" s="1">
        <v>121</v>
      </c>
      <c r="S181" s="1">
        <v>1080</v>
      </c>
      <c r="T181" s="1">
        <f t="shared" si="36"/>
        <v>2.514866859365871</v>
      </c>
      <c r="U181" s="14">
        <f t="shared" si="32"/>
        <v>51.653621413735038</v>
      </c>
      <c r="V181" s="14">
        <f t="shared" si="33"/>
        <v>30.774302191808257</v>
      </c>
      <c r="W181" s="20">
        <f t="shared" si="27"/>
        <v>6.6115702479338845E-2</v>
      </c>
      <c r="X181" s="32">
        <f t="shared" si="28"/>
        <v>0</v>
      </c>
    </row>
    <row r="182" spans="1:24" x14ac:dyDescent="0.25">
      <c r="A182" s="22">
        <v>3101</v>
      </c>
      <c r="B182" s="1" t="s">
        <v>214</v>
      </c>
      <c r="C182" s="1" t="s">
        <v>1036</v>
      </c>
      <c r="D182" s="1" t="str">
        <f t="shared" si="35"/>
        <v>BR</v>
      </c>
      <c r="E182" s="1">
        <v>310</v>
      </c>
      <c r="F182" s="1">
        <v>1963</v>
      </c>
      <c r="G182" s="1">
        <v>2002</v>
      </c>
      <c r="H182" s="1">
        <f t="shared" si="34"/>
        <v>11.61895003862225</v>
      </c>
      <c r="I182" s="1">
        <v>3</v>
      </c>
      <c r="J182" s="1">
        <v>129</v>
      </c>
      <c r="K182" s="1">
        <v>218</v>
      </c>
      <c r="L182" s="1" t="s">
        <v>85</v>
      </c>
      <c r="M182" s="5" t="s">
        <v>96</v>
      </c>
      <c r="N182" s="1">
        <f t="shared" si="30"/>
        <v>2</v>
      </c>
      <c r="P182" s="1">
        <v>121</v>
      </c>
      <c r="Q182" s="1">
        <v>121</v>
      </c>
      <c r="S182" s="1">
        <v>1080</v>
      </c>
      <c r="T182" s="1">
        <f t="shared" si="36"/>
        <v>2.514866859365871</v>
      </c>
      <c r="U182" s="14">
        <f t="shared" si="32"/>
        <v>45.911558478124441</v>
      </c>
      <c r="V182" s="14">
        <f t="shared" si="33"/>
        <v>27.546735005734639</v>
      </c>
      <c r="W182" s="20">
        <f t="shared" si="27"/>
        <v>6.6115702479338845E-2</v>
      </c>
      <c r="X182" s="32">
        <f t="shared" si="28"/>
        <v>0</v>
      </c>
    </row>
    <row r="183" spans="1:24" x14ac:dyDescent="0.25">
      <c r="A183" s="22">
        <v>3110</v>
      </c>
      <c r="B183" s="1" t="s">
        <v>215</v>
      </c>
      <c r="C183" s="1" t="s">
        <v>988</v>
      </c>
      <c r="D183" s="1" t="str">
        <f t="shared" si="35"/>
        <v>BR</v>
      </c>
      <c r="E183" s="1">
        <v>311</v>
      </c>
      <c r="H183" s="1" t="str">
        <f t="shared" si="34"/>
        <v/>
      </c>
      <c r="L183" s="1" t="s">
        <v>85</v>
      </c>
      <c r="M183" s="5" t="s">
        <v>96</v>
      </c>
      <c r="N183" s="1">
        <f t="shared" si="30"/>
        <v>2</v>
      </c>
      <c r="T183" s="1" t="str">
        <f t="shared" si="36"/>
        <v/>
      </c>
      <c r="U183" s="14" t="str">
        <f t="shared" si="32"/>
        <v/>
      </c>
      <c r="V183" s="14">
        <f t="shared" si="33"/>
        <v>0</v>
      </c>
      <c r="W183" s="20" t="e">
        <f t="shared" si="27"/>
        <v>#DIV/0!</v>
      </c>
      <c r="X183" s="32" t="e">
        <f t="shared" si="28"/>
        <v>#DIV/0!</v>
      </c>
    </row>
    <row r="184" spans="1:24" x14ac:dyDescent="0.25">
      <c r="A184" s="22">
        <v>3150</v>
      </c>
      <c r="B184" s="1" t="s">
        <v>219</v>
      </c>
      <c r="C184" s="1" t="s">
        <v>778</v>
      </c>
      <c r="D184" s="1" t="str">
        <f t="shared" si="35"/>
        <v>BR</v>
      </c>
      <c r="E184" s="1">
        <v>315</v>
      </c>
      <c r="F184" s="1">
        <v>1980</v>
      </c>
      <c r="H184" s="1">
        <f t="shared" si="34"/>
        <v>12.328828005937952</v>
      </c>
      <c r="I184" s="1">
        <v>4</v>
      </c>
      <c r="J184" s="1">
        <v>127</v>
      </c>
      <c r="K184" s="1">
        <v>318</v>
      </c>
      <c r="L184" s="12" t="s">
        <v>85</v>
      </c>
      <c r="M184" s="12" t="s">
        <v>96</v>
      </c>
      <c r="N184" s="1">
        <f t="shared" si="30"/>
        <v>2</v>
      </c>
      <c r="P184" s="1">
        <v>121</v>
      </c>
      <c r="Q184" s="1">
        <v>121</v>
      </c>
      <c r="R184" s="1">
        <v>66</v>
      </c>
      <c r="S184" s="1">
        <v>880</v>
      </c>
      <c r="T184" s="1">
        <f t="shared" si="36"/>
        <v>2.389349756143814</v>
      </c>
      <c r="U184" s="14">
        <f t="shared" si="32"/>
        <v>52.122027913367937</v>
      </c>
      <c r="V184" s="14">
        <f t="shared" si="33"/>
        <v>25.968201099619709</v>
      </c>
      <c r="W184" s="20">
        <f t="shared" si="27"/>
        <v>6.6115702479338845E-2</v>
      </c>
      <c r="X184" s="32">
        <f t="shared" si="28"/>
        <v>5.1968503937007873E-2</v>
      </c>
    </row>
    <row r="185" spans="1:24" x14ac:dyDescent="0.25">
      <c r="A185" s="22">
        <v>3180</v>
      </c>
      <c r="B185" s="1" t="s">
        <v>877</v>
      </c>
      <c r="C185" s="1" t="s">
        <v>878</v>
      </c>
      <c r="D185" s="1" t="str">
        <f t="shared" si="35"/>
        <v>SE</v>
      </c>
      <c r="E185" s="1" t="s">
        <v>360</v>
      </c>
      <c r="F185" s="1">
        <v>1917</v>
      </c>
      <c r="G185" s="1">
        <v>1966</v>
      </c>
      <c r="H185" s="1">
        <f t="shared" si="34"/>
        <v>9.4339811320566032</v>
      </c>
      <c r="I185" s="1">
        <v>2</v>
      </c>
      <c r="J185" s="1">
        <v>105</v>
      </c>
      <c r="K185" s="1">
        <v>0</v>
      </c>
      <c r="L185" s="6" t="s">
        <v>369</v>
      </c>
      <c r="M185" s="6" t="s">
        <v>369</v>
      </c>
      <c r="N185" s="1">
        <f t="shared" si="30"/>
        <v>1</v>
      </c>
      <c r="T185" s="1" t="str">
        <f t="shared" si="36"/>
        <v/>
      </c>
      <c r="U185" s="14"/>
      <c r="V185" s="14"/>
      <c r="W185" s="20" t="e">
        <f t="shared" si="27"/>
        <v>#DIV/0!</v>
      </c>
      <c r="X185" s="32">
        <f t="shared" si="28"/>
        <v>0</v>
      </c>
    </row>
    <row r="186" spans="1:24" x14ac:dyDescent="0.25">
      <c r="A186" s="22">
        <v>3190</v>
      </c>
      <c r="B186" s="1" t="s">
        <v>223</v>
      </c>
      <c r="C186" s="1" t="s">
        <v>779</v>
      </c>
      <c r="D186" s="1" t="str">
        <f t="shared" si="35"/>
        <v>BR</v>
      </c>
      <c r="E186" s="1">
        <v>319</v>
      </c>
      <c r="F186" s="1">
        <v>1987</v>
      </c>
      <c r="G186" s="1" t="s">
        <v>31</v>
      </c>
      <c r="H186" s="1">
        <f t="shared" si="34"/>
        <v>12.609520212918492</v>
      </c>
      <c r="I186" s="1">
        <v>4</v>
      </c>
      <c r="J186" s="1">
        <v>151</v>
      </c>
      <c r="K186" s="1">
        <v>319</v>
      </c>
      <c r="L186" s="12" t="s">
        <v>85</v>
      </c>
      <c r="M186" s="12" t="s">
        <v>112</v>
      </c>
      <c r="N186" s="1">
        <f t="shared" si="30"/>
        <v>2</v>
      </c>
      <c r="P186" s="1">
        <v>161</v>
      </c>
      <c r="Q186" s="1">
        <v>161</v>
      </c>
      <c r="R186" s="1">
        <v>5</v>
      </c>
      <c r="S186" s="1">
        <v>1438</v>
      </c>
      <c r="T186" s="1">
        <f t="shared" si="36"/>
        <v>2.7014614870615685</v>
      </c>
      <c r="U186" s="14">
        <f>IF(I186="","",(H186*SQRT(I186)*T186-(I186*2)+2)*0.985)</f>
        <v>61.196342454281684</v>
      </c>
      <c r="V186" s="14">
        <f>IF(L186="Wagon",5*SQRT(H186),IF(L186="","",SQRT(Q186*J186*SQRT(S186))/(26)))</f>
        <v>36.929020207804363</v>
      </c>
      <c r="W186" s="20">
        <f t="shared" si="27"/>
        <v>4.9689440993788817E-2</v>
      </c>
      <c r="X186" s="32">
        <f t="shared" si="28"/>
        <v>3.3112582781456954E-3</v>
      </c>
    </row>
    <row r="187" spans="1:24" x14ac:dyDescent="0.25">
      <c r="A187" s="22">
        <v>3200</v>
      </c>
      <c r="H187" s="1" t="str">
        <f t="shared" si="34"/>
        <v/>
      </c>
      <c r="U187" s="14"/>
      <c r="V187" s="14"/>
      <c r="W187" s="20" t="e">
        <f t="shared" si="27"/>
        <v>#DIV/0!</v>
      </c>
      <c r="X187" s="32" t="e">
        <f t="shared" si="28"/>
        <v>#DIV/0!</v>
      </c>
    </row>
    <row r="188" spans="1:24" x14ac:dyDescent="0.25">
      <c r="A188" s="22">
        <v>3230</v>
      </c>
      <c r="B188" s="1" t="s">
        <v>227</v>
      </c>
      <c r="C188" s="1" t="s">
        <v>780</v>
      </c>
      <c r="D188" s="1" t="str">
        <f t="shared" ref="D188:D194" si="37">IF(B188="","zzz",LEFT(B188,2))</f>
        <v>BR</v>
      </c>
      <c r="E188" s="1">
        <v>323</v>
      </c>
      <c r="F188" s="1">
        <v>1992</v>
      </c>
      <c r="G188" s="1" t="s">
        <v>31</v>
      </c>
      <c r="H188" s="1">
        <f t="shared" si="34"/>
        <v>12.806248474865697</v>
      </c>
      <c r="I188" s="1">
        <v>3</v>
      </c>
      <c r="J188" s="1">
        <v>121</v>
      </c>
      <c r="K188" s="1">
        <v>284</v>
      </c>
      <c r="L188" s="12" t="s">
        <v>85</v>
      </c>
      <c r="M188" s="12" t="s">
        <v>96</v>
      </c>
      <c r="N188" s="1">
        <f t="shared" ref="N188:N194" si="38">IF(L188="Steam",1,IF(L188="Electric",2,IF(L188="Diesel",4,IF(L188="Diesel-Electric",3,""))))</f>
        <v>2</v>
      </c>
      <c r="P188" s="1">
        <v>145</v>
      </c>
      <c r="Q188" s="1">
        <v>145</v>
      </c>
      <c r="R188" s="1">
        <v>75</v>
      </c>
      <c r="S188" s="1">
        <v>1566</v>
      </c>
      <c r="T188" s="1">
        <f t="shared" ref="T188:T194" si="39">IF(L188="Wagon",(SQRT(SQRT(S188/27)))*10,IF(S188="","",SQRT(SQRT(S188/27))))</f>
        <v>2.7596690210718946</v>
      </c>
      <c r="U188" s="14">
        <f t="shared" ref="U188:U194" si="40">IF(I188="","",(H188*SQRT(I188)*T188-(I188*2)+2)*0.985)</f>
        <v>56.354233746895815</v>
      </c>
      <c r="V188" s="14">
        <f t="shared" ref="V188:V194" si="41">IF(L188="Wagon",5*SQRT(H188),IF(L188="","",SQRT(Q188*J188*SQRT(S188))/(26)))</f>
        <v>32.048025516672638</v>
      </c>
      <c r="W188" s="20">
        <f t="shared" si="27"/>
        <v>5.5172413793103448E-2</v>
      </c>
      <c r="X188" s="32">
        <f t="shared" si="28"/>
        <v>6.1983471074380167E-2</v>
      </c>
    </row>
    <row r="189" spans="1:24" x14ac:dyDescent="0.25">
      <c r="A189" s="22">
        <v>3250</v>
      </c>
      <c r="B189" s="1" t="s">
        <v>228</v>
      </c>
      <c r="C189" s="1" t="s">
        <v>1027</v>
      </c>
      <c r="D189" s="1" t="str">
        <f t="shared" si="37"/>
        <v>BR</v>
      </c>
      <c r="E189" s="1">
        <v>325</v>
      </c>
      <c r="F189" s="1">
        <v>1995</v>
      </c>
      <c r="G189" s="1">
        <v>2024</v>
      </c>
      <c r="H189" s="1">
        <f t="shared" si="34"/>
        <v>12.922847983320086</v>
      </c>
      <c r="I189" s="1">
        <v>4</v>
      </c>
      <c r="J189" s="1">
        <v>138</v>
      </c>
      <c r="L189" s="1" t="s">
        <v>85</v>
      </c>
      <c r="M189" s="4" t="s">
        <v>112</v>
      </c>
      <c r="N189" s="1">
        <f t="shared" si="38"/>
        <v>2</v>
      </c>
      <c r="O189" s="1" t="s">
        <v>899</v>
      </c>
      <c r="P189" s="1">
        <v>161</v>
      </c>
      <c r="Q189" s="1">
        <v>161</v>
      </c>
      <c r="S189" s="1">
        <v>1330</v>
      </c>
      <c r="T189" s="1">
        <f t="shared" si="39"/>
        <v>2.6492440596730193</v>
      </c>
      <c r="U189" s="14">
        <f t="shared" si="40"/>
        <v>61.534483160120345</v>
      </c>
      <c r="V189" s="14">
        <f t="shared" si="41"/>
        <v>34.62119415458799</v>
      </c>
      <c r="W189" s="20">
        <f t="shared" si="27"/>
        <v>4.9689440993788817E-2</v>
      </c>
      <c r="X189" s="32">
        <f t="shared" si="28"/>
        <v>0</v>
      </c>
    </row>
    <row r="190" spans="1:24" x14ac:dyDescent="0.25">
      <c r="A190" s="22">
        <v>3300</v>
      </c>
      <c r="B190" s="1" t="s">
        <v>53</v>
      </c>
      <c r="C190" s="1" t="s">
        <v>781</v>
      </c>
      <c r="D190" s="1" t="str">
        <f t="shared" si="37"/>
        <v>BR</v>
      </c>
      <c r="E190" s="1">
        <v>33</v>
      </c>
      <c r="F190" s="1">
        <v>1960</v>
      </c>
      <c r="G190" s="1" t="s">
        <v>31</v>
      </c>
      <c r="H190" s="1">
        <f t="shared" si="34"/>
        <v>11.489125293076057</v>
      </c>
      <c r="I190" s="1">
        <v>1</v>
      </c>
      <c r="J190" s="1">
        <v>78</v>
      </c>
      <c r="K190" s="1">
        <v>0</v>
      </c>
      <c r="L190" s="1" t="s">
        <v>22</v>
      </c>
      <c r="M190" s="1" t="s">
        <v>22</v>
      </c>
      <c r="N190" s="1">
        <f t="shared" si="38"/>
        <v>4</v>
      </c>
      <c r="O190" s="1" t="s">
        <v>23</v>
      </c>
      <c r="P190" s="1">
        <v>137</v>
      </c>
      <c r="Q190" s="1">
        <v>137</v>
      </c>
      <c r="R190" s="1">
        <v>200</v>
      </c>
      <c r="S190" s="1">
        <v>1550</v>
      </c>
      <c r="T190" s="1">
        <f t="shared" si="39"/>
        <v>2.7525928884302138</v>
      </c>
      <c r="U190" s="14">
        <f t="shared" si="40"/>
        <v>31.150511307364777</v>
      </c>
      <c r="V190" s="14">
        <f t="shared" si="41"/>
        <v>24.94693304804472</v>
      </c>
      <c r="W190" s="20">
        <f t="shared" si="27"/>
        <v>5.8394160583941604E-2</v>
      </c>
      <c r="X190" s="32">
        <f t="shared" si="28"/>
        <v>0.25641025641025639</v>
      </c>
    </row>
    <row r="191" spans="1:24" x14ac:dyDescent="0.25">
      <c r="A191" s="22">
        <v>3301</v>
      </c>
      <c r="B191" s="1" t="s">
        <v>1025</v>
      </c>
      <c r="C191" s="1" t="s">
        <v>1026</v>
      </c>
      <c r="D191" s="1" t="str">
        <f t="shared" si="37"/>
        <v>SR</v>
      </c>
      <c r="E191" s="1" t="s">
        <v>360</v>
      </c>
      <c r="F191" s="1">
        <v>1942</v>
      </c>
      <c r="G191" s="1">
        <v>1966</v>
      </c>
      <c r="H191" s="1">
        <f t="shared" si="34"/>
        <v>10.677078252031311</v>
      </c>
      <c r="I191" s="1">
        <v>2</v>
      </c>
      <c r="J191" s="1">
        <v>91</v>
      </c>
      <c r="L191" s="1" t="s">
        <v>369</v>
      </c>
      <c r="M191" s="1" t="s">
        <v>369</v>
      </c>
      <c r="N191" s="1">
        <f t="shared" si="38"/>
        <v>1</v>
      </c>
      <c r="R191" s="1">
        <v>134</v>
      </c>
      <c r="T191" s="1" t="str">
        <f t="shared" si="39"/>
        <v/>
      </c>
      <c r="U191" s="14" t="e">
        <f t="shared" si="40"/>
        <v>#VALUE!</v>
      </c>
      <c r="V191" s="14">
        <f t="shared" si="41"/>
        <v>0</v>
      </c>
      <c r="W191" s="20" t="e">
        <f t="shared" si="27"/>
        <v>#DIV/0!</v>
      </c>
      <c r="X191" s="32">
        <f t="shared" si="28"/>
        <v>0.14725274725274726</v>
      </c>
    </row>
    <row r="192" spans="1:24" x14ac:dyDescent="0.25">
      <c r="A192" s="22">
        <v>3302</v>
      </c>
      <c r="B192" s="1" t="s">
        <v>54</v>
      </c>
      <c r="C192" s="1" t="s">
        <v>782</v>
      </c>
      <c r="D192" s="1" t="str">
        <f t="shared" si="37"/>
        <v>BR</v>
      </c>
      <c r="E192" s="1">
        <v>33</v>
      </c>
      <c r="F192" s="1">
        <v>1960</v>
      </c>
      <c r="G192" s="1" t="s">
        <v>31</v>
      </c>
      <c r="H192" s="1">
        <f t="shared" si="34"/>
        <v>11.489125293076057</v>
      </c>
      <c r="I192" s="1">
        <v>1</v>
      </c>
      <c r="J192" s="1">
        <v>74</v>
      </c>
      <c r="K192" s="1">
        <v>0</v>
      </c>
      <c r="L192" s="1" t="s">
        <v>22</v>
      </c>
      <c r="M192" s="1" t="s">
        <v>22</v>
      </c>
      <c r="N192" s="1">
        <f t="shared" si="38"/>
        <v>4</v>
      </c>
      <c r="O192" s="1" t="s">
        <v>23</v>
      </c>
      <c r="P192" s="1">
        <v>137</v>
      </c>
      <c r="Q192" s="1">
        <v>137</v>
      </c>
      <c r="R192" s="1">
        <v>200</v>
      </c>
      <c r="S192" s="1">
        <v>1550</v>
      </c>
      <c r="T192" s="1">
        <f t="shared" si="39"/>
        <v>2.7525928884302138</v>
      </c>
      <c r="U192" s="14">
        <f t="shared" si="40"/>
        <v>31.150511307364777</v>
      </c>
      <c r="V192" s="14">
        <f t="shared" si="41"/>
        <v>24.298849996336568</v>
      </c>
      <c r="W192" s="20">
        <f t="shared" si="27"/>
        <v>5.8394160583941604E-2</v>
      </c>
      <c r="X192" s="32">
        <f t="shared" si="28"/>
        <v>0.27027027027027029</v>
      </c>
    </row>
    <row r="193" spans="1:24" s="8" customFormat="1" x14ac:dyDescent="0.25">
      <c r="A193" s="22">
        <v>3310</v>
      </c>
      <c r="B193" s="1" t="s">
        <v>1037</v>
      </c>
      <c r="C193" s="1" t="s">
        <v>1040</v>
      </c>
      <c r="D193" s="1" t="str">
        <f t="shared" si="37"/>
        <v>BR</v>
      </c>
      <c r="E193" s="1">
        <v>331</v>
      </c>
      <c r="F193" s="1">
        <v>2019</v>
      </c>
      <c r="G193" s="1" t="s">
        <v>31</v>
      </c>
      <c r="H193" s="1">
        <f t="shared" si="34"/>
        <v>13.820274961085254</v>
      </c>
      <c r="I193" s="1">
        <v>3</v>
      </c>
      <c r="J193" s="1"/>
      <c r="K193" s="1">
        <v>184</v>
      </c>
      <c r="L193" s="1" t="s">
        <v>85</v>
      </c>
      <c r="M193" s="5" t="s">
        <v>96</v>
      </c>
      <c r="N193" s="1">
        <f t="shared" si="38"/>
        <v>2</v>
      </c>
      <c r="O193" s="1"/>
      <c r="P193" s="1">
        <v>161</v>
      </c>
      <c r="Q193" s="1">
        <v>161</v>
      </c>
      <c r="R193" s="1"/>
      <c r="S193" s="1"/>
      <c r="T193" s="1" t="str">
        <f t="shared" si="39"/>
        <v/>
      </c>
      <c r="U193" s="14" t="e">
        <f t="shared" si="40"/>
        <v>#VALUE!</v>
      </c>
      <c r="V193" s="14">
        <f t="shared" si="41"/>
        <v>0</v>
      </c>
      <c r="W193" s="20">
        <f t="shared" si="27"/>
        <v>4.9689440993788817E-2</v>
      </c>
      <c r="X193" s="32" t="e">
        <f t="shared" si="28"/>
        <v>#DIV/0!</v>
      </c>
    </row>
    <row r="194" spans="1:24" s="8" customFormat="1" x14ac:dyDescent="0.25">
      <c r="A194" s="22">
        <v>3311</v>
      </c>
      <c r="B194" s="1" t="s">
        <v>1038</v>
      </c>
      <c r="C194" s="1" t="s">
        <v>1039</v>
      </c>
      <c r="D194" s="1" t="str">
        <f t="shared" si="37"/>
        <v>BR</v>
      </c>
      <c r="E194" s="1">
        <v>331</v>
      </c>
      <c r="F194" s="1">
        <v>2019</v>
      </c>
      <c r="G194" s="1" t="s">
        <v>31</v>
      </c>
      <c r="H194" s="1">
        <f t="shared" si="34"/>
        <v>13.820274961085254</v>
      </c>
      <c r="I194" s="1">
        <v>4</v>
      </c>
      <c r="J194" s="1"/>
      <c r="K194" s="1">
        <v>260</v>
      </c>
      <c r="L194" s="1" t="s">
        <v>85</v>
      </c>
      <c r="M194" s="1" t="s">
        <v>96</v>
      </c>
      <c r="N194" s="1">
        <f t="shared" si="38"/>
        <v>2</v>
      </c>
      <c r="O194" s="1"/>
      <c r="P194" s="1">
        <v>161</v>
      </c>
      <c r="Q194" s="1">
        <v>161</v>
      </c>
      <c r="R194" s="1"/>
      <c r="S194" s="1"/>
      <c r="T194" s="1" t="str">
        <f t="shared" si="39"/>
        <v/>
      </c>
      <c r="U194" s="14" t="e">
        <f t="shared" si="40"/>
        <v>#VALUE!</v>
      </c>
      <c r="V194" s="14">
        <f t="shared" si="41"/>
        <v>0</v>
      </c>
      <c r="W194" s="20">
        <f t="shared" ref="W194:W257" si="42">8/P194</f>
        <v>4.9689440993788817E-2</v>
      </c>
      <c r="X194" s="32" t="e">
        <f t="shared" ref="X194:X257" si="43">R194/10/J194</f>
        <v>#DIV/0!</v>
      </c>
    </row>
    <row r="195" spans="1:24" x14ac:dyDescent="0.25">
      <c r="A195" s="22">
        <v>3400</v>
      </c>
      <c r="H195" s="1" t="str">
        <f t="shared" si="34"/>
        <v/>
      </c>
      <c r="U195" s="14"/>
      <c r="V195" s="14"/>
      <c r="W195" s="20" t="e">
        <f t="shared" si="42"/>
        <v>#DIV/0!</v>
      </c>
      <c r="X195" s="32" t="e">
        <f t="shared" si="43"/>
        <v>#DIV/0!</v>
      </c>
    </row>
    <row r="196" spans="1:24" x14ac:dyDescent="0.25">
      <c r="A196" s="22">
        <v>3401</v>
      </c>
      <c r="B196" s="1" t="s">
        <v>1018</v>
      </c>
      <c r="C196" s="1" t="s">
        <v>1022</v>
      </c>
      <c r="D196" s="1" t="str">
        <f>LEFT(B196,2)</f>
        <v>SR</v>
      </c>
      <c r="E196" s="1" t="s">
        <v>360</v>
      </c>
      <c r="F196" s="1">
        <v>1945</v>
      </c>
      <c r="G196" s="1">
        <v>1967</v>
      </c>
      <c r="H196" s="1">
        <f t="shared" si="34"/>
        <v>10.816653826391969</v>
      </c>
      <c r="I196" s="1">
        <v>2</v>
      </c>
      <c r="K196" s="1">
        <v>0</v>
      </c>
      <c r="L196" s="1" t="s">
        <v>369</v>
      </c>
      <c r="M196" s="1" t="s">
        <v>369</v>
      </c>
      <c r="N196" s="1">
        <f t="shared" ref="N196:N227" si="44">IF(L196="Steam",1,IF(L196="Electric",2,IF(L196="Diesel",4,IF(L196="Diesel-Electric",3,""))))</f>
        <v>1</v>
      </c>
      <c r="R196" s="1">
        <v>138</v>
      </c>
      <c r="T196" s="1" t="str">
        <f t="shared" ref="T196:T236" si="45">IF(L196="Wagon",(SQRT(SQRT(S196/27)))*10,IF(S196="","",SQRT(SQRT(S196/27))))</f>
        <v/>
      </c>
      <c r="U196" s="14" t="e">
        <f t="shared" ref="U196:U236" si="46">IF(I196="","",(H196*SQRT(I196)*T196-(I196*2)+2)*0.985)</f>
        <v>#VALUE!</v>
      </c>
      <c r="V196" s="14">
        <f t="shared" ref="V196:V236" si="47">IF(L196="Wagon",5*SQRT(H196),IF(L196="","",SQRT(Q196*J196*SQRT(S196))/(26)))</f>
        <v>0</v>
      </c>
      <c r="W196" s="20" t="e">
        <f t="shared" si="42"/>
        <v>#DIV/0!</v>
      </c>
      <c r="X196" s="32" t="e">
        <f t="shared" si="43"/>
        <v>#DIV/0!</v>
      </c>
    </row>
    <row r="197" spans="1:24" x14ac:dyDescent="0.25">
      <c r="A197" s="22">
        <v>3402</v>
      </c>
      <c r="B197" s="1" t="s">
        <v>1019</v>
      </c>
      <c r="C197" s="1" t="s">
        <v>1020</v>
      </c>
      <c r="D197" s="1" t="str">
        <f>IF(B197="","zzz",LEFT(B197,2))</f>
        <v>SR</v>
      </c>
      <c r="E197" s="1" t="s">
        <v>360</v>
      </c>
      <c r="F197" s="1">
        <v>1955</v>
      </c>
      <c r="G197" s="1">
        <v>1967</v>
      </c>
      <c r="H197" s="1">
        <f t="shared" si="34"/>
        <v>11.269427669584644</v>
      </c>
      <c r="I197" s="1">
        <v>2</v>
      </c>
      <c r="K197" s="1">
        <v>0</v>
      </c>
      <c r="L197" s="1" t="s">
        <v>369</v>
      </c>
      <c r="M197" s="1" t="s">
        <v>369</v>
      </c>
      <c r="N197" s="1">
        <f t="shared" si="44"/>
        <v>1</v>
      </c>
      <c r="O197" s="1" t="s">
        <v>23</v>
      </c>
      <c r="R197" s="1">
        <v>149</v>
      </c>
      <c r="T197" s="1" t="str">
        <f t="shared" si="45"/>
        <v/>
      </c>
      <c r="U197" s="14" t="e">
        <f t="shared" si="46"/>
        <v>#VALUE!</v>
      </c>
      <c r="V197" s="14">
        <f t="shared" si="47"/>
        <v>0</v>
      </c>
      <c r="W197" s="20" t="e">
        <f t="shared" si="42"/>
        <v>#DIV/0!</v>
      </c>
      <c r="X197" s="32" t="e">
        <f t="shared" si="43"/>
        <v>#DIV/0!</v>
      </c>
    </row>
    <row r="198" spans="1:24" x14ac:dyDescent="0.25">
      <c r="A198" s="22">
        <v>3450</v>
      </c>
      <c r="B198" s="1" t="s">
        <v>232</v>
      </c>
      <c r="C198" s="1" t="s">
        <v>1032</v>
      </c>
      <c r="D198" s="1" t="str">
        <f>IF(B198="","zzz",LEFT(B198,2))</f>
        <v>BR</v>
      </c>
      <c r="E198" s="1">
        <v>345</v>
      </c>
      <c r="F198" s="1">
        <v>2017</v>
      </c>
      <c r="G198" s="1" t="s">
        <v>31</v>
      </c>
      <c r="H198" s="1">
        <f t="shared" si="34"/>
        <v>13.74772708486752</v>
      </c>
      <c r="I198" s="1">
        <v>9</v>
      </c>
      <c r="J198" s="1">
        <v>319</v>
      </c>
      <c r="K198" s="1">
        <v>1500</v>
      </c>
      <c r="L198" s="1" t="s">
        <v>85</v>
      </c>
      <c r="M198" s="5" t="s">
        <v>96</v>
      </c>
      <c r="N198" s="1">
        <f t="shared" si="44"/>
        <v>2</v>
      </c>
      <c r="P198" s="1">
        <v>145</v>
      </c>
      <c r="Q198" s="1">
        <v>145</v>
      </c>
      <c r="T198" s="1" t="str">
        <f t="shared" si="45"/>
        <v/>
      </c>
      <c r="U198" s="14" t="e">
        <f t="shared" si="46"/>
        <v>#VALUE!</v>
      </c>
      <c r="V198" s="14">
        <f t="shared" si="47"/>
        <v>0</v>
      </c>
      <c r="W198" s="20">
        <f t="shared" si="42"/>
        <v>5.5172413793103448E-2</v>
      </c>
      <c r="X198" s="32">
        <f t="shared" si="43"/>
        <v>0</v>
      </c>
    </row>
    <row r="199" spans="1:24" x14ac:dyDescent="0.25">
      <c r="A199" s="22">
        <v>3500</v>
      </c>
      <c r="B199" s="1" t="s">
        <v>55</v>
      </c>
      <c r="C199" s="1" t="s">
        <v>783</v>
      </c>
      <c r="D199" s="1" t="str">
        <f>IF(B199="","zzz",LEFT(B199,2))</f>
        <v>BR</v>
      </c>
      <c r="E199" s="1">
        <v>35</v>
      </c>
      <c r="F199" s="1">
        <v>1961</v>
      </c>
      <c r="G199" s="1">
        <v>1975</v>
      </c>
      <c r="H199" s="1">
        <f t="shared" si="34"/>
        <v>11.532562594670797</v>
      </c>
      <c r="I199" s="1">
        <v>1</v>
      </c>
      <c r="J199" s="1">
        <v>76</v>
      </c>
      <c r="K199" s="1">
        <v>0</v>
      </c>
      <c r="L199" s="1" t="s">
        <v>22</v>
      </c>
      <c r="M199" s="1" t="s">
        <v>22</v>
      </c>
      <c r="N199" s="1">
        <f t="shared" si="44"/>
        <v>4</v>
      </c>
      <c r="O199" s="1" t="s">
        <v>23</v>
      </c>
      <c r="P199" s="1">
        <v>145</v>
      </c>
      <c r="Q199" s="1">
        <v>145</v>
      </c>
      <c r="R199" s="1">
        <v>207.3</v>
      </c>
      <c r="S199" s="1">
        <v>1700</v>
      </c>
      <c r="T199" s="1">
        <f t="shared" si="45"/>
        <v>2.81689908874257</v>
      </c>
      <c r="U199" s="14">
        <f t="shared" si="46"/>
        <v>31.998774087837894</v>
      </c>
      <c r="V199" s="14">
        <f t="shared" si="47"/>
        <v>25.925651548221541</v>
      </c>
      <c r="W199" s="20">
        <f t="shared" si="42"/>
        <v>5.5172413793103448E-2</v>
      </c>
      <c r="X199" s="32">
        <f t="shared" si="43"/>
        <v>0.27276315789473687</v>
      </c>
    </row>
    <row r="200" spans="1:24" x14ac:dyDescent="0.25">
      <c r="A200" s="22">
        <v>3501</v>
      </c>
      <c r="B200" s="1" t="s">
        <v>1017</v>
      </c>
      <c r="C200" s="1" t="s">
        <v>1021</v>
      </c>
      <c r="D200" s="1" t="str">
        <f>LEFT(B200,2)</f>
        <v>SR</v>
      </c>
      <c r="E200" s="1" t="s">
        <v>360</v>
      </c>
      <c r="F200" s="1">
        <v>1941</v>
      </c>
      <c r="G200" s="1">
        <v>1956</v>
      </c>
      <c r="H200" s="1">
        <f t="shared" si="34"/>
        <v>10.63014581273465</v>
      </c>
      <c r="I200" s="1">
        <v>2</v>
      </c>
      <c r="K200" s="1">
        <v>0</v>
      </c>
      <c r="L200" s="1" t="s">
        <v>369</v>
      </c>
      <c r="M200" s="1" t="s">
        <v>369</v>
      </c>
      <c r="N200" s="1">
        <f t="shared" si="44"/>
        <v>1</v>
      </c>
      <c r="O200" s="1" t="s">
        <v>23</v>
      </c>
      <c r="R200" s="1">
        <v>167</v>
      </c>
      <c r="T200" s="1" t="str">
        <f t="shared" si="45"/>
        <v/>
      </c>
      <c r="U200" s="14" t="e">
        <f t="shared" si="46"/>
        <v>#VALUE!</v>
      </c>
      <c r="V200" s="14">
        <f t="shared" si="47"/>
        <v>0</v>
      </c>
      <c r="W200" s="20" t="e">
        <f t="shared" si="42"/>
        <v>#DIV/0!</v>
      </c>
      <c r="X200" s="32" t="e">
        <f t="shared" si="43"/>
        <v>#DIV/0!</v>
      </c>
    </row>
    <row r="201" spans="1:24" x14ac:dyDescent="0.25">
      <c r="A201" s="22">
        <v>3502</v>
      </c>
      <c r="B201" s="1" t="s">
        <v>1023</v>
      </c>
      <c r="C201" s="1" t="s">
        <v>1024</v>
      </c>
      <c r="D201" s="1" t="str">
        <f t="shared" ref="D201:D232" si="48">IF(B201="","zzz",LEFT(B201,2))</f>
        <v>SR</v>
      </c>
      <c r="E201" s="1" t="s">
        <v>360</v>
      </c>
      <c r="F201" s="1">
        <v>1956</v>
      </c>
      <c r="G201" s="1">
        <v>1967</v>
      </c>
      <c r="H201" s="1">
        <f t="shared" si="34"/>
        <v>11.313708498984761</v>
      </c>
      <c r="I201" s="1">
        <v>2</v>
      </c>
      <c r="K201" s="1">
        <v>0</v>
      </c>
      <c r="L201" s="1" t="s">
        <v>369</v>
      </c>
      <c r="M201" s="1" t="s">
        <v>369</v>
      </c>
      <c r="N201" s="1">
        <f t="shared" si="44"/>
        <v>1</v>
      </c>
      <c r="O201" s="1" t="s">
        <v>23</v>
      </c>
      <c r="R201" s="1">
        <v>123</v>
      </c>
      <c r="T201" s="1" t="str">
        <f t="shared" si="45"/>
        <v/>
      </c>
      <c r="U201" s="14" t="e">
        <f t="shared" si="46"/>
        <v>#VALUE!</v>
      </c>
      <c r="V201" s="14">
        <f t="shared" si="47"/>
        <v>0</v>
      </c>
      <c r="W201" s="20" t="e">
        <f t="shared" si="42"/>
        <v>#DIV/0!</v>
      </c>
      <c r="X201" s="32" t="e">
        <f t="shared" si="43"/>
        <v>#DIV/0!</v>
      </c>
    </row>
    <row r="202" spans="1:24" x14ac:dyDescent="0.25">
      <c r="A202" s="22">
        <v>3700</v>
      </c>
      <c r="B202" s="1" t="s">
        <v>56</v>
      </c>
      <c r="C202" s="1" t="s">
        <v>784</v>
      </c>
      <c r="D202" s="1" t="str">
        <f t="shared" si="48"/>
        <v>BR</v>
      </c>
      <c r="E202" s="1">
        <v>37</v>
      </c>
      <c r="F202" s="1">
        <v>1960</v>
      </c>
      <c r="G202" s="1" t="s">
        <v>31</v>
      </c>
      <c r="H202" s="1">
        <f t="shared" si="34"/>
        <v>11.489125293076057</v>
      </c>
      <c r="I202" s="1">
        <v>1</v>
      </c>
      <c r="J202" s="1">
        <v>102</v>
      </c>
      <c r="K202" s="1">
        <v>0</v>
      </c>
      <c r="L202" s="6" t="s">
        <v>22</v>
      </c>
      <c r="M202" s="6" t="s">
        <v>22</v>
      </c>
      <c r="N202" s="1">
        <f t="shared" si="44"/>
        <v>4</v>
      </c>
      <c r="O202" s="1" t="s">
        <v>23</v>
      </c>
      <c r="P202" s="1">
        <v>140</v>
      </c>
      <c r="Q202" s="1">
        <v>140</v>
      </c>
      <c r="R202" s="1">
        <v>247</v>
      </c>
      <c r="S202" s="1">
        <v>1750</v>
      </c>
      <c r="T202" s="1">
        <f t="shared" si="45"/>
        <v>2.8373869773074896</v>
      </c>
      <c r="U202" s="14">
        <f t="shared" si="46"/>
        <v>32.110108069919676</v>
      </c>
      <c r="V202" s="14">
        <f t="shared" si="47"/>
        <v>29.726944199792698</v>
      </c>
      <c r="W202" s="20">
        <f t="shared" si="42"/>
        <v>5.7142857142857141E-2</v>
      </c>
      <c r="X202" s="32">
        <f t="shared" si="43"/>
        <v>0.24215686274509804</v>
      </c>
    </row>
    <row r="203" spans="1:24" x14ac:dyDescent="0.25">
      <c r="A203" s="22">
        <v>3701</v>
      </c>
      <c r="B203" s="1" t="s">
        <v>238</v>
      </c>
      <c r="C203" s="1" t="s">
        <v>785</v>
      </c>
      <c r="D203" s="1" t="str">
        <f t="shared" si="48"/>
        <v>BR</v>
      </c>
      <c r="E203" s="1">
        <v>370</v>
      </c>
      <c r="F203" s="1">
        <v>1980</v>
      </c>
      <c r="H203" s="1">
        <f t="shared" si="34"/>
        <v>12.328828005937952</v>
      </c>
      <c r="I203" s="1">
        <v>14</v>
      </c>
      <c r="J203" s="1">
        <v>434</v>
      </c>
      <c r="K203" s="1">
        <v>534</v>
      </c>
      <c r="L203" s="6" t="s">
        <v>85</v>
      </c>
      <c r="M203" s="6" t="s">
        <v>96</v>
      </c>
      <c r="N203" s="1">
        <f t="shared" si="44"/>
        <v>2</v>
      </c>
      <c r="P203" s="1">
        <v>201</v>
      </c>
      <c r="Q203" s="1">
        <v>249</v>
      </c>
      <c r="S203" s="1">
        <v>4000</v>
      </c>
      <c r="T203" s="1">
        <f t="shared" si="45"/>
        <v>3.4887837979736851</v>
      </c>
      <c r="U203" s="14">
        <f t="shared" si="46"/>
        <v>132.91439306585502</v>
      </c>
      <c r="V203" s="14">
        <f t="shared" si="47"/>
        <v>100.5509523203891</v>
      </c>
      <c r="W203" s="20">
        <f t="shared" si="42"/>
        <v>3.9800995024875621E-2</v>
      </c>
      <c r="X203" s="32">
        <f t="shared" si="43"/>
        <v>0</v>
      </c>
    </row>
    <row r="204" spans="1:24" x14ac:dyDescent="0.25">
      <c r="A204" s="22">
        <v>3702</v>
      </c>
      <c r="B204" s="1" t="s">
        <v>576</v>
      </c>
      <c r="C204" s="1" t="s">
        <v>786</v>
      </c>
      <c r="D204" s="1" t="str">
        <f t="shared" si="48"/>
        <v>BR</v>
      </c>
      <c r="E204" s="1" t="s">
        <v>360</v>
      </c>
      <c r="F204" s="1">
        <v>1972</v>
      </c>
      <c r="G204" s="1">
        <v>1976</v>
      </c>
      <c r="H204" s="1">
        <f t="shared" si="34"/>
        <v>12</v>
      </c>
      <c r="I204" s="1">
        <v>4</v>
      </c>
      <c r="J204" s="1">
        <v>210</v>
      </c>
      <c r="K204" s="1">
        <v>0</v>
      </c>
      <c r="L204" s="1" t="s">
        <v>357</v>
      </c>
      <c r="M204" s="3" t="s">
        <v>358</v>
      </c>
      <c r="N204" s="1" t="str">
        <f t="shared" si="44"/>
        <v/>
      </c>
      <c r="P204" s="1">
        <v>201</v>
      </c>
      <c r="Q204" s="1">
        <v>251</v>
      </c>
      <c r="S204" s="1">
        <v>2400</v>
      </c>
      <c r="T204" s="1">
        <f t="shared" si="45"/>
        <v>3.0705195677312713</v>
      </c>
      <c r="U204" s="14">
        <f t="shared" si="46"/>
        <v>66.677082581167255</v>
      </c>
      <c r="V204" s="14">
        <f t="shared" si="47"/>
        <v>61.805335827487895</v>
      </c>
      <c r="W204" s="20">
        <f t="shared" si="42"/>
        <v>3.9800995024875621E-2</v>
      </c>
      <c r="X204" s="32">
        <f t="shared" si="43"/>
        <v>0</v>
      </c>
    </row>
    <row r="205" spans="1:24" s="29" customFormat="1" x14ac:dyDescent="0.25">
      <c r="A205" s="22">
        <v>3705</v>
      </c>
      <c r="B205" s="1" t="s">
        <v>577</v>
      </c>
      <c r="C205" s="1" t="s">
        <v>578</v>
      </c>
      <c r="D205" s="1" t="str">
        <f t="shared" si="48"/>
        <v>BR</v>
      </c>
      <c r="E205" s="1">
        <v>37</v>
      </c>
      <c r="F205" s="1">
        <v>1960</v>
      </c>
      <c r="G205" s="1" t="s">
        <v>31</v>
      </c>
      <c r="H205" s="1">
        <f t="shared" si="34"/>
        <v>11.489125293076057</v>
      </c>
      <c r="I205" s="1">
        <v>1</v>
      </c>
      <c r="J205" s="1">
        <v>102</v>
      </c>
      <c r="K205" s="1">
        <v>0</v>
      </c>
      <c r="L205" s="6" t="s">
        <v>22</v>
      </c>
      <c r="M205" s="6" t="s">
        <v>22</v>
      </c>
      <c r="N205" s="1">
        <f t="shared" si="44"/>
        <v>4</v>
      </c>
      <c r="O205" s="1" t="s">
        <v>23</v>
      </c>
      <c r="P205" s="1">
        <v>140</v>
      </c>
      <c r="Q205" s="1">
        <v>140</v>
      </c>
      <c r="R205" s="1">
        <v>247</v>
      </c>
      <c r="S205" s="1">
        <v>1750</v>
      </c>
      <c r="T205" s="1">
        <f t="shared" si="45"/>
        <v>2.8373869773074896</v>
      </c>
      <c r="U205" s="14">
        <f t="shared" si="46"/>
        <v>32.110108069919676</v>
      </c>
      <c r="V205" s="14">
        <f t="shared" si="47"/>
        <v>29.726944199792698</v>
      </c>
      <c r="W205" s="20">
        <f t="shared" si="42"/>
        <v>5.7142857142857141E-2</v>
      </c>
      <c r="X205" s="32">
        <f t="shared" si="43"/>
        <v>0.24215686274509804</v>
      </c>
    </row>
    <row r="206" spans="1:24" x14ac:dyDescent="0.25">
      <c r="A206" s="22">
        <v>3706</v>
      </c>
      <c r="B206" s="1" t="s">
        <v>580</v>
      </c>
      <c r="C206" s="1" t="s">
        <v>579</v>
      </c>
      <c r="D206" s="1" t="str">
        <f t="shared" si="48"/>
        <v>BR</v>
      </c>
      <c r="E206" s="1">
        <v>37</v>
      </c>
      <c r="F206" s="1">
        <v>1960</v>
      </c>
      <c r="G206" s="1" t="s">
        <v>31</v>
      </c>
      <c r="H206" s="1">
        <f t="shared" si="34"/>
        <v>11.489125293076057</v>
      </c>
      <c r="I206" s="1">
        <v>1</v>
      </c>
      <c r="J206" s="1">
        <v>122</v>
      </c>
      <c r="K206" s="1">
        <v>0</v>
      </c>
      <c r="L206" s="1" t="s">
        <v>22</v>
      </c>
      <c r="M206" s="1" t="s">
        <v>22</v>
      </c>
      <c r="N206" s="1">
        <f t="shared" si="44"/>
        <v>4</v>
      </c>
      <c r="O206" s="1" t="s">
        <v>23</v>
      </c>
      <c r="P206" s="1">
        <v>130</v>
      </c>
      <c r="Q206" s="1">
        <v>130</v>
      </c>
      <c r="R206" s="1">
        <v>247</v>
      </c>
      <c r="S206" s="1">
        <v>1750</v>
      </c>
      <c r="T206" s="1">
        <f t="shared" si="45"/>
        <v>2.8373869773074896</v>
      </c>
      <c r="U206" s="14">
        <f t="shared" si="46"/>
        <v>32.110108069919676</v>
      </c>
      <c r="V206" s="14">
        <f t="shared" si="47"/>
        <v>31.328366851593941</v>
      </c>
      <c r="W206" s="20">
        <f t="shared" si="42"/>
        <v>6.1538461538461542E-2</v>
      </c>
      <c r="X206" s="32">
        <f t="shared" si="43"/>
        <v>0.2024590163934426</v>
      </c>
    </row>
    <row r="207" spans="1:24" x14ac:dyDescent="0.25">
      <c r="A207" s="22">
        <v>3707</v>
      </c>
      <c r="B207" s="1" t="s">
        <v>57</v>
      </c>
      <c r="C207" s="1" t="s">
        <v>787</v>
      </c>
      <c r="D207" s="1" t="str">
        <f t="shared" si="48"/>
        <v>BR</v>
      </c>
      <c r="E207" s="1">
        <v>37</v>
      </c>
      <c r="F207" s="1">
        <v>1960</v>
      </c>
      <c r="G207" s="1" t="s">
        <v>31</v>
      </c>
      <c r="H207" s="1">
        <f t="shared" si="34"/>
        <v>11.489125293076057</v>
      </c>
      <c r="I207" s="1">
        <v>1</v>
      </c>
      <c r="J207" s="1">
        <v>122</v>
      </c>
      <c r="K207" s="1">
        <v>0</v>
      </c>
      <c r="L207" s="1" t="s">
        <v>22</v>
      </c>
      <c r="M207" s="1" t="s">
        <v>22</v>
      </c>
      <c r="N207" s="1">
        <f t="shared" si="44"/>
        <v>4</v>
      </c>
      <c r="O207" s="1" t="s">
        <v>23</v>
      </c>
      <c r="P207" s="1">
        <v>130</v>
      </c>
      <c r="Q207" s="1">
        <v>130</v>
      </c>
      <c r="R207" s="1">
        <v>247</v>
      </c>
      <c r="S207" s="1">
        <v>1750</v>
      </c>
      <c r="T207" s="1">
        <f t="shared" si="45"/>
        <v>2.8373869773074896</v>
      </c>
      <c r="U207" s="14">
        <f t="shared" si="46"/>
        <v>32.110108069919676</v>
      </c>
      <c r="V207" s="14">
        <f t="shared" si="47"/>
        <v>31.328366851593941</v>
      </c>
      <c r="W207" s="20">
        <f t="shared" si="42"/>
        <v>6.1538461538461542E-2</v>
      </c>
      <c r="X207" s="32">
        <f t="shared" si="43"/>
        <v>0.2024590163934426</v>
      </c>
    </row>
    <row r="208" spans="1:24" x14ac:dyDescent="0.25">
      <c r="A208" s="22">
        <v>3731</v>
      </c>
      <c r="B208" s="1" t="s">
        <v>239</v>
      </c>
      <c r="C208" s="1" t="s">
        <v>788</v>
      </c>
      <c r="D208" s="1" t="str">
        <f t="shared" si="48"/>
        <v>BR</v>
      </c>
      <c r="E208" s="1">
        <v>373</v>
      </c>
      <c r="F208" s="1">
        <v>1993</v>
      </c>
      <c r="G208" s="1" t="s">
        <v>31</v>
      </c>
      <c r="H208" s="1">
        <f t="shared" si="34"/>
        <v>12.845232578665129</v>
      </c>
      <c r="I208" s="1">
        <v>20</v>
      </c>
      <c r="J208" s="1">
        <v>752</v>
      </c>
      <c r="K208" s="1">
        <v>800</v>
      </c>
      <c r="L208" s="6" t="s">
        <v>85</v>
      </c>
      <c r="M208" s="6" t="s">
        <v>112</v>
      </c>
      <c r="N208" s="1">
        <f t="shared" si="44"/>
        <v>2</v>
      </c>
      <c r="P208" s="1">
        <v>300</v>
      </c>
      <c r="Q208" s="1">
        <v>300</v>
      </c>
      <c r="R208" s="1">
        <v>410</v>
      </c>
      <c r="S208" s="1">
        <v>16400</v>
      </c>
      <c r="T208" s="1">
        <f t="shared" si="45"/>
        <v>4.964437196793793</v>
      </c>
      <c r="U208" s="14">
        <f t="shared" si="46"/>
        <v>243.47742674558805</v>
      </c>
      <c r="V208" s="14">
        <f t="shared" si="47"/>
        <v>206.73174081809975</v>
      </c>
      <c r="W208" s="20">
        <f t="shared" si="42"/>
        <v>2.6666666666666668E-2</v>
      </c>
      <c r="X208" s="32">
        <f t="shared" si="43"/>
        <v>5.4521276595744683E-2</v>
      </c>
    </row>
    <row r="209" spans="1:24" x14ac:dyDescent="0.25">
      <c r="A209" s="22">
        <v>3732</v>
      </c>
      <c r="B209" s="1" t="s">
        <v>240</v>
      </c>
      <c r="C209" s="1" t="s">
        <v>789</v>
      </c>
      <c r="D209" s="1" t="str">
        <f t="shared" si="48"/>
        <v>BR</v>
      </c>
      <c r="E209" s="1">
        <v>373</v>
      </c>
      <c r="F209" s="1">
        <v>1993</v>
      </c>
      <c r="G209" s="1" t="s">
        <v>31</v>
      </c>
      <c r="H209" s="1">
        <f t="shared" si="34"/>
        <v>12.845232578665129</v>
      </c>
      <c r="I209" s="1">
        <v>16</v>
      </c>
      <c r="J209" s="1">
        <v>665</v>
      </c>
      <c r="K209" s="1">
        <v>610</v>
      </c>
      <c r="L209" s="6" t="s">
        <v>85</v>
      </c>
      <c r="M209" s="6" t="s">
        <v>112</v>
      </c>
      <c r="N209" s="1">
        <f t="shared" si="44"/>
        <v>2</v>
      </c>
      <c r="P209" s="1">
        <v>300</v>
      </c>
      <c r="Q209" s="1">
        <v>300</v>
      </c>
      <c r="R209" s="1">
        <v>410</v>
      </c>
      <c r="S209" s="1">
        <v>16400</v>
      </c>
      <c r="T209" s="1">
        <f t="shared" si="45"/>
        <v>4.964437196793793</v>
      </c>
      <c r="U209" s="14">
        <f t="shared" si="46"/>
        <v>221.70124063507092</v>
      </c>
      <c r="V209" s="14">
        <f t="shared" si="47"/>
        <v>194.40573120279325</v>
      </c>
      <c r="W209" s="20">
        <f t="shared" si="42"/>
        <v>2.6666666666666668E-2</v>
      </c>
      <c r="X209" s="32">
        <f t="shared" si="43"/>
        <v>6.1654135338345864E-2</v>
      </c>
    </row>
    <row r="210" spans="1:24" s="8" customFormat="1" x14ac:dyDescent="0.25">
      <c r="A210" s="22">
        <v>3740</v>
      </c>
      <c r="B210" s="1" t="s">
        <v>241</v>
      </c>
      <c r="C210" s="1" t="s">
        <v>790</v>
      </c>
      <c r="D210" s="1" t="str">
        <f t="shared" si="48"/>
        <v>BR</v>
      </c>
      <c r="E210" s="1">
        <v>374</v>
      </c>
      <c r="F210" s="1">
        <v>2015</v>
      </c>
      <c r="G210" s="1" t="s">
        <v>31</v>
      </c>
      <c r="H210" s="1">
        <f t="shared" si="34"/>
        <v>13.674794331177344</v>
      </c>
      <c r="I210" s="1">
        <v>16</v>
      </c>
      <c r="J210" s="1">
        <v>950</v>
      </c>
      <c r="K210" s="1">
        <v>894</v>
      </c>
      <c r="L210" s="6" t="s">
        <v>85</v>
      </c>
      <c r="M210" s="6" t="s">
        <v>96</v>
      </c>
      <c r="N210" s="1">
        <f t="shared" si="44"/>
        <v>2</v>
      </c>
      <c r="O210" s="1"/>
      <c r="P210" s="1">
        <v>320</v>
      </c>
      <c r="Q210" s="1">
        <v>320</v>
      </c>
      <c r="R210" s="1"/>
      <c r="S210" s="1">
        <v>21000</v>
      </c>
      <c r="T210" s="1">
        <f t="shared" si="45"/>
        <v>5.2809722164707376</v>
      </c>
      <c r="U210" s="14">
        <f t="shared" si="46"/>
        <v>254.98186317986242</v>
      </c>
      <c r="V210" s="14">
        <f t="shared" si="47"/>
        <v>255.28086779497147</v>
      </c>
      <c r="W210" s="20">
        <f t="shared" si="42"/>
        <v>2.5000000000000001E-2</v>
      </c>
      <c r="X210" s="32">
        <f t="shared" si="43"/>
        <v>0</v>
      </c>
    </row>
    <row r="211" spans="1:24" x14ac:dyDescent="0.25">
      <c r="A211" s="22">
        <v>3750</v>
      </c>
      <c r="B211" s="1" t="s">
        <v>242</v>
      </c>
      <c r="C211" s="1" t="s">
        <v>791</v>
      </c>
      <c r="D211" s="1" t="str">
        <f t="shared" si="48"/>
        <v>BR</v>
      </c>
      <c r="E211" s="1">
        <v>375</v>
      </c>
      <c r="F211" s="1">
        <v>2001</v>
      </c>
      <c r="G211" s="1" t="s">
        <v>31</v>
      </c>
      <c r="H211" s="1">
        <f t="shared" si="34"/>
        <v>13.152946437965905</v>
      </c>
      <c r="I211" s="1">
        <v>3</v>
      </c>
      <c r="J211" s="1">
        <v>136</v>
      </c>
      <c r="K211" s="1">
        <v>176</v>
      </c>
      <c r="L211" s="1" t="s">
        <v>85</v>
      </c>
      <c r="M211" s="1" t="s">
        <v>86</v>
      </c>
      <c r="N211" s="1">
        <f t="shared" si="44"/>
        <v>2</v>
      </c>
      <c r="P211" s="1">
        <v>161</v>
      </c>
      <c r="Q211" s="1">
        <v>161</v>
      </c>
      <c r="R211" s="1">
        <v>168</v>
      </c>
      <c r="S211" s="1">
        <v>1300</v>
      </c>
      <c r="T211" s="1">
        <f t="shared" si="45"/>
        <v>2.6341766578737862</v>
      </c>
      <c r="U211" s="14">
        <f t="shared" si="46"/>
        <v>55.170523616310575</v>
      </c>
      <c r="V211" s="14">
        <f t="shared" si="47"/>
        <v>34.173926600310722</v>
      </c>
      <c r="W211" s="20">
        <f t="shared" si="42"/>
        <v>4.9689440993788817E-2</v>
      </c>
      <c r="X211" s="32">
        <f t="shared" si="43"/>
        <v>0.12352941176470589</v>
      </c>
    </row>
    <row r="212" spans="1:24" x14ac:dyDescent="0.25">
      <c r="A212" s="22">
        <v>3751</v>
      </c>
      <c r="B212" s="1" t="s">
        <v>243</v>
      </c>
      <c r="C212" s="1" t="s">
        <v>792</v>
      </c>
      <c r="D212" s="1" t="str">
        <f t="shared" si="48"/>
        <v>BR</v>
      </c>
      <c r="E212" s="1">
        <v>375</v>
      </c>
      <c r="F212" s="1">
        <v>1999</v>
      </c>
      <c r="G212" s="1" t="s">
        <v>31</v>
      </c>
      <c r="H212" s="1">
        <f t="shared" si="34"/>
        <v>13.076696830622021</v>
      </c>
      <c r="I212" s="1">
        <v>4</v>
      </c>
      <c r="J212" s="1">
        <v>143</v>
      </c>
      <c r="K212" s="1">
        <v>242</v>
      </c>
      <c r="L212" s="1" t="s">
        <v>85</v>
      </c>
      <c r="M212" s="4" t="s">
        <v>86</v>
      </c>
      <c r="N212" s="1">
        <f t="shared" si="44"/>
        <v>2</v>
      </c>
      <c r="P212" s="1">
        <v>161</v>
      </c>
      <c r="Q212" s="1">
        <v>161</v>
      </c>
      <c r="R212" s="1">
        <v>168</v>
      </c>
      <c r="S212" s="1">
        <v>2000</v>
      </c>
      <c r="T212" s="1">
        <f t="shared" si="45"/>
        <v>2.9337057893113112</v>
      </c>
      <c r="U212" s="14">
        <f t="shared" si="46"/>
        <v>69.665466958217451</v>
      </c>
      <c r="V212" s="14">
        <f t="shared" si="47"/>
        <v>39.026994543974737</v>
      </c>
      <c r="W212" s="20">
        <f t="shared" si="42"/>
        <v>4.9689440993788817E-2</v>
      </c>
      <c r="X212" s="32">
        <f t="shared" si="43"/>
        <v>0.11748251748251749</v>
      </c>
    </row>
    <row r="213" spans="1:24" x14ac:dyDescent="0.25">
      <c r="A213" s="22">
        <v>3760</v>
      </c>
      <c r="B213" s="1" t="s">
        <v>244</v>
      </c>
      <c r="C213" s="1" t="s">
        <v>793</v>
      </c>
      <c r="D213" s="1" t="str">
        <f t="shared" si="48"/>
        <v>BR</v>
      </c>
      <c r="E213" s="1">
        <v>376</v>
      </c>
      <c r="F213" s="1">
        <v>2004</v>
      </c>
      <c r="G213" s="1" t="s">
        <v>31</v>
      </c>
      <c r="H213" s="1">
        <f t="shared" si="34"/>
        <v>13.266499161421599</v>
      </c>
      <c r="I213" s="1">
        <v>5</v>
      </c>
      <c r="J213" s="1">
        <v>175</v>
      </c>
      <c r="K213" s="1">
        <v>344</v>
      </c>
      <c r="L213" s="1" t="s">
        <v>85</v>
      </c>
      <c r="M213" s="1" t="s">
        <v>86</v>
      </c>
      <c r="N213" s="1">
        <f t="shared" si="44"/>
        <v>2</v>
      </c>
      <c r="P213" s="1">
        <v>121</v>
      </c>
      <c r="Q213" s="1">
        <v>121</v>
      </c>
      <c r="R213" s="1">
        <v>224</v>
      </c>
      <c r="S213" s="1">
        <v>2862</v>
      </c>
      <c r="T213" s="1">
        <f t="shared" si="45"/>
        <v>3.208680436096278</v>
      </c>
      <c r="U213" s="14">
        <f t="shared" si="46"/>
        <v>85.877071323257638</v>
      </c>
      <c r="V213" s="14">
        <f t="shared" si="47"/>
        <v>40.936034397100606</v>
      </c>
      <c r="W213" s="20">
        <f t="shared" si="42"/>
        <v>6.6115702479338845E-2</v>
      </c>
      <c r="X213" s="32">
        <f t="shared" si="43"/>
        <v>0.128</v>
      </c>
    </row>
    <row r="214" spans="1:24" x14ac:dyDescent="0.25">
      <c r="A214" s="22">
        <v>3771</v>
      </c>
      <c r="B214" s="1" t="s">
        <v>245</v>
      </c>
      <c r="C214" s="1" t="s">
        <v>794</v>
      </c>
      <c r="D214" s="1" t="str">
        <f t="shared" si="48"/>
        <v>BR</v>
      </c>
      <c r="E214" s="1">
        <v>377</v>
      </c>
      <c r="F214" s="1">
        <v>2002</v>
      </c>
      <c r="G214" s="1" t="s">
        <v>31</v>
      </c>
      <c r="H214" s="1">
        <f t="shared" si="34"/>
        <v>13.19090595827292</v>
      </c>
      <c r="I214" s="1">
        <v>4</v>
      </c>
      <c r="J214" s="1">
        <v>178</v>
      </c>
      <c r="K214" s="1">
        <v>244</v>
      </c>
      <c r="L214" s="1" t="s">
        <v>85</v>
      </c>
      <c r="M214" s="1" t="s">
        <v>86</v>
      </c>
      <c r="N214" s="1">
        <f t="shared" si="44"/>
        <v>2</v>
      </c>
      <c r="P214" s="1">
        <v>161</v>
      </c>
      <c r="Q214" s="1">
        <v>161</v>
      </c>
      <c r="R214" s="1">
        <v>168</v>
      </c>
      <c r="S214" s="1">
        <v>2000</v>
      </c>
      <c r="T214" s="1">
        <f t="shared" si="45"/>
        <v>2.9337057893113112</v>
      </c>
      <c r="U214" s="14">
        <f t="shared" si="46"/>
        <v>70.325527236811283</v>
      </c>
      <c r="V214" s="14">
        <f t="shared" si="47"/>
        <v>43.541871332633406</v>
      </c>
      <c r="W214" s="20">
        <f t="shared" si="42"/>
        <v>4.9689440993788817E-2</v>
      </c>
      <c r="X214" s="32">
        <f t="shared" si="43"/>
        <v>9.4382022471910118E-2</v>
      </c>
    </row>
    <row r="215" spans="1:24" x14ac:dyDescent="0.25">
      <c r="A215" s="22">
        <v>3772</v>
      </c>
      <c r="B215" s="1" t="s">
        <v>246</v>
      </c>
      <c r="C215" s="1" t="s">
        <v>795</v>
      </c>
      <c r="D215" s="1" t="str">
        <f t="shared" si="48"/>
        <v>BR</v>
      </c>
      <c r="E215" s="1">
        <v>377</v>
      </c>
      <c r="F215" s="1">
        <v>2003</v>
      </c>
      <c r="G215" s="1" t="s">
        <v>31</v>
      </c>
      <c r="H215" s="1">
        <f t="shared" si="34"/>
        <v>13.228756555322953</v>
      </c>
      <c r="I215" s="1">
        <v>4</v>
      </c>
      <c r="J215" s="1">
        <v>185</v>
      </c>
      <c r="K215" s="1">
        <v>244</v>
      </c>
      <c r="L215" s="1" t="s">
        <v>85</v>
      </c>
      <c r="M215" s="4" t="s">
        <v>112</v>
      </c>
      <c r="N215" s="1">
        <f t="shared" si="44"/>
        <v>2</v>
      </c>
      <c r="P215" s="1">
        <v>161</v>
      </c>
      <c r="Q215" s="1">
        <v>161</v>
      </c>
      <c r="R215" s="1">
        <v>168</v>
      </c>
      <c r="S215" s="1">
        <v>2000</v>
      </c>
      <c r="T215" s="1">
        <f t="shared" si="45"/>
        <v>2.9337057893113112</v>
      </c>
      <c r="U215" s="14">
        <f t="shared" si="46"/>
        <v>70.544280992729583</v>
      </c>
      <c r="V215" s="14">
        <f t="shared" si="47"/>
        <v>44.38977596643214</v>
      </c>
      <c r="W215" s="20">
        <f t="shared" si="42"/>
        <v>4.9689440993788817E-2</v>
      </c>
      <c r="X215" s="32">
        <f t="shared" si="43"/>
        <v>9.0810810810810813E-2</v>
      </c>
    </row>
    <row r="216" spans="1:24" x14ac:dyDescent="0.25">
      <c r="A216" s="22">
        <v>3773</v>
      </c>
      <c r="B216" s="1" t="s">
        <v>247</v>
      </c>
      <c r="C216" s="1" t="s">
        <v>796</v>
      </c>
      <c r="D216" s="1" t="str">
        <f t="shared" si="48"/>
        <v>BR</v>
      </c>
      <c r="E216" s="1">
        <v>377</v>
      </c>
      <c r="F216" s="1">
        <v>2001</v>
      </c>
      <c r="G216" s="1" t="s">
        <v>31</v>
      </c>
      <c r="H216" s="1">
        <f t="shared" si="34"/>
        <v>13.152946437965905</v>
      </c>
      <c r="I216" s="1">
        <v>3</v>
      </c>
      <c r="J216" s="1">
        <v>134</v>
      </c>
      <c r="K216" s="1">
        <v>176</v>
      </c>
      <c r="L216" s="1" t="s">
        <v>85</v>
      </c>
      <c r="M216" s="1" t="s">
        <v>86</v>
      </c>
      <c r="N216" s="1">
        <f t="shared" si="44"/>
        <v>2</v>
      </c>
      <c r="P216" s="1">
        <v>161</v>
      </c>
      <c r="Q216" s="1">
        <v>161</v>
      </c>
      <c r="R216" s="1">
        <v>168</v>
      </c>
      <c r="S216" s="1">
        <v>1300</v>
      </c>
      <c r="T216" s="1">
        <f t="shared" si="45"/>
        <v>2.6341766578737862</v>
      </c>
      <c r="U216" s="14">
        <f t="shared" si="46"/>
        <v>55.170523616310575</v>
      </c>
      <c r="V216" s="14">
        <f t="shared" si="47"/>
        <v>33.921717052993856</v>
      </c>
      <c r="W216" s="20">
        <f t="shared" si="42"/>
        <v>4.9689440993788817E-2</v>
      </c>
      <c r="X216" s="32">
        <f t="shared" si="43"/>
        <v>0.12537313432835823</v>
      </c>
    </row>
    <row r="217" spans="1:24" x14ac:dyDescent="0.25">
      <c r="A217" s="22">
        <v>3774</v>
      </c>
      <c r="B217" s="1" t="s">
        <v>248</v>
      </c>
      <c r="D217" s="1" t="str">
        <f t="shared" si="48"/>
        <v>BR</v>
      </c>
      <c r="E217" s="1">
        <v>377</v>
      </c>
      <c r="F217" s="1">
        <v>2004</v>
      </c>
      <c r="G217" s="1" t="s">
        <v>31</v>
      </c>
      <c r="H217" s="1">
        <f t="shared" si="34"/>
        <v>13.266499161421599</v>
      </c>
      <c r="I217" s="1">
        <v>4</v>
      </c>
      <c r="L217" s="1" t="s">
        <v>85</v>
      </c>
      <c r="M217" s="1" t="s">
        <v>86</v>
      </c>
      <c r="N217" s="1">
        <f t="shared" si="44"/>
        <v>2</v>
      </c>
      <c r="S217" s="1">
        <v>2000</v>
      </c>
      <c r="T217" s="1">
        <f t="shared" si="45"/>
        <v>2.9337057893113112</v>
      </c>
      <c r="U217" s="14">
        <f t="shared" si="46"/>
        <v>70.762410625699715</v>
      </c>
      <c r="V217" s="14">
        <f t="shared" si="47"/>
        <v>0</v>
      </c>
      <c r="W217" s="20" t="e">
        <f t="shared" si="42"/>
        <v>#DIV/0!</v>
      </c>
      <c r="X217" s="32" t="e">
        <f t="shared" si="43"/>
        <v>#DIV/0!</v>
      </c>
    </row>
    <row r="218" spans="1:24" x14ac:dyDescent="0.25">
      <c r="A218" s="22">
        <v>3775</v>
      </c>
      <c r="B218" s="1" t="s">
        <v>249</v>
      </c>
      <c r="D218" s="1" t="str">
        <f t="shared" si="48"/>
        <v>BR</v>
      </c>
      <c r="E218" s="1">
        <v>377</v>
      </c>
      <c r="F218" s="1">
        <v>2008</v>
      </c>
      <c r="H218" s="1">
        <f t="shared" si="34"/>
        <v>13.416407864998739</v>
      </c>
      <c r="I218" s="1">
        <v>4</v>
      </c>
      <c r="L218" s="1" t="s">
        <v>85</v>
      </c>
      <c r="M218" s="4" t="s">
        <v>112</v>
      </c>
      <c r="N218" s="1">
        <f t="shared" si="44"/>
        <v>2</v>
      </c>
      <c r="S218" s="1">
        <v>1600</v>
      </c>
      <c r="T218" s="1">
        <f t="shared" si="45"/>
        <v>2.7745276335252114</v>
      </c>
      <c r="U218" s="14">
        <f t="shared" si="46"/>
        <v>67.421662897245454</v>
      </c>
      <c r="V218" s="14">
        <f t="shared" si="47"/>
        <v>0</v>
      </c>
      <c r="W218" s="20" t="e">
        <f t="shared" si="42"/>
        <v>#DIV/0!</v>
      </c>
      <c r="X218" s="32" t="e">
        <f t="shared" si="43"/>
        <v>#DIV/0!</v>
      </c>
    </row>
    <row r="219" spans="1:24" x14ac:dyDescent="0.25">
      <c r="A219" s="22">
        <v>3776</v>
      </c>
      <c r="B219" s="1" t="s">
        <v>250</v>
      </c>
      <c r="C219" s="1" t="s">
        <v>797</v>
      </c>
      <c r="D219" s="1" t="str">
        <f t="shared" si="48"/>
        <v>BR</v>
      </c>
      <c r="E219" s="1">
        <v>377</v>
      </c>
      <c r="F219" s="1">
        <v>2012</v>
      </c>
      <c r="G219" s="1" t="s">
        <v>31</v>
      </c>
      <c r="H219" s="1">
        <f t="shared" si="34"/>
        <v>13.564659966250536</v>
      </c>
      <c r="I219" s="1">
        <v>5</v>
      </c>
      <c r="J219" s="1">
        <v>220</v>
      </c>
      <c r="K219" s="1">
        <v>297</v>
      </c>
      <c r="L219" s="1" t="s">
        <v>85</v>
      </c>
      <c r="M219" s="1" t="s">
        <v>86</v>
      </c>
      <c r="N219" s="1">
        <f t="shared" si="44"/>
        <v>2</v>
      </c>
      <c r="P219" s="1">
        <v>161</v>
      </c>
      <c r="Q219" s="1">
        <v>161</v>
      </c>
      <c r="R219" s="1">
        <v>224</v>
      </c>
      <c r="S219" s="1">
        <v>2000</v>
      </c>
      <c r="T219" s="1">
        <f t="shared" si="45"/>
        <v>2.9337057893113112</v>
      </c>
      <c r="U219" s="14">
        <f t="shared" si="46"/>
        <v>79.768946823972016</v>
      </c>
      <c r="V219" s="14">
        <f t="shared" si="47"/>
        <v>48.407029100763921</v>
      </c>
      <c r="W219" s="20">
        <f t="shared" si="42"/>
        <v>4.9689440993788817E-2</v>
      </c>
      <c r="X219" s="32">
        <f t="shared" si="43"/>
        <v>0.10181818181818181</v>
      </c>
    </row>
    <row r="220" spans="1:24" x14ac:dyDescent="0.25">
      <c r="A220" s="22">
        <v>3777</v>
      </c>
      <c r="B220" s="1" t="s">
        <v>251</v>
      </c>
      <c r="C220" s="1" t="s">
        <v>798</v>
      </c>
      <c r="D220" s="1" t="str">
        <f t="shared" si="48"/>
        <v>BR</v>
      </c>
      <c r="E220" s="1">
        <v>377</v>
      </c>
      <c r="F220" s="1">
        <v>2014</v>
      </c>
      <c r="G220" s="1" t="s">
        <v>31</v>
      </c>
      <c r="H220" s="1">
        <f t="shared" si="34"/>
        <v>13.638181696985855</v>
      </c>
      <c r="I220" s="1">
        <v>5</v>
      </c>
      <c r="J220" s="1">
        <v>220</v>
      </c>
      <c r="K220" s="1">
        <v>297</v>
      </c>
      <c r="L220" s="1" t="s">
        <v>85</v>
      </c>
      <c r="M220" s="1" t="s">
        <v>112</v>
      </c>
      <c r="N220" s="1">
        <f t="shared" si="44"/>
        <v>2</v>
      </c>
      <c r="P220" s="1">
        <v>161</v>
      </c>
      <c r="Q220" s="1">
        <v>161</v>
      </c>
      <c r="R220" s="1">
        <v>224</v>
      </c>
      <c r="S220" s="1">
        <v>2680</v>
      </c>
      <c r="T220" s="1">
        <f t="shared" si="45"/>
        <v>3.1564052529180788</v>
      </c>
      <c r="U220" s="14">
        <f t="shared" si="46"/>
        <v>86.93356190879058</v>
      </c>
      <c r="V220" s="14">
        <f t="shared" si="47"/>
        <v>52.081637323174661</v>
      </c>
      <c r="W220" s="20">
        <f t="shared" si="42"/>
        <v>4.9689440993788817E-2</v>
      </c>
      <c r="X220" s="32">
        <f t="shared" si="43"/>
        <v>0.10181818181818181</v>
      </c>
    </row>
    <row r="221" spans="1:24" x14ac:dyDescent="0.25">
      <c r="A221" s="22">
        <v>3780</v>
      </c>
      <c r="B221" s="1" t="s">
        <v>252</v>
      </c>
      <c r="C221" s="1" t="s">
        <v>799</v>
      </c>
      <c r="D221" s="1" t="str">
        <f t="shared" si="48"/>
        <v>BR</v>
      </c>
      <c r="E221" s="1">
        <v>378</v>
      </c>
      <c r="F221" s="1">
        <v>2009</v>
      </c>
      <c r="H221" s="1">
        <f t="shared" si="34"/>
        <v>13.45362404707371</v>
      </c>
      <c r="I221" s="1">
        <v>3</v>
      </c>
      <c r="J221" s="1">
        <v>132</v>
      </c>
      <c r="K221" s="1">
        <v>630</v>
      </c>
      <c r="L221" s="1" t="s">
        <v>85</v>
      </c>
      <c r="M221" s="1" t="s">
        <v>112</v>
      </c>
      <c r="N221" s="1">
        <f t="shared" si="44"/>
        <v>2</v>
      </c>
      <c r="P221" s="1">
        <v>121</v>
      </c>
      <c r="Q221" s="1">
        <v>121</v>
      </c>
      <c r="R221" s="1">
        <v>112</v>
      </c>
      <c r="S221" s="1">
        <v>1300</v>
      </c>
      <c r="T221" s="1">
        <f t="shared" si="45"/>
        <v>2.6341766578737862</v>
      </c>
      <c r="U221" s="14">
        <f t="shared" si="46"/>
        <v>56.52179581968246</v>
      </c>
      <c r="V221" s="14">
        <f t="shared" si="47"/>
        <v>29.187180296567899</v>
      </c>
      <c r="W221" s="20">
        <f t="shared" si="42"/>
        <v>6.6115702479338845E-2</v>
      </c>
      <c r="X221" s="32">
        <f t="shared" si="43"/>
        <v>8.484848484848484E-2</v>
      </c>
    </row>
    <row r="222" spans="1:24" x14ac:dyDescent="0.25">
      <c r="A222" s="22">
        <v>3781</v>
      </c>
      <c r="B222" s="1" t="s">
        <v>253</v>
      </c>
      <c r="C222" s="1" t="s">
        <v>800</v>
      </c>
      <c r="D222" s="1" t="str">
        <f t="shared" si="48"/>
        <v>BR</v>
      </c>
      <c r="E222" s="1">
        <v>378</v>
      </c>
      <c r="F222" s="1">
        <v>2009</v>
      </c>
      <c r="H222" s="1">
        <f t="shared" ref="H222:H285" si="49">IF(F222="","",SQRT(F222-1828))</f>
        <v>13.45362404707371</v>
      </c>
      <c r="I222" s="1">
        <v>4</v>
      </c>
      <c r="J222" s="1">
        <v>172</v>
      </c>
      <c r="K222" s="1">
        <v>840</v>
      </c>
      <c r="L222" s="1" t="s">
        <v>85</v>
      </c>
      <c r="M222" s="1" t="s">
        <v>86</v>
      </c>
      <c r="N222" s="1">
        <f t="shared" si="44"/>
        <v>2</v>
      </c>
      <c r="P222" s="1">
        <v>121</v>
      </c>
      <c r="Q222" s="1">
        <v>121</v>
      </c>
      <c r="R222" s="1">
        <v>168</v>
      </c>
      <c r="S222" s="1">
        <v>2000</v>
      </c>
      <c r="T222" s="1">
        <f t="shared" si="45"/>
        <v>2.9337057893113112</v>
      </c>
      <c r="U222" s="14">
        <f t="shared" si="46"/>
        <v>71.843880265612484</v>
      </c>
      <c r="V222" s="14">
        <f t="shared" si="47"/>
        <v>37.105736788203423</v>
      </c>
      <c r="W222" s="20">
        <f t="shared" si="42"/>
        <v>6.6115702479338845E-2</v>
      </c>
      <c r="X222" s="32">
        <f t="shared" si="43"/>
        <v>9.7674418604651161E-2</v>
      </c>
    </row>
    <row r="223" spans="1:24" x14ac:dyDescent="0.25">
      <c r="A223" s="22">
        <v>3781</v>
      </c>
      <c r="B223" s="1" t="s">
        <v>253</v>
      </c>
      <c r="C223" s="1" t="s">
        <v>801</v>
      </c>
      <c r="D223" s="1" t="str">
        <f t="shared" si="48"/>
        <v>BR</v>
      </c>
      <c r="E223" s="1">
        <v>378</v>
      </c>
      <c r="F223" s="1">
        <v>2009</v>
      </c>
      <c r="H223" s="1">
        <f t="shared" si="49"/>
        <v>13.45362404707371</v>
      </c>
      <c r="I223" s="1">
        <v>5</v>
      </c>
      <c r="J223" s="1">
        <v>194</v>
      </c>
      <c r="K223" s="1">
        <v>1020</v>
      </c>
      <c r="L223" s="1" t="s">
        <v>85</v>
      </c>
      <c r="M223" s="1" t="s">
        <v>86</v>
      </c>
      <c r="N223" s="1">
        <f t="shared" si="44"/>
        <v>2</v>
      </c>
      <c r="P223" s="1">
        <v>121</v>
      </c>
      <c r="Q223" s="1">
        <v>121</v>
      </c>
      <c r="R223" s="1">
        <v>224</v>
      </c>
      <c r="S223" s="1">
        <v>2000</v>
      </c>
      <c r="T223" s="1">
        <f t="shared" si="45"/>
        <v>2.9337057893113112</v>
      </c>
      <c r="U223" s="14">
        <f t="shared" si="46"/>
        <v>79.051480894144461</v>
      </c>
      <c r="V223" s="14">
        <f t="shared" si="47"/>
        <v>39.407392641329011</v>
      </c>
      <c r="W223" s="20">
        <f t="shared" si="42"/>
        <v>6.6115702479338845E-2</v>
      </c>
      <c r="X223" s="32">
        <f t="shared" si="43"/>
        <v>0.11546391752577319</v>
      </c>
    </row>
    <row r="224" spans="1:24" x14ac:dyDescent="0.25">
      <c r="A224" s="22">
        <v>3782</v>
      </c>
      <c r="B224" s="1" t="s">
        <v>254</v>
      </c>
      <c r="C224" s="1" t="s">
        <v>802</v>
      </c>
      <c r="D224" s="1" t="str">
        <f t="shared" si="48"/>
        <v>BR</v>
      </c>
      <c r="E224" s="1">
        <v>378</v>
      </c>
      <c r="F224" s="1">
        <v>2010</v>
      </c>
      <c r="H224" s="1">
        <f t="shared" si="49"/>
        <v>13.490737563232042</v>
      </c>
      <c r="I224" s="1">
        <v>4</v>
      </c>
      <c r="J224" s="1">
        <v>194</v>
      </c>
      <c r="K224" s="1">
        <v>1020</v>
      </c>
      <c r="L224" s="1" t="s">
        <v>85</v>
      </c>
      <c r="M224" s="4" t="s">
        <v>112</v>
      </c>
      <c r="N224" s="1">
        <f t="shared" si="44"/>
        <v>2</v>
      </c>
      <c r="P224" s="1">
        <v>121</v>
      </c>
      <c r="Q224" s="1">
        <v>121</v>
      </c>
      <c r="R224" s="1">
        <v>224</v>
      </c>
      <c r="S224" s="1">
        <v>2000</v>
      </c>
      <c r="T224" s="1">
        <f t="shared" si="45"/>
        <v>2.9337057893113112</v>
      </c>
      <c r="U224" s="14">
        <f t="shared" si="46"/>
        <v>72.058374135926812</v>
      </c>
      <c r="V224" s="14">
        <f t="shared" si="47"/>
        <v>39.407392641329011</v>
      </c>
      <c r="W224" s="20">
        <f t="shared" si="42"/>
        <v>6.6115702479338845E-2</v>
      </c>
      <c r="X224" s="32">
        <f t="shared" si="43"/>
        <v>0.11546391752577319</v>
      </c>
    </row>
    <row r="225" spans="1:24" x14ac:dyDescent="0.25">
      <c r="A225" s="23">
        <v>3800</v>
      </c>
      <c r="B225" s="6" t="s">
        <v>569</v>
      </c>
      <c r="C225" s="6" t="s">
        <v>803</v>
      </c>
      <c r="D225" s="6" t="str">
        <f t="shared" si="48"/>
        <v>BR</v>
      </c>
      <c r="E225" s="6">
        <v>380</v>
      </c>
      <c r="F225" s="6">
        <v>2010</v>
      </c>
      <c r="G225" s="6" t="s">
        <v>31</v>
      </c>
      <c r="H225" s="6">
        <f t="shared" si="49"/>
        <v>13.490737563232042</v>
      </c>
      <c r="I225" s="6">
        <v>3</v>
      </c>
      <c r="J225" s="6">
        <v>132.80000000000001</v>
      </c>
      <c r="K225" s="6">
        <v>191</v>
      </c>
      <c r="L225" s="6" t="s">
        <v>85</v>
      </c>
      <c r="M225" s="6" t="s">
        <v>96</v>
      </c>
      <c r="N225" s="6">
        <f t="shared" si="44"/>
        <v>2</v>
      </c>
      <c r="O225" s="6"/>
      <c r="P225" s="6">
        <v>161</v>
      </c>
      <c r="Q225" s="6">
        <v>177</v>
      </c>
      <c r="R225" s="6">
        <v>207</v>
      </c>
      <c r="S225" s="6">
        <v>2000</v>
      </c>
      <c r="T225" s="6">
        <f t="shared" si="45"/>
        <v>2.9337057893113112</v>
      </c>
      <c r="U225" s="7">
        <f t="shared" si="46"/>
        <v>63.582592693482205</v>
      </c>
      <c r="V225" s="7">
        <f t="shared" si="47"/>
        <v>39.433908250124816</v>
      </c>
      <c r="W225" s="31">
        <f t="shared" si="42"/>
        <v>4.9689440993788817E-2</v>
      </c>
      <c r="X225" s="33">
        <f t="shared" si="43"/>
        <v>0.15587349397590358</v>
      </c>
    </row>
    <row r="226" spans="1:24" x14ac:dyDescent="0.25">
      <c r="A226" s="23">
        <v>3801</v>
      </c>
      <c r="B226" s="6" t="s">
        <v>570</v>
      </c>
      <c r="C226" s="6" t="s">
        <v>804</v>
      </c>
      <c r="D226" s="6" t="str">
        <f t="shared" si="48"/>
        <v>BR</v>
      </c>
      <c r="E226" s="6">
        <v>380</v>
      </c>
      <c r="F226" s="6">
        <v>2010</v>
      </c>
      <c r="G226" s="6" t="s">
        <v>31</v>
      </c>
      <c r="H226" s="6">
        <f t="shared" si="49"/>
        <v>13.490737563232042</v>
      </c>
      <c r="I226" s="6">
        <v>4</v>
      </c>
      <c r="J226" s="6">
        <v>167.5</v>
      </c>
      <c r="K226" s="6">
        <v>265</v>
      </c>
      <c r="L226" s="6" t="s">
        <v>85</v>
      </c>
      <c r="M226" s="6" t="s">
        <v>96</v>
      </c>
      <c r="N226" s="6">
        <f t="shared" si="44"/>
        <v>2</v>
      </c>
      <c r="O226" s="6"/>
      <c r="P226" s="6">
        <v>161</v>
      </c>
      <c r="Q226" s="6">
        <v>177</v>
      </c>
      <c r="R226" s="6">
        <v>207</v>
      </c>
      <c r="S226" s="6">
        <v>2000</v>
      </c>
      <c r="T226" s="6">
        <f t="shared" si="45"/>
        <v>2.9337057893113112</v>
      </c>
      <c r="U226" s="7">
        <f t="shared" si="46"/>
        <v>72.058374135926812</v>
      </c>
      <c r="V226" s="7">
        <f t="shared" si="47"/>
        <v>44.287196569304271</v>
      </c>
      <c r="W226" s="31">
        <f t="shared" si="42"/>
        <v>4.9689440993788817E-2</v>
      </c>
      <c r="X226" s="33">
        <f t="shared" si="43"/>
        <v>0.1235820895522388</v>
      </c>
    </row>
    <row r="227" spans="1:24" x14ac:dyDescent="0.25">
      <c r="A227" s="22">
        <v>3850</v>
      </c>
      <c r="B227" s="1" t="s">
        <v>998</v>
      </c>
      <c r="C227" s="1" t="s">
        <v>993</v>
      </c>
      <c r="D227" s="1" t="str">
        <f t="shared" si="48"/>
        <v>BR</v>
      </c>
      <c r="E227" s="1">
        <v>385</v>
      </c>
      <c r="F227" s="1">
        <v>2015</v>
      </c>
      <c r="G227" s="1" t="s">
        <v>31</v>
      </c>
      <c r="H227" s="1">
        <f t="shared" si="49"/>
        <v>13.674794331177344</v>
      </c>
      <c r="I227" s="1">
        <v>3</v>
      </c>
      <c r="K227" s="1">
        <v>206</v>
      </c>
      <c r="L227" s="1" t="s">
        <v>85</v>
      </c>
      <c r="M227" s="5" t="s">
        <v>96</v>
      </c>
      <c r="N227" s="1">
        <f t="shared" si="44"/>
        <v>2</v>
      </c>
      <c r="P227" s="1">
        <v>161</v>
      </c>
      <c r="Q227" s="1">
        <v>161</v>
      </c>
      <c r="S227" s="1">
        <v>2010</v>
      </c>
      <c r="T227" s="1">
        <f t="shared" si="45"/>
        <v>2.9373660656609557</v>
      </c>
      <c r="U227" s="14">
        <f t="shared" si="46"/>
        <v>64.589211437760369</v>
      </c>
      <c r="V227" s="14">
        <f t="shared" si="47"/>
        <v>0</v>
      </c>
      <c r="W227" s="20">
        <f t="shared" si="42"/>
        <v>4.9689440993788817E-2</v>
      </c>
      <c r="X227" s="32" t="e">
        <f t="shared" si="43"/>
        <v>#DIV/0!</v>
      </c>
    </row>
    <row r="228" spans="1:24" x14ac:dyDescent="0.25">
      <c r="A228" s="22">
        <v>3851</v>
      </c>
      <c r="B228" s="1" t="s">
        <v>996</v>
      </c>
      <c r="C228" s="1" t="s">
        <v>997</v>
      </c>
      <c r="D228" s="1" t="str">
        <f t="shared" si="48"/>
        <v>BR</v>
      </c>
      <c r="E228" s="1">
        <v>385</v>
      </c>
      <c r="F228" s="1">
        <v>2015</v>
      </c>
      <c r="G228" s="1" t="s">
        <v>31</v>
      </c>
      <c r="H228" s="1">
        <f t="shared" si="49"/>
        <v>13.674794331177344</v>
      </c>
      <c r="I228" s="1">
        <v>4</v>
      </c>
      <c r="K228" s="1">
        <v>273</v>
      </c>
      <c r="L228" s="1" t="s">
        <v>85</v>
      </c>
      <c r="M228" s="5" t="s">
        <v>96</v>
      </c>
      <c r="N228" s="1">
        <f t="shared" ref="N228:N264" si="50">IF(L228="Steam",1,IF(L228="Electric",2,IF(L228="Diesel",4,IF(L228="Diesel-Electric",3,""))))</f>
        <v>2</v>
      </c>
      <c r="P228" s="1">
        <v>161</v>
      </c>
      <c r="Q228" s="1">
        <v>161</v>
      </c>
      <c r="S228" s="1">
        <v>2680</v>
      </c>
      <c r="T228" s="1">
        <f t="shared" si="45"/>
        <v>3.1564052529180788</v>
      </c>
      <c r="U228" s="14">
        <f t="shared" si="46"/>
        <v>79.121489539219994</v>
      </c>
      <c r="V228" s="14">
        <f t="shared" si="47"/>
        <v>0</v>
      </c>
      <c r="W228" s="20">
        <f t="shared" si="42"/>
        <v>4.9689440993788817E-2</v>
      </c>
      <c r="X228" s="32" t="e">
        <f t="shared" si="43"/>
        <v>#DIV/0!</v>
      </c>
    </row>
    <row r="229" spans="1:24" x14ac:dyDescent="0.25">
      <c r="A229" s="22">
        <v>3900</v>
      </c>
      <c r="B229" s="1" t="s">
        <v>257</v>
      </c>
      <c r="C229" s="1" t="s">
        <v>805</v>
      </c>
      <c r="D229" s="1" t="str">
        <f t="shared" si="48"/>
        <v>BR</v>
      </c>
      <c r="E229" s="1">
        <v>390</v>
      </c>
      <c r="F229" s="1">
        <v>2002</v>
      </c>
      <c r="G229" s="1" t="s">
        <v>31</v>
      </c>
      <c r="H229" s="1">
        <f t="shared" si="49"/>
        <v>13.19090595827292</v>
      </c>
      <c r="I229" s="1">
        <v>9</v>
      </c>
      <c r="J229" s="1">
        <v>466</v>
      </c>
      <c r="K229" s="1">
        <v>467</v>
      </c>
      <c r="L229" s="6" t="s">
        <v>85</v>
      </c>
      <c r="M229" s="6" t="s">
        <v>96</v>
      </c>
      <c r="N229" s="1">
        <f t="shared" si="50"/>
        <v>2</v>
      </c>
      <c r="P229" s="1">
        <v>201</v>
      </c>
      <c r="Q229" s="1">
        <v>225</v>
      </c>
      <c r="S229" s="1">
        <v>6840</v>
      </c>
      <c r="T229" s="1">
        <f t="shared" si="45"/>
        <v>3.9895423941956589</v>
      </c>
      <c r="U229" s="14">
        <f t="shared" si="46"/>
        <v>139.74888008090676</v>
      </c>
      <c r="V229" s="14">
        <f t="shared" si="47"/>
        <v>113.25956645423956</v>
      </c>
      <c r="W229" s="20">
        <f t="shared" si="42"/>
        <v>3.9800995024875621E-2</v>
      </c>
      <c r="X229" s="32">
        <f t="shared" si="43"/>
        <v>0</v>
      </c>
    </row>
    <row r="230" spans="1:24" x14ac:dyDescent="0.25">
      <c r="A230" s="22">
        <v>3901</v>
      </c>
      <c r="B230" s="1" t="s">
        <v>258</v>
      </c>
      <c r="C230" s="1" t="s">
        <v>806</v>
      </c>
      <c r="D230" s="1" t="str">
        <f t="shared" si="48"/>
        <v>BR</v>
      </c>
      <c r="E230" s="1">
        <v>390</v>
      </c>
      <c r="F230" s="1">
        <v>2002</v>
      </c>
      <c r="G230" s="1" t="s">
        <v>31</v>
      </c>
      <c r="H230" s="1">
        <f t="shared" si="49"/>
        <v>13.19090595827292</v>
      </c>
      <c r="I230" s="1">
        <v>11</v>
      </c>
      <c r="J230" s="1">
        <v>567</v>
      </c>
      <c r="K230" s="1">
        <v>587</v>
      </c>
      <c r="L230" s="6" t="s">
        <v>85</v>
      </c>
      <c r="M230" s="6" t="s">
        <v>96</v>
      </c>
      <c r="N230" s="1">
        <f t="shared" si="50"/>
        <v>2</v>
      </c>
      <c r="P230" s="1">
        <v>201</v>
      </c>
      <c r="Q230" s="1">
        <v>225</v>
      </c>
      <c r="S230" s="1">
        <v>7980</v>
      </c>
      <c r="T230" s="1">
        <f t="shared" si="45"/>
        <v>4.1462910266449988</v>
      </c>
      <c r="U230" s="14">
        <f t="shared" si="46"/>
        <v>158.97631169376766</v>
      </c>
      <c r="V230" s="14">
        <f t="shared" si="47"/>
        <v>129.8404952560488</v>
      </c>
      <c r="W230" s="20">
        <f t="shared" si="42"/>
        <v>3.9800995024875621E-2</v>
      </c>
      <c r="X230" s="32">
        <f t="shared" si="43"/>
        <v>0</v>
      </c>
    </row>
    <row r="231" spans="1:24" s="8" customFormat="1" x14ac:dyDescent="0.25">
      <c r="A231" s="22">
        <v>3950</v>
      </c>
      <c r="B231" s="1" t="s">
        <v>260</v>
      </c>
      <c r="C231" s="1" t="s">
        <v>807</v>
      </c>
      <c r="D231" s="1" t="str">
        <f t="shared" si="48"/>
        <v>BR</v>
      </c>
      <c r="E231" s="1">
        <v>395</v>
      </c>
      <c r="F231" s="1">
        <v>2009</v>
      </c>
      <c r="G231" s="1" t="s">
        <v>31</v>
      </c>
      <c r="H231" s="1">
        <f t="shared" si="49"/>
        <v>13.45362404707371</v>
      </c>
      <c r="I231" s="1">
        <v>6</v>
      </c>
      <c r="J231" s="1">
        <v>265</v>
      </c>
      <c r="K231" s="1">
        <v>340</v>
      </c>
      <c r="L231" s="6" t="s">
        <v>85</v>
      </c>
      <c r="M231" s="6" t="s">
        <v>112</v>
      </c>
      <c r="N231" s="1">
        <f t="shared" si="50"/>
        <v>2</v>
      </c>
      <c r="O231" s="1"/>
      <c r="P231" s="1">
        <v>160</v>
      </c>
      <c r="Q231" s="1">
        <v>160</v>
      </c>
      <c r="R231" s="1"/>
      <c r="S231" s="1">
        <v>4480</v>
      </c>
      <c r="T231" s="1">
        <f t="shared" si="45"/>
        <v>3.5890421806368633</v>
      </c>
      <c r="U231" s="14">
        <f t="shared" si="46"/>
        <v>106.65101405330265</v>
      </c>
      <c r="V231" s="14">
        <f t="shared" si="47"/>
        <v>64.793148447996558</v>
      </c>
      <c r="W231" s="20">
        <f t="shared" si="42"/>
        <v>0.05</v>
      </c>
      <c r="X231" s="32">
        <f t="shared" si="43"/>
        <v>0</v>
      </c>
    </row>
    <row r="232" spans="1:24" x14ac:dyDescent="0.25">
      <c r="A232" s="22">
        <v>3950</v>
      </c>
      <c r="B232" s="1" t="s">
        <v>259</v>
      </c>
      <c r="C232" s="1" t="s">
        <v>807</v>
      </c>
      <c r="D232" s="1" t="str">
        <f t="shared" si="48"/>
        <v>BR</v>
      </c>
      <c r="E232" s="1">
        <v>395</v>
      </c>
      <c r="F232" s="1">
        <v>2009</v>
      </c>
      <c r="G232" s="1" t="s">
        <v>31</v>
      </c>
      <c r="H232" s="1">
        <f t="shared" si="49"/>
        <v>13.45362404707371</v>
      </c>
      <c r="I232" s="1">
        <v>6</v>
      </c>
      <c r="J232" s="1">
        <v>265</v>
      </c>
      <c r="K232" s="1">
        <v>340</v>
      </c>
      <c r="L232" s="6" t="s">
        <v>85</v>
      </c>
      <c r="M232" s="6" t="s">
        <v>112</v>
      </c>
      <c r="N232" s="1">
        <f t="shared" si="50"/>
        <v>2</v>
      </c>
      <c r="P232" s="1">
        <v>225</v>
      </c>
      <c r="Q232" s="1">
        <v>225</v>
      </c>
      <c r="S232" s="1">
        <v>4480</v>
      </c>
      <c r="T232" s="1">
        <f t="shared" si="45"/>
        <v>3.5890421806368633</v>
      </c>
      <c r="U232" s="14">
        <f t="shared" si="46"/>
        <v>106.65101405330265</v>
      </c>
      <c r="V232" s="14">
        <f t="shared" si="47"/>
        <v>76.835222200902379</v>
      </c>
      <c r="W232" s="20">
        <f t="shared" si="42"/>
        <v>3.5555555555555556E-2</v>
      </c>
      <c r="X232" s="32">
        <f t="shared" si="43"/>
        <v>0</v>
      </c>
    </row>
    <row r="233" spans="1:24" x14ac:dyDescent="0.25">
      <c r="A233" s="22">
        <v>3970</v>
      </c>
      <c r="B233" s="1" t="s">
        <v>1033</v>
      </c>
      <c r="C233" s="1" t="s">
        <v>1034</v>
      </c>
      <c r="D233" s="1" t="str">
        <f t="shared" ref="D233:D268" si="51">IF(B233="","zzz",LEFT(B233,2))</f>
        <v>BR</v>
      </c>
      <c r="E233" s="1">
        <v>397</v>
      </c>
      <c r="F233" s="1">
        <v>2019</v>
      </c>
      <c r="G233" s="1" t="s">
        <v>31</v>
      </c>
      <c r="H233" s="1">
        <f t="shared" si="49"/>
        <v>13.820274961085254</v>
      </c>
      <c r="I233" s="1">
        <v>5</v>
      </c>
      <c r="K233" s="1">
        <v>286</v>
      </c>
      <c r="L233" s="1" t="s">
        <v>85</v>
      </c>
      <c r="M233" s="1" t="s">
        <v>96</v>
      </c>
      <c r="N233" s="1">
        <f t="shared" si="50"/>
        <v>2</v>
      </c>
      <c r="P233" s="1">
        <v>200</v>
      </c>
      <c r="Q233" s="1">
        <v>200</v>
      </c>
      <c r="T233" s="1" t="str">
        <f t="shared" si="45"/>
        <v/>
      </c>
      <c r="U233" s="14" t="e">
        <f t="shared" si="46"/>
        <v>#VALUE!</v>
      </c>
      <c r="V233" s="14">
        <f t="shared" si="47"/>
        <v>0</v>
      </c>
      <c r="W233" s="20">
        <f t="shared" si="42"/>
        <v>0.04</v>
      </c>
      <c r="X233" s="32" t="e">
        <f t="shared" si="43"/>
        <v>#DIV/0!</v>
      </c>
    </row>
    <row r="234" spans="1:24" x14ac:dyDescent="0.25">
      <c r="A234" s="22">
        <v>4000</v>
      </c>
      <c r="B234" s="1" t="s">
        <v>58</v>
      </c>
      <c r="C234" s="1" t="s">
        <v>808</v>
      </c>
      <c r="D234" s="1" t="str">
        <f t="shared" si="51"/>
        <v>BR</v>
      </c>
      <c r="E234" s="1">
        <v>40</v>
      </c>
      <c r="F234" s="1">
        <v>1958</v>
      </c>
      <c r="G234" s="1">
        <v>1985</v>
      </c>
      <c r="H234" s="1">
        <f t="shared" si="49"/>
        <v>11.401754250991379</v>
      </c>
      <c r="I234" s="1">
        <v>1</v>
      </c>
      <c r="J234" s="1">
        <v>135</v>
      </c>
      <c r="K234" s="1">
        <v>0</v>
      </c>
      <c r="L234" s="1" t="s">
        <v>22</v>
      </c>
      <c r="M234" s="1" t="s">
        <v>22</v>
      </c>
      <c r="N234" s="1">
        <f t="shared" si="50"/>
        <v>4</v>
      </c>
      <c r="O234" s="1" t="s">
        <v>23</v>
      </c>
      <c r="P234" s="1">
        <v>140</v>
      </c>
      <c r="Q234" s="1">
        <v>140</v>
      </c>
      <c r="R234" s="1">
        <v>231</v>
      </c>
      <c r="S234" s="1">
        <v>2000</v>
      </c>
      <c r="T234" s="1">
        <f t="shared" si="45"/>
        <v>2.9337057893113112</v>
      </c>
      <c r="U234" s="14">
        <f t="shared" si="46"/>
        <v>32.947651567621683</v>
      </c>
      <c r="V234" s="14">
        <f t="shared" si="47"/>
        <v>35.360227705642011</v>
      </c>
      <c r="W234" s="20">
        <f t="shared" si="42"/>
        <v>5.7142857142857141E-2</v>
      </c>
      <c r="X234" s="32">
        <f t="shared" si="43"/>
        <v>0.17111111111111113</v>
      </c>
    </row>
    <row r="235" spans="1:24" x14ac:dyDescent="0.25">
      <c r="A235" s="22">
        <v>4100</v>
      </c>
      <c r="B235" s="1" t="s">
        <v>59</v>
      </c>
      <c r="C235" s="1" t="s">
        <v>809</v>
      </c>
      <c r="D235" s="1" t="str">
        <f t="shared" si="51"/>
        <v>BR</v>
      </c>
      <c r="E235" s="1">
        <v>41</v>
      </c>
      <c r="F235" s="1">
        <v>1958</v>
      </c>
      <c r="G235" s="1">
        <v>1967</v>
      </c>
      <c r="H235" s="1">
        <f t="shared" si="49"/>
        <v>11.401754250991379</v>
      </c>
      <c r="I235" s="1">
        <v>1</v>
      </c>
      <c r="J235" s="1">
        <v>119</v>
      </c>
      <c r="K235" s="1">
        <v>0</v>
      </c>
      <c r="L235" s="1" t="s">
        <v>22</v>
      </c>
      <c r="M235" s="1" t="s">
        <v>22</v>
      </c>
      <c r="N235" s="1">
        <f t="shared" si="50"/>
        <v>4</v>
      </c>
      <c r="O235" s="1" t="s">
        <v>23</v>
      </c>
      <c r="P235" s="1">
        <v>145</v>
      </c>
      <c r="Q235" s="1">
        <v>145</v>
      </c>
      <c r="R235" s="1">
        <v>222</v>
      </c>
      <c r="S235" s="1">
        <v>2000</v>
      </c>
      <c r="T235" s="1">
        <f t="shared" si="45"/>
        <v>2.9337057893113112</v>
      </c>
      <c r="U235" s="14">
        <f t="shared" si="46"/>
        <v>32.947651567621683</v>
      </c>
      <c r="V235" s="14">
        <f t="shared" si="47"/>
        <v>33.786377700182285</v>
      </c>
      <c r="W235" s="20">
        <f t="shared" si="42"/>
        <v>5.5172413793103448E-2</v>
      </c>
      <c r="X235" s="32">
        <f t="shared" si="43"/>
        <v>0.1865546218487395</v>
      </c>
    </row>
    <row r="236" spans="1:24" s="29" customFormat="1" x14ac:dyDescent="0.25">
      <c r="A236" s="22">
        <v>4200</v>
      </c>
      <c r="B236" s="1" t="s">
        <v>60</v>
      </c>
      <c r="C236" s="1" t="s">
        <v>810</v>
      </c>
      <c r="D236" s="1" t="str">
        <f t="shared" si="51"/>
        <v>BR</v>
      </c>
      <c r="E236" s="1">
        <v>42</v>
      </c>
      <c r="F236" s="1">
        <v>1958</v>
      </c>
      <c r="G236" s="1">
        <v>1972</v>
      </c>
      <c r="H236" s="1">
        <f t="shared" si="49"/>
        <v>11.401754250991379</v>
      </c>
      <c r="I236" s="1">
        <v>1</v>
      </c>
      <c r="J236" s="1">
        <v>79</v>
      </c>
      <c r="K236" s="1">
        <v>0</v>
      </c>
      <c r="L236" s="1" t="s">
        <v>22</v>
      </c>
      <c r="M236" s="1" t="s">
        <v>22</v>
      </c>
      <c r="N236" s="1">
        <f t="shared" si="50"/>
        <v>4</v>
      </c>
      <c r="O236" s="1" t="s">
        <v>23</v>
      </c>
      <c r="P236" s="1">
        <v>145</v>
      </c>
      <c r="Q236" s="1">
        <v>145</v>
      </c>
      <c r="R236" s="1">
        <v>214</v>
      </c>
      <c r="S236" s="1">
        <v>2200</v>
      </c>
      <c r="T236" s="1">
        <f t="shared" si="45"/>
        <v>3.004448258580001</v>
      </c>
      <c r="U236" s="14">
        <f t="shared" si="46"/>
        <v>33.742140993585949</v>
      </c>
      <c r="V236" s="14">
        <f t="shared" si="47"/>
        <v>28.192258507874346</v>
      </c>
      <c r="W236" s="20">
        <f t="shared" si="42"/>
        <v>5.5172413793103448E-2</v>
      </c>
      <c r="X236" s="32">
        <f t="shared" si="43"/>
        <v>0.27088607594936709</v>
      </c>
    </row>
    <row r="237" spans="1:24" x14ac:dyDescent="0.25">
      <c r="A237" s="22">
        <v>4201</v>
      </c>
      <c r="B237" s="1" t="s">
        <v>721</v>
      </c>
      <c r="C237" s="1" t="s">
        <v>722</v>
      </c>
      <c r="D237" s="1" t="str">
        <f t="shared" si="51"/>
        <v>LM</v>
      </c>
      <c r="E237" s="1" t="s">
        <v>360</v>
      </c>
      <c r="H237" s="1" t="str">
        <f t="shared" si="49"/>
        <v/>
      </c>
      <c r="I237" s="1">
        <v>2</v>
      </c>
      <c r="L237" s="1" t="s">
        <v>369</v>
      </c>
      <c r="M237" s="1" t="s">
        <v>369</v>
      </c>
      <c r="N237" s="1">
        <f t="shared" si="50"/>
        <v>1</v>
      </c>
      <c r="U237" s="14"/>
      <c r="V237" s="14"/>
      <c r="W237" s="20" t="e">
        <f t="shared" si="42"/>
        <v>#DIV/0!</v>
      </c>
      <c r="X237" s="32" t="e">
        <f t="shared" si="43"/>
        <v>#DIV/0!</v>
      </c>
    </row>
    <row r="238" spans="1:24" x14ac:dyDescent="0.25">
      <c r="A238" s="22">
        <v>4210</v>
      </c>
      <c r="B238" s="1" t="s">
        <v>280</v>
      </c>
      <c r="C238" s="1" t="s">
        <v>281</v>
      </c>
      <c r="D238" s="1" t="str">
        <f t="shared" si="51"/>
        <v>BR</v>
      </c>
      <c r="E238" s="1">
        <v>421</v>
      </c>
      <c r="F238" s="1">
        <v>1964</v>
      </c>
      <c r="G238" s="1">
        <v>2005</v>
      </c>
      <c r="H238" s="1">
        <f t="shared" si="49"/>
        <v>11.661903789690601</v>
      </c>
      <c r="I238" s="1">
        <v>4</v>
      </c>
      <c r="J238" s="1">
        <v>158</v>
      </c>
      <c r="K238" s="1">
        <v>234</v>
      </c>
      <c r="L238" s="1" t="s">
        <v>85</v>
      </c>
      <c r="M238" s="1" t="s">
        <v>86</v>
      </c>
      <c r="N238" s="1">
        <f t="shared" si="50"/>
        <v>2</v>
      </c>
      <c r="P238" s="1">
        <v>144</v>
      </c>
      <c r="Q238" s="1">
        <v>144</v>
      </c>
      <c r="R238" s="1">
        <v>110</v>
      </c>
      <c r="S238" s="1">
        <v>1000</v>
      </c>
      <c r="T238" s="1">
        <f>IF(L238="Wagon",(SQRT(SQRT(S238/27)))*10,IF(S238="","",SQRT(SQRT(S238/27))))</f>
        <v>2.4669426816409508</v>
      </c>
      <c r="U238" s="14">
        <f>IF(I238="","",(H238*SQRT(I238)*T238-(I238*2)+2)*0.985)</f>
        <v>50.765418969716855</v>
      </c>
      <c r="V238" s="14">
        <f>IF(L238="Wagon",5*SQRT(H238),IF(L238="","",SQRT(Q238*J238*SQRT(S238))/(26)))</f>
        <v>32.623942392377536</v>
      </c>
      <c r="W238" s="20">
        <f t="shared" si="42"/>
        <v>5.5555555555555552E-2</v>
      </c>
      <c r="X238" s="32">
        <f t="shared" si="43"/>
        <v>6.9620253164556958E-2</v>
      </c>
    </row>
    <row r="239" spans="1:24" x14ac:dyDescent="0.25">
      <c r="A239" s="22">
        <v>4211</v>
      </c>
      <c r="B239" s="1" t="s">
        <v>282</v>
      </c>
      <c r="C239" s="1" t="s">
        <v>283</v>
      </c>
      <c r="D239" s="1" t="str">
        <f t="shared" si="51"/>
        <v>BR</v>
      </c>
      <c r="E239" s="1" t="s">
        <v>284</v>
      </c>
      <c r="F239" s="1">
        <v>1970</v>
      </c>
      <c r="G239" s="1">
        <v>2005</v>
      </c>
      <c r="H239" s="1">
        <f t="shared" si="49"/>
        <v>11.916375287812984</v>
      </c>
      <c r="I239" s="1">
        <v>4</v>
      </c>
      <c r="J239" s="1">
        <v>158</v>
      </c>
      <c r="K239" s="1">
        <v>234</v>
      </c>
      <c r="L239" s="1" t="s">
        <v>85</v>
      </c>
      <c r="M239" s="1" t="s">
        <v>86</v>
      </c>
      <c r="N239" s="1">
        <f t="shared" si="50"/>
        <v>2</v>
      </c>
      <c r="P239" s="1">
        <v>144</v>
      </c>
      <c r="Q239" s="1">
        <v>144</v>
      </c>
      <c r="R239" s="1">
        <v>140</v>
      </c>
      <c r="S239" s="1">
        <v>1000</v>
      </c>
      <c r="T239" s="1">
        <f>IF(L239="Wagon",(SQRT(SQRT(S239/27)))*10,IF(S239="","",SQRT(SQRT(S239/27))))</f>
        <v>2.4669426816409508</v>
      </c>
      <c r="U239" s="14">
        <f>IF(I239="","",(H239*SQRT(I239)*T239-(I239*2)+2)*0.985)</f>
        <v>52.002119171675915</v>
      </c>
      <c r="V239" s="14">
        <f>IF(L239="Wagon",5*SQRT(H239),IF(L239="","",SQRT(Q239*J239*SQRT(S239))/(26)))</f>
        <v>32.623942392377536</v>
      </c>
      <c r="W239" s="20">
        <f t="shared" si="42"/>
        <v>5.5555555555555552E-2</v>
      </c>
      <c r="X239" s="32">
        <f t="shared" si="43"/>
        <v>8.8607594936708861E-2</v>
      </c>
    </row>
    <row r="240" spans="1:24" x14ac:dyDescent="0.25">
      <c r="A240" s="22">
        <v>4212</v>
      </c>
      <c r="B240" s="1" t="s">
        <v>285</v>
      </c>
      <c r="C240" s="1" t="s">
        <v>286</v>
      </c>
      <c r="D240" s="1" t="str">
        <f t="shared" si="51"/>
        <v>BR</v>
      </c>
      <c r="E240" s="1" t="s">
        <v>287</v>
      </c>
      <c r="F240" s="1">
        <v>1997</v>
      </c>
      <c r="G240" s="1">
        <v>2005</v>
      </c>
      <c r="H240" s="1">
        <f t="shared" si="49"/>
        <v>13</v>
      </c>
      <c r="I240" s="1">
        <v>2</v>
      </c>
      <c r="J240" s="1">
        <v>126</v>
      </c>
      <c r="K240" s="1">
        <v>226</v>
      </c>
      <c r="L240" s="1" t="s">
        <v>85</v>
      </c>
      <c r="M240" s="1" t="s">
        <v>86</v>
      </c>
      <c r="N240" s="1">
        <f t="shared" si="50"/>
        <v>2</v>
      </c>
      <c r="P240" s="1">
        <v>144</v>
      </c>
      <c r="Q240" s="1">
        <v>144</v>
      </c>
      <c r="R240" s="1">
        <v>110</v>
      </c>
      <c r="S240" s="1">
        <v>1000</v>
      </c>
      <c r="T240" s="1">
        <f>IF(L240="Wagon",(SQRT(SQRT(S240/27)))*10,IF(S240="","",SQRT(SQRT(S240/27))))</f>
        <v>2.4669426816409508</v>
      </c>
      <c r="U240" s="14">
        <f>IF(I240="","",(H240*SQRT(I240)*T240-(I240*2)+2)*0.985)</f>
        <v>42.703876533053041</v>
      </c>
      <c r="V240" s="14">
        <f>IF(L240="Wagon",5*SQRT(H240),IF(L240="","",SQRT(Q240*J240*SQRT(S240))/(26)))</f>
        <v>29.133534091662231</v>
      </c>
      <c r="W240" s="20">
        <f t="shared" si="42"/>
        <v>5.5555555555555552E-2</v>
      </c>
      <c r="X240" s="32">
        <f t="shared" si="43"/>
        <v>8.7301587301587297E-2</v>
      </c>
    </row>
    <row r="241" spans="1:24" x14ac:dyDescent="0.25">
      <c r="A241" s="22">
        <v>4230</v>
      </c>
      <c r="B241" s="1" t="s">
        <v>290</v>
      </c>
      <c r="C241" s="1" t="s">
        <v>626</v>
      </c>
      <c r="D241" s="1" t="str">
        <f t="shared" si="51"/>
        <v>BR</v>
      </c>
      <c r="E241" s="1">
        <v>423</v>
      </c>
      <c r="F241" s="1">
        <v>1967</v>
      </c>
      <c r="G241" s="1">
        <v>2005</v>
      </c>
      <c r="H241" s="1">
        <f t="shared" si="49"/>
        <v>11.789826122551595</v>
      </c>
      <c r="I241" s="1">
        <v>4</v>
      </c>
      <c r="J241" s="1">
        <v>157.5</v>
      </c>
      <c r="K241" s="1">
        <v>322</v>
      </c>
      <c r="L241" s="1" t="s">
        <v>85</v>
      </c>
      <c r="M241" s="1" t="s">
        <v>86</v>
      </c>
      <c r="N241" s="1">
        <f t="shared" si="50"/>
        <v>2</v>
      </c>
      <c r="P241" s="1">
        <v>144</v>
      </c>
      <c r="Q241" s="1">
        <v>144</v>
      </c>
      <c r="R241" s="1">
        <v>110</v>
      </c>
      <c r="S241" s="1">
        <v>1000</v>
      </c>
      <c r="T241" s="1">
        <f>IF(L241="Wagon",(SQRT(SQRT(S241/27)))*10,IF(S241="","",SQRT(SQRT(S241/27))))</f>
        <v>2.4669426816409508</v>
      </c>
      <c r="U241" s="14">
        <f>IF(I241="","",(H241*SQRT(I241)*T241-(I241*2)+2)*0.985)</f>
        <v>51.38710578357049</v>
      </c>
      <c r="V241" s="14">
        <f>IF(L241="Wagon",5*SQRT(H241),IF(L241="","",SQRT(Q241*J241*SQRT(S241))/(26)))</f>
        <v>32.57228132688217</v>
      </c>
      <c r="W241" s="20">
        <f t="shared" si="42"/>
        <v>5.5555555555555552E-2</v>
      </c>
      <c r="X241" s="32">
        <f t="shared" si="43"/>
        <v>6.9841269841269843E-2</v>
      </c>
    </row>
    <row r="242" spans="1:24" x14ac:dyDescent="0.25">
      <c r="A242" s="22">
        <v>4300</v>
      </c>
      <c r="B242" s="1" t="s">
        <v>61</v>
      </c>
      <c r="C242" s="1" t="s">
        <v>811</v>
      </c>
      <c r="D242" s="1" t="str">
        <f t="shared" si="51"/>
        <v>BR</v>
      </c>
      <c r="E242" s="1">
        <v>43</v>
      </c>
      <c r="F242" s="1">
        <v>1960</v>
      </c>
      <c r="G242" s="1">
        <v>1971</v>
      </c>
      <c r="H242" s="1">
        <f t="shared" si="49"/>
        <v>11.489125293076057</v>
      </c>
      <c r="I242" s="1">
        <v>1</v>
      </c>
      <c r="J242" s="1">
        <v>81</v>
      </c>
      <c r="K242" s="1">
        <v>0</v>
      </c>
      <c r="L242" s="1" t="s">
        <v>22</v>
      </c>
      <c r="M242" s="1" t="s">
        <v>22</v>
      </c>
      <c r="N242" s="1">
        <f t="shared" si="50"/>
        <v>4</v>
      </c>
      <c r="O242" s="1" t="s">
        <v>23</v>
      </c>
      <c r="P242" s="1">
        <v>130</v>
      </c>
      <c r="Q242" s="1">
        <v>130</v>
      </c>
      <c r="R242" s="1">
        <v>218</v>
      </c>
      <c r="S242" s="1">
        <v>2200</v>
      </c>
      <c r="T242" s="1">
        <f>IF(L242="Wagon",(SQRT(SQRT(S242/27)))*10,IF(S242="","",SQRT(SQRT(S242/27))))</f>
        <v>3.004448258580001</v>
      </c>
      <c r="U242" s="14">
        <f>IF(I242="","",(H242*SQRT(I242)*T242-(I242*2)+2)*0.985)</f>
        <v>34.000705242198954</v>
      </c>
      <c r="V242" s="14">
        <f>IF(L242="Wagon",5*SQRT(H242),IF(L242="","",SQRT(Q242*J242*SQRT(S242))/(26)))</f>
        <v>27.03002876238893</v>
      </c>
      <c r="W242" s="20">
        <f t="shared" si="42"/>
        <v>6.1538461538461542E-2</v>
      </c>
      <c r="X242" s="32">
        <f t="shared" si="43"/>
        <v>0.26913580246913582</v>
      </c>
    </row>
    <row r="243" spans="1:24" x14ac:dyDescent="0.25">
      <c r="A243" s="22">
        <v>4301</v>
      </c>
      <c r="B243" s="1" t="s">
        <v>585</v>
      </c>
      <c r="C243" s="1" t="s">
        <v>586</v>
      </c>
      <c r="D243" s="1" t="str">
        <f t="shared" si="51"/>
        <v>BR</v>
      </c>
      <c r="E243" s="1">
        <v>43</v>
      </c>
      <c r="H243" s="1" t="str">
        <f t="shared" si="49"/>
        <v/>
      </c>
      <c r="L243" s="1" t="s">
        <v>22</v>
      </c>
      <c r="M243" s="1" t="s">
        <v>22</v>
      </c>
      <c r="N243" s="1">
        <f t="shared" si="50"/>
        <v>4</v>
      </c>
      <c r="U243" s="14"/>
      <c r="V243" s="14"/>
      <c r="W243" s="20" t="e">
        <f t="shared" si="42"/>
        <v>#DIV/0!</v>
      </c>
      <c r="X243" s="32" t="e">
        <f t="shared" si="43"/>
        <v>#DIV/0!</v>
      </c>
    </row>
    <row r="244" spans="1:24" x14ac:dyDescent="0.25">
      <c r="A244" s="22">
        <v>4302</v>
      </c>
      <c r="B244" s="1" t="s">
        <v>587</v>
      </c>
      <c r="C244" s="1" t="s">
        <v>588</v>
      </c>
      <c r="D244" s="1" t="str">
        <f t="shared" si="51"/>
        <v>BR</v>
      </c>
      <c r="E244" s="1">
        <v>43</v>
      </c>
      <c r="H244" s="1" t="str">
        <f t="shared" si="49"/>
        <v/>
      </c>
      <c r="L244" s="1" t="s">
        <v>22</v>
      </c>
      <c r="M244" s="1" t="s">
        <v>22</v>
      </c>
      <c r="N244" s="1">
        <f t="shared" si="50"/>
        <v>4</v>
      </c>
      <c r="U244" s="14"/>
      <c r="V244" s="14"/>
      <c r="W244" s="20" t="e">
        <f t="shared" si="42"/>
        <v>#DIV/0!</v>
      </c>
      <c r="X244" s="32" t="e">
        <f t="shared" si="43"/>
        <v>#DIV/0!</v>
      </c>
    </row>
    <row r="245" spans="1:24" x14ac:dyDescent="0.25">
      <c r="A245" s="22">
        <v>4400</v>
      </c>
      <c r="B245" s="1" t="s">
        <v>62</v>
      </c>
      <c r="C245" s="1" t="s">
        <v>812</v>
      </c>
      <c r="D245" s="1" t="str">
        <f t="shared" si="51"/>
        <v>BR</v>
      </c>
      <c r="E245" s="1">
        <v>44</v>
      </c>
      <c r="F245" s="1">
        <v>1959</v>
      </c>
      <c r="G245" s="1">
        <v>1981</v>
      </c>
      <c r="H245" s="1">
        <f t="shared" si="49"/>
        <v>11.445523142259598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 t="shared" si="50"/>
        <v>4</v>
      </c>
      <c r="O245" s="1" t="s">
        <v>23</v>
      </c>
      <c r="P245" s="1">
        <v>121</v>
      </c>
      <c r="Q245" s="1">
        <v>121</v>
      </c>
      <c r="R245" s="1">
        <v>222</v>
      </c>
      <c r="S245" s="1">
        <v>2300</v>
      </c>
      <c r="T245" s="1">
        <f>IF(L245="Wagon",(SQRT(SQRT(S245/27)))*10,IF(S245="","",SQRT(SQRT(S245/27))))</f>
        <v>3.0380227237315016</v>
      </c>
      <c r="U245" s="14">
        <f>IF(I245="","",(H245*SQRT(I245)*T245-(I245*2)+2)*0.985)</f>
        <v>34.250183000311743</v>
      </c>
      <c r="V245" s="14">
        <f>IF(L245="Wagon",5*SQRT(H245),IF(L245="","",SQRT(Q245*J245*SQRT(S245))/(26)))</f>
        <v>34.042244016981826</v>
      </c>
      <c r="W245" s="20">
        <f t="shared" si="42"/>
        <v>6.6115702479338845E-2</v>
      </c>
      <c r="X245" s="32">
        <f t="shared" si="43"/>
        <v>0.16444444444444445</v>
      </c>
    </row>
    <row r="246" spans="1:24" x14ac:dyDescent="0.25">
      <c r="A246" s="22">
        <v>4401</v>
      </c>
      <c r="B246" s="1" t="s">
        <v>1050</v>
      </c>
      <c r="C246" s="1" t="s">
        <v>1051</v>
      </c>
      <c r="D246" s="1" t="str">
        <f t="shared" si="51"/>
        <v>LM</v>
      </c>
      <c r="E246" s="1" t="s">
        <v>360</v>
      </c>
      <c r="F246" s="1">
        <v>1924</v>
      </c>
      <c r="G246" s="1">
        <v>1966</v>
      </c>
      <c r="H246" s="1">
        <f t="shared" si="49"/>
        <v>9.7979589711327115</v>
      </c>
      <c r="I246" s="1">
        <v>2</v>
      </c>
      <c r="J246" s="1">
        <v>91</v>
      </c>
      <c r="K246" s="1">
        <v>0</v>
      </c>
      <c r="L246" s="1" t="s">
        <v>369</v>
      </c>
      <c r="M246" s="1" t="s">
        <v>369</v>
      </c>
      <c r="N246" s="1">
        <f t="shared" si="50"/>
        <v>1</v>
      </c>
      <c r="R246" s="1">
        <v>109</v>
      </c>
      <c r="T246" s="1" t="str">
        <f>IF(L246="Wagon",(SQRT(SQRT(S246/27)))*10,IF(S246="","",SQRT(SQRT(S246/27))))</f>
        <v/>
      </c>
      <c r="U246" s="14" t="e">
        <f>IF(I246="","",(H246*SQRT(I246)*T246-(I246*2)+2)*0.985)</f>
        <v>#VALUE!</v>
      </c>
      <c r="V246" s="14">
        <f>IF(L246="Wagon",5*SQRT(H246),IF(L246="","",SQRT(Q246*J246*SQRT(S246))/(26)))</f>
        <v>0</v>
      </c>
      <c r="W246" s="20" t="e">
        <f t="shared" si="42"/>
        <v>#DIV/0!</v>
      </c>
      <c r="X246" s="32">
        <f t="shared" si="43"/>
        <v>0.11978021978021978</v>
      </c>
    </row>
    <row r="247" spans="1:24" x14ac:dyDescent="0.25">
      <c r="A247" s="22">
        <v>4420</v>
      </c>
      <c r="B247" s="1" t="s">
        <v>297</v>
      </c>
      <c r="C247" s="1" t="s">
        <v>813</v>
      </c>
      <c r="D247" s="1" t="str">
        <f t="shared" si="51"/>
        <v>BR</v>
      </c>
      <c r="E247" s="1">
        <v>442</v>
      </c>
      <c r="F247" s="1">
        <v>1988</v>
      </c>
      <c r="G247" s="1" t="s">
        <v>31</v>
      </c>
      <c r="H247" s="1">
        <f t="shared" si="49"/>
        <v>12.649110640673518</v>
      </c>
      <c r="I247" s="1">
        <v>5</v>
      </c>
      <c r="J247" s="1">
        <v>224</v>
      </c>
      <c r="K247" s="1">
        <v>316</v>
      </c>
      <c r="L247" s="9" t="s">
        <v>85</v>
      </c>
      <c r="M247" s="9" t="s">
        <v>86</v>
      </c>
      <c r="N247" s="1">
        <f t="shared" si="50"/>
        <v>2</v>
      </c>
      <c r="P247" s="1">
        <v>161</v>
      </c>
      <c r="Q247" s="1">
        <v>161</v>
      </c>
      <c r="R247" s="1">
        <v>179</v>
      </c>
      <c r="S247" s="1">
        <v>1610</v>
      </c>
      <c r="T247" s="1">
        <f>IF(L247="Wagon",(SQRT(SQRT(S247/27)))*10,IF(S247="","",SQRT(SQRT(S247/27))))</f>
        <v>2.7788527092144464</v>
      </c>
      <c r="U247" s="14">
        <f>IF(I247="","",(H247*SQRT(I247)*T247-(I247*2)+2)*0.985)</f>
        <v>69.538856427403289</v>
      </c>
      <c r="V247" s="14">
        <f>IF(L247="Wagon",5*SQRT(H247),IF(L247="","",SQRT(Q247*J247*SQRT(S247))/(26)))</f>
        <v>46.266864479681651</v>
      </c>
      <c r="W247" s="20">
        <f t="shared" si="42"/>
        <v>4.9689440993788817E-2</v>
      </c>
      <c r="X247" s="32">
        <f t="shared" si="43"/>
        <v>7.9910714285714279E-2</v>
      </c>
    </row>
    <row r="248" spans="1:24" x14ac:dyDescent="0.25">
      <c r="A248" s="22">
        <v>4440</v>
      </c>
      <c r="B248" s="1" t="s">
        <v>298</v>
      </c>
      <c r="C248" s="1" t="s">
        <v>814</v>
      </c>
      <c r="D248" s="1" t="str">
        <f t="shared" si="51"/>
        <v>BR</v>
      </c>
      <c r="E248" s="1">
        <v>444</v>
      </c>
      <c r="F248" s="1">
        <v>2004</v>
      </c>
      <c r="G248" s="1" t="s">
        <v>31</v>
      </c>
      <c r="H248" s="1">
        <f t="shared" si="49"/>
        <v>13.266499161421599</v>
      </c>
      <c r="I248" s="1">
        <v>5</v>
      </c>
      <c r="J248" s="1">
        <v>227</v>
      </c>
      <c r="K248" s="1">
        <v>334</v>
      </c>
      <c r="L248" s="6" t="s">
        <v>85</v>
      </c>
      <c r="M248" s="6" t="s">
        <v>86</v>
      </c>
      <c r="N248" s="1">
        <f t="shared" si="50"/>
        <v>2</v>
      </c>
      <c r="P248" s="1">
        <v>161</v>
      </c>
      <c r="Q248" s="1">
        <v>161</v>
      </c>
      <c r="S248" s="1">
        <v>2700</v>
      </c>
      <c r="T248" s="1">
        <f>IF(L248="Wagon",(SQRT(SQRT(S248/27)))*10,IF(S248="","",SQRT(SQRT(S248/27))))</f>
        <v>3.1622776601683795</v>
      </c>
      <c r="U248" s="14">
        <f>IF(I248="","",(H248*SQRT(I248)*T248-(I248*2)+2)*0.985)</f>
        <v>84.521190468521567</v>
      </c>
      <c r="V248" s="14">
        <f>IF(L248="Wagon",5*SQRT(H248),IF(L248="","",SQRT(Q248*J248*SQRT(S248))/(26)))</f>
        <v>53.002146684316926</v>
      </c>
      <c r="W248" s="20">
        <f t="shared" si="42"/>
        <v>4.9689440993788817E-2</v>
      </c>
      <c r="X248" s="32">
        <f t="shared" si="43"/>
        <v>0</v>
      </c>
    </row>
    <row r="249" spans="1:24" x14ac:dyDescent="0.25">
      <c r="A249" s="23">
        <v>4460</v>
      </c>
      <c r="B249" s="6" t="s">
        <v>565</v>
      </c>
      <c r="C249" s="6" t="s">
        <v>567</v>
      </c>
      <c r="D249" s="6" t="str">
        <f t="shared" si="51"/>
        <v>LM</v>
      </c>
      <c r="E249" s="6" t="s">
        <v>360</v>
      </c>
      <c r="F249" s="6">
        <v>1934</v>
      </c>
      <c r="G249" s="6">
        <v>1968</v>
      </c>
      <c r="H249" s="6">
        <f t="shared" si="49"/>
        <v>10.295630140987001</v>
      </c>
      <c r="I249" s="6">
        <v>2</v>
      </c>
      <c r="J249" s="6">
        <v>130</v>
      </c>
      <c r="K249" s="6">
        <v>0</v>
      </c>
      <c r="L249" s="6" t="s">
        <v>369</v>
      </c>
      <c r="M249" s="6" t="s">
        <v>369</v>
      </c>
      <c r="N249" s="6">
        <f t="shared" si="50"/>
        <v>1</v>
      </c>
      <c r="O249" s="6" t="s">
        <v>23</v>
      </c>
      <c r="P249" s="6">
        <v>137</v>
      </c>
      <c r="Q249" s="6">
        <v>161</v>
      </c>
      <c r="R249" s="6">
        <v>244</v>
      </c>
      <c r="S249" s="6">
        <v>1500</v>
      </c>
      <c r="T249" s="6">
        <f>IF(L249="Wagon",(SQRT(SQRT(S249/27)))*10,IF(S249="","",SQRT(SQRT(S249/27))))</f>
        <v>2.7301208627090667</v>
      </c>
      <c r="U249" s="7">
        <f>IF(I249="","",(H249*SQRT(I249)*T249-(I249*2)+2)*0.985)</f>
        <v>37.184892386332493</v>
      </c>
      <c r="V249" s="7">
        <f>IF(L249="Wagon",5*SQRT(H249),IF(L249="","",SQRT(Q249*J249*SQRT(S249))/(26)))</f>
        <v>34.628531998122426</v>
      </c>
      <c r="W249" s="31">
        <f t="shared" si="42"/>
        <v>5.8394160583941604E-2</v>
      </c>
      <c r="X249" s="33">
        <f t="shared" si="43"/>
        <v>0.18769230769230769</v>
      </c>
    </row>
    <row r="250" spans="1:24" x14ac:dyDescent="0.25">
      <c r="A250" s="24">
        <v>4461</v>
      </c>
      <c r="B250" s="1" t="s">
        <v>875</v>
      </c>
      <c r="C250" s="1" t="s">
        <v>876</v>
      </c>
      <c r="D250" s="1" t="str">
        <f t="shared" si="51"/>
        <v>LM</v>
      </c>
      <c r="E250" s="1" t="s">
        <v>360</v>
      </c>
      <c r="H250" s="1" t="str">
        <f t="shared" si="49"/>
        <v/>
      </c>
      <c r="I250" s="1">
        <v>2</v>
      </c>
      <c r="J250" s="1">
        <v>130</v>
      </c>
      <c r="K250" s="1">
        <v>0</v>
      </c>
      <c r="L250" s="6" t="s">
        <v>369</v>
      </c>
      <c r="M250" s="6" t="s">
        <v>369</v>
      </c>
      <c r="N250" s="1">
        <f t="shared" si="50"/>
        <v>1</v>
      </c>
      <c r="O250" s="1" t="s">
        <v>23</v>
      </c>
      <c r="P250" s="1">
        <v>137</v>
      </c>
      <c r="Q250" s="1">
        <v>161</v>
      </c>
      <c r="U250" s="14"/>
      <c r="V250" s="14"/>
      <c r="W250" s="20">
        <f t="shared" si="42"/>
        <v>5.8394160583941604E-2</v>
      </c>
      <c r="X250" s="32">
        <f t="shared" si="43"/>
        <v>0</v>
      </c>
    </row>
    <row r="251" spans="1:24" x14ac:dyDescent="0.25">
      <c r="A251" s="22">
        <v>4500</v>
      </c>
      <c r="B251" s="1" t="s">
        <v>63</v>
      </c>
      <c r="C251" s="1" t="s">
        <v>815</v>
      </c>
      <c r="D251" s="1" t="str">
        <f t="shared" si="51"/>
        <v>BR</v>
      </c>
      <c r="E251" s="1">
        <v>45</v>
      </c>
      <c r="F251" s="1">
        <v>1960</v>
      </c>
      <c r="G251" s="1">
        <v>1989</v>
      </c>
      <c r="H251" s="1">
        <f t="shared" si="49"/>
        <v>11.489125293076057</v>
      </c>
      <c r="I251" s="1">
        <v>1</v>
      </c>
      <c r="J251" s="1">
        <v>135</v>
      </c>
      <c r="K251" s="1">
        <v>0</v>
      </c>
      <c r="L251" s="1" t="s">
        <v>22</v>
      </c>
      <c r="M251" s="1" t="s">
        <v>22</v>
      </c>
      <c r="N251" s="1">
        <f t="shared" si="50"/>
        <v>4</v>
      </c>
      <c r="O251" s="1" t="s">
        <v>23</v>
      </c>
      <c r="P251" s="1">
        <v>145</v>
      </c>
      <c r="Q251" s="1">
        <v>145</v>
      </c>
      <c r="R251" s="1">
        <v>245</v>
      </c>
      <c r="S251" s="1">
        <v>2500</v>
      </c>
      <c r="T251" s="1">
        <f t="shared" ref="T251:T264" si="52">IF(L251="Wagon",(SQRT(SQRT(S251/27)))*10,IF(S251="","",SQRT(SQRT(S251/27))))</f>
        <v>3.1020161970069986</v>
      </c>
      <c r="U251" s="14">
        <f t="shared" ref="U251:U265" si="53">IF(I251="","",(H251*SQRT(I251)*T251-(I251*2)+2)*0.985)</f>
        <v>35.104860957336236</v>
      </c>
      <c r="V251" s="14">
        <f t="shared" ref="V251:V264" si="54">IF(L251="Wagon",5*SQRT(H251),IF(L251="","",SQRT(Q251*J251*SQRT(S251))/(26)))</f>
        <v>38.050690264248807</v>
      </c>
      <c r="W251" s="20">
        <f t="shared" si="42"/>
        <v>5.5172413793103448E-2</v>
      </c>
      <c r="X251" s="32">
        <f t="shared" si="43"/>
        <v>0.18148148148148149</v>
      </c>
    </row>
    <row r="252" spans="1:24" x14ac:dyDescent="0.25">
      <c r="A252" s="22">
        <v>4501</v>
      </c>
      <c r="B252" s="1" t="s">
        <v>301</v>
      </c>
      <c r="C252" s="1" t="s">
        <v>816</v>
      </c>
      <c r="D252" s="1" t="str">
        <f t="shared" si="51"/>
        <v>BR</v>
      </c>
      <c r="E252" s="1">
        <v>450</v>
      </c>
      <c r="F252" s="1">
        <v>2003</v>
      </c>
      <c r="H252" s="1">
        <f t="shared" si="49"/>
        <v>13.228756555322953</v>
      </c>
      <c r="I252" s="1">
        <v>4</v>
      </c>
      <c r="L252" s="1" t="s">
        <v>85</v>
      </c>
      <c r="M252" s="1" t="s">
        <v>86</v>
      </c>
      <c r="N252" s="1">
        <f t="shared" si="50"/>
        <v>2</v>
      </c>
      <c r="S252" s="1">
        <v>2500</v>
      </c>
      <c r="T252" s="1">
        <f t="shared" si="52"/>
        <v>3.1020161970069986</v>
      </c>
      <c r="U252" s="14">
        <f t="shared" si="53"/>
        <v>74.930559688722397</v>
      </c>
      <c r="V252" s="14">
        <f t="shared" si="54"/>
        <v>0</v>
      </c>
      <c r="W252" s="20" t="e">
        <f t="shared" si="42"/>
        <v>#DIV/0!</v>
      </c>
      <c r="X252" s="32" t="e">
        <f t="shared" si="43"/>
        <v>#DIV/0!</v>
      </c>
    </row>
    <row r="253" spans="1:24" x14ac:dyDescent="0.25">
      <c r="A253" s="22">
        <v>4550</v>
      </c>
      <c r="B253" s="1" t="s">
        <v>302</v>
      </c>
      <c r="C253" s="1" t="s">
        <v>817</v>
      </c>
      <c r="D253" s="1" t="str">
        <f t="shared" si="51"/>
        <v>BR</v>
      </c>
      <c r="E253" s="1">
        <v>455</v>
      </c>
      <c r="F253" s="1">
        <v>1982</v>
      </c>
      <c r="H253" s="1">
        <f t="shared" si="49"/>
        <v>12.409673645990857</v>
      </c>
      <c r="I253" s="1">
        <v>4</v>
      </c>
      <c r="J253" s="1">
        <v>145</v>
      </c>
      <c r="K253" s="1">
        <v>316</v>
      </c>
      <c r="L253" s="1" t="s">
        <v>85</v>
      </c>
      <c r="M253" s="1" t="s">
        <v>86</v>
      </c>
      <c r="N253" s="1">
        <f t="shared" si="50"/>
        <v>2</v>
      </c>
      <c r="P253" s="1">
        <v>121</v>
      </c>
      <c r="Q253" s="1">
        <v>121</v>
      </c>
      <c r="R253" s="1">
        <v>110</v>
      </c>
      <c r="S253" s="1">
        <v>1000</v>
      </c>
      <c r="T253" s="1">
        <f t="shared" si="52"/>
        <v>2.4669426816409508</v>
      </c>
      <c r="U253" s="14">
        <f t="shared" si="53"/>
        <v>54.399488557583553</v>
      </c>
      <c r="V253" s="14">
        <f t="shared" si="54"/>
        <v>28.648595685104926</v>
      </c>
      <c r="W253" s="20">
        <f t="shared" si="42"/>
        <v>6.6115702479338845E-2</v>
      </c>
      <c r="X253" s="32">
        <f t="shared" si="43"/>
        <v>7.586206896551724E-2</v>
      </c>
    </row>
    <row r="254" spans="1:24" x14ac:dyDescent="0.25">
      <c r="A254" s="22">
        <v>4551</v>
      </c>
      <c r="B254" s="1" t="s">
        <v>623</v>
      </c>
      <c r="C254" s="1" t="s">
        <v>624</v>
      </c>
      <c r="D254" s="1" t="str">
        <f t="shared" si="51"/>
        <v>LM</v>
      </c>
      <c r="E254" s="1" t="s">
        <v>360</v>
      </c>
      <c r="H254" s="1" t="str">
        <f t="shared" si="49"/>
        <v/>
      </c>
      <c r="I254" s="1">
        <v>2</v>
      </c>
      <c r="L254" s="1" t="s">
        <v>369</v>
      </c>
      <c r="M254" s="1" t="s">
        <v>369</v>
      </c>
      <c r="N254" s="1">
        <f t="shared" si="50"/>
        <v>1</v>
      </c>
      <c r="T254" s="1" t="str">
        <f t="shared" si="52"/>
        <v/>
      </c>
      <c r="U254" s="14" t="e">
        <f t="shared" si="53"/>
        <v>#VALUE!</v>
      </c>
      <c r="V254" s="14">
        <f t="shared" si="54"/>
        <v>0</v>
      </c>
      <c r="W254" s="20" t="e">
        <f t="shared" si="42"/>
        <v>#DIV/0!</v>
      </c>
      <c r="X254" s="32" t="e">
        <f t="shared" si="43"/>
        <v>#DIV/0!</v>
      </c>
    </row>
    <row r="255" spans="1:24" x14ac:dyDescent="0.25">
      <c r="A255" s="22">
        <v>4560</v>
      </c>
      <c r="B255" s="1" t="s">
        <v>303</v>
      </c>
      <c r="C255" s="1" t="s">
        <v>818</v>
      </c>
      <c r="D255" s="1" t="str">
        <f t="shared" si="51"/>
        <v>BR</v>
      </c>
      <c r="E255" s="1">
        <v>456</v>
      </c>
      <c r="F255" s="1">
        <v>1990</v>
      </c>
      <c r="H255" s="1">
        <f t="shared" si="49"/>
        <v>12.727922061357855</v>
      </c>
      <c r="I255" s="1">
        <v>2</v>
      </c>
      <c r="J255" s="1">
        <v>79</v>
      </c>
      <c r="K255" s="1">
        <v>152</v>
      </c>
      <c r="L255" s="1" t="s">
        <v>85</v>
      </c>
      <c r="M255" s="1" t="s">
        <v>86</v>
      </c>
      <c r="N255" s="1">
        <f t="shared" si="50"/>
        <v>2</v>
      </c>
      <c r="P255" s="1">
        <v>121</v>
      </c>
      <c r="Q255" s="1">
        <v>121</v>
      </c>
      <c r="R255" s="1">
        <v>55</v>
      </c>
      <c r="S255" s="1">
        <v>500</v>
      </c>
      <c r="T255" s="1">
        <f t="shared" si="52"/>
        <v>2.074443257628261</v>
      </c>
      <c r="U255" s="14">
        <f t="shared" si="53"/>
        <v>34.809878957749063</v>
      </c>
      <c r="V255" s="14">
        <f t="shared" si="54"/>
        <v>17.781786189041537</v>
      </c>
      <c r="W255" s="20">
        <f t="shared" si="42"/>
        <v>6.6115702479338845E-2</v>
      </c>
      <c r="X255" s="32">
        <f t="shared" si="43"/>
        <v>6.9620253164556958E-2</v>
      </c>
    </row>
    <row r="256" spans="1:24" x14ac:dyDescent="0.25">
      <c r="A256" s="22">
        <v>4580</v>
      </c>
      <c r="B256" s="1" t="s">
        <v>304</v>
      </c>
      <c r="C256" s="1" t="s">
        <v>819</v>
      </c>
      <c r="D256" s="1" t="str">
        <f t="shared" si="51"/>
        <v>BR</v>
      </c>
      <c r="E256" s="1">
        <v>458</v>
      </c>
      <c r="F256" s="1">
        <v>1999</v>
      </c>
      <c r="G256" s="1">
        <v>2014</v>
      </c>
      <c r="H256" s="1">
        <f t="shared" si="49"/>
        <v>13.076696830622021</v>
      </c>
      <c r="I256" s="1">
        <v>4</v>
      </c>
      <c r="J256" s="1">
        <v>170</v>
      </c>
      <c r="K256" s="1">
        <v>285</v>
      </c>
      <c r="L256" s="1" t="s">
        <v>85</v>
      </c>
      <c r="M256" s="1" t="s">
        <v>86</v>
      </c>
      <c r="N256" s="1">
        <f t="shared" si="50"/>
        <v>2</v>
      </c>
      <c r="P256" s="1">
        <v>161</v>
      </c>
      <c r="Q256" s="1">
        <v>161</v>
      </c>
      <c r="R256" s="1">
        <v>110</v>
      </c>
      <c r="S256" s="1">
        <v>2172</v>
      </c>
      <c r="T256" s="1">
        <f t="shared" si="52"/>
        <v>2.9948426833556949</v>
      </c>
      <c r="U256" s="14">
        <f t="shared" si="53"/>
        <v>71.240420156528458</v>
      </c>
      <c r="V256" s="14">
        <f t="shared" si="54"/>
        <v>43.438918689064309</v>
      </c>
      <c r="W256" s="20">
        <f t="shared" si="42"/>
        <v>4.9689440993788817E-2</v>
      </c>
      <c r="X256" s="32">
        <f t="shared" si="43"/>
        <v>6.4705882352941183E-2</v>
      </c>
    </row>
    <row r="257" spans="1:24" x14ac:dyDescent="0.25">
      <c r="A257" s="22">
        <v>4600</v>
      </c>
      <c r="B257" s="1" t="s">
        <v>64</v>
      </c>
      <c r="C257" s="1" t="s">
        <v>820</v>
      </c>
      <c r="D257" s="1" t="str">
        <f t="shared" si="51"/>
        <v>BR</v>
      </c>
      <c r="E257" s="1">
        <v>46</v>
      </c>
      <c r="F257" s="1">
        <v>1961</v>
      </c>
      <c r="G257" s="1">
        <v>1984</v>
      </c>
      <c r="H257" s="1">
        <f t="shared" si="49"/>
        <v>11.532562594670797</v>
      </c>
      <c r="I257" s="1">
        <v>1</v>
      </c>
      <c r="J257" s="1">
        <v>140</v>
      </c>
      <c r="K257" s="1">
        <v>0</v>
      </c>
      <c r="L257" s="1" t="s">
        <v>22</v>
      </c>
      <c r="M257" s="1" t="s">
        <v>22</v>
      </c>
      <c r="N257" s="1">
        <f t="shared" si="50"/>
        <v>4</v>
      </c>
      <c r="O257" s="1" t="s">
        <v>23</v>
      </c>
      <c r="P257" s="1">
        <v>145</v>
      </c>
      <c r="Q257" s="1">
        <v>145</v>
      </c>
      <c r="R257" s="1">
        <v>245</v>
      </c>
      <c r="S257" s="1">
        <v>2500</v>
      </c>
      <c r="T257" s="1">
        <f t="shared" si="52"/>
        <v>3.1020161970069986</v>
      </c>
      <c r="U257" s="14">
        <f t="shared" si="53"/>
        <v>35.237583022240877</v>
      </c>
      <c r="V257" s="14">
        <f t="shared" si="54"/>
        <v>38.748926306942082</v>
      </c>
      <c r="W257" s="20">
        <f t="shared" si="42"/>
        <v>5.5172413793103448E-2</v>
      </c>
      <c r="X257" s="32">
        <f t="shared" si="43"/>
        <v>0.17499999999999999</v>
      </c>
    </row>
    <row r="258" spans="1:24" x14ac:dyDescent="0.25">
      <c r="A258" s="22">
        <v>4601</v>
      </c>
      <c r="B258" s="1" t="s">
        <v>709</v>
      </c>
      <c r="C258" s="1" t="s">
        <v>710</v>
      </c>
      <c r="D258" s="1" t="str">
        <f t="shared" si="51"/>
        <v>LM</v>
      </c>
      <c r="E258" s="1" t="s">
        <v>360</v>
      </c>
      <c r="H258" s="1" t="str">
        <f t="shared" si="49"/>
        <v/>
      </c>
      <c r="I258" s="1">
        <v>2</v>
      </c>
      <c r="K258" s="1">
        <v>0</v>
      </c>
      <c r="L258" s="1" t="s">
        <v>369</v>
      </c>
      <c r="M258" s="1" t="s">
        <v>369</v>
      </c>
      <c r="N258" s="1">
        <f t="shared" si="50"/>
        <v>1</v>
      </c>
      <c r="T258" s="1" t="str">
        <f t="shared" si="52"/>
        <v/>
      </c>
      <c r="U258" s="14" t="e">
        <f t="shared" si="53"/>
        <v>#VALUE!</v>
      </c>
      <c r="V258" s="14">
        <f t="shared" si="54"/>
        <v>0</v>
      </c>
      <c r="W258" s="20" t="e">
        <f t="shared" ref="W258:W321" si="55">8/P258</f>
        <v>#DIV/0!</v>
      </c>
      <c r="X258" s="32" t="e">
        <f t="shared" ref="X258:X321" si="56">R258/10/J258</f>
        <v>#DIV/0!</v>
      </c>
    </row>
    <row r="259" spans="1:24" x14ac:dyDescent="0.25">
      <c r="A259" s="22">
        <v>4602</v>
      </c>
      <c r="B259" s="1" t="s">
        <v>305</v>
      </c>
      <c r="C259" s="1" t="s">
        <v>821</v>
      </c>
      <c r="D259" s="1" t="str">
        <f t="shared" si="51"/>
        <v>BR</v>
      </c>
      <c r="E259" s="1">
        <v>460</v>
      </c>
      <c r="F259" s="1">
        <v>1999</v>
      </c>
      <c r="G259" s="1">
        <v>2012</v>
      </c>
      <c r="H259" s="1">
        <f t="shared" si="49"/>
        <v>13.076696830622021</v>
      </c>
      <c r="I259" s="1">
        <v>8</v>
      </c>
      <c r="J259" s="1">
        <v>352</v>
      </c>
      <c r="K259" s="1">
        <v>342</v>
      </c>
      <c r="L259" s="1" t="s">
        <v>85</v>
      </c>
      <c r="M259" s="1" t="s">
        <v>86</v>
      </c>
      <c r="N259" s="1">
        <f t="shared" si="50"/>
        <v>2</v>
      </c>
      <c r="P259" s="1">
        <v>161</v>
      </c>
      <c r="Q259" s="1">
        <v>161</v>
      </c>
      <c r="R259" s="1">
        <v>12</v>
      </c>
      <c r="S259" s="1">
        <v>3600</v>
      </c>
      <c r="T259" s="1">
        <f t="shared" si="52"/>
        <v>3.3980884896942452</v>
      </c>
      <c r="U259" s="14">
        <f t="shared" si="53"/>
        <v>110.00809543096554</v>
      </c>
      <c r="V259" s="14">
        <f t="shared" si="54"/>
        <v>70.92291006154241</v>
      </c>
      <c r="W259" s="20">
        <f t="shared" si="55"/>
        <v>4.9689440993788817E-2</v>
      </c>
      <c r="X259" s="32">
        <f t="shared" si="56"/>
        <v>3.4090909090909089E-3</v>
      </c>
    </row>
    <row r="260" spans="1:24" x14ac:dyDescent="0.25">
      <c r="A260" s="22">
        <v>4602</v>
      </c>
      <c r="B260" s="1" t="s">
        <v>711</v>
      </c>
      <c r="C260" s="1" t="s">
        <v>712</v>
      </c>
      <c r="D260" s="1" t="str">
        <f t="shared" si="51"/>
        <v>LM</v>
      </c>
      <c r="E260" s="1" t="s">
        <v>360</v>
      </c>
      <c r="H260" s="1" t="str">
        <f t="shared" si="49"/>
        <v/>
      </c>
      <c r="I260" s="1">
        <v>2</v>
      </c>
      <c r="K260" s="1">
        <v>0</v>
      </c>
      <c r="L260" s="1" t="s">
        <v>369</v>
      </c>
      <c r="M260" s="1" t="s">
        <v>369</v>
      </c>
      <c r="N260" s="1">
        <f t="shared" si="50"/>
        <v>1</v>
      </c>
      <c r="T260" s="1" t="str">
        <f t="shared" si="52"/>
        <v/>
      </c>
      <c r="U260" s="14" t="e">
        <f t="shared" si="53"/>
        <v>#VALUE!</v>
      </c>
      <c r="V260" s="14">
        <f t="shared" si="54"/>
        <v>0</v>
      </c>
      <c r="W260" s="20" t="e">
        <f t="shared" si="55"/>
        <v>#DIV/0!</v>
      </c>
      <c r="X260" s="32" t="e">
        <f t="shared" si="56"/>
        <v>#DIV/0!</v>
      </c>
    </row>
    <row r="261" spans="1:24" x14ac:dyDescent="0.25">
      <c r="A261" s="22">
        <v>4650</v>
      </c>
      <c r="B261" s="1" t="s">
        <v>306</v>
      </c>
      <c r="C261" s="1" t="s">
        <v>822</v>
      </c>
      <c r="D261" s="1" t="str">
        <f t="shared" si="51"/>
        <v>BR</v>
      </c>
      <c r="E261" s="1">
        <v>465</v>
      </c>
      <c r="F261" s="1">
        <v>1991</v>
      </c>
      <c r="H261" s="1">
        <f t="shared" si="49"/>
        <v>12.767145334803704</v>
      </c>
      <c r="I261" s="1">
        <v>4</v>
      </c>
      <c r="J261" s="1">
        <v>146</v>
      </c>
      <c r="K261" s="1">
        <v>348</v>
      </c>
      <c r="L261" s="1" t="s">
        <v>85</v>
      </c>
      <c r="M261" s="1" t="s">
        <v>86</v>
      </c>
      <c r="N261" s="1">
        <f t="shared" si="50"/>
        <v>2</v>
      </c>
      <c r="P261" s="1">
        <v>121</v>
      </c>
      <c r="Q261" s="1">
        <v>121</v>
      </c>
      <c r="R261" s="1">
        <v>110</v>
      </c>
      <c r="S261" s="1">
        <v>3004</v>
      </c>
      <c r="T261" s="1">
        <f t="shared" si="52"/>
        <v>3.2477608404431941</v>
      </c>
      <c r="U261" s="14">
        <f t="shared" si="53"/>
        <v>75.77533028536628</v>
      </c>
      <c r="V261" s="14">
        <f t="shared" si="54"/>
        <v>37.846066414876027</v>
      </c>
      <c r="W261" s="20">
        <f t="shared" si="55"/>
        <v>6.6115702479338845E-2</v>
      </c>
      <c r="X261" s="32">
        <f t="shared" si="56"/>
        <v>7.5342465753424653E-2</v>
      </c>
    </row>
    <row r="262" spans="1:24" x14ac:dyDescent="0.25">
      <c r="A262" s="22">
        <v>4660</v>
      </c>
      <c r="B262" s="1" t="s">
        <v>307</v>
      </c>
      <c r="C262" s="1" t="s">
        <v>823</v>
      </c>
      <c r="D262" s="1" t="str">
        <f t="shared" si="51"/>
        <v>BR</v>
      </c>
      <c r="E262" s="1">
        <v>466</v>
      </c>
      <c r="F262" s="1">
        <v>1992</v>
      </c>
      <c r="H262" s="1">
        <f t="shared" si="49"/>
        <v>12.806248474865697</v>
      </c>
      <c r="I262" s="1">
        <v>2</v>
      </c>
      <c r="J262" s="1">
        <v>79</v>
      </c>
      <c r="K262" s="1">
        <v>168</v>
      </c>
      <c r="L262" s="1" t="s">
        <v>85</v>
      </c>
      <c r="M262" s="1" t="s">
        <v>86</v>
      </c>
      <c r="N262" s="1">
        <f t="shared" si="50"/>
        <v>2</v>
      </c>
      <c r="P262" s="1">
        <v>121</v>
      </c>
      <c r="Q262" s="1">
        <v>121</v>
      </c>
      <c r="R262" s="1">
        <v>55</v>
      </c>
      <c r="S262" s="1">
        <v>1500</v>
      </c>
      <c r="T262" s="1">
        <f t="shared" si="52"/>
        <v>2.7301208627090667</v>
      </c>
      <c r="U262" s="14">
        <f t="shared" si="53"/>
        <v>46.732922894424341</v>
      </c>
      <c r="V262" s="14">
        <f t="shared" si="54"/>
        <v>23.402146707275101</v>
      </c>
      <c r="W262" s="20">
        <f t="shared" si="55"/>
        <v>6.6115702479338845E-2</v>
      </c>
      <c r="X262" s="32">
        <f t="shared" si="56"/>
        <v>6.9620253164556958E-2</v>
      </c>
    </row>
    <row r="263" spans="1:24" x14ac:dyDescent="0.25">
      <c r="A263" s="22">
        <v>4700</v>
      </c>
      <c r="B263" s="1" t="s">
        <v>65</v>
      </c>
      <c r="C263" s="1" t="s">
        <v>824</v>
      </c>
      <c r="D263" s="1" t="str">
        <f t="shared" si="51"/>
        <v>BR</v>
      </c>
      <c r="E263" s="1">
        <v>47</v>
      </c>
      <c r="F263" s="1">
        <v>1962</v>
      </c>
      <c r="G263" s="1" t="s">
        <v>31</v>
      </c>
      <c r="H263" s="1">
        <f t="shared" si="49"/>
        <v>11.575836902790225</v>
      </c>
      <c r="I263" s="1">
        <v>1</v>
      </c>
      <c r="J263" s="1">
        <v>114</v>
      </c>
      <c r="K263" s="1">
        <v>0</v>
      </c>
      <c r="L263" s="1" t="s">
        <v>22</v>
      </c>
      <c r="M263" s="1" t="s">
        <v>22</v>
      </c>
      <c r="N263" s="1">
        <f t="shared" si="50"/>
        <v>4</v>
      </c>
      <c r="O263" s="1" t="s">
        <v>23</v>
      </c>
      <c r="P263" s="1">
        <v>121</v>
      </c>
      <c r="Q263" s="1">
        <v>121</v>
      </c>
      <c r="R263" s="1">
        <v>245</v>
      </c>
      <c r="S263" s="1">
        <v>2750</v>
      </c>
      <c r="T263" s="1">
        <f t="shared" si="52"/>
        <v>3.1768172511165385</v>
      </c>
      <c r="U263" s="14">
        <f t="shared" si="53"/>
        <v>36.222703593361999</v>
      </c>
      <c r="V263" s="14">
        <f t="shared" si="54"/>
        <v>32.711837211654213</v>
      </c>
      <c r="W263" s="20">
        <f t="shared" si="55"/>
        <v>6.6115702479338845E-2</v>
      </c>
      <c r="X263" s="32">
        <f t="shared" si="56"/>
        <v>0.21491228070175439</v>
      </c>
    </row>
    <row r="264" spans="1:24" x14ac:dyDescent="0.25">
      <c r="A264" s="22">
        <v>4701</v>
      </c>
      <c r="B264" s="1" t="s">
        <v>621</v>
      </c>
      <c r="C264" s="1" t="s">
        <v>622</v>
      </c>
      <c r="D264" s="1" t="str">
        <f t="shared" si="51"/>
        <v>LM</v>
      </c>
      <c r="E264" s="1" t="s">
        <v>360</v>
      </c>
      <c r="H264" s="1" t="str">
        <f t="shared" si="49"/>
        <v/>
      </c>
      <c r="I264" s="1">
        <v>1</v>
      </c>
      <c r="L264" s="1" t="s">
        <v>369</v>
      </c>
      <c r="M264" s="1" t="s">
        <v>369</v>
      </c>
      <c r="N264" s="1">
        <f t="shared" si="50"/>
        <v>1</v>
      </c>
      <c r="T264" s="1" t="str">
        <f t="shared" si="52"/>
        <v/>
      </c>
      <c r="U264" s="14" t="e">
        <f t="shared" si="53"/>
        <v>#VALUE!</v>
      </c>
      <c r="V264" s="14">
        <f t="shared" si="54"/>
        <v>0</v>
      </c>
      <c r="W264" s="20" t="e">
        <f t="shared" si="55"/>
        <v>#DIV/0!</v>
      </c>
      <c r="X264" s="32" t="e">
        <f t="shared" si="56"/>
        <v>#DIV/0!</v>
      </c>
    </row>
    <row r="265" spans="1:24" x14ac:dyDescent="0.25">
      <c r="A265" s="22">
        <v>4730</v>
      </c>
      <c r="B265" s="1" t="s">
        <v>589</v>
      </c>
      <c r="C265" s="1" t="s">
        <v>590</v>
      </c>
      <c r="D265" s="1" t="str">
        <f t="shared" si="51"/>
        <v>BR</v>
      </c>
      <c r="E265" s="1">
        <v>47</v>
      </c>
      <c r="H265" s="1" t="str">
        <f t="shared" si="49"/>
        <v/>
      </c>
      <c r="I265" s="1">
        <v>1</v>
      </c>
      <c r="L265" s="1" t="s">
        <v>22</v>
      </c>
      <c r="M265" s="1" t="s">
        <v>22</v>
      </c>
      <c r="N265" s="1">
        <f>IF(L270="Steam",1,IF(L270="Electric",2,IF(L270="Diesel",4,IF(L270="Diesel-Electric",3,""))))</f>
        <v>4</v>
      </c>
      <c r="T265" s="1" t="str">
        <f>IF(L270="Wagon",(SQRT(SQRT(S265/27)))*10,IF(S265="","",SQRT(SQRT(S265/27))))</f>
        <v/>
      </c>
      <c r="U265" s="14" t="e">
        <f t="shared" si="53"/>
        <v>#VALUE!</v>
      </c>
      <c r="V265" s="14">
        <f>IF(L270="Wagon",5*SQRT(H265),IF(L270="","",SQRT(Q265*J265*SQRT(S265))/(26)))</f>
        <v>0</v>
      </c>
      <c r="W265" s="20" t="e">
        <f t="shared" si="55"/>
        <v>#DIV/0!</v>
      </c>
      <c r="X265" s="32" t="e">
        <f t="shared" si="56"/>
        <v>#DIV/0!</v>
      </c>
    </row>
    <row r="266" spans="1:24" x14ac:dyDescent="0.25">
      <c r="A266" s="22">
        <v>4740</v>
      </c>
      <c r="B266" s="1" t="s">
        <v>591</v>
      </c>
      <c r="C266" s="1" t="s">
        <v>592</v>
      </c>
      <c r="D266" s="1" t="str">
        <f t="shared" si="51"/>
        <v>BR</v>
      </c>
      <c r="E266" s="1">
        <v>47</v>
      </c>
      <c r="H266" s="1" t="str">
        <f t="shared" si="49"/>
        <v/>
      </c>
      <c r="I266" s="1">
        <v>1</v>
      </c>
      <c r="L266" s="1" t="s">
        <v>22</v>
      </c>
      <c r="M266" s="1" t="s">
        <v>22</v>
      </c>
      <c r="N266" s="1">
        <f>IF(L271="Steam",1,IF(L271="Electric",2,IF(L271="Diesel",4,IF(L271="Diesel-Electric",3,""))))</f>
        <v>4</v>
      </c>
      <c r="U266" s="14"/>
      <c r="V266" s="14"/>
      <c r="W266" s="20" t="e">
        <f t="shared" si="55"/>
        <v>#DIV/0!</v>
      </c>
      <c r="X266" s="32" t="e">
        <f t="shared" si="56"/>
        <v>#DIV/0!</v>
      </c>
    </row>
    <row r="267" spans="1:24" x14ac:dyDescent="0.25">
      <c r="A267" s="1">
        <v>4760</v>
      </c>
      <c r="B267" s="1" t="s">
        <v>593</v>
      </c>
      <c r="C267" s="1" t="s">
        <v>596</v>
      </c>
      <c r="D267" s="1" t="str">
        <f t="shared" si="51"/>
        <v>BR</v>
      </c>
      <c r="E267" s="1">
        <v>47</v>
      </c>
      <c r="H267" s="1" t="str">
        <f t="shared" si="49"/>
        <v/>
      </c>
      <c r="I267" s="1">
        <v>1</v>
      </c>
      <c r="L267" s="1" t="s">
        <v>22</v>
      </c>
      <c r="M267" s="1" t="s">
        <v>22</v>
      </c>
      <c r="N267" s="1">
        <f>IF(L272="Steam",1,IF(L272="Electric",2,IF(L272="Diesel",4,IF(L272="Diesel-Electric",3,""))))</f>
        <v>2</v>
      </c>
      <c r="W267" s="20" t="e">
        <f t="shared" si="55"/>
        <v>#DIV/0!</v>
      </c>
      <c r="X267" s="32" t="e">
        <f t="shared" si="56"/>
        <v>#DIV/0!</v>
      </c>
    </row>
    <row r="268" spans="1:24" s="8" customFormat="1" x14ac:dyDescent="0.25">
      <c r="A268" s="1">
        <v>4770</v>
      </c>
      <c r="B268" s="1" t="s">
        <v>594</v>
      </c>
      <c r="C268" s="1" t="s">
        <v>597</v>
      </c>
      <c r="D268" s="1" t="str">
        <f t="shared" si="51"/>
        <v>BR</v>
      </c>
      <c r="E268" s="1">
        <v>47</v>
      </c>
      <c r="F268" s="1"/>
      <c r="G268" s="1"/>
      <c r="H268" s="1" t="str">
        <f t="shared" si="49"/>
        <v/>
      </c>
      <c r="I268" s="1">
        <v>1</v>
      </c>
      <c r="J268" s="1"/>
      <c r="K268" s="1"/>
      <c r="L268" s="1" t="s">
        <v>22</v>
      </c>
      <c r="M268" s="1" t="s">
        <v>22</v>
      </c>
      <c r="N268" s="1">
        <f>IF(L273="Steam",1,IF(L273="Electric",2,IF(L273="Diesel",4,IF(L273="Diesel-Electric",3,""))))</f>
        <v>1</v>
      </c>
      <c r="O268" s="1"/>
      <c r="P268" s="1"/>
      <c r="Q268" s="1"/>
      <c r="R268" s="1"/>
      <c r="S268" s="1"/>
      <c r="T268" s="1"/>
      <c r="U268" s="1"/>
      <c r="V268" s="1"/>
      <c r="W268" s="20" t="e">
        <f t="shared" si="55"/>
        <v>#DIV/0!</v>
      </c>
      <c r="X268" s="32" t="e">
        <f t="shared" si="56"/>
        <v>#DIV/0!</v>
      </c>
    </row>
    <row r="269" spans="1:24" s="8" customFormat="1" x14ac:dyDescent="0.25">
      <c r="A269" s="1">
        <v>4780</v>
      </c>
      <c r="B269" s="1"/>
      <c r="C269" s="1"/>
      <c r="D269" s="1"/>
      <c r="E269" s="1"/>
      <c r="F269" s="1"/>
      <c r="G269" s="1"/>
      <c r="H269" s="1" t="str">
        <f t="shared" si="49"/>
        <v/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0" t="e">
        <f t="shared" si="55"/>
        <v>#DIV/0!</v>
      </c>
      <c r="X269" s="32" t="e">
        <f t="shared" si="56"/>
        <v>#DIV/0!</v>
      </c>
    </row>
    <row r="270" spans="1:24" x14ac:dyDescent="0.25">
      <c r="A270" s="1">
        <v>4790</v>
      </c>
      <c r="B270" s="1" t="s">
        <v>595</v>
      </c>
      <c r="C270" s="1" t="s">
        <v>598</v>
      </c>
      <c r="D270" s="1" t="str">
        <f t="shared" ref="D270:D313" si="57">IF(B270="","zzz",LEFT(B270,2))</f>
        <v>BR</v>
      </c>
      <c r="E270" s="1">
        <v>47</v>
      </c>
      <c r="H270" s="1" t="str">
        <f t="shared" si="49"/>
        <v/>
      </c>
      <c r="I270" s="1">
        <v>1</v>
      </c>
      <c r="L270" s="1" t="s">
        <v>22</v>
      </c>
      <c r="M270" s="1" t="s">
        <v>22</v>
      </c>
      <c r="N270" s="1">
        <f>IF(L275="Steam",1,IF(L275="Electric",2,IF(L275="Diesel",4,IF(L275="Diesel-Electric",3,""))))</f>
        <v>4</v>
      </c>
      <c r="W270" s="20" t="e">
        <f t="shared" si="55"/>
        <v>#DIV/0!</v>
      </c>
      <c r="X270" s="32" t="e">
        <f t="shared" si="56"/>
        <v>#DIV/0!</v>
      </c>
    </row>
    <row r="271" spans="1:24" x14ac:dyDescent="0.25">
      <c r="A271" s="22">
        <v>4800</v>
      </c>
      <c r="B271" s="1" t="s">
        <v>66</v>
      </c>
      <c r="C271" s="1" t="s">
        <v>825</v>
      </c>
      <c r="D271" s="1" t="str">
        <f t="shared" si="57"/>
        <v>BR</v>
      </c>
      <c r="E271" s="1">
        <v>48</v>
      </c>
      <c r="F271" s="1">
        <v>1965</v>
      </c>
      <c r="G271" s="1">
        <v>1991</v>
      </c>
      <c r="H271" s="1">
        <f t="shared" si="49"/>
        <v>11.704699910719626</v>
      </c>
      <c r="I271" s="1">
        <v>1</v>
      </c>
      <c r="J271" s="1">
        <v>114</v>
      </c>
      <c r="K271" s="1">
        <v>0</v>
      </c>
      <c r="L271" s="1" t="s">
        <v>22</v>
      </c>
      <c r="M271" s="1" t="s">
        <v>22</v>
      </c>
      <c r="N271" s="1">
        <f t="shared" ref="N271:N302" si="58">IF(L271="Steam",1,IF(L271="Electric",2,IF(L271="Diesel",4,IF(L271="Diesel-Electric",3,""))))</f>
        <v>4</v>
      </c>
      <c r="O271" s="1" t="s">
        <v>23</v>
      </c>
      <c r="P271" s="1">
        <v>153</v>
      </c>
      <c r="Q271" s="1">
        <v>153</v>
      </c>
      <c r="R271" s="1">
        <v>245</v>
      </c>
      <c r="S271" s="1">
        <v>2650</v>
      </c>
      <c r="T271" s="1">
        <f t="shared" ref="T271:T286" si="59">IF(L271="Wagon",(SQRT(SQRT(S271/27)))*10,IF(S271="","",SQRT(SQRT(S271/27))))</f>
        <v>3.1475347054945688</v>
      </c>
      <c r="U271" s="14">
        <f t="shared" ref="U271:U306" si="60">IF(I271="","",(H271*SQRT(I271)*T271-(I271*2)+2)*0.985)</f>
        <v>36.288334948593366</v>
      </c>
      <c r="V271" s="14">
        <f t="shared" ref="V271:V306" si="61">IF(L271="Wagon",5*SQRT(H271),IF(L271="","",SQRT(Q271*J271*SQRT(S271))/(26)))</f>
        <v>36.444857929753759</v>
      </c>
      <c r="W271" s="20">
        <f t="shared" si="55"/>
        <v>5.2287581699346407E-2</v>
      </c>
      <c r="X271" s="32">
        <f t="shared" si="56"/>
        <v>0.21491228070175439</v>
      </c>
    </row>
    <row r="272" spans="1:24" x14ac:dyDescent="0.25">
      <c r="A272" s="22">
        <v>4801</v>
      </c>
      <c r="B272" s="1" t="s">
        <v>308</v>
      </c>
      <c r="C272" s="1" t="s">
        <v>625</v>
      </c>
      <c r="D272" s="1" t="str">
        <f t="shared" si="57"/>
        <v>BR</v>
      </c>
      <c r="E272" s="1">
        <v>480</v>
      </c>
      <c r="H272" s="1" t="str">
        <f t="shared" si="49"/>
        <v/>
      </c>
      <c r="L272" s="1" t="s">
        <v>85</v>
      </c>
      <c r="M272" s="1" t="s">
        <v>86</v>
      </c>
      <c r="N272" s="1">
        <f t="shared" si="58"/>
        <v>2</v>
      </c>
      <c r="T272" s="1" t="str">
        <f t="shared" si="59"/>
        <v/>
      </c>
      <c r="U272" s="14" t="str">
        <f t="shared" si="60"/>
        <v/>
      </c>
      <c r="V272" s="14">
        <f t="shared" si="61"/>
        <v>0</v>
      </c>
      <c r="W272" s="20" t="e">
        <f t="shared" si="55"/>
        <v>#DIV/0!</v>
      </c>
      <c r="X272" s="32" t="e">
        <f t="shared" si="56"/>
        <v>#DIV/0!</v>
      </c>
    </row>
    <row r="273" spans="1:24" x14ac:dyDescent="0.25">
      <c r="A273" s="22">
        <v>4802</v>
      </c>
      <c r="B273" s="1" t="s">
        <v>566</v>
      </c>
      <c r="C273" s="1" t="s">
        <v>564</v>
      </c>
      <c r="D273" s="1" t="str">
        <f t="shared" si="57"/>
        <v>LM</v>
      </c>
      <c r="E273" s="1" t="s">
        <v>360</v>
      </c>
      <c r="H273" s="1" t="str">
        <f t="shared" si="49"/>
        <v/>
      </c>
      <c r="I273" s="1">
        <v>2</v>
      </c>
      <c r="L273" s="1" t="s">
        <v>369</v>
      </c>
      <c r="M273" s="1" t="s">
        <v>369</v>
      </c>
      <c r="N273" s="1">
        <f t="shared" si="58"/>
        <v>1</v>
      </c>
      <c r="T273" s="1" t="str">
        <f t="shared" si="59"/>
        <v/>
      </c>
      <c r="U273" s="14" t="e">
        <f t="shared" si="60"/>
        <v>#VALUE!</v>
      </c>
      <c r="V273" s="14">
        <f t="shared" si="61"/>
        <v>0</v>
      </c>
      <c r="W273" s="20" t="e">
        <f t="shared" si="55"/>
        <v>#DIV/0!</v>
      </c>
      <c r="X273" s="32" t="e">
        <f t="shared" si="56"/>
        <v>#DIV/0!</v>
      </c>
    </row>
    <row r="274" spans="1:24" x14ac:dyDescent="0.25">
      <c r="A274" s="22">
        <v>5000</v>
      </c>
      <c r="B274" s="1" t="s">
        <v>67</v>
      </c>
      <c r="C274" s="1" t="s">
        <v>826</v>
      </c>
      <c r="D274" s="1" t="str">
        <f t="shared" si="57"/>
        <v>BR</v>
      </c>
      <c r="E274" s="1">
        <v>50</v>
      </c>
      <c r="F274" s="1">
        <v>1967</v>
      </c>
      <c r="G274" s="1">
        <v>1994</v>
      </c>
      <c r="H274" s="1">
        <f t="shared" si="49"/>
        <v>11.789826122551595</v>
      </c>
      <c r="I274" s="1">
        <v>1</v>
      </c>
      <c r="J274" s="1">
        <v>117</v>
      </c>
      <c r="K274" s="1">
        <v>0</v>
      </c>
      <c r="L274" s="1" t="s">
        <v>22</v>
      </c>
      <c r="M274" s="1" t="s">
        <v>22</v>
      </c>
      <c r="N274" s="1">
        <f t="shared" si="58"/>
        <v>4</v>
      </c>
      <c r="O274" s="1" t="s">
        <v>23</v>
      </c>
      <c r="P274" s="1">
        <v>160</v>
      </c>
      <c r="Q274" s="1">
        <v>160</v>
      </c>
      <c r="R274" s="1">
        <v>216</v>
      </c>
      <c r="S274" s="1">
        <v>2700</v>
      </c>
      <c r="T274" s="1">
        <f t="shared" si="59"/>
        <v>3.1622776601683795</v>
      </c>
      <c r="U274" s="14">
        <f t="shared" si="60"/>
        <v>36.723463208145276</v>
      </c>
      <c r="V274" s="14">
        <f t="shared" si="61"/>
        <v>37.933290353688292</v>
      </c>
      <c r="W274" s="20">
        <f t="shared" si="55"/>
        <v>0.05</v>
      </c>
      <c r="X274" s="32">
        <f t="shared" si="56"/>
        <v>0.18461538461538463</v>
      </c>
    </row>
    <row r="275" spans="1:24" x14ac:dyDescent="0.25">
      <c r="A275" s="27">
        <v>5200</v>
      </c>
      <c r="B275" s="9" t="s">
        <v>68</v>
      </c>
      <c r="C275" s="9" t="s">
        <v>827</v>
      </c>
      <c r="D275" s="9" t="str">
        <f t="shared" si="57"/>
        <v>BR</v>
      </c>
      <c r="E275" s="9">
        <v>52</v>
      </c>
      <c r="F275" s="9">
        <v>1961</v>
      </c>
      <c r="G275" s="9">
        <v>1977</v>
      </c>
      <c r="H275" s="9">
        <f t="shared" si="49"/>
        <v>11.532562594670797</v>
      </c>
      <c r="I275" s="9">
        <v>1</v>
      </c>
      <c r="J275" s="9">
        <v>110</v>
      </c>
      <c r="K275" s="9">
        <v>0</v>
      </c>
      <c r="L275" s="9" t="s">
        <v>22</v>
      </c>
      <c r="M275" s="9" t="s">
        <v>22</v>
      </c>
      <c r="N275" s="9">
        <f t="shared" si="58"/>
        <v>4</v>
      </c>
      <c r="O275" s="9" t="s">
        <v>23</v>
      </c>
      <c r="P275" s="9">
        <v>145</v>
      </c>
      <c r="Q275" s="9">
        <v>177</v>
      </c>
      <c r="R275" s="9">
        <v>297</v>
      </c>
      <c r="S275" s="9">
        <v>2700</v>
      </c>
      <c r="T275" s="9">
        <f t="shared" si="59"/>
        <v>3.1622776601683795</v>
      </c>
      <c r="U275" s="28">
        <f t="shared" si="60"/>
        <v>35.922127581756627</v>
      </c>
      <c r="V275" s="28">
        <f t="shared" si="61"/>
        <v>38.685709727645289</v>
      </c>
      <c r="W275" s="30">
        <f t="shared" si="55"/>
        <v>5.5172413793103448E-2</v>
      </c>
      <c r="X275" s="34">
        <f t="shared" si="56"/>
        <v>0.27</v>
      </c>
    </row>
    <row r="276" spans="1:24" x14ac:dyDescent="0.25">
      <c r="A276" s="22">
        <v>5300</v>
      </c>
      <c r="B276" s="16" t="s">
        <v>69</v>
      </c>
      <c r="C276" s="16" t="s">
        <v>828</v>
      </c>
      <c r="D276" s="16" t="str">
        <f t="shared" si="57"/>
        <v>BR</v>
      </c>
      <c r="E276" s="16">
        <v>53</v>
      </c>
      <c r="F276" s="16">
        <v>1961</v>
      </c>
      <c r="G276" s="16">
        <v>1976</v>
      </c>
      <c r="H276" s="16">
        <f t="shared" si="49"/>
        <v>11.532562594670797</v>
      </c>
      <c r="I276" s="16">
        <v>1</v>
      </c>
      <c r="J276" s="16">
        <v>117</v>
      </c>
      <c r="K276" s="16">
        <v>0</v>
      </c>
      <c r="L276" s="16" t="s">
        <v>22</v>
      </c>
      <c r="M276" s="16" t="s">
        <v>22</v>
      </c>
      <c r="N276" s="16">
        <f t="shared" si="58"/>
        <v>4</v>
      </c>
      <c r="O276" s="16" t="s">
        <v>23</v>
      </c>
      <c r="P276" s="16">
        <v>161</v>
      </c>
      <c r="Q276" s="16">
        <v>161</v>
      </c>
      <c r="R276" s="16">
        <v>266.89999999999998</v>
      </c>
      <c r="S276" s="16">
        <v>2880</v>
      </c>
      <c r="T276" s="16">
        <f t="shared" si="59"/>
        <v>3.2137136757786067</v>
      </c>
      <c r="U276" s="17">
        <f t="shared" si="60"/>
        <v>36.506418815357357</v>
      </c>
      <c r="V276" s="17">
        <f t="shared" si="61"/>
        <v>38.670576169230323</v>
      </c>
      <c r="W276" s="20">
        <f t="shared" si="55"/>
        <v>4.9689440993788817E-2</v>
      </c>
      <c r="X276" s="32">
        <f t="shared" si="56"/>
        <v>0.22811965811965809</v>
      </c>
    </row>
    <row r="277" spans="1:24" s="1" customFormat="1" ht="15.75" customHeight="1" x14ac:dyDescent="0.25">
      <c r="A277" s="22">
        <v>5500</v>
      </c>
      <c r="B277" s="1" t="s">
        <v>70</v>
      </c>
      <c r="C277" s="1" t="s">
        <v>829</v>
      </c>
      <c r="D277" s="1" t="str">
        <f t="shared" si="57"/>
        <v>BR</v>
      </c>
      <c r="E277" s="1">
        <v>55</v>
      </c>
      <c r="F277" s="1">
        <v>1961</v>
      </c>
      <c r="G277" s="1">
        <v>1982</v>
      </c>
      <c r="H277" s="1">
        <f t="shared" si="49"/>
        <v>11.532562594670797</v>
      </c>
      <c r="I277" s="1">
        <v>1</v>
      </c>
      <c r="J277" s="1">
        <v>101</v>
      </c>
      <c r="K277" s="1">
        <v>0</v>
      </c>
      <c r="L277" s="11" t="s">
        <v>22</v>
      </c>
      <c r="M277" s="11" t="s">
        <v>22</v>
      </c>
      <c r="N277" s="1">
        <f t="shared" si="58"/>
        <v>4</v>
      </c>
      <c r="O277" s="1" t="s">
        <v>23</v>
      </c>
      <c r="P277" s="1">
        <v>161</v>
      </c>
      <c r="Q277" s="1">
        <v>161</v>
      </c>
      <c r="R277" s="1">
        <v>222</v>
      </c>
      <c r="S277" s="1">
        <v>3300</v>
      </c>
      <c r="T277" s="1">
        <f t="shared" si="59"/>
        <v>3.3249685664456039</v>
      </c>
      <c r="U277" s="14">
        <f t="shared" si="60"/>
        <v>37.770226996079053</v>
      </c>
      <c r="V277" s="14">
        <f t="shared" si="61"/>
        <v>37.173098451057257</v>
      </c>
      <c r="W277" s="20">
        <f t="shared" si="55"/>
        <v>4.9689440993788817E-2</v>
      </c>
      <c r="X277" s="32">
        <f t="shared" si="56"/>
        <v>0.2198019801980198</v>
      </c>
    </row>
    <row r="278" spans="1:24" s="1" customFormat="1" ht="15.75" customHeight="1" x14ac:dyDescent="0.25">
      <c r="A278" s="22">
        <v>5600</v>
      </c>
      <c r="B278" s="1" t="s">
        <v>71</v>
      </c>
      <c r="C278" s="1" t="s">
        <v>830</v>
      </c>
      <c r="D278" s="1" t="str">
        <f t="shared" si="57"/>
        <v>BR</v>
      </c>
      <c r="E278" s="1">
        <v>56</v>
      </c>
      <c r="F278" s="1">
        <v>1976</v>
      </c>
      <c r="G278" s="1" t="s">
        <v>31</v>
      </c>
      <c r="H278" s="1">
        <f t="shared" si="49"/>
        <v>12.165525060596439</v>
      </c>
      <c r="I278" s="1">
        <v>1</v>
      </c>
      <c r="J278" s="1">
        <v>125</v>
      </c>
      <c r="K278" s="1">
        <v>0</v>
      </c>
      <c r="L278" s="1" t="s">
        <v>22</v>
      </c>
      <c r="M278" s="1" t="s">
        <v>22</v>
      </c>
      <c r="N278" s="1">
        <f t="shared" si="58"/>
        <v>4</v>
      </c>
      <c r="O278" s="1" t="s">
        <v>23</v>
      </c>
      <c r="P278" s="1">
        <v>129</v>
      </c>
      <c r="Q278" s="1">
        <v>129</v>
      </c>
      <c r="R278" s="1">
        <v>275</v>
      </c>
      <c r="S278" s="1">
        <v>3250</v>
      </c>
      <c r="T278" s="1">
        <f t="shared" si="59"/>
        <v>3.312301789300967</v>
      </c>
      <c r="U278" s="14">
        <f t="shared" si="60"/>
        <v>39.691452069609348</v>
      </c>
      <c r="V278" s="14">
        <f t="shared" si="61"/>
        <v>36.876301230399683</v>
      </c>
      <c r="W278" s="20">
        <f t="shared" si="55"/>
        <v>6.2015503875968991E-2</v>
      </c>
      <c r="X278" s="32">
        <f t="shared" si="56"/>
        <v>0.22</v>
      </c>
    </row>
    <row r="279" spans="1:24" s="1" customFormat="1" ht="15.75" customHeight="1" x14ac:dyDescent="0.25">
      <c r="A279" s="22">
        <v>5700</v>
      </c>
      <c r="B279" s="1" t="s">
        <v>72</v>
      </c>
      <c r="C279" s="1" t="s">
        <v>831</v>
      </c>
      <c r="D279" s="16" t="str">
        <f t="shared" si="57"/>
        <v>BR</v>
      </c>
      <c r="E279" s="1">
        <v>57</v>
      </c>
      <c r="F279" s="1">
        <v>1962</v>
      </c>
      <c r="G279" s="1" t="s">
        <v>31</v>
      </c>
      <c r="H279" s="1">
        <f t="shared" si="49"/>
        <v>11.575836902790225</v>
      </c>
      <c r="I279" s="1">
        <v>1</v>
      </c>
      <c r="J279" s="1">
        <v>121</v>
      </c>
      <c r="K279" s="1">
        <v>0</v>
      </c>
      <c r="L279" s="1" t="s">
        <v>22</v>
      </c>
      <c r="M279" s="1" t="s">
        <v>22</v>
      </c>
      <c r="N279" s="1">
        <f t="shared" si="58"/>
        <v>4</v>
      </c>
      <c r="O279" s="1" t="s">
        <v>23</v>
      </c>
      <c r="P279" s="1">
        <v>121</v>
      </c>
      <c r="Q279" s="1">
        <v>121</v>
      </c>
      <c r="R279" s="1">
        <v>270</v>
      </c>
      <c r="S279" s="1">
        <v>2500</v>
      </c>
      <c r="T279" s="1">
        <f t="shared" si="59"/>
        <v>3.1020161970069986</v>
      </c>
      <c r="U279" s="14">
        <f t="shared" si="60"/>
        <v>35.369807062871111</v>
      </c>
      <c r="V279" s="14">
        <f t="shared" si="61"/>
        <v>32.907661739835483</v>
      </c>
      <c r="W279" s="20">
        <f t="shared" si="55"/>
        <v>6.6115702479338845E-2</v>
      </c>
      <c r="X279" s="32">
        <f t="shared" si="56"/>
        <v>0.2231404958677686</v>
      </c>
    </row>
    <row r="280" spans="1:24" s="1" customFormat="1" ht="15.75" customHeight="1" x14ac:dyDescent="0.25">
      <c r="A280" s="22">
        <v>5703</v>
      </c>
      <c r="B280" s="1" t="s">
        <v>73</v>
      </c>
      <c r="C280" s="1" t="s">
        <v>832</v>
      </c>
      <c r="D280" s="1" t="str">
        <f t="shared" si="57"/>
        <v>BR</v>
      </c>
      <c r="E280" s="1">
        <v>57</v>
      </c>
      <c r="F280" s="1">
        <v>1962</v>
      </c>
      <c r="G280" s="1" t="s">
        <v>31</v>
      </c>
      <c r="H280" s="1">
        <f t="shared" si="49"/>
        <v>11.575836902790225</v>
      </c>
      <c r="I280" s="1">
        <v>1</v>
      </c>
      <c r="J280" s="1">
        <v>117</v>
      </c>
      <c r="K280" s="1">
        <v>0</v>
      </c>
      <c r="L280" s="1" t="s">
        <v>22</v>
      </c>
      <c r="M280" s="1" t="s">
        <v>22</v>
      </c>
      <c r="N280" s="1">
        <f t="shared" si="58"/>
        <v>4</v>
      </c>
      <c r="O280" s="1" t="s">
        <v>23</v>
      </c>
      <c r="P280" s="1">
        <v>153</v>
      </c>
      <c r="Q280" s="1">
        <v>153</v>
      </c>
      <c r="R280" s="1">
        <v>260</v>
      </c>
      <c r="S280" s="1">
        <v>2750</v>
      </c>
      <c r="T280" s="1">
        <f t="shared" si="59"/>
        <v>3.1768172511165385</v>
      </c>
      <c r="U280" s="14">
        <f t="shared" si="60"/>
        <v>36.222703593361999</v>
      </c>
      <c r="V280" s="14">
        <f t="shared" si="61"/>
        <v>37.264772289377177</v>
      </c>
      <c r="W280" s="20">
        <f t="shared" si="55"/>
        <v>5.2287581699346407E-2</v>
      </c>
      <c r="X280" s="32">
        <f t="shared" si="56"/>
        <v>0.22222222222222221</v>
      </c>
    </row>
    <row r="281" spans="1:24" x14ac:dyDescent="0.25">
      <c r="A281" s="22">
        <v>5706</v>
      </c>
      <c r="B281" s="18" t="s">
        <v>74</v>
      </c>
      <c r="C281" s="18" t="s">
        <v>833</v>
      </c>
      <c r="D281" s="1" t="str">
        <f t="shared" si="57"/>
        <v>BR</v>
      </c>
      <c r="E281" s="18">
        <v>57</v>
      </c>
      <c r="F281" s="18">
        <v>1962</v>
      </c>
      <c r="G281" s="18" t="s">
        <v>31</v>
      </c>
      <c r="H281" s="1">
        <f t="shared" si="49"/>
        <v>11.575836902790225</v>
      </c>
      <c r="I281" s="18">
        <v>1</v>
      </c>
      <c r="J281" s="18">
        <v>117</v>
      </c>
      <c r="K281" s="18">
        <v>0</v>
      </c>
      <c r="L281" s="18" t="s">
        <v>22</v>
      </c>
      <c r="M281" s="18" t="s">
        <v>22</v>
      </c>
      <c r="N281" s="18">
        <f t="shared" si="58"/>
        <v>4</v>
      </c>
      <c r="O281" s="18" t="s">
        <v>23</v>
      </c>
      <c r="P281" s="18">
        <v>153</v>
      </c>
      <c r="Q281" s="18">
        <v>153</v>
      </c>
      <c r="R281" s="18">
        <v>260</v>
      </c>
      <c r="S281" s="18">
        <v>2750</v>
      </c>
      <c r="T281" s="18">
        <f t="shared" si="59"/>
        <v>3.1768172511165385</v>
      </c>
      <c r="U281" s="19">
        <f t="shared" si="60"/>
        <v>36.222703593361999</v>
      </c>
      <c r="V281" s="19">
        <f t="shared" si="61"/>
        <v>37.264772289377177</v>
      </c>
      <c r="W281" s="20">
        <f t="shared" si="55"/>
        <v>5.2287581699346407E-2</v>
      </c>
      <c r="X281" s="32">
        <f t="shared" si="56"/>
        <v>0.22222222222222221</v>
      </c>
    </row>
    <row r="282" spans="1:24" x14ac:dyDescent="0.25">
      <c r="A282" s="22">
        <v>5800</v>
      </c>
      <c r="B282" s="1" t="s">
        <v>75</v>
      </c>
      <c r="C282" s="1" t="s">
        <v>834</v>
      </c>
      <c r="D282" s="1" t="str">
        <f t="shared" si="57"/>
        <v>BR</v>
      </c>
      <c r="E282" s="1">
        <v>58</v>
      </c>
      <c r="F282" s="1">
        <v>1983</v>
      </c>
      <c r="G282" s="1" t="s">
        <v>31</v>
      </c>
      <c r="H282" s="1">
        <f t="shared" si="49"/>
        <v>12.449899597988733</v>
      </c>
      <c r="I282" s="1">
        <v>1</v>
      </c>
      <c r="J282" s="1">
        <v>130</v>
      </c>
      <c r="K282" s="1">
        <v>0</v>
      </c>
      <c r="L282" s="1" t="s">
        <v>22</v>
      </c>
      <c r="M282" s="1" t="s">
        <v>22</v>
      </c>
      <c r="N282" s="1">
        <f t="shared" si="58"/>
        <v>4</v>
      </c>
      <c r="O282" s="1" t="s">
        <v>23</v>
      </c>
      <c r="P282" s="1">
        <v>129</v>
      </c>
      <c r="Q282" s="1">
        <v>129</v>
      </c>
      <c r="R282" s="1">
        <v>267</v>
      </c>
      <c r="S282" s="1">
        <v>3300</v>
      </c>
      <c r="T282" s="1">
        <f t="shared" si="59"/>
        <v>3.3249685664456039</v>
      </c>
      <c r="U282" s="14">
        <f t="shared" si="60"/>
        <v>40.77459194643555</v>
      </c>
      <c r="V282" s="14">
        <f t="shared" si="61"/>
        <v>37.750409610701972</v>
      </c>
      <c r="W282" s="20">
        <f t="shared" si="55"/>
        <v>6.2015503875968991E-2</v>
      </c>
      <c r="X282" s="32">
        <f t="shared" si="56"/>
        <v>0.20538461538461539</v>
      </c>
    </row>
    <row r="283" spans="1:24" x14ac:dyDescent="0.25">
      <c r="A283" s="22">
        <v>5900</v>
      </c>
      <c r="B283" s="1" t="s">
        <v>76</v>
      </c>
      <c r="C283" s="1" t="s">
        <v>835</v>
      </c>
      <c r="D283" s="1" t="str">
        <f t="shared" si="57"/>
        <v>BR</v>
      </c>
      <c r="E283" s="1">
        <v>59</v>
      </c>
      <c r="F283" s="1">
        <v>1985</v>
      </c>
      <c r="G283" s="1" t="s">
        <v>31</v>
      </c>
      <c r="H283" s="1">
        <f t="shared" si="49"/>
        <v>12.529964086141668</v>
      </c>
      <c r="I283" s="1">
        <v>1</v>
      </c>
      <c r="J283" s="1">
        <v>126</v>
      </c>
      <c r="K283" s="1">
        <v>0</v>
      </c>
      <c r="L283" s="1" t="s">
        <v>22</v>
      </c>
      <c r="M283" s="1" t="s">
        <v>22</v>
      </c>
      <c r="N283" s="1">
        <f t="shared" si="58"/>
        <v>4</v>
      </c>
      <c r="O283" s="1" t="s">
        <v>23</v>
      </c>
      <c r="P283" s="1">
        <v>120</v>
      </c>
      <c r="Q283" s="1">
        <v>120</v>
      </c>
      <c r="R283" s="1">
        <v>508</v>
      </c>
      <c r="S283" s="1">
        <v>3300</v>
      </c>
      <c r="T283" s="1">
        <f t="shared" si="59"/>
        <v>3.3249685664456039</v>
      </c>
      <c r="U283" s="14">
        <f t="shared" si="60"/>
        <v>41.036810674236662</v>
      </c>
      <c r="V283" s="14">
        <f t="shared" si="61"/>
        <v>35.845202037473889</v>
      </c>
      <c r="W283" s="20">
        <f t="shared" si="55"/>
        <v>6.6666666666666666E-2</v>
      </c>
      <c r="X283" s="32">
        <f t="shared" si="56"/>
        <v>0.40317460317460313</v>
      </c>
    </row>
    <row r="284" spans="1:24" x14ac:dyDescent="0.25">
      <c r="A284" s="22">
        <v>6000</v>
      </c>
      <c r="B284" s="1" t="s">
        <v>77</v>
      </c>
      <c r="C284" s="1" t="s">
        <v>836</v>
      </c>
      <c r="D284" s="1" t="str">
        <f t="shared" si="57"/>
        <v>BR</v>
      </c>
      <c r="E284" s="1">
        <v>60</v>
      </c>
      <c r="F284" s="1">
        <v>1989</v>
      </c>
      <c r="G284" s="1" t="s">
        <v>31</v>
      </c>
      <c r="H284" s="1">
        <f t="shared" si="49"/>
        <v>12.68857754044952</v>
      </c>
      <c r="I284" s="1">
        <v>1</v>
      </c>
      <c r="J284" s="1">
        <v>129</v>
      </c>
      <c r="K284" s="1">
        <v>0</v>
      </c>
      <c r="L284" s="1" t="s">
        <v>22</v>
      </c>
      <c r="M284" s="1" t="s">
        <v>22</v>
      </c>
      <c r="N284" s="1">
        <f t="shared" si="58"/>
        <v>4</v>
      </c>
      <c r="O284" s="1" t="s">
        <v>23</v>
      </c>
      <c r="P284" s="1">
        <v>97</v>
      </c>
      <c r="Q284" s="1">
        <v>97</v>
      </c>
      <c r="R284" s="1">
        <v>474</v>
      </c>
      <c r="S284" s="1">
        <v>3100</v>
      </c>
      <c r="T284" s="1">
        <f t="shared" si="59"/>
        <v>3.2734030476271014</v>
      </c>
      <c r="U284" s="14">
        <f t="shared" si="60"/>
        <v>40.911805965095844</v>
      </c>
      <c r="V284" s="14">
        <f t="shared" si="61"/>
        <v>32.103161071311845</v>
      </c>
      <c r="W284" s="20">
        <f t="shared" si="55"/>
        <v>8.247422680412371E-2</v>
      </c>
      <c r="X284" s="32">
        <f t="shared" si="56"/>
        <v>0.36744186046511629</v>
      </c>
    </row>
    <row r="285" spans="1:24" x14ac:dyDescent="0.25">
      <c r="A285" s="22">
        <v>6001</v>
      </c>
      <c r="B285" s="1" t="s">
        <v>418</v>
      </c>
      <c r="C285" s="1" t="s">
        <v>419</v>
      </c>
      <c r="D285" s="1" t="str">
        <f t="shared" si="57"/>
        <v>GN</v>
      </c>
      <c r="E285" s="1" t="s">
        <v>360</v>
      </c>
      <c r="F285" s="1">
        <v>1922</v>
      </c>
      <c r="G285" s="1">
        <v>1935</v>
      </c>
      <c r="H285" s="1">
        <f t="shared" si="49"/>
        <v>9.6953597148326587</v>
      </c>
      <c r="I285" s="1">
        <v>2</v>
      </c>
      <c r="J285" s="1">
        <v>93</v>
      </c>
      <c r="K285" s="1">
        <v>0</v>
      </c>
      <c r="L285" s="6" t="s">
        <v>369</v>
      </c>
      <c r="M285" s="6" t="s">
        <v>369</v>
      </c>
      <c r="N285" s="1">
        <f t="shared" si="58"/>
        <v>1</v>
      </c>
      <c r="P285" s="1">
        <v>176</v>
      </c>
      <c r="Q285" s="1">
        <v>176</v>
      </c>
      <c r="S285" s="1">
        <v>1392</v>
      </c>
      <c r="T285" s="1">
        <f t="shared" si="59"/>
        <v>2.6795932047320177</v>
      </c>
      <c r="U285" s="14">
        <f t="shared" si="60"/>
        <v>34.219619998012135</v>
      </c>
      <c r="V285" s="14">
        <f t="shared" si="61"/>
        <v>30.0562136395931</v>
      </c>
      <c r="W285" s="20">
        <f t="shared" si="55"/>
        <v>4.5454545454545456E-2</v>
      </c>
      <c r="X285" s="32">
        <f t="shared" si="56"/>
        <v>0</v>
      </c>
    </row>
    <row r="286" spans="1:24" x14ac:dyDescent="0.25">
      <c r="A286" s="22">
        <v>6002</v>
      </c>
      <c r="B286" s="1" t="s">
        <v>436</v>
      </c>
      <c r="C286" s="1" t="s">
        <v>437</v>
      </c>
      <c r="D286" s="1" t="str">
        <f t="shared" si="57"/>
        <v>LN</v>
      </c>
      <c r="E286" s="1" t="s">
        <v>360</v>
      </c>
      <c r="F286" s="1">
        <v>1928</v>
      </c>
      <c r="G286" s="1">
        <v>1966</v>
      </c>
      <c r="H286" s="1">
        <f t="shared" ref="H286:H349" si="62">IF(F286="","",SQRT(F286-1828))</f>
        <v>10</v>
      </c>
      <c r="I286" s="1">
        <v>2</v>
      </c>
      <c r="J286" s="1">
        <v>103</v>
      </c>
      <c r="K286" s="1">
        <v>0</v>
      </c>
      <c r="L286" s="6" t="s">
        <v>369</v>
      </c>
      <c r="M286" s="6" t="s">
        <v>369</v>
      </c>
      <c r="N286" s="1">
        <f t="shared" si="58"/>
        <v>1</v>
      </c>
      <c r="P286" s="1">
        <v>176</v>
      </c>
      <c r="Q286" s="1">
        <v>176</v>
      </c>
      <c r="S286" s="1">
        <v>1536</v>
      </c>
      <c r="T286" s="1">
        <f t="shared" si="59"/>
        <v>2.7463561918761572</v>
      </c>
      <c r="U286" s="14">
        <f t="shared" si="60"/>
        <v>36.286751610537088</v>
      </c>
      <c r="V286" s="14">
        <f t="shared" si="61"/>
        <v>32.418984158939899</v>
      </c>
      <c r="W286" s="20">
        <f t="shared" si="55"/>
        <v>4.5454545454545456E-2</v>
      </c>
      <c r="X286" s="32">
        <f t="shared" si="56"/>
        <v>0</v>
      </c>
    </row>
    <row r="287" spans="1:24" x14ac:dyDescent="0.25">
      <c r="A287" s="22">
        <v>6010</v>
      </c>
      <c r="B287" s="1" t="s">
        <v>716</v>
      </c>
      <c r="C287" s="1" t="s">
        <v>718</v>
      </c>
      <c r="D287" s="1" t="str">
        <f t="shared" si="57"/>
        <v>LN</v>
      </c>
      <c r="E287" s="1" t="s">
        <v>360</v>
      </c>
      <c r="F287" s="1">
        <v>1945</v>
      </c>
      <c r="H287" s="1">
        <f t="shared" si="62"/>
        <v>10.816653826391969</v>
      </c>
      <c r="I287" s="1">
        <v>2</v>
      </c>
      <c r="K287" s="1">
        <v>0</v>
      </c>
      <c r="L287" s="6" t="s">
        <v>369</v>
      </c>
      <c r="M287" s="6" t="s">
        <v>369</v>
      </c>
      <c r="N287" s="1">
        <f t="shared" si="58"/>
        <v>1</v>
      </c>
      <c r="P287" s="1">
        <v>161</v>
      </c>
      <c r="Q287" s="1">
        <v>161</v>
      </c>
      <c r="U287" s="14">
        <f t="shared" si="60"/>
        <v>-1.97</v>
      </c>
      <c r="V287" s="14">
        <f t="shared" si="61"/>
        <v>0</v>
      </c>
      <c r="W287" s="20">
        <f t="shared" si="55"/>
        <v>4.9689440993788817E-2</v>
      </c>
      <c r="X287" s="32" t="e">
        <f t="shared" si="56"/>
        <v>#DIV/0!</v>
      </c>
    </row>
    <row r="288" spans="1:24" x14ac:dyDescent="0.25">
      <c r="A288" s="22">
        <v>6011</v>
      </c>
      <c r="B288" s="1" t="s">
        <v>715</v>
      </c>
      <c r="C288" s="1" t="s">
        <v>717</v>
      </c>
      <c r="D288" s="1" t="str">
        <f t="shared" si="57"/>
        <v>LN</v>
      </c>
      <c r="E288" s="1" t="s">
        <v>360</v>
      </c>
      <c r="H288" s="1" t="str">
        <f t="shared" si="62"/>
        <v/>
      </c>
      <c r="I288" s="1">
        <v>2</v>
      </c>
      <c r="K288" s="1">
        <v>0</v>
      </c>
      <c r="L288" s="1" t="s">
        <v>369</v>
      </c>
      <c r="M288" s="1" t="s">
        <v>369</v>
      </c>
      <c r="N288" s="1">
        <f t="shared" si="58"/>
        <v>1</v>
      </c>
      <c r="P288" s="1">
        <v>161</v>
      </c>
      <c r="Q288" s="1">
        <v>161</v>
      </c>
      <c r="T288" s="1" t="str">
        <f t="shared" ref="T288:T299" si="63">IF(L288="Wagon",(SQRT(SQRT(S288/27)))*10,IF(S288="","",SQRT(SQRT(S288/27))))</f>
        <v/>
      </c>
      <c r="U288" s="14" t="e">
        <f t="shared" si="60"/>
        <v>#VALUE!</v>
      </c>
      <c r="V288" s="14">
        <f t="shared" si="61"/>
        <v>0</v>
      </c>
      <c r="W288" s="20">
        <f t="shared" si="55"/>
        <v>4.9689440993788817E-2</v>
      </c>
      <c r="X288" s="32" t="e">
        <f t="shared" si="56"/>
        <v>#DIV/0!</v>
      </c>
    </row>
    <row r="289" spans="1:24" x14ac:dyDescent="0.25">
      <c r="A289" s="22">
        <v>6050</v>
      </c>
      <c r="B289" s="1" t="s">
        <v>724</v>
      </c>
      <c r="C289" s="1" t="s">
        <v>725</v>
      </c>
      <c r="D289" s="1" t="str">
        <f t="shared" si="57"/>
        <v>LN</v>
      </c>
      <c r="E289" s="1" t="s">
        <v>360</v>
      </c>
      <c r="F289" s="1">
        <v>1947</v>
      </c>
      <c r="G289" s="1">
        <v>1966</v>
      </c>
      <c r="H289" s="1">
        <f t="shared" si="62"/>
        <v>10.908712114635714</v>
      </c>
      <c r="I289" s="1">
        <v>2</v>
      </c>
      <c r="K289" s="1">
        <v>0</v>
      </c>
      <c r="L289" s="1" t="s">
        <v>369</v>
      </c>
      <c r="M289" s="1" t="s">
        <v>369</v>
      </c>
      <c r="N289" s="1">
        <f t="shared" si="58"/>
        <v>1</v>
      </c>
      <c r="P289" s="1">
        <v>161</v>
      </c>
      <c r="Q289" s="1">
        <v>161</v>
      </c>
      <c r="T289" s="1" t="str">
        <f t="shared" si="63"/>
        <v/>
      </c>
      <c r="U289" s="14" t="e">
        <f t="shared" si="60"/>
        <v>#VALUE!</v>
      </c>
      <c r="V289" s="14">
        <f t="shared" si="61"/>
        <v>0</v>
      </c>
      <c r="W289" s="20">
        <f t="shared" si="55"/>
        <v>4.9689440993788817E-2</v>
      </c>
      <c r="X289" s="32" t="e">
        <f t="shared" si="56"/>
        <v>#DIV/0!</v>
      </c>
    </row>
    <row r="290" spans="1:24" x14ac:dyDescent="0.25">
      <c r="A290" s="22">
        <v>6080</v>
      </c>
      <c r="B290" s="1" t="s">
        <v>910</v>
      </c>
      <c r="C290" s="1" t="s">
        <v>912</v>
      </c>
      <c r="D290" s="1" t="str">
        <f t="shared" si="57"/>
        <v>LN</v>
      </c>
      <c r="E290" s="1" t="s">
        <v>360</v>
      </c>
      <c r="F290" s="1">
        <v>1936</v>
      </c>
      <c r="G290" s="1">
        <v>1966</v>
      </c>
      <c r="H290" s="1">
        <f t="shared" si="62"/>
        <v>10.392304845413264</v>
      </c>
      <c r="I290" s="1">
        <v>2</v>
      </c>
      <c r="J290" s="1">
        <v>147</v>
      </c>
      <c r="K290" s="1">
        <v>0</v>
      </c>
      <c r="L290" s="1" t="s">
        <v>369</v>
      </c>
      <c r="M290" s="1" t="s">
        <v>369</v>
      </c>
      <c r="N290" s="1">
        <f t="shared" si="58"/>
        <v>1</v>
      </c>
      <c r="R290" s="1">
        <v>150</v>
      </c>
      <c r="S290" s="1">
        <v>1900</v>
      </c>
      <c r="T290" s="1">
        <f t="shared" si="63"/>
        <v>2.8963261087243977</v>
      </c>
      <c r="U290" s="14">
        <f t="shared" si="60"/>
        <v>39.958619671896379</v>
      </c>
      <c r="V290" s="14">
        <f t="shared" si="61"/>
        <v>0</v>
      </c>
      <c r="W290" s="20" t="e">
        <f t="shared" si="55"/>
        <v>#DIV/0!</v>
      </c>
      <c r="X290" s="32">
        <f t="shared" si="56"/>
        <v>0.10204081632653061</v>
      </c>
    </row>
    <row r="291" spans="1:24" x14ac:dyDescent="0.25">
      <c r="A291" s="22">
        <v>6100</v>
      </c>
      <c r="B291" s="1" t="s">
        <v>439</v>
      </c>
      <c r="C291" s="1" t="s">
        <v>714</v>
      </c>
      <c r="D291" s="1" t="str">
        <f t="shared" si="57"/>
        <v>LN</v>
      </c>
      <c r="E291" s="1" t="s">
        <v>360</v>
      </c>
      <c r="F291" s="1">
        <v>1942</v>
      </c>
      <c r="G291" s="1">
        <v>1967</v>
      </c>
      <c r="H291" s="1">
        <f t="shared" si="62"/>
        <v>10.677078252031311</v>
      </c>
      <c r="I291" s="1">
        <v>2</v>
      </c>
      <c r="K291" s="1">
        <v>0</v>
      </c>
      <c r="L291" s="1" t="s">
        <v>369</v>
      </c>
      <c r="M291" s="1" t="s">
        <v>369</v>
      </c>
      <c r="N291" s="1">
        <f t="shared" si="58"/>
        <v>1</v>
      </c>
      <c r="R291" s="1">
        <v>120</v>
      </c>
      <c r="T291" s="1" t="str">
        <f t="shared" si="63"/>
        <v/>
      </c>
      <c r="U291" s="14" t="e">
        <f t="shared" si="60"/>
        <v>#VALUE!</v>
      </c>
      <c r="V291" s="14">
        <f t="shared" si="61"/>
        <v>0</v>
      </c>
      <c r="W291" s="20" t="e">
        <f t="shared" si="55"/>
        <v>#DIV/0!</v>
      </c>
      <c r="X291" s="32" t="e">
        <f t="shared" si="56"/>
        <v>#DIV/0!</v>
      </c>
    </row>
    <row r="292" spans="1:24" x14ac:dyDescent="0.25">
      <c r="A292" s="22">
        <v>6150</v>
      </c>
      <c r="B292" s="1" t="s">
        <v>1068</v>
      </c>
      <c r="C292" s="1" t="s">
        <v>1069</v>
      </c>
      <c r="D292" s="1" t="str">
        <f t="shared" si="57"/>
        <v>GE</v>
      </c>
      <c r="E292" s="1" t="s">
        <v>360</v>
      </c>
      <c r="F292" s="1">
        <v>1911</v>
      </c>
      <c r="G292" s="1">
        <v>1961</v>
      </c>
      <c r="H292" s="1">
        <f t="shared" si="62"/>
        <v>9.1104335791442992</v>
      </c>
      <c r="I292" s="1">
        <v>2</v>
      </c>
      <c r="J292" s="1">
        <v>103</v>
      </c>
      <c r="K292" s="1">
        <v>0</v>
      </c>
      <c r="L292" s="1" t="s">
        <v>369</v>
      </c>
      <c r="M292" s="1" t="s">
        <v>369</v>
      </c>
      <c r="N292" s="1">
        <f t="shared" si="58"/>
        <v>1</v>
      </c>
      <c r="R292" s="1">
        <v>98</v>
      </c>
      <c r="T292" s="1" t="str">
        <f t="shared" si="63"/>
        <v/>
      </c>
      <c r="U292" s="14" t="e">
        <f t="shared" si="60"/>
        <v>#VALUE!</v>
      </c>
      <c r="V292" s="14">
        <f t="shared" si="61"/>
        <v>0</v>
      </c>
      <c r="W292" s="20" t="e">
        <f t="shared" si="55"/>
        <v>#DIV/0!</v>
      </c>
      <c r="X292" s="32">
        <f t="shared" si="56"/>
        <v>9.5145631067961173E-2</v>
      </c>
    </row>
    <row r="293" spans="1:24" x14ac:dyDescent="0.25">
      <c r="A293" s="22">
        <v>6151</v>
      </c>
      <c r="B293" s="1" t="s">
        <v>1070</v>
      </c>
      <c r="C293" s="1" t="s">
        <v>1071</v>
      </c>
      <c r="D293" s="1" t="str">
        <f t="shared" si="57"/>
        <v>LN</v>
      </c>
      <c r="E293" s="1" t="s">
        <v>360</v>
      </c>
      <c r="F293" s="1">
        <v>1932</v>
      </c>
      <c r="G293" s="1">
        <v>1961</v>
      </c>
      <c r="H293" s="1">
        <f t="shared" si="62"/>
        <v>10.198039027185569</v>
      </c>
      <c r="I293" s="1">
        <v>2</v>
      </c>
      <c r="J293" s="1">
        <v>109</v>
      </c>
      <c r="K293" s="1">
        <v>0</v>
      </c>
      <c r="L293" s="1" t="s">
        <v>369</v>
      </c>
      <c r="M293" s="1" t="s">
        <v>369</v>
      </c>
      <c r="N293" s="1">
        <f t="shared" si="58"/>
        <v>1</v>
      </c>
      <c r="R293" s="1">
        <v>98</v>
      </c>
      <c r="T293" s="1" t="str">
        <f t="shared" si="63"/>
        <v/>
      </c>
      <c r="U293" s="14" t="e">
        <f t="shared" si="60"/>
        <v>#VALUE!</v>
      </c>
      <c r="V293" s="14">
        <f t="shared" si="61"/>
        <v>0</v>
      </c>
      <c r="W293" s="20" t="e">
        <f t="shared" si="55"/>
        <v>#DIV/0!</v>
      </c>
      <c r="X293" s="32">
        <f t="shared" si="56"/>
        <v>8.990825688073395E-2</v>
      </c>
    </row>
    <row r="294" spans="1:24" x14ac:dyDescent="0.25">
      <c r="A294" s="22">
        <v>6160</v>
      </c>
      <c r="B294" s="1" t="s">
        <v>1072</v>
      </c>
      <c r="C294" s="1" t="s">
        <v>1075</v>
      </c>
      <c r="D294" s="1" t="str">
        <f t="shared" si="57"/>
        <v>LN</v>
      </c>
      <c r="E294" s="1" t="s">
        <v>360</v>
      </c>
      <c r="F294" s="1">
        <v>1928</v>
      </c>
      <c r="G294" s="1">
        <v>1960</v>
      </c>
      <c r="H294" s="1">
        <f t="shared" si="62"/>
        <v>10</v>
      </c>
      <c r="I294" s="1">
        <v>2</v>
      </c>
      <c r="K294" s="1">
        <v>0</v>
      </c>
      <c r="L294" s="1" t="s">
        <v>369</v>
      </c>
      <c r="M294" s="1" t="s">
        <v>369</v>
      </c>
      <c r="N294" s="1">
        <f t="shared" si="58"/>
        <v>1</v>
      </c>
      <c r="R294" s="1">
        <v>113</v>
      </c>
      <c r="T294" s="1" t="str">
        <f t="shared" si="63"/>
        <v/>
      </c>
      <c r="U294" s="14" t="e">
        <f t="shared" si="60"/>
        <v>#VALUE!</v>
      </c>
      <c r="V294" s="14">
        <f t="shared" si="61"/>
        <v>0</v>
      </c>
      <c r="W294" s="20" t="e">
        <f t="shared" si="55"/>
        <v>#DIV/0!</v>
      </c>
      <c r="X294" s="32" t="e">
        <f t="shared" si="56"/>
        <v>#DIV/0!</v>
      </c>
    </row>
    <row r="295" spans="1:24" x14ac:dyDescent="0.25">
      <c r="A295" s="22">
        <v>6161</v>
      </c>
      <c r="B295" s="1" t="s">
        <v>1073</v>
      </c>
      <c r="C295" s="1" t="s">
        <v>1077</v>
      </c>
      <c r="D295" s="1" t="str">
        <f t="shared" si="57"/>
        <v>LN</v>
      </c>
      <c r="E295" s="1" t="s">
        <v>360</v>
      </c>
      <c r="F295" s="1">
        <v>1937</v>
      </c>
      <c r="G295" s="1">
        <v>1960</v>
      </c>
      <c r="H295" s="1">
        <f t="shared" si="62"/>
        <v>10.440306508910551</v>
      </c>
      <c r="I295" s="1">
        <v>2</v>
      </c>
      <c r="K295" s="1">
        <v>0</v>
      </c>
      <c r="L295" s="1" t="s">
        <v>369</v>
      </c>
      <c r="M295" s="1" t="s">
        <v>369</v>
      </c>
      <c r="N295" s="1">
        <f t="shared" si="58"/>
        <v>1</v>
      </c>
      <c r="R295" s="1">
        <v>113</v>
      </c>
      <c r="T295" s="1" t="str">
        <f t="shared" si="63"/>
        <v/>
      </c>
      <c r="U295" s="14" t="e">
        <f t="shared" si="60"/>
        <v>#VALUE!</v>
      </c>
      <c r="V295" s="14">
        <f t="shared" si="61"/>
        <v>0</v>
      </c>
      <c r="W295" s="20" t="e">
        <f t="shared" si="55"/>
        <v>#DIV/0!</v>
      </c>
      <c r="X295" s="32" t="e">
        <f t="shared" si="56"/>
        <v>#DIV/0!</v>
      </c>
    </row>
    <row r="296" spans="1:24" x14ac:dyDescent="0.25">
      <c r="A296" s="22">
        <v>6162</v>
      </c>
      <c r="B296" s="1" t="s">
        <v>1074</v>
      </c>
      <c r="C296" s="1" t="s">
        <v>1076</v>
      </c>
      <c r="D296" s="1" t="str">
        <f t="shared" si="57"/>
        <v>LN</v>
      </c>
      <c r="E296" s="1" t="s">
        <v>360</v>
      </c>
      <c r="F296" s="1">
        <v>1943</v>
      </c>
      <c r="G296" s="1">
        <v>1960</v>
      </c>
      <c r="H296" s="1">
        <f t="shared" si="62"/>
        <v>10.723805294763608</v>
      </c>
      <c r="I296" s="1">
        <v>2</v>
      </c>
      <c r="K296" s="1">
        <v>0</v>
      </c>
      <c r="L296" s="1" t="s">
        <v>369</v>
      </c>
      <c r="M296" s="1" t="s">
        <v>369</v>
      </c>
      <c r="N296" s="1">
        <f t="shared" si="58"/>
        <v>1</v>
      </c>
      <c r="R296" s="1">
        <v>127</v>
      </c>
      <c r="T296" s="1" t="str">
        <f t="shared" si="63"/>
        <v/>
      </c>
      <c r="U296" s="14" t="e">
        <f t="shared" si="60"/>
        <v>#VALUE!</v>
      </c>
      <c r="V296" s="14">
        <f t="shared" si="61"/>
        <v>0</v>
      </c>
      <c r="W296" s="20" t="e">
        <f t="shared" si="55"/>
        <v>#DIV/0!</v>
      </c>
      <c r="X296" s="32" t="e">
        <f t="shared" si="56"/>
        <v>#DIV/0!</v>
      </c>
    </row>
    <row r="297" spans="1:24" x14ac:dyDescent="0.25">
      <c r="A297" s="22">
        <v>6200</v>
      </c>
      <c r="B297" s="1" t="s">
        <v>1056</v>
      </c>
      <c r="C297" s="1" t="s">
        <v>1057</v>
      </c>
      <c r="D297" s="1" t="str">
        <f t="shared" si="57"/>
        <v>LN</v>
      </c>
      <c r="E297" s="1" t="s">
        <v>360</v>
      </c>
      <c r="F297" s="1">
        <v>1948</v>
      </c>
      <c r="H297" s="1">
        <f t="shared" si="62"/>
        <v>10.954451150103322</v>
      </c>
      <c r="I297" s="1">
        <v>2</v>
      </c>
      <c r="J297" s="1">
        <v>120</v>
      </c>
      <c r="K297" s="1">
        <v>0</v>
      </c>
      <c r="L297" s="1" t="s">
        <v>369</v>
      </c>
      <c r="M297" s="1" t="s">
        <v>369</v>
      </c>
      <c r="N297" s="1">
        <f t="shared" si="58"/>
        <v>1</v>
      </c>
      <c r="R297" s="1">
        <v>143</v>
      </c>
      <c r="T297" s="1" t="str">
        <f t="shared" si="63"/>
        <v/>
      </c>
      <c r="U297" s="14" t="e">
        <f t="shared" si="60"/>
        <v>#VALUE!</v>
      </c>
      <c r="V297" s="14">
        <f t="shared" si="61"/>
        <v>0</v>
      </c>
      <c r="W297" s="20" t="e">
        <f t="shared" si="55"/>
        <v>#DIV/0!</v>
      </c>
      <c r="X297" s="32">
        <f t="shared" si="56"/>
        <v>0.11916666666666667</v>
      </c>
    </row>
    <row r="298" spans="1:24" x14ac:dyDescent="0.25">
      <c r="A298" s="22">
        <v>6250</v>
      </c>
      <c r="B298" s="1" t="s">
        <v>1067</v>
      </c>
      <c r="C298" s="1" t="s">
        <v>1064</v>
      </c>
      <c r="D298" s="1" t="str">
        <f t="shared" si="57"/>
        <v>GE</v>
      </c>
      <c r="E298" s="1" t="s">
        <v>360</v>
      </c>
      <c r="F298" s="1">
        <v>1900</v>
      </c>
      <c r="G298" s="1">
        <v>1952</v>
      </c>
      <c r="H298" s="1">
        <f t="shared" si="62"/>
        <v>8.4852813742385695</v>
      </c>
      <c r="I298" s="1">
        <v>2</v>
      </c>
      <c r="K298" s="1">
        <v>0</v>
      </c>
      <c r="L298" s="1" t="s">
        <v>369</v>
      </c>
      <c r="M298" s="1" t="s">
        <v>369</v>
      </c>
      <c r="N298" s="1">
        <f t="shared" si="58"/>
        <v>1</v>
      </c>
      <c r="R298" s="1">
        <v>76</v>
      </c>
      <c r="T298" s="1" t="str">
        <f t="shared" si="63"/>
        <v/>
      </c>
      <c r="U298" s="14" t="e">
        <f t="shared" si="60"/>
        <v>#VALUE!</v>
      </c>
      <c r="V298" s="14">
        <f t="shared" si="61"/>
        <v>0</v>
      </c>
      <c r="W298" s="20" t="e">
        <f t="shared" si="55"/>
        <v>#DIV/0!</v>
      </c>
      <c r="X298" s="32" t="e">
        <f t="shared" si="56"/>
        <v>#DIV/0!</v>
      </c>
    </row>
    <row r="299" spans="1:24" x14ac:dyDescent="0.25">
      <c r="A299" s="22">
        <v>6251</v>
      </c>
      <c r="B299" s="1" t="s">
        <v>1065</v>
      </c>
      <c r="C299" s="1" t="s">
        <v>1066</v>
      </c>
      <c r="D299" s="1" t="str">
        <f t="shared" si="57"/>
        <v>GE</v>
      </c>
      <c r="E299" s="1" t="s">
        <v>360</v>
      </c>
      <c r="F299" s="1">
        <v>1923</v>
      </c>
      <c r="G299" s="1">
        <v>1960</v>
      </c>
      <c r="H299" s="1">
        <f t="shared" si="62"/>
        <v>9.7467943448089631</v>
      </c>
      <c r="I299" s="1">
        <v>2</v>
      </c>
      <c r="K299" s="1">
        <v>0</v>
      </c>
      <c r="L299" s="1" t="s">
        <v>369</v>
      </c>
      <c r="M299" s="1" t="s">
        <v>369</v>
      </c>
      <c r="N299" s="1">
        <f t="shared" si="58"/>
        <v>1</v>
      </c>
      <c r="R299" s="1">
        <v>90</v>
      </c>
      <c r="T299" s="1" t="str">
        <f t="shared" si="63"/>
        <v/>
      </c>
      <c r="U299" s="14" t="e">
        <f t="shared" si="60"/>
        <v>#VALUE!</v>
      </c>
      <c r="V299" s="14">
        <f t="shared" si="61"/>
        <v>0</v>
      </c>
      <c r="W299" s="20" t="e">
        <f t="shared" si="55"/>
        <v>#DIV/0!</v>
      </c>
      <c r="X299" s="32" t="e">
        <f t="shared" si="56"/>
        <v>#DIV/0!</v>
      </c>
    </row>
    <row r="300" spans="1:24" x14ac:dyDescent="0.25">
      <c r="A300" s="22">
        <v>6350</v>
      </c>
      <c r="B300" s="1" t="s">
        <v>719</v>
      </c>
      <c r="C300" s="1" t="s">
        <v>720</v>
      </c>
      <c r="D300" s="1" t="str">
        <f t="shared" si="57"/>
        <v>GC</v>
      </c>
      <c r="E300" s="1" t="s">
        <v>360</v>
      </c>
      <c r="F300" s="1">
        <v>1911</v>
      </c>
      <c r="G300" s="1">
        <v>1966</v>
      </c>
      <c r="H300" s="1">
        <f t="shared" si="62"/>
        <v>9.1104335791442992</v>
      </c>
      <c r="I300" s="1">
        <v>2</v>
      </c>
      <c r="K300" s="1">
        <v>0</v>
      </c>
      <c r="L300" s="1" t="s">
        <v>369</v>
      </c>
      <c r="M300" s="5" t="s">
        <v>369</v>
      </c>
      <c r="N300" s="1">
        <f t="shared" si="58"/>
        <v>1</v>
      </c>
      <c r="R300" s="1">
        <v>139</v>
      </c>
      <c r="U300" s="14">
        <f t="shared" si="60"/>
        <v>-1.97</v>
      </c>
      <c r="V300" s="14">
        <f t="shared" si="61"/>
        <v>0</v>
      </c>
      <c r="W300" s="20" t="e">
        <f t="shared" si="55"/>
        <v>#DIV/0!</v>
      </c>
      <c r="X300" s="32" t="e">
        <f t="shared" si="56"/>
        <v>#DIV/0!</v>
      </c>
    </row>
    <row r="301" spans="1:24" x14ac:dyDescent="0.25">
      <c r="A301" s="22">
        <v>6357</v>
      </c>
      <c r="B301" s="1" t="s">
        <v>907</v>
      </c>
      <c r="C301" s="1" t="s">
        <v>908</v>
      </c>
      <c r="D301" s="1" t="str">
        <f t="shared" si="57"/>
        <v>LN</v>
      </c>
      <c r="E301" s="1" t="s">
        <v>360</v>
      </c>
      <c r="F301" s="1">
        <v>1944</v>
      </c>
      <c r="G301" s="1">
        <v>1965</v>
      </c>
      <c r="H301" s="1">
        <f t="shared" si="62"/>
        <v>10.770329614269007</v>
      </c>
      <c r="I301" s="1">
        <v>2</v>
      </c>
      <c r="K301" s="1">
        <v>0</v>
      </c>
      <c r="L301" s="1" t="s">
        <v>369</v>
      </c>
      <c r="M301" s="1" t="s">
        <v>369</v>
      </c>
      <c r="N301" s="1">
        <f t="shared" si="58"/>
        <v>1</v>
      </c>
      <c r="R301" s="1">
        <v>158</v>
      </c>
      <c r="T301" s="1" t="str">
        <f t="shared" ref="T301:T313" si="64">IF(L301="Wagon",(SQRT(SQRT(S301/27)))*10,IF(S301="","",SQRT(SQRT(S301/27))))</f>
        <v/>
      </c>
      <c r="U301" s="14" t="e">
        <f t="shared" si="60"/>
        <v>#VALUE!</v>
      </c>
      <c r="V301" s="14">
        <f t="shared" si="61"/>
        <v>0</v>
      </c>
      <c r="W301" s="20" t="e">
        <f t="shared" si="55"/>
        <v>#DIV/0!</v>
      </c>
      <c r="X301" s="32" t="e">
        <f t="shared" si="56"/>
        <v>#DIV/0!</v>
      </c>
    </row>
    <row r="302" spans="1:24" s="8" customFormat="1" x14ac:dyDescent="0.25">
      <c r="A302" s="23">
        <v>6600</v>
      </c>
      <c r="B302" s="6" t="s">
        <v>78</v>
      </c>
      <c r="C302" s="6" t="s">
        <v>837</v>
      </c>
      <c r="D302" s="6" t="str">
        <f t="shared" si="57"/>
        <v>BR</v>
      </c>
      <c r="E302" s="6">
        <v>66</v>
      </c>
      <c r="F302" s="6">
        <v>1998</v>
      </c>
      <c r="G302" s="6" t="s">
        <v>31</v>
      </c>
      <c r="H302" s="6">
        <f t="shared" si="62"/>
        <v>13.038404810405298</v>
      </c>
      <c r="I302" s="6">
        <v>1</v>
      </c>
      <c r="J302" s="6">
        <v>130</v>
      </c>
      <c r="K302" s="6">
        <v>0</v>
      </c>
      <c r="L302" s="6" t="s">
        <v>22</v>
      </c>
      <c r="M302" s="6" t="s">
        <v>22</v>
      </c>
      <c r="N302" s="6">
        <f t="shared" si="58"/>
        <v>4</v>
      </c>
      <c r="O302" s="6" t="s">
        <v>23</v>
      </c>
      <c r="P302" s="6">
        <v>121</v>
      </c>
      <c r="Q302" s="6">
        <v>121</v>
      </c>
      <c r="R302" s="6">
        <v>409</v>
      </c>
      <c r="S302" s="6">
        <v>3300</v>
      </c>
      <c r="T302" s="6">
        <f t="shared" si="64"/>
        <v>3.3249685664456039</v>
      </c>
      <c r="U302" s="7">
        <f t="shared" si="60"/>
        <v>42.702001858922905</v>
      </c>
      <c r="V302" s="7">
        <f t="shared" si="61"/>
        <v>36.561120591496703</v>
      </c>
      <c r="W302" s="31">
        <f t="shared" si="55"/>
        <v>6.6115702479338845E-2</v>
      </c>
      <c r="X302" s="33">
        <f t="shared" si="56"/>
        <v>0.31461538461538463</v>
      </c>
    </row>
    <row r="303" spans="1:24" x14ac:dyDescent="0.25">
      <c r="A303" s="22">
        <v>6700</v>
      </c>
      <c r="B303" s="1" t="s">
        <v>79</v>
      </c>
      <c r="C303" s="1" t="s">
        <v>838</v>
      </c>
      <c r="D303" s="1" t="str">
        <f t="shared" si="57"/>
        <v>BR</v>
      </c>
      <c r="E303" s="1">
        <v>67</v>
      </c>
      <c r="F303" s="1">
        <v>1999</v>
      </c>
      <c r="G303" s="1" t="s">
        <v>31</v>
      </c>
      <c r="H303" s="1">
        <f t="shared" si="62"/>
        <v>13.076696830622021</v>
      </c>
      <c r="I303" s="1">
        <v>1</v>
      </c>
      <c r="J303" s="1">
        <v>90</v>
      </c>
      <c r="K303" s="1">
        <v>0</v>
      </c>
      <c r="L303" s="6" t="s">
        <v>22</v>
      </c>
      <c r="M303" s="6" t="s">
        <v>22</v>
      </c>
      <c r="N303" s="1">
        <f t="shared" ref="N303:N337" si="65">IF(L303="Steam",1,IF(L303="Electric",2,IF(L303="Diesel",4,IF(L303="Diesel-Electric",3,""))))</f>
        <v>4</v>
      </c>
      <c r="O303" s="1" t="s">
        <v>23</v>
      </c>
      <c r="P303" s="1">
        <v>201</v>
      </c>
      <c r="Q303" s="1">
        <v>201</v>
      </c>
      <c r="R303" s="1">
        <v>144</v>
      </c>
      <c r="S303" s="1">
        <v>3200</v>
      </c>
      <c r="T303" s="1">
        <f t="shared" si="64"/>
        <v>3.2994880025598436</v>
      </c>
      <c r="U303" s="14">
        <f t="shared" si="60"/>
        <v>42.499208241163444</v>
      </c>
      <c r="V303" s="14">
        <f t="shared" si="61"/>
        <v>38.907509309519831</v>
      </c>
      <c r="W303" s="20">
        <f t="shared" si="55"/>
        <v>3.9800995024875621E-2</v>
      </c>
      <c r="X303" s="32">
        <f t="shared" si="56"/>
        <v>0.16</v>
      </c>
    </row>
    <row r="304" spans="1:24" x14ac:dyDescent="0.25">
      <c r="A304" s="22">
        <v>6701</v>
      </c>
      <c r="B304" s="1" t="s">
        <v>81</v>
      </c>
      <c r="C304" s="1" t="s">
        <v>838</v>
      </c>
      <c r="D304" s="1" t="str">
        <f t="shared" si="57"/>
        <v>BR</v>
      </c>
      <c r="E304" s="1">
        <v>67</v>
      </c>
      <c r="F304" s="1">
        <v>1999</v>
      </c>
      <c r="G304" s="1" t="s">
        <v>31</v>
      </c>
      <c r="H304" s="1">
        <f t="shared" si="62"/>
        <v>13.076696830622021</v>
      </c>
      <c r="I304" s="1">
        <v>5</v>
      </c>
      <c r="J304" s="1">
        <v>254</v>
      </c>
      <c r="K304" s="1">
        <v>0</v>
      </c>
      <c r="L304" s="6" t="s">
        <v>22</v>
      </c>
      <c r="M304" s="6" t="s">
        <v>22</v>
      </c>
      <c r="N304" s="1">
        <f t="shared" si="65"/>
        <v>4</v>
      </c>
      <c r="O304" s="1" t="s">
        <v>23</v>
      </c>
      <c r="P304" s="1">
        <v>201</v>
      </c>
      <c r="Q304" s="1">
        <v>201</v>
      </c>
      <c r="R304" s="1">
        <v>144</v>
      </c>
      <c r="S304" s="1">
        <v>3200</v>
      </c>
      <c r="T304" s="1">
        <f t="shared" si="64"/>
        <v>3.2994880025598436</v>
      </c>
      <c r="U304" s="14">
        <f t="shared" si="60"/>
        <v>87.151118617160733</v>
      </c>
      <c r="V304" s="14">
        <f t="shared" si="61"/>
        <v>65.362557009199293</v>
      </c>
      <c r="W304" s="20">
        <f t="shared" si="55"/>
        <v>3.9800995024875621E-2</v>
      </c>
      <c r="X304" s="32">
        <f t="shared" si="56"/>
        <v>5.6692913385826771E-2</v>
      </c>
    </row>
    <row r="305" spans="1:24" x14ac:dyDescent="0.25">
      <c r="A305" s="22">
        <v>6701</v>
      </c>
      <c r="B305" s="1" t="s">
        <v>905</v>
      </c>
      <c r="C305" s="1" t="s">
        <v>906</v>
      </c>
      <c r="D305" s="1" t="str">
        <f t="shared" si="57"/>
        <v>LN</v>
      </c>
      <c r="E305" s="1" t="s">
        <v>360</v>
      </c>
      <c r="F305" s="1">
        <v>1945</v>
      </c>
      <c r="G305" s="1">
        <v>1962</v>
      </c>
      <c r="H305" s="1">
        <f t="shared" si="62"/>
        <v>10.816653826391969</v>
      </c>
      <c r="I305" s="1">
        <v>1</v>
      </c>
      <c r="J305" s="1">
        <v>91</v>
      </c>
      <c r="K305" s="1">
        <v>0</v>
      </c>
      <c r="L305" s="1" t="s">
        <v>369</v>
      </c>
      <c r="M305" s="1" t="s">
        <v>369</v>
      </c>
      <c r="N305" s="1">
        <f t="shared" si="65"/>
        <v>1</v>
      </c>
      <c r="O305" s="1" t="s">
        <v>23</v>
      </c>
      <c r="R305" s="1">
        <v>143</v>
      </c>
      <c r="T305" s="1" t="str">
        <f t="shared" si="64"/>
        <v/>
      </c>
      <c r="U305" s="14" t="e">
        <f t="shared" si="60"/>
        <v>#VALUE!</v>
      </c>
      <c r="V305" s="14">
        <f t="shared" si="61"/>
        <v>0</v>
      </c>
      <c r="W305" s="20" t="e">
        <f t="shared" si="55"/>
        <v>#DIV/0!</v>
      </c>
      <c r="X305" s="32">
        <f t="shared" si="56"/>
        <v>0.15714285714285714</v>
      </c>
    </row>
    <row r="306" spans="1:24" x14ac:dyDescent="0.25">
      <c r="A306" s="22">
        <v>6702</v>
      </c>
      <c r="B306" s="1" t="s">
        <v>80</v>
      </c>
      <c r="C306" s="1" t="s">
        <v>838</v>
      </c>
      <c r="D306" s="1" t="str">
        <f t="shared" si="57"/>
        <v>BR</v>
      </c>
      <c r="E306" s="1">
        <v>67</v>
      </c>
      <c r="F306" s="1">
        <v>1999</v>
      </c>
      <c r="G306" s="1" t="s">
        <v>31</v>
      </c>
      <c r="H306" s="1">
        <f t="shared" si="62"/>
        <v>13.076696830622021</v>
      </c>
      <c r="I306" s="1">
        <v>11</v>
      </c>
      <c r="J306" s="1">
        <v>545</v>
      </c>
      <c r="K306" s="1">
        <v>0</v>
      </c>
      <c r="L306" s="6" t="s">
        <v>22</v>
      </c>
      <c r="M306" s="6" t="s">
        <v>22</v>
      </c>
      <c r="N306" s="1">
        <f t="shared" si="65"/>
        <v>4</v>
      </c>
      <c r="O306" s="1" t="s">
        <v>23</v>
      </c>
      <c r="P306" s="1">
        <v>201</v>
      </c>
      <c r="Q306" s="1">
        <v>201</v>
      </c>
      <c r="R306" s="1">
        <v>288</v>
      </c>
      <c r="S306" s="1">
        <v>6400</v>
      </c>
      <c r="T306" s="1">
        <f t="shared" si="64"/>
        <v>3.9237746085102825</v>
      </c>
      <c r="U306" s="14">
        <f t="shared" si="60"/>
        <v>147.92341361699195</v>
      </c>
      <c r="V306" s="14">
        <f t="shared" si="61"/>
        <v>113.85914686771454</v>
      </c>
      <c r="W306" s="20">
        <f t="shared" si="55"/>
        <v>3.9800995024875621E-2</v>
      </c>
      <c r="X306" s="32">
        <f t="shared" si="56"/>
        <v>5.2844036697247708E-2</v>
      </c>
    </row>
    <row r="307" spans="1:24" x14ac:dyDescent="0.25">
      <c r="A307" s="22">
        <v>6770</v>
      </c>
      <c r="B307" s="1" t="s">
        <v>905</v>
      </c>
      <c r="C307" s="1" t="s">
        <v>906</v>
      </c>
      <c r="D307" s="1" t="str">
        <f t="shared" si="57"/>
        <v>LN</v>
      </c>
      <c r="E307" s="1" t="s">
        <v>360</v>
      </c>
      <c r="F307" s="1">
        <v>1945</v>
      </c>
      <c r="H307" s="1">
        <f t="shared" si="62"/>
        <v>10.816653826391969</v>
      </c>
      <c r="I307" s="1">
        <v>1</v>
      </c>
      <c r="K307" s="1">
        <v>0</v>
      </c>
      <c r="L307" s="1" t="s">
        <v>369</v>
      </c>
      <c r="M307" s="1" t="s">
        <v>369</v>
      </c>
      <c r="N307" s="1">
        <f t="shared" si="65"/>
        <v>1</v>
      </c>
      <c r="T307" s="1" t="str">
        <f t="shared" si="64"/>
        <v/>
      </c>
      <c r="U307" s="14"/>
      <c r="V307" s="14"/>
      <c r="W307" s="20" t="e">
        <f t="shared" si="55"/>
        <v>#DIV/0!</v>
      </c>
      <c r="X307" s="32" t="e">
        <f t="shared" si="56"/>
        <v>#DIV/0!</v>
      </c>
    </row>
    <row r="308" spans="1:24" x14ac:dyDescent="0.25">
      <c r="A308" s="22">
        <v>6800</v>
      </c>
      <c r="B308" s="1" t="s">
        <v>82</v>
      </c>
      <c r="C308" s="1" t="s">
        <v>839</v>
      </c>
      <c r="D308" s="1" t="str">
        <f t="shared" si="57"/>
        <v>BR</v>
      </c>
      <c r="E308" s="1">
        <v>68</v>
      </c>
      <c r="F308" s="1">
        <v>2013</v>
      </c>
      <c r="G308" s="1" t="s">
        <v>31</v>
      </c>
      <c r="H308" s="1">
        <f t="shared" si="62"/>
        <v>13.601470508735444</v>
      </c>
      <c r="I308" s="1">
        <v>1</v>
      </c>
      <c r="J308" s="1">
        <v>85</v>
      </c>
      <c r="K308" s="1">
        <v>0</v>
      </c>
      <c r="L308" s="1" t="s">
        <v>22</v>
      </c>
      <c r="M308" s="1" t="s">
        <v>22</v>
      </c>
      <c r="N308" s="1">
        <f t="shared" si="65"/>
        <v>4</v>
      </c>
      <c r="O308" s="1" t="s">
        <v>23</v>
      </c>
      <c r="P308" s="1">
        <v>160</v>
      </c>
      <c r="Q308" s="1">
        <v>160</v>
      </c>
      <c r="R308" s="1">
        <v>317</v>
      </c>
      <c r="S308" s="1">
        <v>3800</v>
      </c>
      <c r="T308" s="1">
        <f t="shared" si="64"/>
        <v>3.4443316158631982</v>
      </c>
      <c r="U308" s="14">
        <f t="shared" ref="U308:U322" si="66">IF(I308="","",(H308*SQRT(I308)*T308-(I308*2)+2)*0.985)</f>
        <v>46.145255272036366</v>
      </c>
      <c r="V308" s="14">
        <f t="shared" ref="V308:V322" si="67">IF(L308="Wagon",5*SQRT(H308),IF(L308="","",SQRT(Q308*J308*SQRT(S308))/(26)))</f>
        <v>35.216160567193441</v>
      </c>
      <c r="W308" s="20">
        <f t="shared" si="55"/>
        <v>0.05</v>
      </c>
      <c r="X308" s="32">
        <f t="shared" si="56"/>
        <v>0.37294117647058822</v>
      </c>
    </row>
    <row r="309" spans="1:24" x14ac:dyDescent="0.25">
      <c r="A309" s="22">
        <v>7000</v>
      </c>
      <c r="B309" s="1" t="s">
        <v>83</v>
      </c>
      <c r="C309" s="1" t="s">
        <v>840</v>
      </c>
      <c r="D309" s="1" t="str">
        <f t="shared" si="57"/>
        <v>BR</v>
      </c>
      <c r="E309" s="1">
        <v>70</v>
      </c>
      <c r="F309" s="1">
        <v>2008</v>
      </c>
      <c r="G309" s="1" t="s">
        <v>31</v>
      </c>
      <c r="H309" s="1">
        <f t="shared" si="62"/>
        <v>13.416407864998739</v>
      </c>
      <c r="I309" s="1">
        <v>1</v>
      </c>
      <c r="J309" s="1">
        <v>129</v>
      </c>
      <c r="K309" s="1">
        <v>0</v>
      </c>
      <c r="L309" s="6" t="s">
        <v>22</v>
      </c>
      <c r="M309" s="6" t="s">
        <v>22</v>
      </c>
      <c r="N309" s="1">
        <f t="shared" si="65"/>
        <v>4</v>
      </c>
      <c r="O309" s="1" t="s">
        <v>23</v>
      </c>
      <c r="P309" s="1">
        <v>120</v>
      </c>
      <c r="Q309" s="1">
        <v>120</v>
      </c>
      <c r="R309" s="1">
        <v>534</v>
      </c>
      <c r="S309" s="1">
        <v>3690</v>
      </c>
      <c r="T309" s="1">
        <f t="shared" si="64"/>
        <v>3.4191302906587402</v>
      </c>
      <c r="U309" s="14">
        <f t="shared" si="66"/>
        <v>45.184359825203607</v>
      </c>
      <c r="V309" s="14">
        <f t="shared" si="67"/>
        <v>37.296555248915652</v>
      </c>
      <c r="W309" s="20">
        <f t="shared" si="55"/>
        <v>6.6666666666666666E-2</v>
      </c>
      <c r="X309" s="32">
        <f t="shared" si="56"/>
        <v>0.413953488372093</v>
      </c>
    </row>
    <row r="310" spans="1:24" x14ac:dyDescent="0.25">
      <c r="A310" s="22">
        <v>7001</v>
      </c>
      <c r="B310" s="1" t="s">
        <v>617</v>
      </c>
      <c r="C310" s="1" t="s">
        <v>608</v>
      </c>
      <c r="D310" s="1" t="str">
        <f t="shared" si="57"/>
        <v>BR</v>
      </c>
      <c r="E310" s="1" t="s">
        <v>360</v>
      </c>
      <c r="H310" s="1" t="str">
        <f t="shared" si="62"/>
        <v/>
      </c>
      <c r="I310" s="1">
        <v>2</v>
      </c>
      <c r="K310" s="1">
        <v>0</v>
      </c>
      <c r="L310" s="1" t="s">
        <v>369</v>
      </c>
      <c r="M310" s="1" t="s">
        <v>369</v>
      </c>
      <c r="N310" s="1">
        <f t="shared" si="65"/>
        <v>1</v>
      </c>
      <c r="T310" s="1" t="str">
        <f t="shared" si="64"/>
        <v/>
      </c>
      <c r="U310" s="14" t="e">
        <f t="shared" si="66"/>
        <v>#VALUE!</v>
      </c>
      <c r="V310" s="14">
        <f t="shared" si="67"/>
        <v>0</v>
      </c>
      <c r="W310" s="20" t="e">
        <f t="shared" si="55"/>
        <v>#DIV/0!</v>
      </c>
      <c r="X310" s="32" t="e">
        <f t="shared" si="56"/>
        <v>#DIV/0!</v>
      </c>
    </row>
    <row r="311" spans="1:24" x14ac:dyDescent="0.25">
      <c r="A311" s="22">
        <v>7100</v>
      </c>
      <c r="B311" s="1" t="s">
        <v>84</v>
      </c>
      <c r="C311" s="1" t="s">
        <v>841</v>
      </c>
      <c r="D311" s="1" t="str">
        <f t="shared" si="57"/>
        <v>BR</v>
      </c>
      <c r="E311" s="1">
        <v>71</v>
      </c>
      <c r="F311" s="1">
        <v>1958</v>
      </c>
      <c r="G311" s="1">
        <v>1977</v>
      </c>
      <c r="H311" s="1">
        <f t="shared" si="62"/>
        <v>11.401754250991379</v>
      </c>
      <c r="I311" s="1">
        <v>1</v>
      </c>
      <c r="J311" s="1">
        <v>78</v>
      </c>
      <c r="K311" s="1">
        <v>0</v>
      </c>
      <c r="L311" s="1" t="s">
        <v>85</v>
      </c>
      <c r="M311" s="1" t="s">
        <v>86</v>
      </c>
      <c r="N311" s="1">
        <f t="shared" si="65"/>
        <v>2</v>
      </c>
      <c r="O311" s="1" t="s">
        <v>23</v>
      </c>
      <c r="P311" s="1">
        <v>145</v>
      </c>
      <c r="Q311" s="1">
        <v>145</v>
      </c>
      <c r="S311" s="1">
        <v>2300</v>
      </c>
      <c r="T311" s="1">
        <f t="shared" si="64"/>
        <v>3.0380227237315016</v>
      </c>
      <c r="U311" s="14">
        <f t="shared" si="66"/>
        <v>34.119206677340344</v>
      </c>
      <c r="V311" s="14">
        <f t="shared" si="67"/>
        <v>28.32630411582026</v>
      </c>
      <c r="W311" s="20">
        <f t="shared" si="55"/>
        <v>5.5172413793103448E-2</v>
      </c>
      <c r="X311" s="32">
        <f t="shared" si="56"/>
        <v>0</v>
      </c>
    </row>
    <row r="312" spans="1:24" x14ac:dyDescent="0.25">
      <c r="A312" s="22">
        <v>7101</v>
      </c>
      <c r="B312" s="1" t="s">
        <v>1084</v>
      </c>
      <c r="C312" s="1" t="s">
        <v>1085</v>
      </c>
      <c r="D312" s="1" t="str">
        <f t="shared" si="57"/>
        <v>BR</v>
      </c>
      <c r="E312" s="1">
        <v>710</v>
      </c>
      <c r="F312" s="1">
        <v>2017</v>
      </c>
      <c r="G312" s="1" t="s">
        <v>31</v>
      </c>
      <c r="H312" s="1">
        <f t="shared" si="62"/>
        <v>13.74772708486752</v>
      </c>
      <c r="I312" s="1">
        <v>4</v>
      </c>
      <c r="J312" s="1">
        <v>144</v>
      </c>
      <c r="K312" s="1">
        <v>189</v>
      </c>
      <c r="L312" s="1" t="s">
        <v>85</v>
      </c>
      <c r="M312" s="4" t="s">
        <v>112</v>
      </c>
      <c r="N312" s="1">
        <f t="shared" si="65"/>
        <v>2</v>
      </c>
      <c r="P312" s="1">
        <v>121</v>
      </c>
      <c r="Q312" s="1">
        <v>121</v>
      </c>
      <c r="T312" s="1" t="str">
        <f t="shared" si="64"/>
        <v/>
      </c>
      <c r="U312" s="14" t="e">
        <f t="shared" si="66"/>
        <v>#VALUE!</v>
      </c>
      <c r="V312" s="14">
        <f t="shared" si="67"/>
        <v>0</v>
      </c>
      <c r="W312" s="20">
        <f t="shared" si="55"/>
        <v>6.6115702479338845E-2</v>
      </c>
      <c r="X312" s="32">
        <f t="shared" si="56"/>
        <v>0</v>
      </c>
    </row>
    <row r="313" spans="1:24" x14ac:dyDescent="0.25">
      <c r="A313" s="22">
        <v>7102</v>
      </c>
      <c r="B313" s="1" t="s">
        <v>616</v>
      </c>
      <c r="C313" s="1" t="s">
        <v>609</v>
      </c>
      <c r="D313" s="1" t="str">
        <f t="shared" si="57"/>
        <v>BR</v>
      </c>
      <c r="E313" s="1" t="s">
        <v>360</v>
      </c>
      <c r="F313" s="1">
        <v>1954</v>
      </c>
      <c r="G313" s="1">
        <v>1962</v>
      </c>
      <c r="H313" s="1">
        <f t="shared" si="62"/>
        <v>11.224972160321824</v>
      </c>
      <c r="I313" s="1">
        <v>2</v>
      </c>
      <c r="K313" s="1">
        <v>0</v>
      </c>
      <c r="L313" s="1" t="s">
        <v>369</v>
      </c>
      <c r="M313" s="1" t="s">
        <v>369</v>
      </c>
      <c r="N313" s="1">
        <f t="shared" si="65"/>
        <v>1</v>
      </c>
      <c r="T313" s="1" t="str">
        <f t="shared" si="64"/>
        <v/>
      </c>
      <c r="U313" s="14" t="e">
        <f t="shared" si="66"/>
        <v>#VALUE!</v>
      </c>
      <c r="V313" s="14">
        <f t="shared" si="67"/>
        <v>0</v>
      </c>
      <c r="W313" s="20" t="e">
        <f t="shared" si="55"/>
        <v>#DIV/0!</v>
      </c>
      <c r="X313" s="32" t="e">
        <f t="shared" si="56"/>
        <v>#DIV/0!</v>
      </c>
    </row>
    <row r="314" spans="1:24" x14ac:dyDescent="0.25">
      <c r="A314" s="22">
        <v>7103</v>
      </c>
      <c r="B314" s="1" t="s">
        <v>1082</v>
      </c>
      <c r="C314" s="1" t="s">
        <v>1083</v>
      </c>
      <c r="D314" s="1" t="s">
        <v>207</v>
      </c>
      <c r="E314" s="1">
        <v>710</v>
      </c>
      <c r="F314" s="1">
        <v>2017</v>
      </c>
      <c r="G314" s="1" t="s">
        <v>31</v>
      </c>
      <c r="H314" s="1">
        <f t="shared" si="62"/>
        <v>13.74772708486752</v>
      </c>
      <c r="I314" s="1">
        <v>5</v>
      </c>
      <c r="J314" s="1">
        <v>182</v>
      </c>
      <c r="K314" s="1">
        <v>241</v>
      </c>
      <c r="L314" s="1" t="s">
        <v>85</v>
      </c>
      <c r="M314" s="4" t="s">
        <v>112</v>
      </c>
      <c r="N314" s="1">
        <f t="shared" si="65"/>
        <v>2</v>
      </c>
      <c r="P314" s="1">
        <v>121</v>
      </c>
      <c r="Q314" s="1">
        <v>121</v>
      </c>
      <c r="U314" s="14">
        <f t="shared" si="66"/>
        <v>-7.88</v>
      </c>
      <c r="V314" s="14">
        <f t="shared" si="67"/>
        <v>0</v>
      </c>
      <c r="W314" s="20">
        <f t="shared" si="55"/>
        <v>6.6115702479338845E-2</v>
      </c>
      <c r="X314" s="32">
        <f t="shared" si="56"/>
        <v>0</v>
      </c>
    </row>
    <row r="315" spans="1:24" x14ac:dyDescent="0.25">
      <c r="A315" s="22">
        <v>7200</v>
      </c>
      <c r="B315" s="1" t="s">
        <v>1078</v>
      </c>
      <c r="C315" s="1" t="s">
        <v>1079</v>
      </c>
      <c r="D315" s="1" t="str">
        <f t="shared" ref="D315:D346" si="68">IF(B315="","zzz",LEFT(B315,2))</f>
        <v>BR</v>
      </c>
      <c r="E315" s="1" t="s">
        <v>360</v>
      </c>
      <c r="F315" s="1">
        <v>2018</v>
      </c>
      <c r="G315" s="1" t="s">
        <v>31</v>
      </c>
      <c r="H315" s="1">
        <f t="shared" si="62"/>
        <v>13.784048752090222</v>
      </c>
      <c r="I315" s="1">
        <v>5</v>
      </c>
      <c r="J315" s="1">
        <v>193</v>
      </c>
      <c r="K315" s="1">
        <v>490</v>
      </c>
      <c r="L315" s="1" t="s">
        <v>85</v>
      </c>
      <c r="M315" s="1" t="s">
        <v>96</v>
      </c>
      <c r="N315" s="1">
        <f t="shared" si="65"/>
        <v>2</v>
      </c>
      <c r="P315" s="1">
        <v>161</v>
      </c>
      <c r="Q315" s="1">
        <v>161</v>
      </c>
      <c r="S315" s="1">
        <v>3100</v>
      </c>
      <c r="T315" s="1">
        <f t="shared" ref="T315:T322" si="69">IF(L315="Wagon",(SQRT(SQRT(S315/27)))*10,IF(S315="","",SQRT(SQRT(S315/27))))</f>
        <v>3.2734030476271014</v>
      </c>
      <c r="U315" s="14">
        <f t="shared" si="66"/>
        <v>91.4996620519576</v>
      </c>
      <c r="V315" s="14">
        <f t="shared" si="67"/>
        <v>50.589299750089417</v>
      </c>
      <c r="W315" s="20">
        <f t="shared" si="55"/>
        <v>4.9689440993788817E-2</v>
      </c>
      <c r="X315" s="32">
        <f t="shared" si="56"/>
        <v>0</v>
      </c>
    </row>
    <row r="316" spans="1:24" x14ac:dyDescent="0.25">
      <c r="A316" s="22">
        <v>7201</v>
      </c>
      <c r="B316" s="1" t="s">
        <v>618</v>
      </c>
      <c r="C316" s="1" t="s">
        <v>607</v>
      </c>
      <c r="D316" s="1" t="str">
        <f t="shared" si="68"/>
        <v>BR</v>
      </c>
      <c r="E316" s="1" t="s">
        <v>360</v>
      </c>
      <c r="F316" s="1">
        <v>1951</v>
      </c>
      <c r="H316" s="1">
        <f t="shared" si="62"/>
        <v>11.090536506409418</v>
      </c>
      <c r="I316" s="1">
        <v>2</v>
      </c>
      <c r="K316" s="1">
        <v>0</v>
      </c>
      <c r="L316" s="1" t="s">
        <v>369</v>
      </c>
      <c r="M316" s="1" t="s">
        <v>369</v>
      </c>
      <c r="N316" s="1">
        <f t="shared" si="65"/>
        <v>1</v>
      </c>
      <c r="S316" s="1">
        <v>1188</v>
      </c>
      <c r="T316" s="1">
        <f t="shared" si="69"/>
        <v>2.5755095769013945</v>
      </c>
      <c r="U316" s="14">
        <f t="shared" si="66"/>
        <v>37.819359951040987</v>
      </c>
      <c r="V316" s="14">
        <f t="shared" si="67"/>
        <v>0</v>
      </c>
      <c r="W316" s="20" t="e">
        <f t="shared" si="55"/>
        <v>#DIV/0!</v>
      </c>
      <c r="X316" s="32" t="e">
        <f t="shared" si="56"/>
        <v>#DIV/0!</v>
      </c>
    </row>
    <row r="317" spans="1:24" x14ac:dyDescent="0.25">
      <c r="A317" s="22">
        <v>7206</v>
      </c>
      <c r="B317" s="1" t="s">
        <v>1080</v>
      </c>
      <c r="C317" s="1" t="s">
        <v>1081</v>
      </c>
      <c r="D317" s="1" t="str">
        <f t="shared" si="68"/>
        <v>BR</v>
      </c>
      <c r="E317" s="1" t="s">
        <v>360</v>
      </c>
      <c r="F317" s="1">
        <v>2022</v>
      </c>
      <c r="G317" s="1" t="s">
        <v>31</v>
      </c>
      <c r="H317" s="1">
        <f t="shared" si="62"/>
        <v>13.928388277184119</v>
      </c>
      <c r="I317" s="1">
        <v>5</v>
      </c>
      <c r="J317" s="1">
        <v>193</v>
      </c>
      <c r="K317" s="1">
        <v>443</v>
      </c>
      <c r="L317" s="1" t="s">
        <v>85</v>
      </c>
      <c r="M317" s="1" t="s">
        <v>96</v>
      </c>
      <c r="N317" s="1">
        <f t="shared" si="65"/>
        <v>2</v>
      </c>
      <c r="P317" s="1">
        <v>161</v>
      </c>
      <c r="Q317" s="1">
        <v>161</v>
      </c>
      <c r="S317" s="1">
        <v>3100</v>
      </c>
      <c r="T317" s="1">
        <f t="shared" si="69"/>
        <v>3.2734030476271014</v>
      </c>
      <c r="U317" s="14">
        <f t="shared" si="66"/>
        <v>92.540315163576665</v>
      </c>
      <c r="V317" s="14">
        <f t="shared" si="67"/>
        <v>50.589299750089417</v>
      </c>
      <c r="W317" s="20">
        <f t="shared" si="55"/>
        <v>4.9689440993788817E-2</v>
      </c>
      <c r="X317" s="32">
        <f t="shared" si="56"/>
        <v>0</v>
      </c>
    </row>
    <row r="318" spans="1:24" x14ac:dyDescent="0.25">
      <c r="A318" s="22">
        <v>7300</v>
      </c>
      <c r="B318" s="1" t="s">
        <v>87</v>
      </c>
      <c r="C318" s="1" t="s">
        <v>842</v>
      </c>
      <c r="D318" s="1" t="str">
        <f t="shared" si="68"/>
        <v>BR</v>
      </c>
      <c r="E318" s="1">
        <v>72</v>
      </c>
      <c r="F318" s="1">
        <v>1962</v>
      </c>
      <c r="G318" s="1" t="s">
        <v>31</v>
      </c>
      <c r="H318" s="1">
        <f t="shared" si="62"/>
        <v>11.575836902790225</v>
      </c>
      <c r="I318" s="1">
        <v>1</v>
      </c>
      <c r="J318" s="1">
        <v>78</v>
      </c>
      <c r="K318" s="1">
        <v>0</v>
      </c>
      <c r="L318" s="1" t="s">
        <v>22</v>
      </c>
      <c r="M318" s="1" t="s">
        <v>22</v>
      </c>
      <c r="N318" s="1">
        <f t="shared" si="65"/>
        <v>4</v>
      </c>
      <c r="O318" s="1" t="s">
        <v>23</v>
      </c>
      <c r="P318" s="1">
        <v>129</v>
      </c>
      <c r="Q318" s="1">
        <v>129</v>
      </c>
      <c r="S318" s="1">
        <v>1420</v>
      </c>
      <c r="T318" s="1">
        <f t="shared" si="69"/>
        <v>2.6929677039017936</v>
      </c>
      <c r="U318" s="14">
        <f t="shared" si="66"/>
        <v>30.705754600975915</v>
      </c>
      <c r="V318" s="14">
        <f t="shared" si="67"/>
        <v>23.683227925634647</v>
      </c>
      <c r="W318" s="20">
        <f t="shared" si="55"/>
        <v>6.2015503875968991E-2</v>
      </c>
      <c r="X318" s="32">
        <f t="shared" si="56"/>
        <v>0</v>
      </c>
    </row>
    <row r="319" spans="1:24" x14ac:dyDescent="0.25">
      <c r="A319" s="22">
        <v>7300</v>
      </c>
      <c r="B319" s="1" t="s">
        <v>88</v>
      </c>
      <c r="C319" s="1" t="s">
        <v>842</v>
      </c>
      <c r="D319" s="1" t="str">
        <f t="shared" si="68"/>
        <v>BR</v>
      </c>
      <c r="E319" s="1">
        <v>72</v>
      </c>
      <c r="F319" s="1">
        <v>1962</v>
      </c>
      <c r="G319" s="1" t="s">
        <v>31</v>
      </c>
      <c r="H319" s="1">
        <f t="shared" si="62"/>
        <v>11.575836902790225</v>
      </c>
      <c r="I319" s="1">
        <v>1</v>
      </c>
      <c r="J319" s="1">
        <v>78</v>
      </c>
      <c r="K319" s="1">
        <v>0</v>
      </c>
      <c r="L319" s="1" t="s">
        <v>85</v>
      </c>
      <c r="M319" s="1" t="s">
        <v>86</v>
      </c>
      <c r="N319" s="1">
        <f t="shared" si="65"/>
        <v>2</v>
      </c>
      <c r="O319" s="1" t="s">
        <v>23</v>
      </c>
      <c r="P319" s="1">
        <v>129</v>
      </c>
      <c r="Q319" s="1">
        <v>129</v>
      </c>
      <c r="S319" s="1">
        <v>600</v>
      </c>
      <c r="T319" s="1">
        <f t="shared" si="69"/>
        <v>2.1711852081087688</v>
      </c>
      <c r="U319" s="14">
        <f t="shared" si="66"/>
        <v>24.756286566995495</v>
      </c>
      <c r="V319" s="14">
        <f t="shared" si="67"/>
        <v>19.094426597802844</v>
      </c>
      <c r="W319" s="20">
        <f t="shared" si="55"/>
        <v>6.2015503875968991E-2</v>
      </c>
      <c r="X319" s="32">
        <f t="shared" si="56"/>
        <v>0</v>
      </c>
    </row>
    <row r="320" spans="1:24" x14ac:dyDescent="0.25">
      <c r="A320" s="22">
        <v>7301</v>
      </c>
      <c r="B320" s="1" t="s">
        <v>89</v>
      </c>
      <c r="C320" s="1" t="s">
        <v>843</v>
      </c>
      <c r="D320" s="1" t="str">
        <f t="shared" si="68"/>
        <v>BR</v>
      </c>
      <c r="E320" s="1">
        <v>73</v>
      </c>
      <c r="F320" s="1">
        <v>1965</v>
      </c>
      <c r="G320" s="1" t="s">
        <v>31</v>
      </c>
      <c r="H320" s="1">
        <f t="shared" si="62"/>
        <v>11.704699910719626</v>
      </c>
      <c r="I320" s="1">
        <v>1</v>
      </c>
      <c r="J320" s="1">
        <v>78</v>
      </c>
      <c r="K320" s="1">
        <v>0</v>
      </c>
      <c r="L320" s="1" t="s">
        <v>22</v>
      </c>
      <c r="M320" s="1" t="s">
        <v>22</v>
      </c>
      <c r="N320" s="1">
        <f t="shared" si="65"/>
        <v>4</v>
      </c>
      <c r="O320" s="1" t="s">
        <v>23</v>
      </c>
      <c r="P320" s="1">
        <v>145</v>
      </c>
      <c r="Q320" s="1">
        <v>145</v>
      </c>
      <c r="S320" s="1">
        <v>600</v>
      </c>
      <c r="T320" s="1">
        <f t="shared" si="69"/>
        <v>2.1711852081087688</v>
      </c>
      <c r="U320" s="14">
        <f t="shared" si="66"/>
        <v>25.03187524183388</v>
      </c>
      <c r="V320" s="14">
        <f t="shared" si="67"/>
        <v>20.243973824237578</v>
      </c>
      <c r="W320" s="20">
        <f t="shared" si="55"/>
        <v>5.5172413793103448E-2</v>
      </c>
      <c r="X320" s="32">
        <f t="shared" si="56"/>
        <v>0</v>
      </c>
    </row>
    <row r="321" spans="1:24" x14ac:dyDescent="0.25">
      <c r="A321" s="22">
        <v>7301</v>
      </c>
      <c r="B321" s="1" t="s">
        <v>90</v>
      </c>
      <c r="C321" s="1" t="s">
        <v>843</v>
      </c>
      <c r="D321" s="1" t="str">
        <f t="shared" si="68"/>
        <v>BR</v>
      </c>
      <c r="E321" s="1">
        <v>73</v>
      </c>
      <c r="F321" s="1">
        <v>1965</v>
      </c>
      <c r="G321" s="1" t="s">
        <v>31</v>
      </c>
      <c r="H321" s="1">
        <f t="shared" si="62"/>
        <v>11.704699910719626</v>
      </c>
      <c r="I321" s="1">
        <v>10</v>
      </c>
      <c r="J321" s="1">
        <v>507</v>
      </c>
      <c r="K321" s="1">
        <v>0</v>
      </c>
      <c r="L321" s="1" t="s">
        <v>85</v>
      </c>
      <c r="M321" s="1" t="s">
        <v>86</v>
      </c>
      <c r="N321" s="1">
        <f t="shared" si="65"/>
        <v>2</v>
      </c>
      <c r="O321" s="1" t="s">
        <v>23</v>
      </c>
      <c r="P321" s="1">
        <v>145</v>
      </c>
      <c r="Q321" s="1">
        <v>145</v>
      </c>
      <c r="R321" s="1">
        <v>157</v>
      </c>
      <c r="S321" s="1">
        <v>1920</v>
      </c>
      <c r="T321" s="1">
        <f t="shared" si="69"/>
        <v>2.9039181164619086</v>
      </c>
      <c r="U321" s="14">
        <f t="shared" si="66"/>
        <v>88.141942202977873</v>
      </c>
      <c r="V321" s="14">
        <f t="shared" si="67"/>
        <v>69.030328481725661</v>
      </c>
      <c r="W321" s="20">
        <f t="shared" si="55"/>
        <v>5.5172413793103448E-2</v>
      </c>
      <c r="X321" s="32">
        <f t="shared" si="56"/>
        <v>3.0966469428007889E-2</v>
      </c>
    </row>
    <row r="322" spans="1:24" x14ac:dyDescent="0.25">
      <c r="A322" s="22">
        <v>7302</v>
      </c>
      <c r="B322" s="1" t="s">
        <v>620</v>
      </c>
      <c r="C322" s="1" t="s">
        <v>602</v>
      </c>
      <c r="D322" s="1" t="str">
        <f t="shared" si="68"/>
        <v>BR</v>
      </c>
      <c r="E322" s="1" t="s">
        <v>360</v>
      </c>
      <c r="F322" s="1">
        <v>1951</v>
      </c>
      <c r="G322" s="1">
        <v>1968</v>
      </c>
      <c r="H322" s="1">
        <f t="shared" si="62"/>
        <v>11.090536506409418</v>
      </c>
      <c r="I322" s="1">
        <v>2</v>
      </c>
      <c r="K322" s="1">
        <v>0</v>
      </c>
      <c r="L322" s="1" t="s">
        <v>369</v>
      </c>
      <c r="M322" s="1" t="s">
        <v>369</v>
      </c>
      <c r="N322" s="1">
        <f t="shared" si="65"/>
        <v>1</v>
      </c>
      <c r="S322" s="1">
        <v>1128</v>
      </c>
      <c r="T322" s="1">
        <f t="shared" si="69"/>
        <v>2.5423558254543703</v>
      </c>
      <c r="U322" s="14">
        <f t="shared" si="66"/>
        <v>37.307163622250748</v>
      </c>
      <c r="V322" s="14">
        <f t="shared" si="67"/>
        <v>0</v>
      </c>
      <c r="W322" s="20" t="e">
        <f t="shared" ref="W322:W385" si="70">8/P322</f>
        <v>#DIV/0!</v>
      </c>
      <c r="X322" s="32" t="e">
        <f t="shared" ref="X322:X385" si="71">R322/10/J322</f>
        <v>#DIV/0!</v>
      </c>
    </row>
    <row r="323" spans="1:24" x14ac:dyDescent="0.25">
      <c r="A323" s="22">
        <v>7303</v>
      </c>
      <c r="B323" s="1" t="s">
        <v>619</v>
      </c>
      <c r="C323" s="1" t="s">
        <v>614</v>
      </c>
      <c r="D323" s="1" t="str">
        <f t="shared" si="68"/>
        <v>BR</v>
      </c>
      <c r="E323" s="1" t="s">
        <v>360</v>
      </c>
      <c r="F323" s="1">
        <v>1951</v>
      </c>
      <c r="G323" s="1">
        <v>1968</v>
      </c>
      <c r="H323" s="1">
        <f t="shared" si="62"/>
        <v>11.090536506409418</v>
      </c>
      <c r="I323" s="1">
        <v>2</v>
      </c>
      <c r="K323" s="1">
        <v>0</v>
      </c>
      <c r="L323" s="1" t="s">
        <v>369</v>
      </c>
      <c r="M323" s="1" t="s">
        <v>369</v>
      </c>
      <c r="N323" s="1">
        <f t="shared" si="65"/>
        <v>1</v>
      </c>
      <c r="U323" s="14"/>
      <c r="V323" s="14"/>
      <c r="W323" s="20" t="e">
        <f t="shared" si="70"/>
        <v>#DIV/0!</v>
      </c>
      <c r="X323" s="32" t="e">
        <f t="shared" si="71"/>
        <v>#DIV/0!</v>
      </c>
    </row>
    <row r="324" spans="1:24" x14ac:dyDescent="0.25">
      <c r="A324" s="22">
        <v>7400</v>
      </c>
      <c r="B324" s="1" t="s">
        <v>91</v>
      </c>
      <c r="C324" s="1" t="s">
        <v>844</v>
      </c>
      <c r="D324" s="1" t="str">
        <f t="shared" si="68"/>
        <v>BR</v>
      </c>
      <c r="E324" s="1">
        <v>74</v>
      </c>
      <c r="F324" s="1">
        <v>1958</v>
      </c>
      <c r="G324" s="1">
        <v>1976</v>
      </c>
      <c r="H324" s="1">
        <f t="shared" si="62"/>
        <v>11.401754250991379</v>
      </c>
      <c r="I324" s="1">
        <v>1</v>
      </c>
      <c r="J324" s="1">
        <v>78</v>
      </c>
      <c r="K324" s="1">
        <v>0</v>
      </c>
      <c r="L324" s="1" t="s">
        <v>22</v>
      </c>
      <c r="M324" s="1" t="s">
        <v>22</v>
      </c>
      <c r="N324" s="1">
        <f t="shared" si="65"/>
        <v>4</v>
      </c>
      <c r="O324" s="1" t="s">
        <v>23</v>
      </c>
      <c r="P324" s="1">
        <v>129</v>
      </c>
      <c r="Q324" s="1">
        <v>129</v>
      </c>
      <c r="S324" s="1">
        <v>650</v>
      </c>
      <c r="T324" s="1">
        <f t="shared" ref="T324:T337" si="72">IF(L324="Wagon",(SQRT(SQRT(S324/27)))*10,IF(S324="","",SQRT(SQRT(S324/27))))</f>
        <v>2.2150697087510771</v>
      </c>
      <c r="U324" s="14">
        <f t="shared" ref="U324:U337" si="73">IF(I324="","",(H324*SQRT(I324)*T324-(I324*2)+2)*0.985)</f>
        <v>24.876845260974907</v>
      </c>
      <c r="V324" s="14">
        <f t="shared" ref="V324:V337" si="74">IF(L324="Wagon",5*SQRT(H324),IF(L324="","",SQRT(Q324*J324*SQRT(S324))/(26)))</f>
        <v>19.480367591305512</v>
      </c>
      <c r="W324" s="20">
        <f t="shared" si="70"/>
        <v>6.2015503875968991E-2</v>
      </c>
      <c r="X324" s="32">
        <f t="shared" si="71"/>
        <v>0</v>
      </c>
    </row>
    <row r="325" spans="1:24" x14ac:dyDescent="0.25">
      <c r="A325" s="22">
        <v>7401</v>
      </c>
      <c r="B325" s="1" t="s">
        <v>92</v>
      </c>
      <c r="C325" s="1" t="s">
        <v>844</v>
      </c>
      <c r="D325" s="1" t="str">
        <f t="shared" si="68"/>
        <v>BR</v>
      </c>
      <c r="E325" s="1">
        <v>74</v>
      </c>
      <c r="F325" s="1">
        <v>1958</v>
      </c>
      <c r="G325" s="1">
        <v>1976</v>
      </c>
      <c r="H325" s="1">
        <f t="shared" si="62"/>
        <v>11.401754250991379</v>
      </c>
      <c r="I325" s="1">
        <v>1</v>
      </c>
      <c r="J325" s="1">
        <v>78</v>
      </c>
      <c r="K325" s="1">
        <v>0</v>
      </c>
      <c r="L325" s="1" t="s">
        <v>85</v>
      </c>
      <c r="M325" s="1" t="s">
        <v>86</v>
      </c>
      <c r="N325" s="1">
        <f t="shared" si="65"/>
        <v>2</v>
      </c>
      <c r="O325" s="1" t="s">
        <v>23</v>
      </c>
      <c r="P325" s="1">
        <v>129</v>
      </c>
      <c r="Q325" s="1">
        <v>129</v>
      </c>
      <c r="S325" s="1">
        <v>2300</v>
      </c>
      <c r="T325" s="1">
        <f t="shared" si="72"/>
        <v>3.0380227237315016</v>
      </c>
      <c r="U325" s="14">
        <f t="shared" si="73"/>
        <v>34.119206677340344</v>
      </c>
      <c r="V325" s="14">
        <f t="shared" si="74"/>
        <v>26.717804489501741</v>
      </c>
      <c r="W325" s="20">
        <f t="shared" si="70"/>
        <v>6.2015503875968991E-2</v>
      </c>
      <c r="X325" s="32">
        <f t="shared" si="71"/>
        <v>0</v>
      </c>
    </row>
    <row r="326" spans="1:24" x14ac:dyDescent="0.25">
      <c r="A326" s="22">
        <v>7501</v>
      </c>
      <c r="B326" s="1" t="s">
        <v>374</v>
      </c>
      <c r="C326" s="1" t="s">
        <v>605</v>
      </c>
      <c r="D326" s="1" t="str">
        <f t="shared" si="68"/>
        <v>BR</v>
      </c>
      <c r="E326" s="1" t="s">
        <v>360</v>
      </c>
      <c r="F326" s="1">
        <v>1951</v>
      </c>
      <c r="H326" s="1">
        <f t="shared" si="62"/>
        <v>11.090536506409418</v>
      </c>
      <c r="I326" s="1">
        <v>1</v>
      </c>
      <c r="L326" s="1" t="s">
        <v>369</v>
      </c>
      <c r="M326" s="1" t="s">
        <v>369</v>
      </c>
      <c r="N326" s="1">
        <f t="shared" si="65"/>
        <v>1</v>
      </c>
      <c r="S326" s="1">
        <v>1012</v>
      </c>
      <c r="T326" s="1">
        <f t="shared" si="72"/>
        <v>2.4743104371796116</v>
      </c>
      <c r="U326" s="14">
        <f t="shared" si="73"/>
        <v>27.029808778254374</v>
      </c>
      <c r="V326" s="14">
        <f t="shared" si="74"/>
        <v>0</v>
      </c>
      <c r="W326" s="20" t="e">
        <f t="shared" si="70"/>
        <v>#DIV/0!</v>
      </c>
      <c r="X326" s="32" t="e">
        <f t="shared" si="71"/>
        <v>#DIV/0!</v>
      </c>
    </row>
    <row r="327" spans="1:24" x14ac:dyDescent="0.25">
      <c r="A327" s="22">
        <v>7600</v>
      </c>
      <c r="B327" s="1" t="s">
        <v>93</v>
      </c>
      <c r="C327" s="1" t="s">
        <v>845</v>
      </c>
      <c r="D327" s="1" t="str">
        <f t="shared" si="68"/>
        <v>BR</v>
      </c>
      <c r="E327" s="1">
        <v>76</v>
      </c>
      <c r="F327" s="1">
        <v>1952</v>
      </c>
      <c r="G327" s="1">
        <v>1981</v>
      </c>
      <c r="H327" s="1">
        <f t="shared" si="62"/>
        <v>11.135528725660043</v>
      </c>
      <c r="I327" s="1">
        <v>1</v>
      </c>
      <c r="J327" s="1">
        <v>89</v>
      </c>
      <c r="K327" s="1">
        <v>0</v>
      </c>
      <c r="L327" s="1" t="s">
        <v>85</v>
      </c>
      <c r="M327" s="1" t="s">
        <v>86</v>
      </c>
      <c r="N327" s="1">
        <f t="shared" si="65"/>
        <v>2</v>
      </c>
      <c r="O327" s="1" t="s">
        <v>23</v>
      </c>
      <c r="P327" s="1">
        <v>105</v>
      </c>
      <c r="Q327" s="1">
        <v>105</v>
      </c>
      <c r="S327" s="1">
        <v>1300</v>
      </c>
      <c r="T327" s="1">
        <f t="shared" si="72"/>
        <v>2.6341766578737862</v>
      </c>
      <c r="U327" s="14">
        <f t="shared" si="73"/>
        <v>28.892955594583462</v>
      </c>
      <c r="V327" s="14">
        <f t="shared" si="74"/>
        <v>22.325548778087541</v>
      </c>
      <c r="W327" s="20">
        <f t="shared" si="70"/>
        <v>7.6190476190476197E-2</v>
      </c>
      <c r="X327" s="32">
        <f t="shared" si="71"/>
        <v>0</v>
      </c>
    </row>
    <row r="328" spans="1:24" x14ac:dyDescent="0.25">
      <c r="A328" s="22">
        <v>7601</v>
      </c>
      <c r="B328" s="1" t="s">
        <v>611</v>
      </c>
      <c r="C328" s="1" t="s">
        <v>604</v>
      </c>
      <c r="D328" s="1" t="str">
        <f t="shared" si="68"/>
        <v>BR</v>
      </c>
      <c r="E328" s="1" t="s">
        <v>360</v>
      </c>
      <c r="F328" s="1">
        <v>1952</v>
      </c>
      <c r="G328" s="1">
        <v>1967</v>
      </c>
      <c r="H328" s="1">
        <f t="shared" si="62"/>
        <v>11.135528725660043</v>
      </c>
      <c r="I328" s="1">
        <v>2</v>
      </c>
      <c r="L328" s="1" t="s">
        <v>369</v>
      </c>
      <c r="M328" s="1" t="s">
        <v>369</v>
      </c>
      <c r="N328" s="1">
        <f t="shared" si="65"/>
        <v>1</v>
      </c>
      <c r="S328" s="1">
        <v>888</v>
      </c>
      <c r="T328" s="1">
        <f t="shared" si="72"/>
        <v>2.3947616815377999</v>
      </c>
      <c r="U328" s="14">
        <f t="shared" si="73"/>
        <v>35.17705350351649</v>
      </c>
      <c r="V328" s="14">
        <f t="shared" si="74"/>
        <v>0</v>
      </c>
      <c r="W328" s="20" t="e">
        <f t="shared" si="70"/>
        <v>#DIV/0!</v>
      </c>
      <c r="X328" s="32" t="e">
        <f t="shared" si="71"/>
        <v>#DIV/0!</v>
      </c>
    </row>
    <row r="329" spans="1:24" x14ac:dyDescent="0.25">
      <c r="A329" s="22">
        <v>7700</v>
      </c>
      <c r="B329" s="1" t="s">
        <v>94</v>
      </c>
      <c r="C329" s="1" t="s">
        <v>846</v>
      </c>
      <c r="D329" s="1" t="str">
        <f t="shared" si="68"/>
        <v>BR</v>
      </c>
      <c r="E329" s="1">
        <v>77</v>
      </c>
      <c r="F329" s="1">
        <v>1953</v>
      </c>
      <c r="G329" s="1">
        <v>1969</v>
      </c>
      <c r="H329" s="1">
        <f t="shared" si="62"/>
        <v>11.180339887498949</v>
      </c>
      <c r="I329" s="1">
        <v>1</v>
      </c>
      <c r="J329" s="1">
        <v>104</v>
      </c>
      <c r="K329" s="1">
        <v>0</v>
      </c>
      <c r="L329" s="1" t="s">
        <v>85</v>
      </c>
      <c r="M329" s="1" t="s">
        <v>86</v>
      </c>
      <c r="N329" s="1">
        <f t="shared" si="65"/>
        <v>2</v>
      </c>
      <c r="O329" s="1" t="s">
        <v>23</v>
      </c>
      <c r="P329" s="1">
        <v>145</v>
      </c>
      <c r="Q329" s="1">
        <v>145</v>
      </c>
      <c r="S329" s="1">
        <v>2490</v>
      </c>
      <c r="T329" s="1">
        <f t="shared" si="72"/>
        <v>3.0989095168986927</v>
      </c>
      <c r="U329" s="14">
        <f t="shared" si="73"/>
        <v>34.127158754339561</v>
      </c>
      <c r="V329" s="14">
        <f t="shared" si="74"/>
        <v>33.363926790950309</v>
      </c>
      <c r="W329" s="20">
        <f t="shared" si="70"/>
        <v>5.5172413793103448E-2</v>
      </c>
      <c r="X329" s="32">
        <f t="shared" si="71"/>
        <v>0</v>
      </c>
    </row>
    <row r="330" spans="1:24" x14ac:dyDescent="0.25">
      <c r="A330" s="22">
        <v>7701</v>
      </c>
      <c r="B330" s="1" t="s">
        <v>371</v>
      </c>
      <c r="C330" s="1" t="s">
        <v>601</v>
      </c>
      <c r="D330" s="1" t="str">
        <f t="shared" si="68"/>
        <v>BR</v>
      </c>
      <c r="E330" s="1" t="s">
        <v>360</v>
      </c>
      <c r="F330" s="1">
        <v>1954</v>
      </c>
      <c r="H330" s="1">
        <f t="shared" si="62"/>
        <v>11.224972160321824</v>
      </c>
      <c r="I330" s="1">
        <v>2</v>
      </c>
      <c r="L330" s="1" t="s">
        <v>369</v>
      </c>
      <c r="M330" s="1" t="s">
        <v>369</v>
      </c>
      <c r="N330" s="1">
        <f t="shared" si="65"/>
        <v>1</v>
      </c>
      <c r="S330" s="1">
        <v>790</v>
      </c>
      <c r="T330" s="1">
        <f t="shared" si="72"/>
        <v>2.3257650062471042</v>
      </c>
      <c r="U330" s="14">
        <f t="shared" si="73"/>
        <v>34.396569263732957</v>
      </c>
      <c r="V330" s="14">
        <f t="shared" si="74"/>
        <v>0</v>
      </c>
      <c r="W330" s="20" t="e">
        <f t="shared" si="70"/>
        <v>#DIV/0!</v>
      </c>
      <c r="X330" s="32" t="e">
        <f t="shared" si="71"/>
        <v>#DIV/0!</v>
      </c>
    </row>
    <row r="331" spans="1:24" x14ac:dyDescent="0.25">
      <c r="A331" s="22">
        <v>7801</v>
      </c>
      <c r="B331" s="1" t="s">
        <v>368</v>
      </c>
      <c r="C331" s="1" t="s">
        <v>599</v>
      </c>
      <c r="D331" s="1" t="str">
        <f t="shared" si="68"/>
        <v>BR</v>
      </c>
      <c r="E331" s="1" t="s">
        <v>360</v>
      </c>
      <c r="F331" s="1">
        <v>1952</v>
      </c>
      <c r="H331" s="1">
        <f t="shared" si="62"/>
        <v>11.135528725660043</v>
      </c>
      <c r="I331" s="1">
        <v>2</v>
      </c>
      <c r="L331" s="1" t="s">
        <v>369</v>
      </c>
      <c r="M331" s="1" t="s">
        <v>369</v>
      </c>
      <c r="N331" s="1">
        <f t="shared" si="65"/>
        <v>1</v>
      </c>
      <c r="S331" s="1">
        <v>636</v>
      </c>
      <c r="T331" s="1">
        <f t="shared" si="72"/>
        <v>2.2030448458562253</v>
      </c>
      <c r="U331" s="14">
        <f t="shared" si="73"/>
        <v>32.203181152253919</v>
      </c>
      <c r="V331" s="14">
        <f t="shared" si="74"/>
        <v>0</v>
      </c>
      <c r="W331" s="20" t="e">
        <f t="shared" si="70"/>
        <v>#DIV/0!</v>
      </c>
      <c r="X331" s="32" t="e">
        <f t="shared" si="71"/>
        <v>#DIV/0!</v>
      </c>
    </row>
    <row r="332" spans="1:24" x14ac:dyDescent="0.25">
      <c r="A332" s="22">
        <v>8000</v>
      </c>
      <c r="B332" s="1" t="s">
        <v>327</v>
      </c>
      <c r="C332" s="1" t="s">
        <v>847</v>
      </c>
      <c r="D332" s="1" t="str">
        <f t="shared" si="68"/>
        <v>BR</v>
      </c>
      <c r="E332" s="1">
        <v>800</v>
      </c>
      <c r="F332" s="1">
        <v>2017</v>
      </c>
      <c r="G332" s="1" t="s">
        <v>31</v>
      </c>
      <c r="H332" s="1">
        <f t="shared" si="62"/>
        <v>13.74772708486752</v>
      </c>
      <c r="I332" s="1">
        <v>5</v>
      </c>
      <c r="J332" s="1">
        <v>221</v>
      </c>
      <c r="K332" s="1">
        <v>283</v>
      </c>
      <c r="L332" s="1" t="s">
        <v>22</v>
      </c>
      <c r="M332" s="1" t="s">
        <v>22</v>
      </c>
      <c r="N332" s="1">
        <f t="shared" si="65"/>
        <v>4</v>
      </c>
      <c r="P332" s="1">
        <v>160</v>
      </c>
      <c r="Q332" s="1">
        <v>160</v>
      </c>
      <c r="R332" s="1">
        <v>200</v>
      </c>
      <c r="S332" s="1">
        <v>2250</v>
      </c>
      <c r="T332" s="1">
        <f t="shared" si="72"/>
        <v>3.0213753973567683</v>
      </c>
      <c r="U332" s="14">
        <f t="shared" si="73"/>
        <v>83.606460004190438</v>
      </c>
      <c r="V332" s="14">
        <f t="shared" si="74"/>
        <v>49.811361179891996</v>
      </c>
      <c r="W332" s="20">
        <f t="shared" si="70"/>
        <v>0.05</v>
      </c>
      <c r="X332" s="32">
        <f t="shared" si="71"/>
        <v>9.0497737556561084E-2</v>
      </c>
    </row>
    <row r="333" spans="1:24" x14ac:dyDescent="0.25">
      <c r="A333" s="22">
        <v>8000</v>
      </c>
      <c r="B333" s="1" t="s">
        <v>328</v>
      </c>
      <c r="C333" s="1" t="s">
        <v>847</v>
      </c>
      <c r="D333" s="1" t="str">
        <f t="shared" si="68"/>
        <v>BR</v>
      </c>
      <c r="E333" s="1">
        <v>800</v>
      </c>
      <c r="F333" s="1">
        <v>2017</v>
      </c>
      <c r="G333" s="1" t="s">
        <v>31</v>
      </c>
      <c r="H333" s="1">
        <f t="shared" si="62"/>
        <v>13.74772708486752</v>
      </c>
      <c r="I333" s="1">
        <v>5</v>
      </c>
      <c r="J333" s="1">
        <v>221</v>
      </c>
      <c r="K333" s="1">
        <v>283</v>
      </c>
      <c r="L333" s="1" t="s">
        <v>85</v>
      </c>
      <c r="M333" s="5" t="s">
        <v>96</v>
      </c>
      <c r="N333" s="1">
        <f t="shared" si="65"/>
        <v>2</v>
      </c>
      <c r="P333" s="1">
        <v>200</v>
      </c>
      <c r="Q333" s="1">
        <v>225</v>
      </c>
      <c r="R333" s="1">
        <v>200</v>
      </c>
      <c r="S333" s="1">
        <v>2250</v>
      </c>
      <c r="T333" s="1">
        <f t="shared" si="72"/>
        <v>3.0213753973567683</v>
      </c>
      <c r="U333" s="14">
        <f t="shared" si="73"/>
        <v>83.606460004190438</v>
      </c>
      <c r="V333" s="14">
        <f t="shared" si="74"/>
        <v>59.069008005656585</v>
      </c>
      <c r="W333" s="20">
        <f t="shared" si="70"/>
        <v>0.04</v>
      </c>
      <c r="X333" s="32">
        <f t="shared" si="71"/>
        <v>9.0497737556561084E-2</v>
      </c>
    </row>
    <row r="334" spans="1:24" x14ac:dyDescent="0.25">
      <c r="A334" s="22">
        <v>8001</v>
      </c>
      <c r="B334" s="1" t="s">
        <v>329</v>
      </c>
      <c r="C334" s="1" t="s">
        <v>848</v>
      </c>
      <c r="D334" s="1" t="str">
        <f t="shared" si="68"/>
        <v>BR</v>
      </c>
      <c r="E334" s="1">
        <v>800</v>
      </c>
      <c r="F334" s="1">
        <v>2017</v>
      </c>
      <c r="G334" s="1" t="s">
        <v>31</v>
      </c>
      <c r="H334" s="1">
        <f t="shared" si="62"/>
        <v>13.74772708486752</v>
      </c>
      <c r="I334" s="1">
        <v>9</v>
      </c>
      <c r="J334" s="1">
        <v>398</v>
      </c>
      <c r="K334" s="1">
        <v>510</v>
      </c>
      <c r="L334" s="1" t="s">
        <v>22</v>
      </c>
      <c r="M334" s="1" t="s">
        <v>22</v>
      </c>
      <c r="N334" s="1">
        <f t="shared" si="65"/>
        <v>4</v>
      </c>
      <c r="P334" s="1">
        <v>160</v>
      </c>
      <c r="Q334" s="1">
        <v>160</v>
      </c>
      <c r="S334" s="1">
        <v>5250</v>
      </c>
      <c r="T334" s="1">
        <f t="shared" si="72"/>
        <v>3.7342112655242108</v>
      </c>
      <c r="U334" s="14">
        <f t="shared" si="73"/>
        <v>135.94059078598892</v>
      </c>
      <c r="V334" s="14">
        <f t="shared" si="74"/>
        <v>82.616730722333855</v>
      </c>
      <c r="W334" s="20">
        <f t="shared" si="70"/>
        <v>0.05</v>
      </c>
      <c r="X334" s="32">
        <f t="shared" si="71"/>
        <v>0</v>
      </c>
    </row>
    <row r="335" spans="1:24" x14ac:dyDescent="0.25">
      <c r="A335" s="22">
        <v>8001</v>
      </c>
      <c r="B335" s="1" t="s">
        <v>330</v>
      </c>
      <c r="C335" s="1" t="s">
        <v>848</v>
      </c>
      <c r="D335" s="1" t="str">
        <f t="shared" si="68"/>
        <v>BR</v>
      </c>
      <c r="E335" s="1">
        <v>800</v>
      </c>
      <c r="F335" s="1">
        <v>2017</v>
      </c>
      <c r="G335" s="1" t="s">
        <v>31</v>
      </c>
      <c r="H335" s="1">
        <f t="shared" si="62"/>
        <v>13.74772708486752</v>
      </c>
      <c r="I335" s="1">
        <v>9</v>
      </c>
      <c r="J335" s="1">
        <v>398</v>
      </c>
      <c r="K335" s="1">
        <v>510</v>
      </c>
      <c r="L335" s="1" t="s">
        <v>85</v>
      </c>
      <c r="M335" s="5" t="s">
        <v>96</v>
      </c>
      <c r="N335" s="1">
        <f t="shared" si="65"/>
        <v>2</v>
      </c>
      <c r="P335" s="1">
        <v>200</v>
      </c>
      <c r="Q335" s="1">
        <v>225</v>
      </c>
      <c r="S335" s="1">
        <v>5250</v>
      </c>
      <c r="T335" s="1">
        <f t="shared" si="72"/>
        <v>3.7342112655242108</v>
      </c>
      <c r="U335" s="14">
        <f t="shared" si="73"/>
        <v>135.94059078598892</v>
      </c>
      <c r="V335" s="14">
        <f t="shared" si="74"/>
        <v>97.971390719768607</v>
      </c>
      <c r="W335" s="20">
        <f t="shared" si="70"/>
        <v>0.04</v>
      </c>
      <c r="X335" s="32">
        <f t="shared" si="71"/>
        <v>0</v>
      </c>
    </row>
    <row r="336" spans="1:24" x14ac:dyDescent="0.25">
      <c r="A336" s="22">
        <v>8002</v>
      </c>
      <c r="B336" s="1" t="s">
        <v>331</v>
      </c>
      <c r="C336" s="1" t="s">
        <v>849</v>
      </c>
      <c r="D336" s="1" t="str">
        <f t="shared" si="68"/>
        <v>BR</v>
      </c>
      <c r="E336" s="1">
        <v>800</v>
      </c>
      <c r="F336" s="1">
        <v>2017</v>
      </c>
      <c r="G336" s="1" t="s">
        <v>31</v>
      </c>
      <c r="H336" s="1">
        <f t="shared" si="62"/>
        <v>13.74772708486752</v>
      </c>
      <c r="I336" s="1">
        <v>5</v>
      </c>
      <c r="J336" s="1">
        <v>221</v>
      </c>
      <c r="K336" s="1">
        <v>283</v>
      </c>
      <c r="L336" s="1" t="s">
        <v>22</v>
      </c>
      <c r="M336" s="1" t="s">
        <v>22</v>
      </c>
      <c r="N336" s="1">
        <f t="shared" si="65"/>
        <v>4</v>
      </c>
      <c r="P336" s="1">
        <v>160</v>
      </c>
      <c r="Q336" s="1">
        <v>160</v>
      </c>
      <c r="S336" s="1">
        <v>2250</v>
      </c>
      <c r="T336" s="1">
        <f t="shared" si="72"/>
        <v>3.0213753973567683</v>
      </c>
      <c r="U336" s="14">
        <f t="shared" si="73"/>
        <v>83.606460004190438</v>
      </c>
      <c r="V336" s="14">
        <f t="shared" si="74"/>
        <v>49.811361179891996</v>
      </c>
      <c r="W336" s="20">
        <f t="shared" si="70"/>
        <v>0.05</v>
      </c>
      <c r="X336" s="32">
        <f t="shared" si="71"/>
        <v>0</v>
      </c>
    </row>
    <row r="337" spans="1:24" x14ac:dyDescent="0.25">
      <c r="A337" s="22">
        <v>8002</v>
      </c>
      <c r="B337" s="1" t="s">
        <v>332</v>
      </c>
      <c r="C337" s="1" t="s">
        <v>849</v>
      </c>
      <c r="D337" s="1" t="str">
        <f t="shared" si="68"/>
        <v>BR</v>
      </c>
      <c r="E337" s="1">
        <v>800</v>
      </c>
      <c r="F337" s="1">
        <v>2017</v>
      </c>
      <c r="G337" s="1" t="s">
        <v>31</v>
      </c>
      <c r="H337" s="1">
        <f t="shared" si="62"/>
        <v>13.74772708486752</v>
      </c>
      <c r="I337" s="1">
        <v>5</v>
      </c>
      <c r="J337" s="1">
        <v>221</v>
      </c>
      <c r="K337" s="1">
        <v>283</v>
      </c>
      <c r="L337" s="1" t="s">
        <v>85</v>
      </c>
      <c r="M337" s="5" t="s">
        <v>96</v>
      </c>
      <c r="N337" s="1">
        <f t="shared" si="65"/>
        <v>2</v>
      </c>
      <c r="P337" s="1">
        <v>200</v>
      </c>
      <c r="Q337" s="1">
        <v>225</v>
      </c>
      <c r="S337" s="1">
        <v>2250</v>
      </c>
      <c r="T337" s="1">
        <f t="shared" si="72"/>
        <v>3.0213753973567683</v>
      </c>
      <c r="U337" s="14">
        <f t="shared" si="73"/>
        <v>83.606460004190438</v>
      </c>
      <c r="V337" s="14">
        <f t="shared" si="74"/>
        <v>59.069008005656585</v>
      </c>
      <c r="W337" s="20">
        <f t="shared" si="70"/>
        <v>0.04</v>
      </c>
      <c r="X337" s="32">
        <f t="shared" si="71"/>
        <v>0</v>
      </c>
    </row>
    <row r="338" spans="1:24" x14ac:dyDescent="0.25">
      <c r="A338" s="22">
        <v>8008</v>
      </c>
      <c r="B338" s="1" t="s">
        <v>373</v>
      </c>
      <c r="C338" s="1" t="s">
        <v>606</v>
      </c>
      <c r="D338" s="1" t="str">
        <f t="shared" si="68"/>
        <v>BR</v>
      </c>
      <c r="E338" s="1" t="s">
        <v>360</v>
      </c>
      <c r="F338" s="1">
        <v>1951</v>
      </c>
      <c r="G338" s="1">
        <v>1968</v>
      </c>
      <c r="H338" s="1">
        <f t="shared" si="62"/>
        <v>11.090536506409418</v>
      </c>
      <c r="I338" s="1">
        <v>2</v>
      </c>
      <c r="L338" s="1" t="s">
        <v>369</v>
      </c>
      <c r="M338" s="1" t="s">
        <v>369</v>
      </c>
      <c r="R338" s="1">
        <v>114</v>
      </c>
      <c r="U338" s="14"/>
      <c r="V338" s="14"/>
      <c r="W338" s="20" t="e">
        <f t="shared" si="70"/>
        <v>#DIV/0!</v>
      </c>
      <c r="X338" s="32" t="e">
        <f t="shared" si="71"/>
        <v>#DIV/0!</v>
      </c>
    </row>
    <row r="339" spans="1:24" x14ac:dyDescent="0.25">
      <c r="A339" s="22">
        <v>8009</v>
      </c>
      <c r="B339" s="1" t="s">
        <v>95</v>
      </c>
      <c r="C339" s="1" t="s">
        <v>850</v>
      </c>
      <c r="D339" s="1" t="str">
        <f t="shared" si="68"/>
        <v>BR</v>
      </c>
      <c r="E339" s="1">
        <v>80</v>
      </c>
      <c r="F339" s="1">
        <v>1958</v>
      </c>
      <c r="G339" s="1">
        <v>1961</v>
      </c>
      <c r="H339" s="1">
        <f t="shared" si="62"/>
        <v>11.401754250991379</v>
      </c>
      <c r="I339" s="1">
        <v>1</v>
      </c>
      <c r="J339" s="1">
        <v>111</v>
      </c>
      <c r="K339" s="1">
        <v>0</v>
      </c>
      <c r="L339" s="1" t="s">
        <v>85</v>
      </c>
      <c r="M339" s="5" t="s">
        <v>96</v>
      </c>
      <c r="N339" s="1">
        <f t="shared" ref="N339:N402" si="75">IF(L339="Steam",1,IF(L339="Electric",2,IF(L339="Diesel",4,IF(L339="Diesel-Electric",3,""))))</f>
        <v>2</v>
      </c>
      <c r="O339" s="1" t="s">
        <v>23</v>
      </c>
      <c r="P339" s="1">
        <v>145</v>
      </c>
      <c r="Q339" s="1">
        <v>145</v>
      </c>
      <c r="S339" s="1">
        <v>2500</v>
      </c>
      <c r="T339" s="1">
        <f t="shared" ref="T339:T347" si="76">IF(L339="Wagon",(SQRT(SQRT(S339/27)))*10,IF(S339="","",SQRT(SQRT(S339/27))))</f>
        <v>3.1020161970069986</v>
      </c>
      <c r="U339" s="14">
        <f t="shared" ref="U339:U347" si="77">IF(I339="","",(H339*SQRT(I339)*T339-(I339*2)+2)*0.985)</f>
        <v>34.837899965455627</v>
      </c>
      <c r="V339" s="14">
        <f t="shared" ref="V339:V347" si="78">IF(L339="Wagon",5*SQRT(H339),IF(L339="","",SQRT(Q339*J339*SQRT(S339))/(26)))</f>
        <v>34.503022764413799</v>
      </c>
      <c r="W339" s="20">
        <f t="shared" si="70"/>
        <v>5.5172413793103448E-2</v>
      </c>
      <c r="X339" s="32">
        <f t="shared" si="71"/>
        <v>0</v>
      </c>
    </row>
    <row r="340" spans="1:24" x14ac:dyDescent="0.25">
      <c r="A340" s="22">
        <v>8010</v>
      </c>
      <c r="B340" s="1" t="s">
        <v>333</v>
      </c>
      <c r="C340" s="1" t="s">
        <v>851</v>
      </c>
      <c r="D340" s="1" t="str">
        <f t="shared" si="68"/>
        <v>BR</v>
      </c>
      <c r="E340" s="1">
        <v>801</v>
      </c>
      <c r="F340" s="1">
        <v>2017</v>
      </c>
      <c r="G340" s="1" t="s">
        <v>31</v>
      </c>
      <c r="H340" s="1">
        <f t="shared" si="62"/>
        <v>13.74772708486752</v>
      </c>
      <c r="I340" s="1">
        <v>9</v>
      </c>
      <c r="J340" s="1">
        <v>398</v>
      </c>
      <c r="K340" s="1">
        <v>510</v>
      </c>
      <c r="L340" s="1" t="s">
        <v>85</v>
      </c>
      <c r="M340" s="5" t="s">
        <v>96</v>
      </c>
      <c r="N340" s="1">
        <f t="shared" si="75"/>
        <v>2</v>
      </c>
      <c r="O340" s="1" t="s">
        <v>898</v>
      </c>
      <c r="P340" s="1">
        <v>200</v>
      </c>
      <c r="Q340" s="1">
        <v>225</v>
      </c>
      <c r="S340" s="1">
        <v>5250</v>
      </c>
      <c r="T340" s="1">
        <f t="shared" si="76"/>
        <v>3.7342112655242108</v>
      </c>
      <c r="U340" s="14">
        <f t="shared" si="77"/>
        <v>135.94059078598892</v>
      </c>
      <c r="V340" s="14">
        <f t="shared" si="78"/>
        <v>97.971390719768607</v>
      </c>
      <c r="W340" s="20">
        <f t="shared" si="70"/>
        <v>0.04</v>
      </c>
      <c r="X340" s="32">
        <f t="shared" si="71"/>
        <v>0</v>
      </c>
    </row>
    <row r="341" spans="1:24" x14ac:dyDescent="0.25">
      <c r="A341" s="22">
        <v>8011</v>
      </c>
      <c r="B341" s="1" t="s">
        <v>334</v>
      </c>
      <c r="C341" s="1" t="s">
        <v>852</v>
      </c>
      <c r="D341" s="1" t="str">
        <f t="shared" si="68"/>
        <v>BR</v>
      </c>
      <c r="E341" s="1">
        <v>801</v>
      </c>
      <c r="F341" s="1">
        <v>2017</v>
      </c>
      <c r="G341" s="1" t="s">
        <v>31</v>
      </c>
      <c r="H341" s="1">
        <f t="shared" si="62"/>
        <v>13.74772708486752</v>
      </c>
      <c r="I341" s="1">
        <v>5</v>
      </c>
      <c r="J341" s="1">
        <v>221</v>
      </c>
      <c r="K341" s="1">
        <v>283</v>
      </c>
      <c r="L341" s="1" t="s">
        <v>85</v>
      </c>
      <c r="M341" s="5" t="s">
        <v>96</v>
      </c>
      <c r="N341" s="1">
        <f t="shared" si="75"/>
        <v>2</v>
      </c>
      <c r="O341" s="1" t="s">
        <v>898</v>
      </c>
      <c r="P341" s="1">
        <v>200</v>
      </c>
      <c r="Q341" s="1">
        <v>225</v>
      </c>
      <c r="S341" s="1">
        <v>2250</v>
      </c>
      <c r="T341" s="1">
        <f t="shared" si="76"/>
        <v>3.0213753973567683</v>
      </c>
      <c r="U341" s="14">
        <f t="shared" si="77"/>
        <v>83.606460004190438</v>
      </c>
      <c r="V341" s="14">
        <f t="shared" si="78"/>
        <v>59.069008005656585</v>
      </c>
      <c r="W341" s="20">
        <f t="shared" si="70"/>
        <v>0.04</v>
      </c>
      <c r="X341" s="32">
        <f t="shared" si="71"/>
        <v>0</v>
      </c>
    </row>
    <row r="342" spans="1:24" x14ac:dyDescent="0.25">
      <c r="A342" s="22">
        <v>8012</v>
      </c>
      <c r="B342" s="1" t="s">
        <v>335</v>
      </c>
      <c r="C342" s="1" t="s">
        <v>853</v>
      </c>
      <c r="D342" s="1" t="str">
        <f t="shared" si="68"/>
        <v>BR</v>
      </c>
      <c r="E342" s="1">
        <v>801</v>
      </c>
      <c r="F342" s="1">
        <v>2017</v>
      </c>
      <c r="G342" s="1" t="s">
        <v>31</v>
      </c>
      <c r="H342" s="1">
        <f t="shared" si="62"/>
        <v>13.74772708486752</v>
      </c>
      <c r="I342" s="1">
        <v>9</v>
      </c>
      <c r="J342" s="1">
        <v>398</v>
      </c>
      <c r="K342" s="1">
        <v>510</v>
      </c>
      <c r="L342" s="1" t="s">
        <v>85</v>
      </c>
      <c r="M342" s="5" t="s">
        <v>96</v>
      </c>
      <c r="N342" s="1">
        <f t="shared" si="75"/>
        <v>2</v>
      </c>
      <c r="O342" s="1" t="s">
        <v>898</v>
      </c>
      <c r="P342" s="1">
        <v>200</v>
      </c>
      <c r="Q342" s="1">
        <v>225</v>
      </c>
      <c r="S342" s="1">
        <v>5250</v>
      </c>
      <c r="T342" s="1">
        <f t="shared" si="76"/>
        <v>3.7342112655242108</v>
      </c>
      <c r="U342" s="14">
        <f t="shared" si="77"/>
        <v>135.94059078598892</v>
      </c>
      <c r="V342" s="14">
        <f t="shared" si="78"/>
        <v>97.971390719768607</v>
      </c>
      <c r="W342" s="20">
        <f t="shared" si="70"/>
        <v>0.04</v>
      </c>
      <c r="X342" s="32">
        <f t="shared" si="71"/>
        <v>0</v>
      </c>
    </row>
    <row r="343" spans="1:24" x14ac:dyDescent="0.25">
      <c r="A343" s="22">
        <v>8020</v>
      </c>
      <c r="B343" s="1" t="s">
        <v>336</v>
      </c>
      <c r="C343" s="1" t="s">
        <v>854</v>
      </c>
      <c r="D343" s="1" t="str">
        <f t="shared" si="68"/>
        <v>BR</v>
      </c>
      <c r="E343" s="1">
        <v>802</v>
      </c>
      <c r="F343" s="1">
        <v>2017</v>
      </c>
      <c r="G343" s="1" t="s">
        <v>31</v>
      </c>
      <c r="H343" s="1">
        <f t="shared" si="62"/>
        <v>13.74772708486752</v>
      </c>
      <c r="I343" s="1">
        <v>5</v>
      </c>
      <c r="J343" s="1">
        <v>221</v>
      </c>
      <c r="K343" s="1">
        <v>283</v>
      </c>
      <c r="L343" s="1" t="s">
        <v>22</v>
      </c>
      <c r="M343" s="1" t="s">
        <v>22</v>
      </c>
      <c r="N343" s="1">
        <f t="shared" si="75"/>
        <v>4</v>
      </c>
      <c r="O343" s="1" t="s">
        <v>898</v>
      </c>
      <c r="P343" s="1">
        <v>160</v>
      </c>
      <c r="Q343" s="1">
        <v>160</v>
      </c>
      <c r="S343" s="1">
        <v>2820</v>
      </c>
      <c r="T343" s="1">
        <f t="shared" si="76"/>
        <v>3.1968432050754791</v>
      </c>
      <c r="U343" s="14">
        <f t="shared" si="77"/>
        <v>88.91957951490221</v>
      </c>
      <c r="V343" s="14">
        <f t="shared" si="78"/>
        <v>52.704179580864924</v>
      </c>
      <c r="W343" s="20">
        <f t="shared" si="70"/>
        <v>0.05</v>
      </c>
      <c r="X343" s="32">
        <f t="shared" si="71"/>
        <v>0</v>
      </c>
    </row>
    <row r="344" spans="1:24" x14ac:dyDescent="0.25">
      <c r="A344" s="22">
        <v>8020</v>
      </c>
      <c r="B344" s="1" t="s">
        <v>337</v>
      </c>
      <c r="C344" s="1" t="s">
        <v>854</v>
      </c>
      <c r="D344" s="1" t="str">
        <f t="shared" si="68"/>
        <v>BR</v>
      </c>
      <c r="E344" s="1">
        <v>802</v>
      </c>
      <c r="F344" s="1">
        <v>2017</v>
      </c>
      <c r="G344" s="1" t="s">
        <v>31</v>
      </c>
      <c r="H344" s="1">
        <f t="shared" si="62"/>
        <v>13.74772708486752</v>
      </c>
      <c r="I344" s="1">
        <v>5</v>
      </c>
      <c r="J344" s="1">
        <v>221</v>
      </c>
      <c r="K344" s="1">
        <v>283</v>
      </c>
      <c r="L344" s="1" t="s">
        <v>85</v>
      </c>
      <c r="M344" s="5" t="s">
        <v>96</v>
      </c>
      <c r="N344" s="1">
        <f t="shared" si="75"/>
        <v>2</v>
      </c>
      <c r="O344" s="1" t="s">
        <v>898</v>
      </c>
      <c r="P344" s="1">
        <v>200</v>
      </c>
      <c r="Q344" s="1">
        <v>225</v>
      </c>
      <c r="S344" s="1">
        <v>2820</v>
      </c>
      <c r="T344" s="1">
        <f t="shared" si="76"/>
        <v>3.1968432050754791</v>
      </c>
      <c r="U344" s="14">
        <f t="shared" si="77"/>
        <v>88.91957951490221</v>
      </c>
      <c r="V344" s="14">
        <f t="shared" si="78"/>
        <v>62.499468632276844</v>
      </c>
      <c r="W344" s="20">
        <f t="shared" si="70"/>
        <v>0.04</v>
      </c>
      <c r="X344" s="32">
        <f t="shared" si="71"/>
        <v>0</v>
      </c>
    </row>
    <row r="345" spans="1:24" x14ac:dyDescent="0.25">
      <c r="A345" s="22">
        <v>8021</v>
      </c>
      <c r="B345" s="1" t="s">
        <v>338</v>
      </c>
      <c r="C345" s="1" t="s">
        <v>855</v>
      </c>
      <c r="D345" s="1" t="str">
        <f t="shared" si="68"/>
        <v>BR</v>
      </c>
      <c r="E345" s="1">
        <v>802</v>
      </c>
      <c r="F345" s="1">
        <v>2017</v>
      </c>
      <c r="G345" s="1" t="s">
        <v>31</v>
      </c>
      <c r="H345" s="1">
        <f t="shared" si="62"/>
        <v>13.74772708486752</v>
      </c>
      <c r="I345" s="1">
        <v>9</v>
      </c>
      <c r="J345" s="1">
        <v>398</v>
      </c>
      <c r="K345" s="1">
        <v>510</v>
      </c>
      <c r="L345" s="1" t="s">
        <v>22</v>
      </c>
      <c r="M345" s="1" t="s">
        <v>22</v>
      </c>
      <c r="N345" s="1">
        <f t="shared" si="75"/>
        <v>4</v>
      </c>
      <c r="O345" s="1" t="s">
        <v>898</v>
      </c>
      <c r="P345" s="1">
        <v>160</v>
      </c>
      <c r="Q345" s="1">
        <v>160</v>
      </c>
      <c r="S345" s="1">
        <v>6580</v>
      </c>
      <c r="T345" s="1">
        <f t="shared" si="76"/>
        <v>3.951077354025915</v>
      </c>
      <c r="U345" s="14">
        <f t="shared" si="77"/>
        <v>144.75067447110061</v>
      </c>
      <c r="V345" s="14">
        <f t="shared" si="78"/>
        <v>87.414736502554746</v>
      </c>
      <c r="W345" s="20">
        <f t="shared" si="70"/>
        <v>0.05</v>
      </c>
      <c r="X345" s="32">
        <f t="shared" si="71"/>
        <v>0</v>
      </c>
    </row>
    <row r="346" spans="1:24" x14ac:dyDescent="0.25">
      <c r="A346" s="22">
        <v>8021</v>
      </c>
      <c r="B346" s="1" t="s">
        <v>339</v>
      </c>
      <c r="C346" s="1" t="s">
        <v>855</v>
      </c>
      <c r="D346" s="1" t="str">
        <f t="shared" si="68"/>
        <v>BR</v>
      </c>
      <c r="E346" s="1">
        <v>802</v>
      </c>
      <c r="F346" s="1">
        <v>2017</v>
      </c>
      <c r="G346" s="1" t="s">
        <v>31</v>
      </c>
      <c r="H346" s="1">
        <f t="shared" si="62"/>
        <v>13.74772708486752</v>
      </c>
      <c r="I346" s="1">
        <v>9</v>
      </c>
      <c r="J346" s="1">
        <v>398</v>
      </c>
      <c r="K346" s="1">
        <v>510</v>
      </c>
      <c r="L346" s="1" t="s">
        <v>85</v>
      </c>
      <c r="M346" s="5" t="s">
        <v>96</v>
      </c>
      <c r="N346" s="1">
        <f t="shared" si="75"/>
        <v>2</v>
      </c>
      <c r="O346" s="1" t="s">
        <v>898</v>
      </c>
      <c r="P346" s="1">
        <v>200</v>
      </c>
      <c r="Q346" s="1">
        <v>225</v>
      </c>
      <c r="S346" s="1">
        <v>6580</v>
      </c>
      <c r="T346" s="1">
        <f t="shared" si="76"/>
        <v>3.951077354025915</v>
      </c>
      <c r="U346" s="14">
        <f t="shared" si="77"/>
        <v>144.75067447110061</v>
      </c>
      <c r="V346" s="14">
        <f t="shared" si="78"/>
        <v>103.66112565432536</v>
      </c>
      <c r="W346" s="20">
        <f t="shared" si="70"/>
        <v>0.04</v>
      </c>
      <c r="X346" s="32">
        <f t="shared" si="71"/>
        <v>0</v>
      </c>
    </row>
    <row r="347" spans="1:24" x14ac:dyDescent="0.25">
      <c r="A347" s="22">
        <v>8030</v>
      </c>
      <c r="B347" s="1" t="s">
        <v>1086</v>
      </c>
      <c r="C347" s="1" t="s">
        <v>1087</v>
      </c>
      <c r="D347" s="1" t="str">
        <f>LEFT(B347,2)</f>
        <v>BR</v>
      </c>
      <c r="E347" s="1">
        <v>803</v>
      </c>
      <c r="F347" s="1">
        <v>2020</v>
      </c>
      <c r="G347" s="1" t="s">
        <v>31</v>
      </c>
      <c r="H347" s="1">
        <f t="shared" si="62"/>
        <v>13.856406460551018</v>
      </c>
      <c r="I347" s="1">
        <v>5</v>
      </c>
      <c r="K347" s="1">
        <v>402</v>
      </c>
      <c r="L347" s="1" t="s">
        <v>85</v>
      </c>
      <c r="M347" s="1" t="s">
        <v>96</v>
      </c>
      <c r="N347" s="1">
        <f t="shared" si="75"/>
        <v>2</v>
      </c>
      <c r="P347" s="1">
        <v>200</v>
      </c>
      <c r="Q347" s="1">
        <v>225</v>
      </c>
      <c r="T347" s="1" t="str">
        <f t="shared" si="76"/>
        <v/>
      </c>
      <c r="U347" s="14" t="e">
        <f t="shared" si="77"/>
        <v>#VALUE!</v>
      </c>
      <c r="V347" s="14">
        <f t="shared" si="78"/>
        <v>0</v>
      </c>
      <c r="W347" s="20">
        <f t="shared" si="70"/>
        <v>0.04</v>
      </c>
      <c r="X347" s="32" t="e">
        <f t="shared" si="71"/>
        <v>#DIV/0!</v>
      </c>
    </row>
    <row r="348" spans="1:24" x14ac:dyDescent="0.25">
      <c r="A348" s="22">
        <v>8050</v>
      </c>
      <c r="B348" s="1" t="s">
        <v>612</v>
      </c>
      <c r="C348" s="1" t="s">
        <v>613</v>
      </c>
      <c r="D348" s="1" t="str">
        <f t="shared" ref="D348:D411" si="79">IF(B348="","zzz",LEFT(B348,2))</f>
        <v>BR</v>
      </c>
      <c r="E348" s="1">
        <v>805</v>
      </c>
      <c r="F348" s="1">
        <v>2024</v>
      </c>
      <c r="G348" s="1" t="s">
        <v>31</v>
      </c>
      <c r="H348" s="1">
        <f t="shared" si="62"/>
        <v>14</v>
      </c>
      <c r="I348" s="1">
        <v>5</v>
      </c>
      <c r="L348" s="1" t="s">
        <v>85</v>
      </c>
      <c r="M348" s="5" t="s">
        <v>96</v>
      </c>
      <c r="N348" s="1">
        <f t="shared" si="75"/>
        <v>2</v>
      </c>
      <c r="O348" s="1" t="s">
        <v>898</v>
      </c>
      <c r="U348" s="14"/>
      <c r="V348" s="14"/>
      <c r="W348" s="20" t="e">
        <f t="shared" si="70"/>
        <v>#DIV/0!</v>
      </c>
      <c r="X348" s="32" t="e">
        <f t="shared" si="71"/>
        <v>#DIV/0!</v>
      </c>
    </row>
    <row r="349" spans="1:24" x14ac:dyDescent="0.25">
      <c r="A349" s="22">
        <v>8050</v>
      </c>
      <c r="B349" s="1" t="s">
        <v>999</v>
      </c>
      <c r="C349" s="1" t="s">
        <v>1000</v>
      </c>
      <c r="D349" s="1" t="str">
        <f t="shared" si="79"/>
        <v>BR</v>
      </c>
      <c r="E349" s="1">
        <v>805</v>
      </c>
      <c r="F349" s="1">
        <v>2024</v>
      </c>
      <c r="G349" s="1" t="s">
        <v>31</v>
      </c>
      <c r="H349" s="1">
        <f t="shared" si="62"/>
        <v>14</v>
      </c>
      <c r="I349" s="1">
        <v>5</v>
      </c>
      <c r="K349" s="1">
        <v>301</v>
      </c>
      <c r="L349" s="1" t="s">
        <v>22</v>
      </c>
      <c r="M349" s="1" t="s">
        <v>22</v>
      </c>
      <c r="N349" s="1">
        <f t="shared" si="75"/>
        <v>4</v>
      </c>
      <c r="P349" s="1">
        <v>200</v>
      </c>
      <c r="Q349" s="1">
        <v>200</v>
      </c>
      <c r="T349" s="1" t="str">
        <f t="shared" ref="T349:T380" si="80">IF(L349="Wagon",(SQRT(SQRT(S349/27)))*10,IF(S349="","",SQRT(SQRT(S349/27))))</f>
        <v/>
      </c>
      <c r="U349" s="14" t="e">
        <f t="shared" ref="U349:U380" si="81">IF(I349="","",(H349*SQRT(I349)*T349-(I349*2)+2)*0.985)</f>
        <v>#VALUE!</v>
      </c>
      <c r="V349" s="14">
        <f t="shared" ref="V349:V380" si="82">IF(L349="Wagon",5*SQRT(H349),IF(L349="","",SQRT(Q349*J349*SQRT(S349))/(26)))</f>
        <v>0</v>
      </c>
      <c r="W349" s="20">
        <f t="shared" si="70"/>
        <v>0.04</v>
      </c>
      <c r="X349" s="32" t="e">
        <f t="shared" si="71"/>
        <v>#DIV/0!</v>
      </c>
    </row>
    <row r="350" spans="1:24" x14ac:dyDescent="0.25">
      <c r="A350" s="22">
        <v>8100</v>
      </c>
      <c r="B350" s="1" t="s">
        <v>97</v>
      </c>
      <c r="C350" s="1" t="s">
        <v>856</v>
      </c>
      <c r="D350" s="1" t="str">
        <f t="shared" si="79"/>
        <v>BR</v>
      </c>
      <c r="E350" s="1">
        <v>81</v>
      </c>
      <c r="F350" s="1">
        <v>1959</v>
      </c>
      <c r="G350" s="1">
        <v>1991</v>
      </c>
      <c r="H350" s="1">
        <f t="shared" ref="H350:H372" si="83">IF(F350="","",SQRT(F350-1828))</f>
        <v>11.445523142259598</v>
      </c>
      <c r="I350" s="1">
        <v>1</v>
      </c>
      <c r="J350" s="1">
        <v>81</v>
      </c>
      <c r="K350" s="1">
        <v>0</v>
      </c>
      <c r="L350" s="1" t="s">
        <v>85</v>
      </c>
      <c r="M350" s="5" t="s">
        <v>96</v>
      </c>
      <c r="N350" s="1">
        <f t="shared" si="75"/>
        <v>2</v>
      </c>
      <c r="O350" s="1" t="s">
        <v>23</v>
      </c>
      <c r="P350" s="1">
        <v>161</v>
      </c>
      <c r="Q350" s="1">
        <v>161</v>
      </c>
      <c r="S350" s="1">
        <v>3388</v>
      </c>
      <c r="T350" s="1">
        <f t="shared" si="80"/>
        <v>3.3469167451224333</v>
      </c>
      <c r="U350" s="14">
        <f t="shared" si="81"/>
        <v>37.732604865592251</v>
      </c>
      <c r="V350" s="14">
        <f t="shared" si="82"/>
        <v>33.509500168592417</v>
      </c>
      <c r="W350" s="20">
        <f t="shared" si="70"/>
        <v>4.9689440993788817E-2</v>
      </c>
      <c r="X350" s="32">
        <f t="shared" si="71"/>
        <v>0</v>
      </c>
    </row>
    <row r="351" spans="1:24" x14ac:dyDescent="0.25">
      <c r="A351" s="22">
        <v>8101</v>
      </c>
      <c r="B351" s="1" t="s">
        <v>1001</v>
      </c>
      <c r="C351" s="1" t="s">
        <v>1002</v>
      </c>
      <c r="D351" s="1" t="str">
        <f t="shared" si="79"/>
        <v>BR</v>
      </c>
      <c r="E351" s="1">
        <v>810</v>
      </c>
      <c r="F351" s="1">
        <v>2025</v>
      </c>
      <c r="G351" s="1" t="s">
        <v>31</v>
      </c>
      <c r="H351" s="1">
        <f t="shared" si="83"/>
        <v>14.035668847618199</v>
      </c>
      <c r="I351" s="1">
        <v>5</v>
      </c>
      <c r="K351" s="1">
        <v>301</v>
      </c>
      <c r="L351" s="1" t="s">
        <v>85</v>
      </c>
      <c r="M351" s="1" t="s">
        <v>85</v>
      </c>
      <c r="N351" s="1">
        <f t="shared" si="75"/>
        <v>2</v>
      </c>
      <c r="P351" s="1">
        <v>200</v>
      </c>
      <c r="Q351" s="1">
        <v>200</v>
      </c>
      <c r="S351" s="1">
        <v>3940</v>
      </c>
      <c r="T351" s="1">
        <f t="shared" si="80"/>
        <v>3.4756266165560397</v>
      </c>
      <c r="U351" s="14">
        <f t="shared" si="81"/>
        <v>99.565309239337608</v>
      </c>
      <c r="V351" s="14">
        <f t="shared" si="82"/>
        <v>0</v>
      </c>
      <c r="W351" s="20">
        <f t="shared" si="70"/>
        <v>0.04</v>
      </c>
      <c r="X351" s="32" t="e">
        <f t="shared" si="71"/>
        <v>#DIV/0!</v>
      </c>
    </row>
    <row r="352" spans="1:24" x14ac:dyDescent="0.25">
      <c r="A352" s="22">
        <v>8101</v>
      </c>
      <c r="B352" s="1" t="s">
        <v>1003</v>
      </c>
      <c r="C352" s="1" t="s">
        <v>1002</v>
      </c>
      <c r="D352" s="1" t="str">
        <f t="shared" si="79"/>
        <v>BR</v>
      </c>
      <c r="E352" s="1">
        <v>810</v>
      </c>
      <c r="F352" s="1">
        <v>2025</v>
      </c>
      <c r="G352" s="1" t="s">
        <v>31</v>
      </c>
      <c r="H352" s="1">
        <f t="shared" si="83"/>
        <v>14.035668847618199</v>
      </c>
      <c r="I352" s="1">
        <v>5</v>
      </c>
      <c r="K352" s="1">
        <v>301</v>
      </c>
      <c r="L352" s="1" t="s">
        <v>22</v>
      </c>
      <c r="M352" s="1" t="s">
        <v>22</v>
      </c>
      <c r="N352" s="1">
        <f t="shared" si="75"/>
        <v>4</v>
      </c>
      <c r="P352" s="1">
        <v>200</v>
      </c>
      <c r="Q352" s="1">
        <v>200</v>
      </c>
      <c r="S352" s="1">
        <v>3940</v>
      </c>
      <c r="T352" s="1">
        <f t="shared" si="80"/>
        <v>3.4756266165560397</v>
      </c>
      <c r="U352" s="14">
        <f t="shared" si="81"/>
        <v>99.565309239337608</v>
      </c>
      <c r="V352" s="14">
        <f t="shared" si="82"/>
        <v>0</v>
      </c>
      <c r="W352" s="20">
        <f t="shared" si="70"/>
        <v>0.04</v>
      </c>
      <c r="X352" s="32" t="e">
        <f t="shared" si="71"/>
        <v>#DIV/0!</v>
      </c>
    </row>
    <row r="353" spans="1:24" x14ac:dyDescent="0.25">
      <c r="A353" s="22">
        <v>8200</v>
      </c>
      <c r="B353" s="1" t="s">
        <v>98</v>
      </c>
      <c r="C353" s="1" t="s">
        <v>857</v>
      </c>
      <c r="D353" s="1" t="str">
        <f t="shared" si="79"/>
        <v>BR</v>
      </c>
      <c r="E353" s="1">
        <v>82</v>
      </c>
      <c r="F353" s="1">
        <v>1960</v>
      </c>
      <c r="G353" s="1">
        <v>1987</v>
      </c>
      <c r="H353" s="1">
        <f t="shared" si="83"/>
        <v>11.489125293076057</v>
      </c>
      <c r="I353" s="1">
        <v>1</v>
      </c>
      <c r="J353" s="1">
        <v>81</v>
      </c>
      <c r="K353" s="1">
        <v>0</v>
      </c>
      <c r="L353" s="1" t="s">
        <v>85</v>
      </c>
      <c r="M353" s="5" t="s">
        <v>96</v>
      </c>
      <c r="N353" s="1">
        <f t="shared" si="75"/>
        <v>2</v>
      </c>
      <c r="O353" s="1" t="s">
        <v>23</v>
      </c>
      <c r="P353" s="1">
        <v>161</v>
      </c>
      <c r="Q353" s="1">
        <v>161</v>
      </c>
      <c r="S353" s="1">
        <v>3300</v>
      </c>
      <c r="T353" s="1">
        <f t="shared" si="80"/>
        <v>3.3249685664456039</v>
      </c>
      <c r="U353" s="14">
        <f t="shared" si="81"/>
        <v>37.627965748601532</v>
      </c>
      <c r="V353" s="14">
        <f t="shared" si="82"/>
        <v>33.289753890725379</v>
      </c>
      <c r="W353" s="20">
        <f t="shared" si="70"/>
        <v>4.9689440993788817E-2</v>
      </c>
      <c r="X353" s="32">
        <f t="shared" si="71"/>
        <v>0</v>
      </c>
    </row>
    <row r="354" spans="1:24" x14ac:dyDescent="0.25">
      <c r="A354" s="22">
        <v>8201</v>
      </c>
      <c r="B354" s="1" t="s">
        <v>372</v>
      </c>
      <c r="C354" s="1" t="s">
        <v>603</v>
      </c>
      <c r="D354" s="1" t="str">
        <f t="shared" si="79"/>
        <v>BR</v>
      </c>
      <c r="E354" s="1" t="s">
        <v>360</v>
      </c>
      <c r="F354" s="1">
        <v>1952</v>
      </c>
      <c r="H354" s="1">
        <f t="shared" si="83"/>
        <v>11.135528725660043</v>
      </c>
      <c r="I354" s="1">
        <v>1</v>
      </c>
      <c r="L354" s="1" t="s">
        <v>369</v>
      </c>
      <c r="M354" s="1" t="s">
        <v>369</v>
      </c>
      <c r="N354" s="1">
        <f t="shared" si="75"/>
        <v>1</v>
      </c>
      <c r="S354" s="1">
        <v>790</v>
      </c>
      <c r="T354" s="1">
        <f t="shared" si="80"/>
        <v>2.3257650062471042</v>
      </c>
      <c r="U354" s="14">
        <f t="shared" si="81"/>
        <v>25.510143690656545</v>
      </c>
      <c r="V354" s="14">
        <f t="shared" si="82"/>
        <v>0</v>
      </c>
      <c r="W354" s="20" t="e">
        <f t="shared" si="70"/>
        <v>#DIV/0!</v>
      </c>
      <c r="X354" s="32" t="e">
        <f t="shared" si="71"/>
        <v>#DIV/0!</v>
      </c>
    </row>
    <row r="355" spans="1:24" x14ac:dyDescent="0.25">
      <c r="A355" s="22">
        <v>8300</v>
      </c>
      <c r="B355" s="1" t="s">
        <v>99</v>
      </c>
      <c r="C355" s="1" t="s">
        <v>858</v>
      </c>
      <c r="D355" s="1" t="str">
        <f t="shared" si="79"/>
        <v>BR</v>
      </c>
      <c r="E355" s="1">
        <v>83</v>
      </c>
      <c r="F355" s="1">
        <v>1960</v>
      </c>
      <c r="G355" s="1">
        <v>1989</v>
      </c>
      <c r="H355" s="1">
        <f t="shared" si="83"/>
        <v>11.489125293076057</v>
      </c>
      <c r="I355" s="1">
        <v>1</v>
      </c>
      <c r="J355" s="1">
        <v>78</v>
      </c>
      <c r="K355" s="1">
        <v>0</v>
      </c>
      <c r="L355" s="1" t="s">
        <v>85</v>
      </c>
      <c r="M355" s="5" t="s">
        <v>96</v>
      </c>
      <c r="N355" s="1">
        <f t="shared" si="75"/>
        <v>2</v>
      </c>
      <c r="O355" s="1" t="s">
        <v>23</v>
      </c>
      <c r="P355" s="1">
        <v>160</v>
      </c>
      <c r="Q355" s="1">
        <v>160</v>
      </c>
      <c r="S355" s="1">
        <v>2950</v>
      </c>
      <c r="T355" s="1">
        <f t="shared" si="80"/>
        <v>3.2330659444615573</v>
      </c>
      <c r="U355" s="14">
        <f t="shared" si="81"/>
        <v>36.587923220945669</v>
      </c>
      <c r="V355" s="14">
        <f t="shared" si="82"/>
        <v>31.665725938113471</v>
      </c>
      <c r="W355" s="20">
        <f t="shared" si="70"/>
        <v>0.05</v>
      </c>
      <c r="X355" s="32">
        <f t="shared" si="71"/>
        <v>0</v>
      </c>
    </row>
    <row r="356" spans="1:24" x14ac:dyDescent="0.25">
      <c r="A356" s="22">
        <v>8400</v>
      </c>
      <c r="B356" s="1" t="s">
        <v>100</v>
      </c>
      <c r="C356" s="1" t="s">
        <v>859</v>
      </c>
      <c r="D356" s="1" t="str">
        <f t="shared" si="79"/>
        <v>BR</v>
      </c>
      <c r="E356" s="1">
        <v>84</v>
      </c>
      <c r="F356" s="1">
        <v>1960</v>
      </c>
      <c r="G356" s="1">
        <v>1980</v>
      </c>
      <c r="H356" s="1">
        <f t="shared" si="83"/>
        <v>11.489125293076057</v>
      </c>
      <c r="I356" s="1">
        <v>1</v>
      </c>
      <c r="J356" s="1">
        <v>78</v>
      </c>
      <c r="K356" s="1">
        <v>0</v>
      </c>
      <c r="L356" s="1" t="s">
        <v>85</v>
      </c>
      <c r="M356" s="5" t="s">
        <v>96</v>
      </c>
      <c r="N356" s="1">
        <f t="shared" si="75"/>
        <v>2</v>
      </c>
      <c r="O356" s="1" t="s">
        <v>23</v>
      </c>
      <c r="P356" s="1">
        <v>160</v>
      </c>
      <c r="Q356" s="1">
        <v>160</v>
      </c>
      <c r="S356" s="1">
        <v>3000</v>
      </c>
      <c r="T356" s="1">
        <f t="shared" si="80"/>
        <v>3.2466791547509892</v>
      </c>
      <c r="U356" s="14">
        <f t="shared" si="81"/>
        <v>36.7419810414221</v>
      </c>
      <c r="V356" s="14">
        <f t="shared" si="82"/>
        <v>31.799058259064584</v>
      </c>
      <c r="W356" s="20">
        <f t="shared" si="70"/>
        <v>0.05</v>
      </c>
      <c r="X356" s="32">
        <f t="shared" si="71"/>
        <v>0</v>
      </c>
    </row>
    <row r="357" spans="1:24" x14ac:dyDescent="0.25">
      <c r="A357" s="22">
        <v>8401</v>
      </c>
      <c r="B357" s="1" t="s">
        <v>370</v>
      </c>
      <c r="C357" s="1" t="s">
        <v>600</v>
      </c>
      <c r="D357" s="1" t="str">
        <f t="shared" si="79"/>
        <v>BR</v>
      </c>
      <c r="E357" s="1" t="s">
        <v>360</v>
      </c>
      <c r="F357" s="1">
        <v>1953</v>
      </c>
      <c r="G357" s="1">
        <v>1966</v>
      </c>
      <c r="H357" s="1">
        <f t="shared" si="83"/>
        <v>11.180339887498949</v>
      </c>
      <c r="I357" s="1">
        <v>1</v>
      </c>
      <c r="J357" s="1">
        <v>67</v>
      </c>
      <c r="K357" s="1">
        <v>0</v>
      </c>
      <c r="L357" s="1" t="s">
        <v>369</v>
      </c>
      <c r="M357" s="1" t="s">
        <v>369</v>
      </c>
      <c r="N357" s="1">
        <f t="shared" si="75"/>
        <v>1</v>
      </c>
      <c r="O357" s="1" t="s">
        <v>23</v>
      </c>
      <c r="R357" s="1">
        <v>82</v>
      </c>
      <c r="S357" s="1">
        <v>648</v>
      </c>
      <c r="T357" s="1">
        <f t="shared" si="80"/>
        <v>2.213363839400643</v>
      </c>
      <c r="U357" s="14">
        <f t="shared" si="81"/>
        <v>24.374967618910844</v>
      </c>
      <c r="V357" s="14">
        <f t="shared" si="82"/>
        <v>0</v>
      </c>
      <c r="W357" s="20" t="e">
        <f t="shared" si="70"/>
        <v>#DIV/0!</v>
      </c>
      <c r="X357" s="32">
        <f t="shared" si="71"/>
        <v>0.12238805970149252</v>
      </c>
    </row>
    <row r="358" spans="1:24" x14ac:dyDescent="0.25">
      <c r="A358" s="22">
        <v>8500</v>
      </c>
      <c r="B358" s="1" t="s">
        <v>101</v>
      </c>
      <c r="C358" s="1" t="s">
        <v>860</v>
      </c>
      <c r="D358" s="1" t="str">
        <f t="shared" si="79"/>
        <v>BR</v>
      </c>
      <c r="E358" s="1">
        <v>85</v>
      </c>
      <c r="F358" s="1">
        <v>1961</v>
      </c>
      <c r="G358" s="1">
        <v>1991</v>
      </c>
      <c r="H358" s="1">
        <f t="shared" si="83"/>
        <v>11.532562594670797</v>
      </c>
      <c r="I358" s="1">
        <v>1</v>
      </c>
      <c r="J358" s="1">
        <v>81</v>
      </c>
      <c r="K358" s="1">
        <v>0</v>
      </c>
      <c r="L358" s="1" t="s">
        <v>85</v>
      </c>
      <c r="M358" s="5" t="s">
        <v>96</v>
      </c>
      <c r="N358" s="1">
        <f t="shared" si="75"/>
        <v>2</v>
      </c>
      <c r="O358" s="1" t="s">
        <v>23</v>
      </c>
      <c r="P358" s="1">
        <v>160</v>
      </c>
      <c r="Q358" s="1">
        <v>160</v>
      </c>
      <c r="S358" s="1">
        <v>3200</v>
      </c>
      <c r="T358" s="1">
        <f t="shared" si="80"/>
        <v>3.2994880025598436</v>
      </c>
      <c r="U358" s="14">
        <f t="shared" si="81"/>
        <v>37.480778641088413</v>
      </c>
      <c r="V358" s="14">
        <f t="shared" si="82"/>
        <v>32.931889338536891</v>
      </c>
      <c r="W358" s="20">
        <f t="shared" si="70"/>
        <v>0.05</v>
      </c>
      <c r="X358" s="32">
        <f t="shared" si="71"/>
        <v>0</v>
      </c>
    </row>
    <row r="359" spans="1:24" x14ac:dyDescent="0.25">
      <c r="A359" s="22">
        <v>8600</v>
      </c>
      <c r="B359" s="1" t="s">
        <v>102</v>
      </c>
      <c r="C359" s="1" t="s">
        <v>861</v>
      </c>
      <c r="D359" s="1" t="str">
        <f t="shared" si="79"/>
        <v>BR</v>
      </c>
      <c r="E359" s="1">
        <v>86</v>
      </c>
      <c r="F359" s="1">
        <v>1965</v>
      </c>
      <c r="G359" s="1">
        <v>2002</v>
      </c>
      <c r="H359" s="1">
        <f t="shared" si="83"/>
        <v>11.704699910719626</v>
      </c>
      <c r="I359" s="1">
        <v>1</v>
      </c>
      <c r="J359" s="1">
        <v>82</v>
      </c>
      <c r="K359" s="1">
        <v>0</v>
      </c>
      <c r="L359" s="1" t="s">
        <v>85</v>
      </c>
      <c r="M359" s="5" t="s">
        <v>96</v>
      </c>
      <c r="N359" s="1">
        <f t="shared" si="75"/>
        <v>2</v>
      </c>
      <c r="O359" s="1" t="s">
        <v>23</v>
      </c>
      <c r="P359" s="1">
        <v>161</v>
      </c>
      <c r="Q359" s="1">
        <v>161</v>
      </c>
      <c r="S359" s="1">
        <v>3600</v>
      </c>
      <c r="T359" s="1">
        <f t="shared" si="80"/>
        <v>3.3980884896942452</v>
      </c>
      <c r="U359" s="14">
        <f t="shared" si="81"/>
        <v>39.177001951312491</v>
      </c>
      <c r="V359" s="14">
        <f t="shared" si="82"/>
        <v>34.231201380158922</v>
      </c>
      <c r="W359" s="20">
        <f t="shared" si="70"/>
        <v>4.9689440993788817E-2</v>
      </c>
      <c r="X359" s="32">
        <f t="shared" si="71"/>
        <v>0</v>
      </c>
    </row>
    <row r="360" spans="1:24" x14ac:dyDescent="0.25">
      <c r="A360" s="22">
        <v>8601</v>
      </c>
      <c r="B360" s="1" t="s">
        <v>103</v>
      </c>
      <c r="C360" s="1" t="s">
        <v>862</v>
      </c>
      <c r="D360" s="1" t="str">
        <f t="shared" si="79"/>
        <v>BR</v>
      </c>
      <c r="E360" s="1">
        <v>86</v>
      </c>
      <c r="F360" s="1">
        <v>1969</v>
      </c>
      <c r="G360" s="1">
        <v>2002</v>
      </c>
      <c r="H360" s="1">
        <f t="shared" si="83"/>
        <v>11.874342087037917</v>
      </c>
      <c r="I360" s="1">
        <v>1</v>
      </c>
      <c r="J360" s="1">
        <v>82</v>
      </c>
      <c r="K360" s="1">
        <v>0</v>
      </c>
      <c r="L360" s="1" t="s">
        <v>85</v>
      </c>
      <c r="M360" s="5" t="s">
        <v>96</v>
      </c>
      <c r="N360" s="1">
        <f t="shared" si="75"/>
        <v>2</v>
      </c>
      <c r="O360" s="1" t="s">
        <v>23</v>
      </c>
      <c r="P360" s="1">
        <v>177</v>
      </c>
      <c r="Q360" s="1">
        <v>177</v>
      </c>
      <c r="S360" s="1">
        <v>4040</v>
      </c>
      <c r="T360" s="1">
        <f t="shared" si="80"/>
        <v>3.4974732396114367</v>
      </c>
      <c r="U360" s="14">
        <f t="shared" si="81"/>
        <v>40.907240782095833</v>
      </c>
      <c r="V360" s="14">
        <f t="shared" si="82"/>
        <v>36.941587340926525</v>
      </c>
      <c r="W360" s="20">
        <f t="shared" si="70"/>
        <v>4.519774011299435E-2</v>
      </c>
      <c r="X360" s="32">
        <f t="shared" si="71"/>
        <v>0</v>
      </c>
    </row>
    <row r="361" spans="1:24" x14ac:dyDescent="0.25">
      <c r="A361" s="22">
        <v>8602</v>
      </c>
      <c r="B361" s="1" t="s">
        <v>104</v>
      </c>
      <c r="C361" s="1" t="s">
        <v>863</v>
      </c>
      <c r="D361" s="1" t="str">
        <f t="shared" si="79"/>
        <v>BR</v>
      </c>
      <c r="E361" s="1">
        <v>86</v>
      </c>
      <c r="F361" s="1">
        <v>1971</v>
      </c>
      <c r="G361" s="1">
        <v>2002</v>
      </c>
      <c r="H361" s="1">
        <f t="shared" si="83"/>
        <v>11.958260743101398</v>
      </c>
      <c r="I361" s="1">
        <v>1</v>
      </c>
      <c r="J361" s="1">
        <v>82</v>
      </c>
      <c r="K361" s="1">
        <v>0</v>
      </c>
      <c r="L361" s="1" t="s">
        <v>85</v>
      </c>
      <c r="M361" s="5" t="s">
        <v>96</v>
      </c>
      <c r="N361" s="1">
        <f t="shared" si="75"/>
        <v>2</v>
      </c>
      <c r="O361" s="1" t="s">
        <v>23</v>
      </c>
      <c r="P361" s="1">
        <v>177</v>
      </c>
      <c r="Q361" s="1">
        <v>177</v>
      </c>
      <c r="S361" s="1">
        <v>5000</v>
      </c>
      <c r="T361" s="1">
        <f t="shared" si="80"/>
        <v>3.6889397323344051</v>
      </c>
      <c r="U361" s="14">
        <f t="shared" si="81"/>
        <v>43.451603637068878</v>
      </c>
      <c r="V361" s="14">
        <f t="shared" si="82"/>
        <v>38.963926235096942</v>
      </c>
      <c r="W361" s="20">
        <f t="shared" si="70"/>
        <v>4.519774011299435E-2</v>
      </c>
      <c r="X361" s="32">
        <f t="shared" si="71"/>
        <v>0</v>
      </c>
    </row>
    <row r="362" spans="1:24" x14ac:dyDescent="0.25">
      <c r="A362" s="22">
        <v>8700</v>
      </c>
      <c r="B362" s="1" t="s">
        <v>105</v>
      </c>
      <c r="C362" s="1" t="s">
        <v>864</v>
      </c>
      <c r="D362" s="1" t="str">
        <f t="shared" si="79"/>
        <v>BR</v>
      </c>
      <c r="E362" s="1">
        <v>87</v>
      </c>
      <c r="F362" s="1">
        <v>1973</v>
      </c>
      <c r="G362" s="1">
        <v>2003</v>
      </c>
      <c r="H362" s="1">
        <f t="shared" si="83"/>
        <v>12.041594578792296</v>
      </c>
      <c r="I362" s="1">
        <v>1</v>
      </c>
      <c r="J362" s="1">
        <v>81</v>
      </c>
      <c r="K362" s="1">
        <v>0</v>
      </c>
      <c r="L362" s="1" t="s">
        <v>85</v>
      </c>
      <c r="M362" s="5" t="s">
        <v>96</v>
      </c>
      <c r="N362" s="1">
        <f t="shared" si="75"/>
        <v>2</v>
      </c>
      <c r="O362" s="1" t="s">
        <v>23</v>
      </c>
      <c r="P362" s="1">
        <v>180</v>
      </c>
      <c r="Q362" s="1">
        <v>180</v>
      </c>
      <c r="S362" s="1">
        <v>5000</v>
      </c>
      <c r="T362" s="1">
        <f t="shared" si="80"/>
        <v>3.6889397323344051</v>
      </c>
      <c r="U362" s="14">
        <f t="shared" si="81"/>
        <v>43.754405932133928</v>
      </c>
      <c r="V362" s="14">
        <f t="shared" si="82"/>
        <v>39.052416735897161</v>
      </c>
      <c r="W362" s="20">
        <f t="shared" si="70"/>
        <v>4.4444444444444446E-2</v>
      </c>
      <c r="X362" s="32">
        <f t="shared" si="71"/>
        <v>0</v>
      </c>
    </row>
    <row r="363" spans="1:24" x14ac:dyDescent="0.25">
      <c r="A363" s="22">
        <v>8800</v>
      </c>
      <c r="B363" s="1" t="s">
        <v>107</v>
      </c>
      <c r="C363" s="1" t="s">
        <v>865</v>
      </c>
      <c r="D363" s="1" t="str">
        <f t="shared" si="79"/>
        <v>BR</v>
      </c>
      <c r="E363" s="1">
        <v>88</v>
      </c>
      <c r="F363" s="1">
        <v>2015</v>
      </c>
      <c r="G363" s="1" t="s">
        <v>31</v>
      </c>
      <c r="H363" s="1">
        <f t="shared" si="83"/>
        <v>13.674794331177344</v>
      </c>
      <c r="I363" s="1">
        <v>1</v>
      </c>
      <c r="J363" s="1">
        <v>86</v>
      </c>
      <c r="K363" s="1">
        <v>0</v>
      </c>
      <c r="L363" s="1" t="s">
        <v>22</v>
      </c>
      <c r="M363" s="5" t="s">
        <v>22</v>
      </c>
      <c r="N363" s="1">
        <f t="shared" si="75"/>
        <v>4</v>
      </c>
      <c r="O363" s="1" t="s">
        <v>23</v>
      </c>
      <c r="P363" s="1">
        <v>160</v>
      </c>
      <c r="Q363" s="1">
        <v>160</v>
      </c>
      <c r="S363" s="1">
        <v>939</v>
      </c>
      <c r="T363" s="1">
        <f t="shared" si="80"/>
        <v>2.428429260033059</v>
      </c>
      <c r="U363" s="14">
        <f t="shared" si="81"/>
        <v>32.710146618583785</v>
      </c>
      <c r="V363" s="14">
        <f t="shared" si="82"/>
        <v>24.974814261356777</v>
      </c>
      <c r="W363" s="20">
        <f t="shared" si="70"/>
        <v>0.05</v>
      </c>
      <c r="X363" s="32">
        <f t="shared" si="71"/>
        <v>0</v>
      </c>
    </row>
    <row r="364" spans="1:24" x14ac:dyDescent="0.25">
      <c r="A364" s="22">
        <v>8800</v>
      </c>
      <c r="B364" s="1" t="s">
        <v>106</v>
      </c>
      <c r="C364" s="1" t="s">
        <v>865</v>
      </c>
      <c r="D364" s="1" t="str">
        <f t="shared" si="79"/>
        <v>BR</v>
      </c>
      <c r="E364" s="1">
        <v>88</v>
      </c>
      <c r="F364" s="1">
        <v>2015</v>
      </c>
      <c r="G364" s="1" t="s">
        <v>31</v>
      </c>
      <c r="H364" s="1">
        <f t="shared" si="83"/>
        <v>13.674794331177344</v>
      </c>
      <c r="I364" s="1">
        <v>1</v>
      </c>
      <c r="J364" s="1">
        <v>86</v>
      </c>
      <c r="K364" s="1">
        <v>0</v>
      </c>
      <c r="L364" s="1" t="s">
        <v>85</v>
      </c>
      <c r="M364" s="5" t="s">
        <v>96</v>
      </c>
      <c r="N364" s="1">
        <f t="shared" si="75"/>
        <v>2</v>
      </c>
      <c r="O364" s="1" t="s">
        <v>23</v>
      </c>
      <c r="P364" s="1">
        <v>160</v>
      </c>
      <c r="Q364" s="1">
        <v>160</v>
      </c>
      <c r="S364" s="1">
        <v>5364</v>
      </c>
      <c r="T364" s="1">
        <f t="shared" si="80"/>
        <v>3.7543196908686376</v>
      </c>
      <c r="U364" s="14">
        <f t="shared" si="81"/>
        <v>50.569456381726155</v>
      </c>
      <c r="V364" s="14">
        <f t="shared" si="82"/>
        <v>38.610734313060526</v>
      </c>
      <c r="W364" s="20">
        <f t="shared" si="70"/>
        <v>0.05</v>
      </c>
      <c r="X364" s="32">
        <f t="shared" si="71"/>
        <v>0</v>
      </c>
    </row>
    <row r="365" spans="1:24" x14ac:dyDescent="0.25">
      <c r="A365" s="22">
        <v>8900</v>
      </c>
      <c r="B365" s="1" t="s">
        <v>108</v>
      </c>
      <c r="C365" s="1" t="s">
        <v>866</v>
      </c>
      <c r="D365" s="1" t="str">
        <f t="shared" si="79"/>
        <v>BR</v>
      </c>
      <c r="E365" s="1">
        <v>89</v>
      </c>
      <c r="F365" s="1">
        <v>1986</v>
      </c>
      <c r="G365" s="1">
        <v>2001</v>
      </c>
      <c r="H365" s="1">
        <f t="shared" si="83"/>
        <v>12.569805089976535</v>
      </c>
      <c r="I365" s="1">
        <v>1</v>
      </c>
      <c r="J365" s="1">
        <v>105</v>
      </c>
      <c r="K365" s="1">
        <v>0</v>
      </c>
      <c r="L365" s="1" t="s">
        <v>85</v>
      </c>
      <c r="M365" s="5" t="s">
        <v>96</v>
      </c>
      <c r="N365" s="1">
        <f t="shared" si="75"/>
        <v>2</v>
      </c>
      <c r="O365" s="1" t="s">
        <v>23</v>
      </c>
      <c r="P365" s="1">
        <v>180</v>
      </c>
      <c r="Q365" s="1">
        <v>201</v>
      </c>
      <c r="S365" s="1">
        <v>5850</v>
      </c>
      <c r="T365" s="1">
        <f t="shared" si="80"/>
        <v>3.8366132778636608</v>
      </c>
      <c r="U365" s="14">
        <f t="shared" si="81"/>
        <v>47.502098891736772</v>
      </c>
      <c r="V365" s="14">
        <f t="shared" si="82"/>
        <v>48.866169468398624</v>
      </c>
      <c r="W365" s="20">
        <f t="shared" si="70"/>
        <v>4.4444444444444446E-2</v>
      </c>
      <c r="X365" s="32">
        <f t="shared" si="71"/>
        <v>0</v>
      </c>
    </row>
    <row r="366" spans="1:24" x14ac:dyDescent="0.25">
      <c r="A366" s="22">
        <v>9000</v>
      </c>
      <c r="B366" s="1" t="s">
        <v>109</v>
      </c>
      <c r="C366" s="1" t="s">
        <v>867</v>
      </c>
      <c r="D366" s="1" t="str">
        <f t="shared" si="79"/>
        <v>BR</v>
      </c>
      <c r="E366" s="1">
        <v>90</v>
      </c>
      <c r="F366" s="1">
        <v>1987</v>
      </c>
      <c r="G366" s="1" t="s">
        <v>31</v>
      </c>
      <c r="H366" s="1">
        <f t="shared" si="83"/>
        <v>12.609520212918492</v>
      </c>
      <c r="I366" s="1">
        <v>1</v>
      </c>
      <c r="J366" s="1">
        <v>85</v>
      </c>
      <c r="K366" s="1">
        <v>0</v>
      </c>
      <c r="L366" s="1" t="s">
        <v>85</v>
      </c>
      <c r="M366" s="5" t="s">
        <v>96</v>
      </c>
      <c r="N366" s="1">
        <f t="shared" si="75"/>
        <v>2</v>
      </c>
      <c r="O366" s="1" t="s">
        <v>23</v>
      </c>
      <c r="P366" s="1">
        <v>180</v>
      </c>
      <c r="Q366" s="1">
        <v>180</v>
      </c>
      <c r="S366" s="1">
        <v>5000</v>
      </c>
      <c r="T366" s="1">
        <f t="shared" si="80"/>
        <v>3.6889397323344051</v>
      </c>
      <c r="U366" s="14">
        <f t="shared" si="81"/>
        <v>45.818023717322177</v>
      </c>
      <c r="V366" s="14">
        <f t="shared" si="82"/>
        <v>40.005054695703627</v>
      </c>
      <c r="W366" s="20">
        <f t="shared" si="70"/>
        <v>4.4444444444444446E-2</v>
      </c>
      <c r="X366" s="32">
        <f t="shared" si="71"/>
        <v>0</v>
      </c>
    </row>
    <row r="367" spans="1:24" x14ac:dyDescent="0.25">
      <c r="A367" s="22">
        <v>9010</v>
      </c>
      <c r="B367" s="1" t="s">
        <v>913</v>
      </c>
      <c r="C367" s="1" t="s">
        <v>914</v>
      </c>
      <c r="D367" s="1" t="str">
        <f t="shared" si="79"/>
        <v>BR</v>
      </c>
      <c r="E367" s="1" t="s">
        <v>360</v>
      </c>
      <c r="F367" s="1">
        <v>1943</v>
      </c>
      <c r="G367" s="1">
        <v>1967</v>
      </c>
      <c r="H367" s="1">
        <f t="shared" si="83"/>
        <v>10.723805294763608</v>
      </c>
      <c r="I367" s="1">
        <v>2</v>
      </c>
      <c r="J367" s="1">
        <v>128</v>
      </c>
      <c r="K367" s="1">
        <v>0</v>
      </c>
      <c r="L367" s="1" t="s">
        <v>369</v>
      </c>
      <c r="M367" s="1" t="s">
        <v>369</v>
      </c>
      <c r="N367" s="1">
        <f t="shared" si="75"/>
        <v>1</v>
      </c>
      <c r="R367" s="1">
        <v>152</v>
      </c>
      <c r="T367" s="1" t="str">
        <f t="shared" si="80"/>
        <v/>
      </c>
      <c r="U367" s="14" t="e">
        <f t="shared" si="81"/>
        <v>#VALUE!</v>
      </c>
      <c r="V367" s="14">
        <f t="shared" si="82"/>
        <v>0</v>
      </c>
      <c r="W367" s="20" t="e">
        <f t="shared" si="70"/>
        <v>#DIV/0!</v>
      </c>
      <c r="X367" s="32">
        <f t="shared" si="71"/>
        <v>0.11874999999999999</v>
      </c>
    </row>
    <row r="368" spans="1:24" x14ac:dyDescent="0.25">
      <c r="A368" s="22">
        <v>9070</v>
      </c>
      <c r="B368" s="1" t="s">
        <v>915</v>
      </c>
      <c r="C368" s="1" t="s">
        <v>916</v>
      </c>
      <c r="D368" s="1" t="str">
        <f t="shared" si="79"/>
        <v>BR</v>
      </c>
      <c r="E368" s="1" t="s">
        <v>360</v>
      </c>
      <c r="F368" s="1">
        <v>1943</v>
      </c>
      <c r="G368" s="1">
        <v>1962</v>
      </c>
      <c r="H368" s="1">
        <f t="shared" si="83"/>
        <v>10.723805294763608</v>
      </c>
      <c r="I368" s="1">
        <v>2</v>
      </c>
      <c r="J368" s="1">
        <v>136</v>
      </c>
      <c r="K368" s="1">
        <v>0</v>
      </c>
      <c r="L368" s="1" t="s">
        <v>369</v>
      </c>
      <c r="M368" s="1" t="s">
        <v>369</v>
      </c>
      <c r="N368" s="1">
        <f t="shared" si="75"/>
        <v>1</v>
      </c>
      <c r="R368" s="1">
        <v>152</v>
      </c>
      <c r="T368" s="1" t="str">
        <f t="shared" si="80"/>
        <v/>
      </c>
      <c r="U368" s="14" t="e">
        <f t="shared" si="81"/>
        <v>#VALUE!</v>
      </c>
      <c r="V368" s="14">
        <f t="shared" si="82"/>
        <v>0</v>
      </c>
      <c r="W368" s="20" t="e">
        <f t="shared" si="70"/>
        <v>#DIV/0!</v>
      </c>
      <c r="X368" s="32">
        <f t="shared" si="71"/>
        <v>0.11176470588235293</v>
      </c>
    </row>
    <row r="369" spans="1:24" x14ac:dyDescent="0.25">
      <c r="A369" s="22">
        <v>9100</v>
      </c>
      <c r="B369" s="1" t="s">
        <v>110</v>
      </c>
      <c r="C369" s="1" t="s">
        <v>868</v>
      </c>
      <c r="D369" s="1" t="str">
        <f t="shared" si="79"/>
        <v>BR</v>
      </c>
      <c r="E369" s="1">
        <v>91</v>
      </c>
      <c r="F369" s="1">
        <v>1988</v>
      </c>
      <c r="G369" s="1" t="s">
        <v>31</v>
      </c>
      <c r="H369" s="1">
        <f t="shared" si="83"/>
        <v>12.649110640673518</v>
      </c>
      <c r="I369" s="1">
        <v>9</v>
      </c>
      <c r="J369" s="1">
        <v>486</v>
      </c>
      <c r="K369" s="1">
        <v>535</v>
      </c>
      <c r="L369" s="6" t="s">
        <v>85</v>
      </c>
      <c r="M369" s="6" t="s">
        <v>96</v>
      </c>
      <c r="N369" s="1">
        <f t="shared" si="75"/>
        <v>2</v>
      </c>
      <c r="P369" s="1">
        <v>201</v>
      </c>
      <c r="Q369" s="1">
        <v>225</v>
      </c>
      <c r="S369" s="1">
        <v>6480</v>
      </c>
      <c r="T369" s="1">
        <f t="shared" si="80"/>
        <v>3.9359793425308611</v>
      </c>
      <c r="U369" s="14">
        <f t="shared" si="81"/>
        <v>131.35951583099629</v>
      </c>
      <c r="V369" s="14">
        <f t="shared" si="82"/>
        <v>114.11160062317738</v>
      </c>
      <c r="W369" s="20">
        <f t="shared" si="70"/>
        <v>3.9800995024875621E-2</v>
      </c>
      <c r="X369" s="32">
        <f t="shared" si="71"/>
        <v>0</v>
      </c>
    </row>
    <row r="370" spans="1:24" x14ac:dyDescent="0.25">
      <c r="A370" s="22">
        <v>9101</v>
      </c>
      <c r="B370" s="1" t="s">
        <v>341</v>
      </c>
      <c r="C370" s="1" t="s">
        <v>1041</v>
      </c>
      <c r="D370" s="1" t="str">
        <f t="shared" si="79"/>
        <v>BR</v>
      </c>
      <c r="E370" s="1">
        <v>910</v>
      </c>
      <c r="F370" s="1">
        <v>1973</v>
      </c>
      <c r="G370" s="1">
        <v>2008</v>
      </c>
      <c r="H370" s="1">
        <f t="shared" si="83"/>
        <v>12.041594578792296</v>
      </c>
      <c r="I370" s="1">
        <v>2</v>
      </c>
      <c r="J370" s="1">
        <v>105</v>
      </c>
      <c r="K370" s="1">
        <v>0</v>
      </c>
      <c r="L370" s="1" t="s">
        <v>342</v>
      </c>
      <c r="M370" s="1" t="s">
        <v>342</v>
      </c>
      <c r="N370" s="1" t="str">
        <f t="shared" si="75"/>
        <v/>
      </c>
      <c r="P370" s="1">
        <v>145</v>
      </c>
      <c r="Q370" s="1">
        <v>145</v>
      </c>
      <c r="S370" s="1">
        <v>1</v>
      </c>
      <c r="T370" s="1">
        <f t="shared" si="80"/>
        <v>4.3869133765083088</v>
      </c>
      <c r="U370" s="14">
        <f t="shared" si="81"/>
        <v>71.615846199774595</v>
      </c>
      <c r="V370" s="14">
        <f t="shared" si="82"/>
        <v>17.350500409780906</v>
      </c>
      <c r="W370" s="20">
        <f t="shared" si="70"/>
        <v>5.5172413793103448E-2</v>
      </c>
      <c r="X370" s="32">
        <f t="shared" si="71"/>
        <v>0</v>
      </c>
    </row>
    <row r="371" spans="1:24" x14ac:dyDescent="0.25">
      <c r="A371" s="22">
        <v>9200</v>
      </c>
      <c r="B371" s="1" t="s">
        <v>113</v>
      </c>
      <c r="C371" s="1" t="s">
        <v>869</v>
      </c>
      <c r="D371" s="1" t="str">
        <f t="shared" si="79"/>
        <v>BR</v>
      </c>
      <c r="E371" s="1">
        <v>92</v>
      </c>
      <c r="F371" s="1">
        <v>1993</v>
      </c>
      <c r="G371" s="1" t="s">
        <v>31</v>
      </c>
      <c r="H371" s="1">
        <f t="shared" si="83"/>
        <v>12.845232578665129</v>
      </c>
      <c r="I371" s="1">
        <v>1</v>
      </c>
      <c r="J371" s="1">
        <v>126</v>
      </c>
      <c r="K371" s="1">
        <v>0</v>
      </c>
      <c r="L371" s="1" t="s">
        <v>85</v>
      </c>
      <c r="M371" s="4" t="s">
        <v>112</v>
      </c>
      <c r="N371" s="1">
        <f t="shared" si="75"/>
        <v>2</v>
      </c>
      <c r="O371" s="1" t="s">
        <v>23</v>
      </c>
      <c r="P371" s="1">
        <v>140</v>
      </c>
      <c r="Q371" s="1">
        <v>140</v>
      </c>
      <c r="S371" s="1">
        <v>5360</v>
      </c>
      <c r="T371" s="1">
        <f t="shared" si="80"/>
        <v>3.7536195846021427</v>
      </c>
      <c r="U371" s="14">
        <f t="shared" si="81"/>
        <v>47.492874827406212</v>
      </c>
      <c r="V371" s="14">
        <f t="shared" si="82"/>
        <v>43.708624529131718</v>
      </c>
      <c r="W371" s="20">
        <f t="shared" si="70"/>
        <v>5.7142857142857141E-2</v>
      </c>
      <c r="X371" s="32">
        <f t="shared" si="71"/>
        <v>0</v>
      </c>
    </row>
    <row r="372" spans="1:24" x14ac:dyDescent="0.25">
      <c r="A372" s="22">
        <v>9200</v>
      </c>
      <c r="B372" s="1" t="s">
        <v>111</v>
      </c>
      <c r="C372" s="1" t="s">
        <v>869</v>
      </c>
      <c r="D372" s="1" t="str">
        <f t="shared" si="79"/>
        <v>BR</v>
      </c>
      <c r="E372" s="1">
        <v>92</v>
      </c>
      <c r="F372" s="1">
        <v>1993</v>
      </c>
      <c r="G372" s="1" t="s">
        <v>31</v>
      </c>
      <c r="H372" s="1">
        <f t="shared" si="83"/>
        <v>12.845232578665129</v>
      </c>
      <c r="I372" s="1">
        <v>1</v>
      </c>
      <c r="J372" s="1">
        <v>126</v>
      </c>
      <c r="K372" s="1">
        <v>0</v>
      </c>
      <c r="L372" s="1" t="s">
        <v>85</v>
      </c>
      <c r="M372" s="4" t="s">
        <v>112</v>
      </c>
      <c r="N372" s="1">
        <f t="shared" si="75"/>
        <v>2</v>
      </c>
      <c r="O372" s="1" t="s">
        <v>23</v>
      </c>
      <c r="P372" s="1">
        <v>140</v>
      </c>
      <c r="Q372" s="1">
        <v>140</v>
      </c>
      <c r="S372" s="1">
        <v>6760</v>
      </c>
      <c r="T372" s="1">
        <f t="shared" si="80"/>
        <v>3.9778255499336317</v>
      </c>
      <c r="U372" s="14">
        <f t="shared" si="81"/>
        <v>50.32965293106021</v>
      </c>
      <c r="V372" s="14">
        <f t="shared" si="82"/>
        <v>46.319367076422722</v>
      </c>
      <c r="W372" s="20">
        <f t="shared" si="70"/>
        <v>5.7142857142857141E-2</v>
      </c>
      <c r="X372" s="32">
        <f t="shared" si="71"/>
        <v>0</v>
      </c>
    </row>
    <row r="373" spans="1:24" x14ac:dyDescent="0.25">
      <c r="A373" s="22">
        <v>9201</v>
      </c>
      <c r="B373" s="1" t="s">
        <v>615</v>
      </c>
      <c r="C373" s="1" t="s">
        <v>610</v>
      </c>
      <c r="D373" s="1" t="str">
        <f t="shared" si="79"/>
        <v>BR</v>
      </c>
      <c r="E373" s="1" t="s">
        <v>360</v>
      </c>
      <c r="I373" s="1">
        <v>2</v>
      </c>
      <c r="L373" s="1" t="s">
        <v>369</v>
      </c>
      <c r="M373" s="1" t="s">
        <v>369</v>
      </c>
      <c r="N373" s="1">
        <f t="shared" si="75"/>
        <v>1</v>
      </c>
      <c r="T373" s="1" t="str">
        <f t="shared" si="80"/>
        <v/>
      </c>
      <c r="U373" s="14" t="e">
        <f t="shared" si="81"/>
        <v>#VALUE!</v>
      </c>
      <c r="V373" s="14">
        <f t="shared" si="82"/>
        <v>0</v>
      </c>
      <c r="W373" s="20" t="e">
        <f t="shared" si="70"/>
        <v>#DIV/0!</v>
      </c>
      <c r="X373" s="32" t="e">
        <f t="shared" si="71"/>
        <v>#DIV/0!</v>
      </c>
    </row>
    <row r="374" spans="1:24" x14ac:dyDescent="0.25">
      <c r="A374" s="22">
        <v>9500</v>
      </c>
      <c r="B374" s="1" t="s">
        <v>351</v>
      </c>
      <c r="C374" s="1" t="s">
        <v>1004</v>
      </c>
      <c r="D374" s="1" t="str">
        <f t="shared" si="79"/>
        <v>BR</v>
      </c>
      <c r="E374" s="1">
        <v>950</v>
      </c>
      <c r="F374" s="1">
        <v>1987</v>
      </c>
      <c r="G374" s="1" t="s">
        <v>31</v>
      </c>
      <c r="H374" s="1">
        <f t="shared" ref="H374:H405" si="84">IF(F374="","",SQRT(F374-1828))</f>
        <v>12.609520212918492</v>
      </c>
      <c r="I374" s="1">
        <v>2</v>
      </c>
      <c r="J374" s="1">
        <v>72</v>
      </c>
      <c r="K374" s="1">
        <v>0</v>
      </c>
      <c r="L374" s="1" t="s">
        <v>22</v>
      </c>
      <c r="M374" s="1" t="s">
        <v>22</v>
      </c>
      <c r="N374" s="1">
        <f t="shared" si="75"/>
        <v>4</v>
      </c>
      <c r="P374" s="1">
        <v>121</v>
      </c>
      <c r="Q374" s="1">
        <v>121</v>
      </c>
      <c r="S374" s="1">
        <f>286*2</f>
        <v>572</v>
      </c>
      <c r="T374" s="1">
        <f t="shared" si="80"/>
        <v>2.1453989619756548</v>
      </c>
      <c r="U374" s="14">
        <f t="shared" si="81"/>
        <v>35.714074755237583</v>
      </c>
      <c r="V374" s="14">
        <f t="shared" si="82"/>
        <v>17.556364647241789</v>
      </c>
      <c r="W374" s="20">
        <f t="shared" si="70"/>
        <v>6.6115702479338845E-2</v>
      </c>
      <c r="X374" s="32">
        <f t="shared" si="71"/>
        <v>0</v>
      </c>
    </row>
    <row r="375" spans="1:24" x14ac:dyDescent="0.25">
      <c r="A375" s="22">
        <v>9800</v>
      </c>
      <c r="B375" s="1" t="s">
        <v>917</v>
      </c>
      <c r="C375" s="1" t="s">
        <v>918</v>
      </c>
      <c r="D375" s="1" t="str">
        <f t="shared" si="79"/>
        <v>BR</v>
      </c>
      <c r="E375" s="1" t="s">
        <v>360</v>
      </c>
      <c r="F375" s="1">
        <v>1942</v>
      </c>
      <c r="G375" s="1">
        <v>1945</v>
      </c>
      <c r="H375" s="1">
        <f t="shared" si="84"/>
        <v>10.677078252031311</v>
      </c>
      <c r="I375" s="1">
        <v>2</v>
      </c>
      <c r="K375" s="1">
        <v>0</v>
      </c>
      <c r="L375" s="1" t="s">
        <v>369</v>
      </c>
      <c r="M375" s="1" t="s">
        <v>369</v>
      </c>
      <c r="N375" s="1">
        <f t="shared" si="75"/>
        <v>1</v>
      </c>
      <c r="T375" s="1" t="str">
        <f t="shared" si="80"/>
        <v/>
      </c>
      <c r="U375" s="14" t="e">
        <f t="shared" si="81"/>
        <v>#VALUE!</v>
      </c>
      <c r="V375" s="14">
        <f t="shared" si="82"/>
        <v>0</v>
      </c>
      <c r="W375" s="20" t="e">
        <f t="shared" si="70"/>
        <v>#DIV/0!</v>
      </c>
      <c r="X375" s="32" t="e">
        <f t="shared" si="71"/>
        <v>#DIV/0!</v>
      </c>
    </row>
    <row r="376" spans="1:24" x14ac:dyDescent="0.25">
      <c r="A376" s="22">
        <v>9801</v>
      </c>
      <c r="B376" s="1" t="s">
        <v>1042</v>
      </c>
      <c r="C376" s="1" t="s">
        <v>1044</v>
      </c>
      <c r="D376" s="1" t="str">
        <f t="shared" si="79"/>
        <v>LN</v>
      </c>
      <c r="E376" s="1" t="s">
        <v>360</v>
      </c>
      <c r="F376" s="1">
        <v>1881</v>
      </c>
      <c r="G376" s="1">
        <v>1958</v>
      </c>
      <c r="H376" s="1">
        <f t="shared" si="84"/>
        <v>7.2801098892805181</v>
      </c>
      <c r="I376" s="1">
        <v>1</v>
      </c>
      <c r="L376" s="1" t="s">
        <v>369</v>
      </c>
      <c r="M376" s="1" t="s">
        <v>369</v>
      </c>
      <c r="N376" s="1">
        <f t="shared" si="75"/>
        <v>1</v>
      </c>
      <c r="R376" s="1">
        <v>73.5</v>
      </c>
      <c r="T376" s="1" t="str">
        <f t="shared" si="80"/>
        <v/>
      </c>
      <c r="U376" s="14" t="e">
        <f t="shared" si="81"/>
        <v>#VALUE!</v>
      </c>
      <c r="V376" s="14">
        <f t="shared" si="82"/>
        <v>0</v>
      </c>
      <c r="W376" s="20" t="e">
        <f t="shared" si="70"/>
        <v>#DIV/0!</v>
      </c>
      <c r="X376" s="32" t="e">
        <f t="shared" si="71"/>
        <v>#DIV/0!</v>
      </c>
    </row>
    <row r="377" spans="1:24" x14ac:dyDescent="0.25">
      <c r="A377" s="22">
        <v>9802</v>
      </c>
      <c r="B377" s="1" t="s">
        <v>1043</v>
      </c>
      <c r="C377" s="1" t="s">
        <v>1045</v>
      </c>
      <c r="D377" s="1" t="str">
        <f t="shared" si="79"/>
        <v>LN</v>
      </c>
      <c r="E377" s="1" t="s">
        <v>360</v>
      </c>
      <c r="F377" s="1">
        <v>1873</v>
      </c>
      <c r="G377" s="1">
        <v>1953</v>
      </c>
      <c r="H377" s="1">
        <f t="shared" si="84"/>
        <v>6.7082039324993694</v>
      </c>
      <c r="I377" s="1">
        <v>2</v>
      </c>
      <c r="L377" s="1" t="s">
        <v>369</v>
      </c>
      <c r="M377" s="1" t="s">
        <v>369</v>
      </c>
      <c r="N377" s="1">
        <f t="shared" si="75"/>
        <v>1</v>
      </c>
      <c r="R377" s="1">
        <v>73.5</v>
      </c>
      <c r="T377" s="1" t="str">
        <f t="shared" si="80"/>
        <v/>
      </c>
      <c r="U377" s="14" t="e">
        <f t="shared" si="81"/>
        <v>#VALUE!</v>
      </c>
      <c r="V377" s="14">
        <f t="shared" si="82"/>
        <v>0</v>
      </c>
      <c r="W377" s="20" t="e">
        <f t="shared" si="70"/>
        <v>#DIV/0!</v>
      </c>
      <c r="X377" s="32" t="e">
        <f t="shared" si="71"/>
        <v>#DIV/0!</v>
      </c>
    </row>
    <row r="378" spans="1:24" x14ac:dyDescent="0.25">
      <c r="A378" s="22">
        <v>9803</v>
      </c>
      <c r="B378" s="1" t="s">
        <v>1046</v>
      </c>
      <c r="C378" s="1" t="s">
        <v>1047</v>
      </c>
      <c r="D378" s="1" t="str">
        <f t="shared" si="79"/>
        <v>LN</v>
      </c>
      <c r="E378" s="1" t="s">
        <v>360</v>
      </c>
      <c r="F378" s="1">
        <v>1913</v>
      </c>
      <c r="G378" s="1">
        <v>1921</v>
      </c>
      <c r="H378" s="1">
        <f t="shared" si="84"/>
        <v>9.2195444572928871</v>
      </c>
      <c r="I378" s="1">
        <v>2</v>
      </c>
      <c r="L378" s="1" t="s">
        <v>369</v>
      </c>
      <c r="M378" s="1" t="s">
        <v>369</v>
      </c>
      <c r="N378" s="1">
        <f t="shared" si="75"/>
        <v>1</v>
      </c>
      <c r="R378" s="1">
        <v>120</v>
      </c>
      <c r="T378" s="1" t="str">
        <f t="shared" si="80"/>
        <v/>
      </c>
      <c r="U378" s="14" t="e">
        <f t="shared" si="81"/>
        <v>#VALUE!</v>
      </c>
      <c r="V378" s="14">
        <f t="shared" si="82"/>
        <v>0</v>
      </c>
      <c r="W378" s="20" t="e">
        <f t="shared" si="70"/>
        <v>#DIV/0!</v>
      </c>
      <c r="X378" s="32" t="e">
        <f t="shared" si="71"/>
        <v>#DIV/0!</v>
      </c>
    </row>
    <row r="379" spans="1:24" x14ac:dyDescent="0.25">
      <c r="A379" s="22">
        <v>9804</v>
      </c>
      <c r="B379" s="1" t="s">
        <v>1048</v>
      </c>
      <c r="C379" s="1" t="s">
        <v>1049</v>
      </c>
      <c r="D379" s="1" t="str">
        <f t="shared" si="79"/>
        <v>LN</v>
      </c>
      <c r="E379" s="1" t="s">
        <v>360</v>
      </c>
      <c r="H379" s="1" t="str">
        <f t="shared" si="84"/>
        <v/>
      </c>
      <c r="I379" s="1">
        <v>2</v>
      </c>
      <c r="L379" s="1" t="s">
        <v>369</v>
      </c>
      <c r="M379" s="1" t="s">
        <v>369</v>
      </c>
      <c r="N379" s="1">
        <f t="shared" si="75"/>
        <v>1</v>
      </c>
      <c r="T379" s="1" t="str">
        <f t="shared" si="80"/>
        <v/>
      </c>
      <c r="U379" s="14" t="e">
        <f t="shared" si="81"/>
        <v>#VALUE!</v>
      </c>
      <c r="V379" s="14">
        <f t="shared" si="82"/>
        <v>0</v>
      </c>
      <c r="W379" s="20" t="e">
        <f t="shared" si="70"/>
        <v>#DIV/0!</v>
      </c>
      <c r="X379" s="32" t="e">
        <f t="shared" si="71"/>
        <v>#DIV/0!</v>
      </c>
    </row>
    <row r="380" spans="1:24" x14ac:dyDescent="0.25">
      <c r="A380" s="22">
        <v>9805</v>
      </c>
      <c r="B380" s="1" t="s">
        <v>1052</v>
      </c>
      <c r="C380" s="1" t="s">
        <v>1053</v>
      </c>
      <c r="D380" s="1" t="str">
        <f t="shared" si="79"/>
        <v>CR</v>
      </c>
      <c r="E380" s="1" t="s">
        <v>360</v>
      </c>
      <c r="F380" s="1">
        <v>1886</v>
      </c>
      <c r="G380" s="1">
        <v>1935</v>
      </c>
      <c r="H380" s="1">
        <f t="shared" si="84"/>
        <v>7.6157731058639087</v>
      </c>
      <c r="I380" s="1">
        <v>2</v>
      </c>
      <c r="L380" s="1" t="s">
        <v>369</v>
      </c>
      <c r="M380" s="1" t="s">
        <v>369</v>
      </c>
      <c r="N380" s="1">
        <f t="shared" si="75"/>
        <v>1</v>
      </c>
      <c r="R380" s="1">
        <v>61</v>
      </c>
      <c r="T380" s="1" t="str">
        <f t="shared" si="80"/>
        <v/>
      </c>
      <c r="U380" s="14" t="e">
        <f t="shared" si="81"/>
        <v>#VALUE!</v>
      </c>
      <c r="V380" s="14">
        <f t="shared" si="82"/>
        <v>0</v>
      </c>
      <c r="W380" s="20" t="e">
        <f t="shared" si="70"/>
        <v>#DIV/0!</v>
      </c>
      <c r="X380" s="32" t="e">
        <f t="shared" si="71"/>
        <v>#DIV/0!</v>
      </c>
    </row>
    <row r="381" spans="1:24" x14ac:dyDescent="0.25">
      <c r="A381" s="22">
        <v>9806</v>
      </c>
      <c r="B381" s="1" t="s">
        <v>1054</v>
      </c>
      <c r="C381" s="1" t="s">
        <v>1055</v>
      </c>
      <c r="D381" s="1" t="str">
        <f t="shared" si="79"/>
        <v>CR</v>
      </c>
      <c r="E381" s="1" t="s">
        <v>360</v>
      </c>
      <c r="F381" s="1">
        <v>1903</v>
      </c>
      <c r="G381" s="1">
        <v>1933</v>
      </c>
      <c r="H381" s="1">
        <f t="shared" si="84"/>
        <v>8.6602540378443873</v>
      </c>
      <c r="I381" s="1">
        <v>2</v>
      </c>
      <c r="J381" s="1">
        <v>127</v>
      </c>
      <c r="K381" s="1">
        <v>0</v>
      </c>
      <c r="L381" s="1" t="s">
        <v>369</v>
      </c>
      <c r="M381" s="1" t="s">
        <v>369</v>
      </c>
      <c r="N381" s="1">
        <f t="shared" si="75"/>
        <v>1</v>
      </c>
      <c r="R381" s="1">
        <v>110</v>
      </c>
      <c r="T381" s="1" t="str">
        <f t="shared" ref="T381:T412" si="85">IF(L381="Wagon",(SQRT(SQRT(S381/27)))*10,IF(S381="","",SQRT(SQRT(S381/27))))</f>
        <v/>
      </c>
      <c r="U381" s="14" t="e">
        <f t="shared" ref="U381:U412" si="86">IF(I381="","",(H381*SQRT(I381)*T381-(I381*2)+2)*0.985)</f>
        <v>#VALUE!</v>
      </c>
      <c r="V381" s="14">
        <f t="shared" ref="V381:V412" si="87">IF(L381="Wagon",5*SQRT(H381),IF(L381="","",SQRT(Q381*J381*SQRT(S381))/(26)))</f>
        <v>0</v>
      </c>
      <c r="W381" s="20" t="e">
        <f t="shared" si="70"/>
        <v>#DIV/0!</v>
      </c>
      <c r="X381" s="32">
        <f t="shared" si="71"/>
        <v>8.6614173228346455E-2</v>
      </c>
    </row>
    <row r="382" spans="1:24" x14ac:dyDescent="0.25">
      <c r="B382" s="1" t="s">
        <v>119</v>
      </c>
      <c r="D382" s="1" t="str">
        <f t="shared" si="79"/>
        <v>BR</v>
      </c>
      <c r="E382" s="1">
        <v>103</v>
      </c>
      <c r="H382" s="1" t="str">
        <f t="shared" si="84"/>
        <v/>
      </c>
      <c r="L382" s="1" t="s">
        <v>22</v>
      </c>
      <c r="M382" s="1" t="s">
        <v>22</v>
      </c>
      <c r="N382" s="1">
        <f t="shared" si="75"/>
        <v>4</v>
      </c>
      <c r="T382" s="1" t="str">
        <f t="shared" si="85"/>
        <v/>
      </c>
      <c r="U382" s="14" t="str">
        <f t="shared" si="86"/>
        <v/>
      </c>
      <c r="V382" s="14">
        <f t="shared" si="87"/>
        <v>0</v>
      </c>
      <c r="W382" s="20" t="e">
        <f t="shared" si="70"/>
        <v>#DIV/0!</v>
      </c>
      <c r="X382" s="32" t="e">
        <f t="shared" si="71"/>
        <v>#DIV/0!</v>
      </c>
    </row>
    <row r="383" spans="1:24" x14ac:dyDescent="0.25">
      <c r="B383" s="1" t="s">
        <v>120</v>
      </c>
      <c r="D383" s="1" t="str">
        <f t="shared" si="79"/>
        <v>BR</v>
      </c>
      <c r="E383" s="1">
        <v>104</v>
      </c>
      <c r="H383" s="1" t="str">
        <f t="shared" si="84"/>
        <v/>
      </c>
      <c r="L383" s="1" t="s">
        <v>22</v>
      </c>
      <c r="M383" s="1" t="s">
        <v>22</v>
      </c>
      <c r="N383" s="1">
        <f t="shared" si="75"/>
        <v>4</v>
      </c>
      <c r="T383" s="1" t="str">
        <f t="shared" si="85"/>
        <v/>
      </c>
      <c r="U383" s="14" t="str">
        <f t="shared" si="86"/>
        <v/>
      </c>
      <c r="V383" s="14">
        <f t="shared" si="87"/>
        <v>0</v>
      </c>
      <c r="W383" s="20" t="e">
        <f t="shared" si="70"/>
        <v>#DIV/0!</v>
      </c>
      <c r="X383" s="32" t="e">
        <f t="shared" si="71"/>
        <v>#DIV/0!</v>
      </c>
    </row>
    <row r="384" spans="1:24" x14ac:dyDescent="0.25">
      <c r="B384" s="1" t="s">
        <v>121</v>
      </c>
      <c r="D384" s="1" t="str">
        <f t="shared" si="79"/>
        <v>BR</v>
      </c>
      <c r="E384" s="1">
        <v>105</v>
      </c>
      <c r="H384" s="1" t="str">
        <f t="shared" si="84"/>
        <v/>
      </c>
      <c r="L384" s="1" t="s">
        <v>22</v>
      </c>
      <c r="M384" s="1" t="s">
        <v>22</v>
      </c>
      <c r="N384" s="1">
        <f t="shared" si="75"/>
        <v>4</v>
      </c>
      <c r="T384" s="1" t="str">
        <f t="shared" si="85"/>
        <v/>
      </c>
      <c r="U384" s="14" t="str">
        <f t="shared" si="86"/>
        <v/>
      </c>
      <c r="V384" s="14">
        <f t="shared" si="87"/>
        <v>0</v>
      </c>
      <c r="W384" s="20" t="e">
        <f t="shared" si="70"/>
        <v>#DIV/0!</v>
      </c>
      <c r="X384" s="32" t="e">
        <f t="shared" si="71"/>
        <v>#DIV/0!</v>
      </c>
    </row>
    <row r="385" spans="2:24" x14ac:dyDescent="0.25">
      <c r="B385" s="1" t="s">
        <v>122</v>
      </c>
      <c r="D385" s="1" t="str">
        <f t="shared" si="79"/>
        <v>BR</v>
      </c>
      <c r="E385" s="1">
        <v>106</v>
      </c>
      <c r="H385" s="1" t="str">
        <f t="shared" si="84"/>
        <v/>
      </c>
      <c r="L385" s="1" t="s">
        <v>22</v>
      </c>
      <c r="M385" s="1" t="s">
        <v>22</v>
      </c>
      <c r="N385" s="1">
        <f t="shared" si="75"/>
        <v>4</v>
      </c>
      <c r="T385" s="1" t="str">
        <f t="shared" si="85"/>
        <v/>
      </c>
      <c r="U385" s="14" t="str">
        <f t="shared" si="86"/>
        <v/>
      </c>
      <c r="V385" s="14">
        <f t="shared" si="87"/>
        <v>0</v>
      </c>
      <c r="W385" s="20" t="e">
        <f t="shared" si="70"/>
        <v>#DIV/0!</v>
      </c>
      <c r="X385" s="32" t="e">
        <f t="shared" si="71"/>
        <v>#DIV/0!</v>
      </c>
    </row>
    <row r="386" spans="2:24" x14ac:dyDescent="0.25">
      <c r="B386" s="1" t="s">
        <v>123</v>
      </c>
      <c r="D386" s="1" t="str">
        <f t="shared" si="79"/>
        <v>BR</v>
      </c>
      <c r="E386" s="1">
        <v>107</v>
      </c>
      <c r="F386" s="1">
        <v>1960</v>
      </c>
      <c r="H386" s="1">
        <f t="shared" si="84"/>
        <v>11.489125293076057</v>
      </c>
      <c r="I386" s="1">
        <v>3</v>
      </c>
      <c r="L386" s="1" t="s">
        <v>22</v>
      </c>
      <c r="M386" s="1" t="s">
        <v>22</v>
      </c>
      <c r="N386" s="1">
        <f t="shared" si="75"/>
        <v>4</v>
      </c>
      <c r="S386" s="1">
        <v>600</v>
      </c>
      <c r="T386" s="1">
        <f t="shared" si="85"/>
        <v>2.1711852081087688</v>
      </c>
      <c r="U386" s="14">
        <f t="shared" si="86"/>
        <v>38.617949512288959</v>
      </c>
      <c r="V386" s="14">
        <f t="shared" si="87"/>
        <v>0</v>
      </c>
      <c r="W386" s="20" t="e">
        <f t="shared" ref="W386:W445" si="88">8/P386</f>
        <v>#DIV/0!</v>
      </c>
      <c r="X386" s="32" t="e">
        <f t="shared" ref="X386:X445" si="89">R386/10/J386</f>
        <v>#DIV/0!</v>
      </c>
    </row>
    <row r="387" spans="2:24" x14ac:dyDescent="0.25">
      <c r="B387" s="1" t="s">
        <v>127</v>
      </c>
      <c r="D387" s="1" t="str">
        <f t="shared" si="79"/>
        <v>BR</v>
      </c>
      <c r="E387" s="1">
        <v>109</v>
      </c>
      <c r="H387" s="1" t="str">
        <f t="shared" si="84"/>
        <v/>
      </c>
      <c r="L387" s="1" t="s">
        <v>22</v>
      </c>
      <c r="M387" s="1" t="s">
        <v>22</v>
      </c>
      <c r="N387" s="1">
        <f t="shared" si="75"/>
        <v>4</v>
      </c>
      <c r="T387" s="1" t="str">
        <f t="shared" si="85"/>
        <v/>
      </c>
      <c r="U387" s="14" t="str">
        <f t="shared" si="86"/>
        <v/>
      </c>
      <c r="V387" s="14">
        <f t="shared" si="87"/>
        <v>0</v>
      </c>
      <c r="W387" s="20" t="e">
        <f t="shared" si="88"/>
        <v>#DIV/0!</v>
      </c>
      <c r="X387" s="32" t="e">
        <f t="shared" si="89"/>
        <v>#DIV/0!</v>
      </c>
    </row>
    <row r="388" spans="2:24" x14ac:dyDescent="0.25">
      <c r="B388" s="1" t="s">
        <v>130</v>
      </c>
      <c r="D388" s="1" t="str">
        <f t="shared" si="79"/>
        <v>BR</v>
      </c>
      <c r="E388" s="1">
        <v>112</v>
      </c>
      <c r="H388" s="1" t="str">
        <f t="shared" si="84"/>
        <v/>
      </c>
      <c r="L388" s="1" t="s">
        <v>22</v>
      </c>
      <c r="M388" s="1" t="s">
        <v>22</v>
      </c>
      <c r="N388" s="1">
        <f t="shared" si="75"/>
        <v>4</v>
      </c>
      <c r="T388" s="1" t="str">
        <f t="shared" si="85"/>
        <v/>
      </c>
      <c r="U388" s="14" t="str">
        <f t="shared" si="86"/>
        <v/>
      </c>
      <c r="V388" s="14">
        <f t="shared" si="87"/>
        <v>0</v>
      </c>
      <c r="W388" s="20" t="e">
        <f t="shared" si="88"/>
        <v>#DIV/0!</v>
      </c>
      <c r="X388" s="32" t="e">
        <f t="shared" si="89"/>
        <v>#DIV/0!</v>
      </c>
    </row>
    <row r="389" spans="2:24" x14ac:dyDescent="0.25">
      <c r="B389" s="1" t="s">
        <v>131</v>
      </c>
      <c r="D389" s="1" t="str">
        <f t="shared" si="79"/>
        <v>BR</v>
      </c>
      <c r="E389" s="1">
        <v>113</v>
      </c>
      <c r="H389" s="1" t="str">
        <f t="shared" si="84"/>
        <v/>
      </c>
      <c r="L389" s="1" t="s">
        <v>22</v>
      </c>
      <c r="M389" s="1" t="s">
        <v>22</v>
      </c>
      <c r="N389" s="1">
        <f t="shared" si="75"/>
        <v>4</v>
      </c>
      <c r="T389" s="1" t="str">
        <f t="shared" si="85"/>
        <v/>
      </c>
      <c r="U389" s="14" t="str">
        <f t="shared" si="86"/>
        <v/>
      </c>
      <c r="V389" s="14">
        <f t="shared" si="87"/>
        <v>0</v>
      </c>
      <c r="W389" s="20" t="e">
        <f t="shared" si="88"/>
        <v>#DIV/0!</v>
      </c>
      <c r="X389" s="32" t="e">
        <f t="shared" si="89"/>
        <v>#DIV/0!</v>
      </c>
    </row>
    <row r="390" spans="2:24" x14ac:dyDescent="0.25">
      <c r="B390" s="1" t="s">
        <v>132</v>
      </c>
      <c r="D390" s="1" t="str">
        <f t="shared" si="79"/>
        <v>BR</v>
      </c>
      <c r="E390" s="1">
        <v>114</v>
      </c>
      <c r="F390" s="1">
        <v>1960</v>
      </c>
      <c r="H390" s="1">
        <f t="shared" si="84"/>
        <v>11.489125293076057</v>
      </c>
      <c r="I390" s="1">
        <v>2</v>
      </c>
      <c r="L390" s="1" t="s">
        <v>22</v>
      </c>
      <c r="M390" s="1" t="s">
        <v>22</v>
      </c>
      <c r="N390" s="1">
        <f t="shared" si="75"/>
        <v>4</v>
      </c>
      <c r="S390" s="1">
        <v>920</v>
      </c>
      <c r="T390" s="1">
        <f t="shared" si="85"/>
        <v>2.4160505455128116</v>
      </c>
      <c r="U390" s="14">
        <f t="shared" si="86"/>
        <v>36.697332215996859</v>
      </c>
      <c r="V390" s="14">
        <f t="shared" si="87"/>
        <v>0</v>
      </c>
      <c r="W390" s="20" t="e">
        <f t="shared" si="88"/>
        <v>#DIV/0!</v>
      </c>
      <c r="X390" s="32" t="e">
        <f t="shared" si="89"/>
        <v>#DIV/0!</v>
      </c>
    </row>
    <row r="391" spans="2:24" x14ac:dyDescent="0.25">
      <c r="B391" s="1" t="s">
        <v>133</v>
      </c>
      <c r="D391" s="1" t="str">
        <f t="shared" si="79"/>
        <v>BR</v>
      </c>
      <c r="E391" s="1">
        <v>115</v>
      </c>
      <c r="F391" s="1">
        <v>1960</v>
      </c>
      <c r="H391" s="1">
        <f t="shared" si="84"/>
        <v>11.489125293076057</v>
      </c>
      <c r="I391" s="1">
        <v>4</v>
      </c>
      <c r="L391" s="1" t="s">
        <v>22</v>
      </c>
      <c r="M391" s="1" t="s">
        <v>22</v>
      </c>
      <c r="N391" s="1">
        <f t="shared" si="75"/>
        <v>4</v>
      </c>
      <c r="S391" s="1">
        <v>920</v>
      </c>
      <c r="T391" s="1">
        <f t="shared" si="85"/>
        <v>2.4160505455128116</v>
      </c>
      <c r="U391" s="14">
        <f t="shared" si="86"/>
        <v>48.77386564064885</v>
      </c>
      <c r="V391" s="14">
        <f t="shared" si="87"/>
        <v>0</v>
      </c>
      <c r="W391" s="20" t="e">
        <f t="shared" si="88"/>
        <v>#DIV/0!</v>
      </c>
      <c r="X391" s="32" t="e">
        <f t="shared" si="89"/>
        <v>#DIV/0!</v>
      </c>
    </row>
    <row r="392" spans="2:24" x14ac:dyDescent="0.25">
      <c r="B392" s="1" t="s">
        <v>134</v>
      </c>
      <c r="D392" s="1" t="str">
        <f t="shared" si="79"/>
        <v>BR</v>
      </c>
      <c r="E392" s="1">
        <v>116</v>
      </c>
      <c r="F392" s="1">
        <v>1961</v>
      </c>
      <c r="H392" s="1">
        <f t="shared" si="84"/>
        <v>11.532562594670797</v>
      </c>
      <c r="I392" s="1">
        <v>2</v>
      </c>
      <c r="L392" s="1" t="s">
        <v>22</v>
      </c>
      <c r="M392" s="1" t="s">
        <v>22</v>
      </c>
      <c r="N392" s="1">
        <f t="shared" si="75"/>
        <v>4</v>
      </c>
      <c r="S392" s="1">
        <v>600</v>
      </c>
      <c r="T392" s="1">
        <f t="shared" si="85"/>
        <v>2.1711852081087688</v>
      </c>
      <c r="U392" s="14">
        <f t="shared" si="86"/>
        <v>32.909794726327071</v>
      </c>
      <c r="V392" s="14">
        <f t="shared" si="87"/>
        <v>0</v>
      </c>
      <c r="W392" s="20" t="e">
        <f t="shared" si="88"/>
        <v>#DIV/0!</v>
      </c>
      <c r="X392" s="32" t="e">
        <f t="shared" si="89"/>
        <v>#DIV/0!</v>
      </c>
    </row>
    <row r="393" spans="2:24" x14ac:dyDescent="0.25">
      <c r="B393" s="1" t="s">
        <v>135</v>
      </c>
      <c r="D393" s="1" t="str">
        <f t="shared" si="79"/>
        <v>BR</v>
      </c>
      <c r="E393" s="1">
        <v>116</v>
      </c>
      <c r="F393" s="1">
        <v>1961</v>
      </c>
      <c r="H393" s="1">
        <f t="shared" si="84"/>
        <v>11.532562594670797</v>
      </c>
      <c r="I393" s="1">
        <v>3</v>
      </c>
      <c r="L393" s="1" t="s">
        <v>22</v>
      </c>
      <c r="M393" s="1" t="s">
        <v>22</v>
      </c>
      <c r="N393" s="1">
        <f t="shared" si="75"/>
        <v>4</v>
      </c>
      <c r="S393" s="1">
        <v>600</v>
      </c>
      <c r="T393" s="1">
        <f t="shared" si="85"/>
        <v>2.1711852081087688</v>
      </c>
      <c r="U393" s="14">
        <f t="shared" si="86"/>
        <v>38.778849706260466</v>
      </c>
      <c r="V393" s="14">
        <f t="shared" si="87"/>
        <v>0</v>
      </c>
      <c r="W393" s="20" t="e">
        <f t="shared" si="88"/>
        <v>#DIV/0!</v>
      </c>
      <c r="X393" s="32" t="e">
        <f t="shared" si="89"/>
        <v>#DIV/0!</v>
      </c>
    </row>
    <row r="394" spans="2:24" x14ac:dyDescent="0.25">
      <c r="B394" s="1" t="s">
        <v>136</v>
      </c>
      <c r="D394" s="1" t="str">
        <f t="shared" si="79"/>
        <v>BR</v>
      </c>
      <c r="E394" s="1">
        <v>117</v>
      </c>
      <c r="F394" s="1">
        <v>1959</v>
      </c>
      <c r="H394" s="1">
        <f t="shared" si="84"/>
        <v>11.445523142259598</v>
      </c>
      <c r="I394" s="1">
        <v>3</v>
      </c>
      <c r="L394" s="1" t="s">
        <v>22</v>
      </c>
      <c r="M394" s="1" t="s">
        <v>22</v>
      </c>
      <c r="N394" s="1">
        <f t="shared" si="75"/>
        <v>4</v>
      </c>
      <c r="S394" s="1">
        <v>600</v>
      </c>
      <c r="T394" s="1">
        <f t="shared" si="85"/>
        <v>2.1711852081087688</v>
      </c>
      <c r="U394" s="14">
        <f t="shared" si="86"/>
        <v>38.456438684811744</v>
      </c>
      <c r="V394" s="14">
        <f t="shared" si="87"/>
        <v>0</v>
      </c>
      <c r="W394" s="20" t="e">
        <f t="shared" si="88"/>
        <v>#DIV/0!</v>
      </c>
      <c r="X394" s="32" t="e">
        <f t="shared" si="89"/>
        <v>#DIV/0!</v>
      </c>
    </row>
    <row r="395" spans="2:24" x14ac:dyDescent="0.25">
      <c r="B395" s="1" t="s">
        <v>137</v>
      </c>
      <c r="D395" s="1" t="str">
        <f t="shared" si="79"/>
        <v>BR</v>
      </c>
      <c r="E395" s="1">
        <v>118</v>
      </c>
      <c r="F395" s="1">
        <v>1960</v>
      </c>
      <c r="H395" s="1">
        <f t="shared" si="84"/>
        <v>11.489125293076057</v>
      </c>
      <c r="I395" s="1">
        <v>3</v>
      </c>
      <c r="L395" s="1" t="s">
        <v>22</v>
      </c>
      <c r="M395" s="1" t="s">
        <v>22</v>
      </c>
      <c r="N395" s="1">
        <f t="shared" si="75"/>
        <v>4</v>
      </c>
      <c r="S395" s="1">
        <v>600</v>
      </c>
      <c r="T395" s="1">
        <f t="shared" si="85"/>
        <v>2.1711852081087688</v>
      </c>
      <c r="U395" s="14">
        <f t="shared" si="86"/>
        <v>38.617949512288959</v>
      </c>
      <c r="V395" s="14">
        <f t="shared" si="87"/>
        <v>0</v>
      </c>
      <c r="W395" s="20" t="e">
        <f t="shared" si="88"/>
        <v>#DIV/0!</v>
      </c>
      <c r="X395" s="32" t="e">
        <f t="shared" si="89"/>
        <v>#DIV/0!</v>
      </c>
    </row>
    <row r="396" spans="2:24" x14ac:dyDescent="0.25">
      <c r="B396" s="1" t="s">
        <v>138</v>
      </c>
      <c r="D396" s="1" t="str">
        <f t="shared" si="79"/>
        <v>BR</v>
      </c>
      <c r="E396" s="1">
        <v>119</v>
      </c>
      <c r="H396" s="1" t="str">
        <f t="shared" si="84"/>
        <v/>
      </c>
      <c r="L396" s="1" t="s">
        <v>22</v>
      </c>
      <c r="M396" s="1" t="s">
        <v>22</v>
      </c>
      <c r="N396" s="1">
        <f t="shared" si="75"/>
        <v>4</v>
      </c>
      <c r="T396" s="1" t="str">
        <f t="shared" si="85"/>
        <v/>
      </c>
      <c r="U396" s="14" t="str">
        <f t="shared" si="86"/>
        <v/>
      </c>
      <c r="V396" s="14">
        <f t="shared" si="87"/>
        <v>0</v>
      </c>
      <c r="W396" s="20" t="e">
        <f t="shared" si="88"/>
        <v>#DIV/0!</v>
      </c>
      <c r="X396" s="32" t="e">
        <f t="shared" si="89"/>
        <v>#DIV/0!</v>
      </c>
    </row>
    <row r="397" spans="2:24" x14ac:dyDescent="0.25">
      <c r="B397" s="1" t="s">
        <v>139</v>
      </c>
      <c r="D397" s="1" t="str">
        <f t="shared" si="79"/>
        <v>BR</v>
      </c>
      <c r="E397" s="1">
        <v>120</v>
      </c>
      <c r="H397" s="1" t="str">
        <f t="shared" si="84"/>
        <v/>
      </c>
      <c r="L397" s="1" t="s">
        <v>22</v>
      </c>
      <c r="M397" s="1" t="s">
        <v>22</v>
      </c>
      <c r="N397" s="1">
        <f t="shared" si="75"/>
        <v>4</v>
      </c>
      <c r="T397" s="1" t="str">
        <f t="shared" si="85"/>
        <v/>
      </c>
      <c r="U397" s="14" t="str">
        <f t="shared" si="86"/>
        <v/>
      </c>
      <c r="V397" s="14">
        <f t="shared" si="87"/>
        <v>0</v>
      </c>
      <c r="W397" s="20" t="e">
        <f t="shared" si="88"/>
        <v>#DIV/0!</v>
      </c>
      <c r="X397" s="32" t="e">
        <f t="shared" si="89"/>
        <v>#DIV/0!</v>
      </c>
    </row>
    <row r="398" spans="2:24" x14ac:dyDescent="0.25">
      <c r="B398" s="1" t="s">
        <v>140</v>
      </c>
      <c r="D398" s="1" t="str">
        <f t="shared" si="79"/>
        <v>BR</v>
      </c>
      <c r="E398" s="1">
        <v>121</v>
      </c>
      <c r="F398" s="1">
        <v>1960</v>
      </c>
      <c r="H398" s="1">
        <f t="shared" si="84"/>
        <v>11.489125293076057</v>
      </c>
      <c r="I398" s="1">
        <v>2</v>
      </c>
      <c r="L398" s="1" t="s">
        <v>22</v>
      </c>
      <c r="M398" s="1" t="s">
        <v>22</v>
      </c>
      <c r="N398" s="1">
        <f t="shared" si="75"/>
        <v>4</v>
      </c>
      <c r="S398" s="1">
        <v>300</v>
      </c>
      <c r="T398" s="1">
        <f t="shared" si="85"/>
        <v>1.8257418583505538</v>
      </c>
      <c r="U398" s="14">
        <f t="shared" si="86"/>
        <v>27.249822039156914</v>
      </c>
      <c r="V398" s="14">
        <f t="shared" si="87"/>
        <v>0</v>
      </c>
      <c r="W398" s="20" t="e">
        <f t="shared" si="88"/>
        <v>#DIV/0!</v>
      </c>
      <c r="X398" s="32" t="e">
        <f t="shared" si="89"/>
        <v>#DIV/0!</v>
      </c>
    </row>
    <row r="399" spans="2:24" x14ac:dyDescent="0.25">
      <c r="B399" s="1" t="s">
        <v>141</v>
      </c>
      <c r="D399" s="1" t="str">
        <f t="shared" si="79"/>
        <v>BR</v>
      </c>
      <c r="E399" s="1">
        <v>122</v>
      </c>
      <c r="F399" s="1">
        <v>1958</v>
      </c>
      <c r="H399" s="1">
        <f t="shared" si="84"/>
        <v>11.401754250991379</v>
      </c>
      <c r="I399" s="1">
        <v>1</v>
      </c>
      <c r="L399" s="1" t="s">
        <v>22</v>
      </c>
      <c r="M399" s="1" t="s">
        <v>22</v>
      </c>
      <c r="N399" s="1">
        <f t="shared" si="75"/>
        <v>4</v>
      </c>
      <c r="S399" s="1">
        <v>300</v>
      </c>
      <c r="T399" s="1">
        <f t="shared" si="85"/>
        <v>1.8257418583505538</v>
      </c>
      <c r="U399" s="14">
        <f t="shared" si="86"/>
        <v>20.504410094741409</v>
      </c>
      <c r="V399" s="14">
        <f t="shared" si="87"/>
        <v>0</v>
      </c>
      <c r="W399" s="20" t="e">
        <f t="shared" si="88"/>
        <v>#DIV/0!</v>
      </c>
      <c r="X399" s="32" t="e">
        <f t="shared" si="89"/>
        <v>#DIV/0!</v>
      </c>
    </row>
    <row r="400" spans="2:24" x14ac:dyDescent="0.25">
      <c r="B400" s="1" t="s">
        <v>142</v>
      </c>
      <c r="D400" s="1" t="str">
        <f t="shared" si="79"/>
        <v>BR</v>
      </c>
      <c r="E400" s="1">
        <v>123</v>
      </c>
      <c r="F400" s="1">
        <v>1963</v>
      </c>
      <c r="H400" s="1">
        <f t="shared" si="84"/>
        <v>11.61895003862225</v>
      </c>
      <c r="I400" s="1">
        <v>4</v>
      </c>
      <c r="L400" s="1" t="s">
        <v>22</v>
      </c>
      <c r="M400" s="1" t="s">
        <v>22</v>
      </c>
      <c r="N400" s="1">
        <f t="shared" si="75"/>
        <v>4</v>
      </c>
      <c r="S400" s="1">
        <v>920</v>
      </c>
      <c r="T400" s="1">
        <f t="shared" si="85"/>
        <v>2.4160505455128116</v>
      </c>
      <c r="U400" s="14">
        <f t="shared" si="86"/>
        <v>49.391782040825802</v>
      </c>
      <c r="V400" s="14">
        <f t="shared" si="87"/>
        <v>0</v>
      </c>
      <c r="W400" s="20" t="e">
        <f t="shared" si="88"/>
        <v>#DIV/0!</v>
      </c>
      <c r="X400" s="32" t="e">
        <f t="shared" si="89"/>
        <v>#DIV/0!</v>
      </c>
    </row>
    <row r="401" spans="2:24" x14ac:dyDescent="0.25">
      <c r="B401" s="1" t="s">
        <v>143</v>
      </c>
      <c r="D401" s="1" t="str">
        <f t="shared" si="79"/>
        <v>BR</v>
      </c>
      <c r="E401" s="1">
        <v>124</v>
      </c>
      <c r="F401" s="1">
        <v>1960</v>
      </c>
      <c r="H401" s="1">
        <f t="shared" si="84"/>
        <v>11.489125293076057</v>
      </c>
      <c r="I401" s="1">
        <v>6</v>
      </c>
      <c r="L401" s="1" t="s">
        <v>22</v>
      </c>
      <c r="M401" s="1" t="s">
        <v>22</v>
      </c>
      <c r="N401" s="1">
        <f t="shared" si="75"/>
        <v>4</v>
      </c>
      <c r="S401" s="1">
        <v>920</v>
      </c>
      <c r="T401" s="1">
        <f t="shared" si="85"/>
        <v>2.4160505455128116</v>
      </c>
      <c r="U401" s="14">
        <f t="shared" si="86"/>
        <v>57.1237839912514</v>
      </c>
      <c r="V401" s="14">
        <f t="shared" si="87"/>
        <v>0</v>
      </c>
      <c r="W401" s="20" t="e">
        <f t="shared" si="88"/>
        <v>#DIV/0!</v>
      </c>
      <c r="X401" s="32" t="e">
        <f t="shared" si="89"/>
        <v>#DIV/0!</v>
      </c>
    </row>
    <row r="402" spans="2:24" x14ac:dyDescent="0.25">
      <c r="B402" s="1" t="s">
        <v>144</v>
      </c>
      <c r="D402" s="1" t="str">
        <f t="shared" si="79"/>
        <v>BR</v>
      </c>
      <c r="E402" s="1">
        <v>125</v>
      </c>
      <c r="F402" s="1">
        <v>1958</v>
      </c>
      <c r="H402" s="1">
        <f t="shared" si="84"/>
        <v>11.401754250991379</v>
      </c>
      <c r="I402" s="1">
        <v>3</v>
      </c>
      <c r="L402" s="1" t="s">
        <v>22</v>
      </c>
      <c r="M402" s="1" t="s">
        <v>22</v>
      </c>
      <c r="N402" s="1">
        <f t="shared" si="75"/>
        <v>4</v>
      </c>
      <c r="S402" s="1">
        <v>952</v>
      </c>
      <c r="T402" s="1">
        <f t="shared" si="85"/>
        <v>2.4367910789841249</v>
      </c>
      <c r="U402" s="14">
        <f t="shared" si="86"/>
        <v>43.460926453786584</v>
      </c>
      <c r="V402" s="14">
        <f t="shared" si="87"/>
        <v>0</v>
      </c>
      <c r="W402" s="20" t="e">
        <f t="shared" si="88"/>
        <v>#DIV/0!</v>
      </c>
      <c r="X402" s="32" t="e">
        <f t="shared" si="89"/>
        <v>#DIV/0!</v>
      </c>
    </row>
    <row r="403" spans="2:24" x14ac:dyDescent="0.25">
      <c r="B403" s="1" t="s">
        <v>145</v>
      </c>
      <c r="D403" s="1" t="str">
        <f t="shared" si="79"/>
        <v>BR</v>
      </c>
      <c r="E403" s="1">
        <v>126</v>
      </c>
      <c r="H403" s="1" t="str">
        <f t="shared" si="84"/>
        <v/>
      </c>
      <c r="L403" s="1" t="s">
        <v>22</v>
      </c>
      <c r="M403" s="1" t="s">
        <v>22</v>
      </c>
      <c r="N403" s="1">
        <f t="shared" ref="N403:N466" si="90">IF(L403="Steam",1,IF(L403="Electric",2,IF(L403="Diesel",4,IF(L403="Diesel-Electric",3,""))))</f>
        <v>4</v>
      </c>
      <c r="T403" s="1" t="str">
        <f t="shared" si="85"/>
        <v/>
      </c>
      <c r="U403" s="14" t="str">
        <f t="shared" si="86"/>
        <v/>
      </c>
      <c r="V403" s="14">
        <f t="shared" si="87"/>
        <v>0</v>
      </c>
      <c r="W403" s="20" t="e">
        <f t="shared" si="88"/>
        <v>#DIV/0!</v>
      </c>
      <c r="X403" s="32" t="e">
        <f t="shared" si="89"/>
        <v>#DIV/0!</v>
      </c>
    </row>
    <row r="404" spans="2:24" x14ac:dyDescent="0.25">
      <c r="B404" s="1" t="s">
        <v>146</v>
      </c>
      <c r="D404" s="1" t="str">
        <f t="shared" si="79"/>
        <v>BR</v>
      </c>
      <c r="E404" s="1">
        <v>127</v>
      </c>
      <c r="F404" s="1">
        <v>1959</v>
      </c>
      <c r="H404" s="1">
        <f t="shared" si="84"/>
        <v>11.445523142259598</v>
      </c>
      <c r="I404" s="1">
        <v>4</v>
      </c>
      <c r="L404" s="1" t="s">
        <v>22</v>
      </c>
      <c r="M404" s="1" t="s">
        <v>22</v>
      </c>
      <c r="N404" s="1">
        <f t="shared" si="90"/>
        <v>4</v>
      </c>
      <c r="S404" s="1">
        <v>952</v>
      </c>
      <c r="T404" s="1">
        <f t="shared" si="85"/>
        <v>2.4367910789841249</v>
      </c>
      <c r="U404" s="14">
        <f t="shared" si="86"/>
        <v>49.033986914108134</v>
      </c>
      <c r="V404" s="14">
        <f t="shared" si="87"/>
        <v>0</v>
      </c>
      <c r="W404" s="20" t="e">
        <f t="shared" si="88"/>
        <v>#DIV/0!</v>
      </c>
      <c r="X404" s="32" t="e">
        <f t="shared" si="89"/>
        <v>#DIV/0!</v>
      </c>
    </row>
    <row r="405" spans="2:24" x14ac:dyDescent="0.25">
      <c r="B405" s="1" t="s">
        <v>147</v>
      </c>
      <c r="D405" s="1" t="str">
        <f t="shared" si="79"/>
        <v>BR</v>
      </c>
      <c r="E405" s="1">
        <v>128</v>
      </c>
      <c r="F405" s="1">
        <v>1959</v>
      </c>
      <c r="H405" s="1">
        <f t="shared" si="84"/>
        <v>11.445523142259598</v>
      </c>
      <c r="I405" s="1">
        <v>1</v>
      </c>
      <c r="L405" s="1" t="s">
        <v>22</v>
      </c>
      <c r="M405" s="1" t="s">
        <v>22</v>
      </c>
      <c r="N405" s="1">
        <f t="shared" si="90"/>
        <v>4</v>
      </c>
      <c r="S405" s="1">
        <v>460</v>
      </c>
      <c r="T405" s="1">
        <f t="shared" si="85"/>
        <v>2.0316482427935045</v>
      </c>
      <c r="U405" s="14">
        <f t="shared" si="86"/>
        <v>22.90447782512674</v>
      </c>
      <c r="V405" s="14">
        <f t="shared" si="87"/>
        <v>0</v>
      </c>
      <c r="W405" s="20" t="e">
        <f t="shared" si="88"/>
        <v>#DIV/0!</v>
      </c>
      <c r="X405" s="32" t="e">
        <f t="shared" si="89"/>
        <v>#DIV/0!</v>
      </c>
    </row>
    <row r="406" spans="2:24" x14ac:dyDescent="0.25">
      <c r="B406" s="1" t="s">
        <v>148</v>
      </c>
      <c r="D406" s="1" t="str">
        <f t="shared" si="79"/>
        <v>BR</v>
      </c>
      <c r="E406" s="1">
        <v>129</v>
      </c>
      <c r="H406" s="1" t="str">
        <f t="shared" ref="H406:H437" si="91">IF(F406="","",SQRT(F406-1828))</f>
        <v/>
      </c>
      <c r="L406" s="1" t="s">
        <v>22</v>
      </c>
      <c r="M406" s="1" t="s">
        <v>22</v>
      </c>
      <c r="N406" s="1">
        <f t="shared" si="90"/>
        <v>4</v>
      </c>
      <c r="T406" s="1" t="str">
        <f t="shared" si="85"/>
        <v/>
      </c>
      <c r="U406" s="14" t="str">
        <f t="shared" si="86"/>
        <v/>
      </c>
      <c r="V406" s="14">
        <f t="shared" si="87"/>
        <v>0</v>
      </c>
      <c r="W406" s="20" t="e">
        <f t="shared" si="88"/>
        <v>#DIV/0!</v>
      </c>
      <c r="X406" s="32" t="e">
        <f t="shared" si="89"/>
        <v>#DIV/0!</v>
      </c>
    </row>
    <row r="407" spans="2:24" x14ac:dyDescent="0.25">
      <c r="B407" s="1" t="s">
        <v>149</v>
      </c>
      <c r="D407" s="1" t="str">
        <f t="shared" si="79"/>
        <v>BR</v>
      </c>
      <c r="E407" s="1">
        <v>130</v>
      </c>
      <c r="H407" s="1" t="str">
        <f t="shared" si="91"/>
        <v/>
      </c>
      <c r="L407" s="1" t="s">
        <v>22</v>
      </c>
      <c r="M407" s="1" t="s">
        <v>22</v>
      </c>
      <c r="N407" s="1">
        <f t="shared" si="90"/>
        <v>4</v>
      </c>
      <c r="T407" s="1" t="str">
        <f t="shared" si="85"/>
        <v/>
      </c>
      <c r="U407" s="14" t="str">
        <f t="shared" si="86"/>
        <v/>
      </c>
      <c r="V407" s="14">
        <f t="shared" si="87"/>
        <v>0</v>
      </c>
      <c r="W407" s="20" t="e">
        <f t="shared" si="88"/>
        <v>#DIV/0!</v>
      </c>
      <c r="X407" s="32" t="e">
        <f t="shared" si="89"/>
        <v>#DIV/0!</v>
      </c>
    </row>
    <row r="408" spans="2:24" x14ac:dyDescent="0.25">
      <c r="B408" s="1" t="s">
        <v>150</v>
      </c>
      <c r="D408" s="1" t="str">
        <f t="shared" si="79"/>
        <v>BR</v>
      </c>
      <c r="E408" s="1">
        <v>131</v>
      </c>
      <c r="F408" s="1">
        <v>1958</v>
      </c>
      <c r="H408" s="1">
        <f t="shared" si="91"/>
        <v>11.401754250991379</v>
      </c>
      <c r="I408" s="1">
        <v>1</v>
      </c>
      <c r="L408" s="1" t="s">
        <v>22</v>
      </c>
      <c r="M408" s="1" t="s">
        <v>22</v>
      </c>
      <c r="N408" s="1">
        <f t="shared" si="90"/>
        <v>4</v>
      </c>
      <c r="S408" s="1">
        <v>300</v>
      </c>
      <c r="T408" s="1">
        <f t="shared" si="85"/>
        <v>1.8257418583505538</v>
      </c>
      <c r="U408" s="14">
        <f t="shared" si="86"/>
        <v>20.504410094741409</v>
      </c>
      <c r="V408" s="14">
        <f t="shared" si="87"/>
        <v>0</v>
      </c>
      <c r="W408" s="20" t="e">
        <f t="shared" si="88"/>
        <v>#DIV/0!</v>
      </c>
      <c r="X408" s="32" t="e">
        <f t="shared" si="89"/>
        <v>#DIV/0!</v>
      </c>
    </row>
    <row r="409" spans="2:24" x14ac:dyDescent="0.25">
      <c r="B409" s="1" t="s">
        <v>151</v>
      </c>
      <c r="D409" s="1" t="str">
        <f t="shared" si="79"/>
        <v>BR</v>
      </c>
      <c r="E409" s="1">
        <v>139</v>
      </c>
      <c r="F409" s="1">
        <v>2009</v>
      </c>
      <c r="H409" s="1">
        <f t="shared" si="91"/>
        <v>13.45362404707371</v>
      </c>
      <c r="I409" s="1">
        <v>1</v>
      </c>
      <c r="L409" s="1" t="s">
        <v>22</v>
      </c>
      <c r="M409" s="1" t="s">
        <v>22</v>
      </c>
      <c r="N409" s="1">
        <f t="shared" si="90"/>
        <v>4</v>
      </c>
      <c r="S409" s="1">
        <v>86</v>
      </c>
      <c r="T409" s="1">
        <f t="shared" si="85"/>
        <v>1.3359299051891829</v>
      </c>
      <c r="U409" s="14">
        <f t="shared" si="86"/>
        <v>17.703502217193218</v>
      </c>
      <c r="V409" s="14">
        <f t="shared" si="87"/>
        <v>0</v>
      </c>
      <c r="W409" s="20" t="e">
        <f t="shared" si="88"/>
        <v>#DIV/0!</v>
      </c>
      <c r="X409" s="32" t="e">
        <f t="shared" si="89"/>
        <v>#DIV/0!</v>
      </c>
    </row>
    <row r="410" spans="2:24" x14ac:dyDescent="0.25">
      <c r="B410" s="1" t="s">
        <v>168</v>
      </c>
      <c r="D410" s="1" t="str">
        <f t="shared" si="79"/>
        <v>BR</v>
      </c>
      <c r="E410" s="1">
        <v>165</v>
      </c>
      <c r="F410" s="1">
        <v>1990</v>
      </c>
      <c r="H410" s="1">
        <f t="shared" si="91"/>
        <v>12.727922061357855</v>
      </c>
      <c r="I410" s="1">
        <v>2</v>
      </c>
      <c r="J410" s="1">
        <v>80</v>
      </c>
      <c r="K410" s="1">
        <v>183</v>
      </c>
      <c r="L410" s="1" t="s">
        <v>22</v>
      </c>
      <c r="M410" s="1" t="s">
        <v>22</v>
      </c>
      <c r="N410" s="1">
        <f t="shared" si="90"/>
        <v>4</v>
      </c>
      <c r="P410" s="1">
        <v>145</v>
      </c>
      <c r="Q410" s="1">
        <v>145</v>
      </c>
      <c r="R410" s="1">
        <v>75</v>
      </c>
      <c r="S410" s="1">
        <v>700</v>
      </c>
      <c r="T410" s="1">
        <f t="shared" si="85"/>
        <v>2.2564908092374663</v>
      </c>
      <c r="U410" s="14">
        <f t="shared" si="86"/>
        <v>38.037582047780276</v>
      </c>
      <c r="V410" s="14">
        <f t="shared" si="87"/>
        <v>21.30738517147055</v>
      </c>
      <c r="W410" s="20">
        <f t="shared" si="88"/>
        <v>5.5172413793103448E-2</v>
      </c>
      <c r="X410" s="32">
        <f t="shared" si="89"/>
        <v>9.375E-2</v>
      </c>
    </row>
    <row r="411" spans="2:24" x14ac:dyDescent="0.25">
      <c r="B411" s="1" t="s">
        <v>169</v>
      </c>
      <c r="D411" s="1" t="str">
        <f t="shared" si="79"/>
        <v>BR</v>
      </c>
      <c r="E411" s="1">
        <v>165</v>
      </c>
      <c r="F411" s="1">
        <v>1990</v>
      </c>
      <c r="H411" s="1">
        <f t="shared" si="91"/>
        <v>12.727922061357855</v>
      </c>
      <c r="I411" s="1">
        <v>3</v>
      </c>
      <c r="J411" s="1">
        <v>112</v>
      </c>
      <c r="K411" s="1">
        <v>289</v>
      </c>
      <c r="L411" s="1" t="s">
        <v>22</v>
      </c>
      <c r="M411" s="1" t="s">
        <v>22</v>
      </c>
      <c r="N411" s="1">
        <f t="shared" si="90"/>
        <v>4</v>
      </c>
      <c r="P411" s="1">
        <v>145</v>
      </c>
      <c r="Q411" s="1">
        <v>145</v>
      </c>
      <c r="R411" s="1">
        <v>100</v>
      </c>
      <c r="S411" s="1">
        <v>1050</v>
      </c>
      <c r="T411" s="1">
        <f t="shared" si="85"/>
        <v>2.4972175805530514</v>
      </c>
      <c r="U411" s="14">
        <f t="shared" si="86"/>
        <v>50.286396946939277</v>
      </c>
      <c r="V411" s="14">
        <f t="shared" si="87"/>
        <v>27.900821410325626</v>
      </c>
      <c r="W411" s="20">
        <f t="shared" si="88"/>
        <v>5.5172413793103448E-2</v>
      </c>
      <c r="X411" s="32">
        <f t="shared" si="89"/>
        <v>8.9285714285714288E-2</v>
      </c>
    </row>
    <row r="412" spans="2:24" x14ac:dyDescent="0.25">
      <c r="B412" s="1" t="s">
        <v>170</v>
      </c>
      <c r="D412" s="1" t="str">
        <f t="shared" ref="D412:D475" si="92">IF(B412="","zzz",LEFT(B412,2))</f>
        <v>BR</v>
      </c>
      <c r="E412" s="1">
        <v>166</v>
      </c>
      <c r="F412" s="1">
        <v>1992</v>
      </c>
      <c r="H412" s="1">
        <f t="shared" si="91"/>
        <v>12.806248474865697</v>
      </c>
      <c r="I412" s="1">
        <v>3</v>
      </c>
      <c r="J412" s="1">
        <v>118</v>
      </c>
      <c r="K412" s="1">
        <v>259</v>
      </c>
      <c r="L412" s="1" t="s">
        <v>22</v>
      </c>
      <c r="M412" s="1" t="s">
        <v>22</v>
      </c>
      <c r="N412" s="1">
        <f t="shared" si="90"/>
        <v>4</v>
      </c>
      <c r="P412" s="1">
        <v>145</v>
      </c>
      <c r="Q412" s="1">
        <v>145</v>
      </c>
      <c r="R412" s="1">
        <v>100</v>
      </c>
      <c r="S412" s="1">
        <v>1050</v>
      </c>
      <c r="T412" s="1">
        <f t="shared" si="85"/>
        <v>2.4972175805530514</v>
      </c>
      <c r="U412" s="14">
        <f t="shared" si="86"/>
        <v>50.620101000894891</v>
      </c>
      <c r="V412" s="14">
        <f t="shared" si="87"/>
        <v>28.6384152241612</v>
      </c>
      <c r="W412" s="20">
        <f t="shared" si="88"/>
        <v>5.5172413793103448E-2</v>
      </c>
      <c r="X412" s="32">
        <f t="shared" si="89"/>
        <v>8.4745762711864403E-2</v>
      </c>
    </row>
    <row r="413" spans="2:24" x14ac:dyDescent="0.25">
      <c r="B413" s="1" t="s">
        <v>171</v>
      </c>
      <c r="D413" s="1" t="str">
        <f t="shared" si="92"/>
        <v>BR</v>
      </c>
      <c r="E413" s="1">
        <v>168</v>
      </c>
      <c r="H413" s="1" t="str">
        <f t="shared" si="91"/>
        <v/>
      </c>
      <c r="L413" s="1" t="s">
        <v>22</v>
      </c>
      <c r="M413" s="1" t="s">
        <v>22</v>
      </c>
      <c r="N413" s="1">
        <f t="shared" si="90"/>
        <v>4</v>
      </c>
      <c r="T413" s="1" t="str">
        <f t="shared" ref="T413:T444" si="93">IF(L413="Wagon",(SQRT(SQRT(S413/27)))*10,IF(S413="","",SQRT(SQRT(S413/27))))</f>
        <v/>
      </c>
      <c r="U413" s="14" t="str">
        <f t="shared" ref="U413:U444" si="94">IF(I413="","",(H413*SQRT(I413)*T413-(I413*2)+2)*0.985)</f>
        <v/>
      </c>
      <c r="V413" s="14">
        <f t="shared" ref="V413:V445" si="95">IF(L413="Wagon",5*SQRT(H413),IF(L413="","",SQRT(Q413*J413*SQRT(S413))/(26)))</f>
        <v>0</v>
      </c>
      <c r="W413" s="20" t="e">
        <f t="shared" si="88"/>
        <v>#DIV/0!</v>
      </c>
      <c r="X413" s="32" t="e">
        <f t="shared" si="89"/>
        <v>#DIV/0!</v>
      </c>
    </row>
    <row r="414" spans="2:24" x14ac:dyDescent="0.25">
      <c r="B414" s="1" t="s">
        <v>174</v>
      </c>
      <c r="D414" s="1" t="str">
        <f t="shared" si="92"/>
        <v>BR</v>
      </c>
      <c r="E414" s="1">
        <v>171</v>
      </c>
      <c r="H414" s="1" t="str">
        <f t="shared" si="91"/>
        <v/>
      </c>
      <c r="L414" s="1" t="s">
        <v>22</v>
      </c>
      <c r="M414" s="1" t="s">
        <v>22</v>
      </c>
      <c r="N414" s="1">
        <f t="shared" si="90"/>
        <v>4</v>
      </c>
      <c r="T414" s="1" t="str">
        <f t="shared" si="93"/>
        <v/>
      </c>
      <c r="U414" s="14" t="str">
        <f t="shared" si="94"/>
        <v/>
      </c>
      <c r="V414" s="14">
        <f t="shared" si="95"/>
        <v>0</v>
      </c>
      <c r="W414" s="20" t="e">
        <f t="shared" si="88"/>
        <v>#DIV/0!</v>
      </c>
      <c r="X414" s="32" t="e">
        <f t="shared" si="89"/>
        <v>#DIV/0!</v>
      </c>
    </row>
    <row r="415" spans="2:24" x14ac:dyDescent="0.25">
      <c r="B415" s="1" t="s">
        <v>175</v>
      </c>
      <c r="D415" s="1" t="str">
        <f t="shared" si="92"/>
        <v>BR</v>
      </c>
      <c r="E415" s="1">
        <v>172</v>
      </c>
      <c r="H415" s="1" t="str">
        <f t="shared" si="91"/>
        <v/>
      </c>
      <c r="L415" s="1" t="s">
        <v>22</v>
      </c>
      <c r="M415" s="1" t="s">
        <v>22</v>
      </c>
      <c r="N415" s="1">
        <f t="shared" si="90"/>
        <v>4</v>
      </c>
      <c r="T415" s="1" t="str">
        <f t="shared" si="93"/>
        <v/>
      </c>
      <c r="U415" s="14" t="str">
        <f t="shared" si="94"/>
        <v/>
      </c>
      <c r="V415" s="14">
        <f t="shared" si="95"/>
        <v>0</v>
      </c>
      <c r="W415" s="20" t="e">
        <f t="shared" si="88"/>
        <v>#DIV/0!</v>
      </c>
      <c r="X415" s="32" t="e">
        <f t="shared" si="89"/>
        <v>#DIV/0!</v>
      </c>
    </row>
    <row r="416" spans="2:24" x14ac:dyDescent="0.25">
      <c r="B416" s="1" t="s">
        <v>176</v>
      </c>
      <c r="D416" s="1" t="str">
        <f t="shared" si="92"/>
        <v>BR</v>
      </c>
      <c r="E416" s="1">
        <v>175</v>
      </c>
      <c r="F416" s="1">
        <v>1999</v>
      </c>
      <c r="H416" s="1">
        <f t="shared" si="91"/>
        <v>13.076696830622021</v>
      </c>
      <c r="I416" s="1">
        <v>3</v>
      </c>
      <c r="J416" s="1">
        <v>147</v>
      </c>
      <c r="K416" s="1">
        <v>186</v>
      </c>
      <c r="L416" s="1" t="s">
        <v>22</v>
      </c>
      <c r="M416" s="1" t="s">
        <v>22</v>
      </c>
      <c r="N416" s="1">
        <f t="shared" si="90"/>
        <v>4</v>
      </c>
      <c r="P416" s="1">
        <v>160</v>
      </c>
      <c r="Q416" s="1">
        <v>160</v>
      </c>
      <c r="R416" s="1">
        <v>75</v>
      </c>
      <c r="S416" s="1">
        <v>1350</v>
      </c>
      <c r="T416" s="1">
        <f t="shared" si="93"/>
        <v>2.6591479484724942</v>
      </c>
      <c r="U416" s="14">
        <f t="shared" si="94"/>
        <v>55.384954545828045</v>
      </c>
      <c r="V416" s="14">
        <f t="shared" si="95"/>
        <v>35.754338944164239</v>
      </c>
      <c r="W416" s="20">
        <f t="shared" si="88"/>
        <v>0.05</v>
      </c>
      <c r="X416" s="32">
        <f t="shared" si="89"/>
        <v>5.1020408163265307E-2</v>
      </c>
    </row>
    <row r="417" spans="2:24" x14ac:dyDescent="0.25">
      <c r="B417" s="1" t="s">
        <v>179</v>
      </c>
      <c r="D417" s="1" t="str">
        <f t="shared" si="92"/>
        <v>BR</v>
      </c>
      <c r="E417" s="1">
        <v>195</v>
      </c>
      <c r="H417" s="1" t="str">
        <f t="shared" si="91"/>
        <v/>
      </c>
      <c r="L417" s="1" t="s">
        <v>22</v>
      </c>
      <c r="M417" s="1" t="s">
        <v>22</v>
      </c>
      <c r="N417" s="1">
        <f t="shared" si="90"/>
        <v>4</v>
      </c>
      <c r="T417" s="1" t="str">
        <f t="shared" si="93"/>
        <v/>
      </c>
      <c r="U417" s="14" t="str">
        <f t="shared" si="94"/>
        <v/>
      </c>
      <c r="V417" s="14">
        <f t="shared" si="95"/>
        <v>0</v>
      </c>
      <c r="W417" s="20" t="e">
        <f t="shared" si="88"/>
        <v>#DIV/0!</v>
      </c>
      <c r="X417" s="32" t="e">
        <f t="shared" si="89"/>
        <v>#DIV/0!</v>
      </c>
    </row>
    <row r="418" spans="2:24" x14ac:dyDescent="0.25">
      <c r="B418" s="1" t="s">
        <v>180</v>
      </c>
      <c r="D418" s="1" t="str">
        <f t="shared" si="92"/>
        <v>BR</v>
      </c>
      <c r="E418" s="1">
        <v>201</v>
      </c>
      <c r="H418" s="1" t="str">
        <f t="shared" si="91"/>
        <v/>
      </c>
      <c r="L418" s="1" t="s">
        <v>181</v>
      </c>
      <c r="M418" s="1" t="s">
        <v>22</v>
      </c>
      <c r="N418" s="1">
        <f t="shared" si="90"/>
        <v>3</v>
      </c>
      <c r="T418" s="1" t="str">
        <f t="shared" si="93"/>
        <v/>
      </c>
      <c r="U418" s="14" t="str">
        <f t="shared" si="94"/>
        <v/>
      </c>
      <c r="V418" s="14">
        <f t="shared" si="95"/>
        <v>0</v>
      </c>
      <c r="W418" s="15" t="e">
        <f t="shared" si="88"/>
        <v>#DIV/0!</v>
      </c>
      <c r="X418" s="35" t="e">
        <f t="shared" si="89"/>
        <v>#DIV/0!</v>
      </c>
    </row>
    <row r="419" spans="2:24" x14ac:dyDescent="0.25">
      <c r="B419" s="1" t="s">
        <v>182</v>
      </c>
      <c r="D419" s="1" t="str">
        <f t="shared" si="92"/>
        <v>BR</v>
      </c>
      <c r="E419" s="1">
        <v>202</v>
      </c>
      <c r="H419" s="1" t="str">
        <f t="shared" si="91"/>
        <v/>
      </c>
      <c r="L419" s="1" t="s">
        <v>181</v>
      </c>
      <c r="M419" s="1" t="s">
        <v>22</v>
      </c>
      <c r="N419" s="1">
        <f t="shared" si="90"/>
        <v>3</v>
      </c>
      <c r="T419" s="1" t="str">
        <f t="shared" si="93"/>
        <v/>
      </c>
      <c r="U419" s="14" t="str">
        <f t="shared" si="94"/>
        <v/>
      </c>
      <c r="V419" s="14">
        <f t="shared" si="95"/>
        <v>0</v>
      </c>
      <c r="W419" s="15" t="e">
        <f t="shared" si="88"/>
        <v>#DIV/0!</v>
      </c>
      <c r="X419" s="35" t="e">
        <f t="shared" si="89"/>
        <v>#DIV/0!</v>
      </c>
    </row>
    <row r="420" spans="2:24" x14ac:dyDescent="0.25">
      <c r="B420" s="1" t="s">
        <v>183</v>
      </c>
      <c r="D420" s="1" t="str">
        <f t="shared" si="92"/>
        <v>BR</v>
      </c>
      <c r="E420" s="1">
        <v>203</v>
      </c>
      <c r="H420" s="1" t="str">
        <f t="shared" si="91"/>
        <v/>
      </c>
      <c r="L420" s="1" t="s">
        <v>181</v>
      </c>
      <c r="M420" s="1" t="s">
        <v>22</v>
      </c>
      <c r="N420" s="1">
        <f t="shared" si="90"/>
        <v>3</v>
      </c>
      <c r="T420" s="1" t="str">
        <f t="shared" si="93"/>
        <v/>
      </c>
      <c r="U420" s="14" t="str">
        <f t="shared" si="94"/>
        <v/>
      </c>
      <c r="V420" s="14">
        <f t="shared" si="95"/>
        <v>0</v>
      </c>
      <c r="W420" s="20" t="e">
        <f t="shared" si="88"/>
        <v>#DIV/0!</v>
      </c>
      <c r="X420" s="32" t="e">
        <f t="shared" si="89"/>
        <v>#DIV/0!</v>
      </c>
    </row>
    <row r="421" spans="2:24" x14ac:dyDescent="0.25">
      <c r="B421" s="1" t="s">
        <v>184</v>
      </c>
      <c r="D421" s="1" t="str">
        <f t="shared" si="92"/>
        <v>BR</v>
      </c>
      <c r="E421" s="1">
        <v>204</v>
      </c>
      <c r="H421" s="1" t="str">
        <f t="shared" si="91"/>
        <v/>
      </c>
      <c r="L421" s="1" t="s">
        <v>181</v>
      </c>
      <c r="M421" s="1" t="s">
        <v>22</v>
      </c>
      <c r="N421" s="1">
        <f t="shared" si="90"/>
        <v>3</v>
      </c>
      <c r="T421" s="1" t="str">
        <f t="shared" si="93"/>
        <v/>
      </c>
      <c r="U421" s="14" t="str">
        <f t="shared" si="94"/>
        <v/>
      </c>
      <c r="V421" s="14">
        <f t="shared" si="95"/>
        <v>0</v>
      </c>
      <c r="W421" s="20" t="e">
        <f t="shared" si="88"/>
        <v>#DIV/0!</v>
      </c>
      <c r="X421" s="32" t="e">
        <f t="shared" si="89"/>
        <v>#DIV/0!</v>
      </c>
    </row>
    <row r="422" spans="2:24" x14ac:dyDescent="0.25">
      <c r="B422" s="1" t="s">
        <v>185</v>
      </c>
      <c r="D422" s="1" t="str">
        <f t="shared" si="92"/>
        <v>BR</v>
      </c>
      <c r="E422" s="1">
        <v>205</v>
      </c>
      <c r="H422" s="1" t="str">
        <f t="shared" si="91"/>
        <v/>
      </c>
      <c r="L422" s="1" t="s">
        <v>181</v>
      </c>
      <c r="M422" s="1" t="s">
        <v>22</v>
      </c>
      <c r="N422" s="1">
        <f t="shared" si="90"/>
        <v>3</v>
      </c>
      <c r="T422" s="1" t="str">
        <f t="shared" si="93"/>
        <v/>
      </c>
      <c r="U422" s="14" t="str">
        <f t="shared" si="94"/>
        <v/>
      </c>
      <c r="V422" s="14">
        <f t="shared" si="95"/>
        <v>0</v>
      </c>
      <c r="W422" s="20" t="e">
        <f t="shared" si="88"/>
        <v>#DIV/0!</v>
      </c>
      <c r="X422" s="32" t="e">
        <f t="shared" si="89"/>
        <v>#DIV/0!</v>
      </c>
    </row>
    <row r="423" spans="2:24" x14ac:dyDescent="0.25">
      <c r="B423" s="1" t="s">
        <v>186</v>
      </c>
      <c r="D423" s="1" t="str">
        <f t="shared" si="92"/>
        <v>BR</v>
      </c>
      <c r="E423" s="1">
        <v>206</v>
      </c>
      <c r="H423" s="1" t="str">
        <f t="shared" si="91"/>
        <v/>
      </c>
      <c r="L423" s="1" t="s">
        <v>181</v>
      </c>
      <c r="M423" s="1" t="s">
        <v>22</v>
      </c>
      <c r="N423" s="1">
        <f t="shared" si="90"/>
        <v>3</v>
      </c>
      <c r="T423" s="1" t="str">
        <f t="shared" si="93"/>
        <v/>
      </c>
      <c r="U423" s="14" t="str">
        <f t="shared" si="94"/>
        <v/>
      </c>
      <c r="V423" s="14">
        <f t="shared" si="95"/>
        <v>0</v>
      </c>
      <c r="W423" s="20" t="e">
        <f t="shared" si="88"/>
        <v>#DIV/0!</v>
      </c>
      <c r="X423" s="32" t="e">
        <f t="shared" si="89"/>
        <v>#DIV/0!</v>
      </c>
    </row>
    <row r="424" spans="2:24" x14ac:dyDescent="0.25">
      <c r="B424" s="1" t="s">
        <v>187</v>
      </c>
      <c r="D424" s="1" t="str">
        <f t="shared" si="92"/>
        <v>BR</v>
      </c>
      <c r="E424" s="1">
        <v>207</v>
      </c>
      <c r="H424" s="1" t="str">
        <f t="shared" si="91"/>
        <v/>
      </c>
      <c r="L424" s="1" t="s">
        <v>181</v>
      </c>
      <c r="M424" s="1" t="s">
        <v>22</v>
      </c>
      <c r="N424" s="1">
        <f t="shared" si="90"/>
        <v>3</v>
      </c>
      <c r="T424" s="1" t="str">
        <f t="shared" si="93"/>
        <v/>
      </c>
      <c r="U424" s="14" t="str">
        <f t="shared" si="94"/>
        <v/>
      </c>
      <c r="V424" s="14">
        <f t="shared" si="95"/>
        <v>0</v>
      </c>
      <c r="W424" s="20" t="e">
        <f t="shared" si="88"/>
        <v>#DIV/0!</v>
      </c>
      <c r="X424" s="32" t="e">
        <f t="shared" si="89"/>
        <v>#DIV/0!</v>
      </c>
    </row>
    <row r="425" spans="2:24" x14ac:dyDescent="0.25">
      <c r="B425" s="1" t="s">
        <v>188</v>
      </c>
      <c r="D425" s="1" t="str">
        <f t="shared" si="92"/>
        <v>BR</v>
      </c>
      <c r="E425" s="1">
        <v>210</v>
      </c>
      <c r="H425" s="1" t="str">
        <f t="shared" si="91"/>
        <v/>
      </c>
      <c r="L425" s="1" t="s">
        <v>181</v>
      </c>
      <c r="M425" s="1" t="s">
        <v>22</v>
      </c>
      <c r="N425" s="1">
        <f t="shared" si="90"/>
        <v>3</v>
      </c>
      <c r="T425" s="1" t="str">
        <f t="shared" si="93"/>
        <v/>
      </c>
      <c r="U425" s="14" t="str">
        <f t="shared" si="94"/>
        <v/>
      </c>
      <c r="V425" s="14">
        <f t="shared" si="95"/>
        <v>0</v>
      </c>
      <c r="W425" s="20" t="e">
        <f t="shared" si="88"/>
        <v>#DIV/0!</v>
      </c>
      <c r="X425" s="32" t="e">
        <f t="shared" si="89"/>
        <v>#DIV/0!</v>
      </c>
    </row>
    <row r="426" spans="2:24" x14ac:dyDescent="0.25">
      <c r="B426" s="1" t="s">
        <v>195</v>
      </c>
      <c r="D426" s="1" t="str">
        <f t="shared" si="92"/>
        <v>BR</v>
      </c>
      <c r="E426" s="1">
        <v>230</v>
      </c>
      <c r="H426" s="1" t="str">
        <f t="shared" si="91"/>
        <v/>
      </c>
      <c r="L426" s="1" t="s">
        <v>181</v>
      </c>
      <c r="M426" s="1" t="s">
        <v>22</v>
      </c>
      <c r="N426" s="1">
        <f t="shared" si="90"/>
        <v>3</v>
      </c>
      <c r="T426" s="1" t="str">
        <f t="shared" si="93"/>
        <v/>
      </c>
      <c r="U426" s="14" t="str">
        <f t="shared" si="94"/>
        <v/>
      </c>
      <c r="V426" s="14">
        <f t="shared" si="95"/>
        <v>0</v>
      </c>
      <c r="W426" s="20" t="e">
        <f t="shared" si="88"/>
        <v>#DIV/0!</v>
      </c>
      <c r="X426" s="32" t="e">
        <f t="shared" si="89"/>
        <v>#DIV/0!</v>
      </c>
    </row>
    <row r="427" spans="2:24" x14ac:dyDescent="0.25">
      <c r="B427" s="1" t="s">
        <v>196</v>
      </c>
      <c r="D427" s="1" t="str">
        <f t="shared" si="92"/>
        <v>BR</v>
      </c>
      <c r="E427" s="1">
        <v>251</v>
      </c>
      <c r="H427" s="1" t="str">
        <f t="shared" si="91"/>
        <v/>
      </c>
      <c r="L427" s="1" t="s">
        <v>181</v>
      </c>
      <c r="M427" s="1" t="s">
        <v>22</v>
      </c>
      <c r="N427" s="1">
        <f t="shared" si="90"/>
        <v>3</v>
      </c>
      <c r="T427" s="1" t="str">
        <f t="shared" si="93"/>
        <v/>
      </c>
      <c r="U427" s="14" t="str">
        <f t="shared" si="94"/>
        <v/>
      </c>
      <c r="V427" s="14">
        <f t="shared" si="95"/>
        <v>0</v>
      </c>
      <c r="W427" s="20" t="e">
        <f t="shared" si="88"/>
        <v>#DIV/0!</v>
      </c>
      <c r="X427" s="32" t="e">
        <f t="shared" si="89"/>
        <v>#DIV/0!</v>
      </c>
    </row>
    <row r="428" spans="2:24" x14ac:dyDescent="0.25">
      <c r="B428" s="1" t="s">
        <v>197</v>
      </c>
      <c r="D428" s="1" t="str">
        <f t="shared" si="92"/>
        <v>BR</v>
      </c>
      <c r="E428" s="1">
        <v>252</v>
      </c>
      <c r="F428" s="1">
        <v>1972</v>
      </c>
      <c r="G428" s="1">
        <v>1976</v>
      </c>
      <c r="H428" s="1">
        <f t="shared" si="91"/>
        <v>12</v>
      </c>
      <c r="I428" s="1">
        <v>6</v>
      </c>
      <c r="J428" s="1">
        <v>69</v>
      </c>
      <c r="K428" s="1">
        <v>0</v>
      </c>
      <c r="L428" s="1" t="s">
        <v>181</v>
      </c>
      <c r="M428" s="1" t="s">
        <v>22</v>
      </c>
      <c r="N428" s="1">
        <f t="shared" si="90"/>
        <v>3</v>
      </c>
      <c r="P428" s="1">
        <v>200</v>
      </c>
      <c r="Q428" s="1">
        <v>200</v>
      </c>
      <c r="R428" s="1">
        <v>160</v>
      </c>
      <c r="S428" s="1">
        <v>2250</v>
      </c>
      <c r="T428" s="1">
        <f t="shared" si="93"/>
        <v>3.0213753973567683</v>
      </c>
      <c r="U428" s="14">
        <f t="shared" si="94"/>
        <v>77.627787490988112</v>
      </c>
      <c r="V428" s="14">
        <f t="shared" si="95"/>
        <v>31.118010625492214</v>
      </c>
      <c r="W428" s="20">
        <f t="shared" si="88"/>
        <v>0.04</v>
      </c>
      <c r="X428" s="32">
        <f t="shared" si="89"/>
        <v>0.2318840579710145</v>
      </c>
    </row>
    <row r="429" spans="2:24" x14ac:dyDescent="0.25">
      <c r="B429" s="1" t="s">
        <v>201</v>
      </c>
      <c r="D429" s="1" t="str">
        <f t="shared" si="92"/>
        <v>BR</v>
      </c>
      <c r="E429" s="1">
        <v>302</v>
      </c>
      <c r="F429" s="1">
        <v>1958</v>
      </c>
      <c r="G429" s="1">
        <v>1999</v>
      </c>
      <c r="H429" s="1">
        <f t="shared" si="91"/>
        <v>11.401754250991379</v>
      </c>
      <c r="I429" s="1">
        <v>4</v>
      </c>
      <c r="J429" s="1">
        <v>155</v>
      </c>
      <c r="K429" s="1">
        <v>363</v>
      </c>
      <c r="L429" s="1" t="s">
        <v>85</v>
      </c>
      <c r="M429" s="5" t="s">
        <v>96</v>
      </c>
      <c r="N429" s="1">
        <f t="shared" si="90"/>
        <v>2</v>
      </c>
      <c r="P429" s="1">
        <v>121</v>
      </c>
      <c r="Q429" s="1">
        <v>121</v>
      </c>
      <c r="R429" s="1">
        <v>110</v>
      </c>
      <c r="S429" s="1">
        <v>736</v>
      </c>
      <c r="T429" s="1">
        <f t="shared" si="93"/>
        <v>2.2849595303462871</v>
      </c>
      <c r="U429" s="14">
        <f t="shared" si="94"/>
        <v>45.413517665784013</v>
      </c>
      <c r="V429" s="14">
        <f t="shared" si="95"/>
        <v>27.434979489815444</v>
      </c>
      <c r="W429" s="20">
        <f t="shared" si="88"/>
        <v>6.6115702479338845E-2</v>
      </c>
      <c r="X429" s="32">
        <f t="shared" si="89"/>
        <v>7.0967741935483872E-2</v>
      </c>
    </row>
    <row r="430" spans="2:24" x14ac:dyDescent="0.25">
      <c r="B430" s="1" t="s">
        <v>203</v>
      </c>
      <c r="D430" s="1" t="str">
        <f t="shared" si="92"/>
        <v>BR</v>
      </c>
      <c r="E430" s="1">
        <v>304</v>
      </c>
      <c r="H430" s="1" t="str">
        <f t="shared" si="91"/>
        <v/>
      </c>
      <c r="L430" s="1" t="s">
        <v>85</v>
      </c>
      <c r="M430" s="5" t="s">
        <v>96</v>
      </c>
      <c r="N430" s="1">
        <f t="shared" si="90"/>
        <v>2</v>
      </c>
      <c r="T430" s="1" t="str">
        <f t="shared" si="93"/>
        <v/>
      </c>
      <c r="U430" s="14" t="str">
        <f t="shared" si="94"/>
        <v/>
      </c>
      <c r="V430" s="14">
        <f t="shared" si="95"/>
        <v>0</v>
      </c>
      <c r="W430" s="20" t="e">
        <f t="shared" si="88"/>
        <v>#DIV/0!</v>
      </c>
      <c r="X430" s="32" t="e">
        <f t="shared" si="89"/>
        <v>#DIV/0!</v>
      </c>
    </row>
    <row r="431" spans="2:24" x14ac:dyDescent="0.25">
      <c r="B431" s="1" t="s">
        <v>209</v>
      </c>
      <c r="D431" s="1" t="str">
        <f t="shared" si="92"/>
        <v>BR</v>
      </c>
      <c r="E431" s="1">
        <v>306</v>
      </c>
      <c r="H431" s="1" t="str">
        <f t="shared" si="91"/>
        <v/>
      </c>
      <c r="L431" s="1" t="s">
        <v>85</v>
      </c>
      <c r="M431" s="5" t="s">
        <v>96</v>
      </c>
      <c r="N431" s="1">
        <f t="shared" si="90"/>
        <v>2</v>
      </c>
      <c r="T431" s="1" t="str">
        <f t="shared" si="93"/>
        <v/>
      </c>
      <c r="U431" s="14" t="str">
        <f t="shared" si="94"/>
        <v/>
      </c>
      <c r="V431" s="14">
        <f t="shared" si="95"/>
        <v>0</v>
      </c>
      <c r="W431" s="20" t="e">
        <f t="shared" si="88"/>
        <v>#DIV/0!</v>
      </c>
      <c r="X431" s="32" t="e">
        <f t="shared" si="89"/>
        <v>#DIV/0!</v>
      </c>
    </row>
    <row r="432" spans="2:24" x14ac:dyDescent="0.25">
      <c r="B432" s="1" t="s">
        <v>210</v>
      </c>
      <c r="D432" s="1" t="str">
        <f t="shared" si="92"/>
        <v>BR</v>
      </c>
      <c r="E432" s="1">
        <v>307</v>
      </c>
      <c r="H432" s="1" t="str">
        <f t="shared" si="91"/>
        <v/>
      </c>
      <c r="L432" s="1" t="s">
        <v>85</v>
      </c>
      <c r="M432" s="5" t="s">
        <v>96</v>
      </c>
      <c r="N432" s="1">
        <f t="shared" si="90"/>
        <v>2</v>
      </c>
      <c r="T432" s="1" t="str">
        <f t="shared" si="93"/>
        <v/>
      </c>
      <c r="U432" s="14" t="str">
        <f t="shared" si="94"/>
        <v/>
      </c>
      <c r="V432" s="14">
        <f t="shared" si="95"/>
        <v>0</v>
      </c>
      <c r="W432" s="20" t="e">
        <f t="shared" si="88"/>
        <v>#DIV/0!</v>
      </c>
      <c r="X432" s="32" t="e">
        <f t="shared" si="89"/>
        <v>#DIV/0!</v>
      </c>
    </row>
    <row r="433" spans="2:24" x14ac:dyDescent="0.25">
      <c r="B433" s="1" t="s">
        <v>211</v>
      </c>
      <c r="D433" s="1" t="str">
        <f t="shared" si="92"/>
        <v>BR</v>
      </c>
      <c r="E433" s="1">
        <v>308</v>
      </c>
      <c r="H433" s="1" t="str">
        <f t="shared" si="91"/>
        <v/>
      </c>
      <c r="L433" s="1" t="s">
        <v>85</v>
      </c>
      <c r="M433" s="5" t="s">
        <v>96</v>
      </c>
      <c r="N433" s="1">
        <f t="shared" si="90"/>
        <v>2</v>
      </c>
      <c r="T433" s="1" t="str">
        <f t="shared" si="93"/>
        <v/>
      </c>
      <c r="U433" s="14" t="str">
        <f t="shared" si="94"/>
        <v/>
      </c>
      <c r="V433" s="14">
        <f t="shared" si="95"/>
        <v>0</v>
      </c>
      <c r="W433" s="20" t="e">
        <f t="shared" si="88"/>
        <v>#DIV/0!</v>
      </c>
      <c r="X433" s="32" t="e">
        <f t="shared" si="89"/>
        <v>#DIV/0!</v>
      </c>
    </row>
    <row r="434" spans="2:24" x14ac:dyDescent="0.25">
      <c r="B434" s="1" t="s">
        <v>216</v>
      </c>
      <c r="D434" s="1" t="str">
        <f t="shared" si="92"/>
        <v>BR</v>
      </c>
      <c r="E434" s="1">
        <v>312</v>
      </c>
      <c r="H434" s="1" t="str">
        <f t="shared" si="91"/>
        <v/>
      </c>
      <c r="L434" s="1" t="s">
        <v>85</v>
      </c>
      <c r="M434" s="5" t="s">
        <v>96</v>
      </c>
      <c r="N434" s="1">
        <f t="shared" si="90"/>
        <v>2</v>
      </c>
      <c r="T434" s="1" t="str">
        <f t="shared" si="93"/>
        <v/>
      </c>
      <c r="U434" s="14" t="str">
        <f t="shared" si="94"/>
        <v/>
      </c>
      <c r="V434" s="14">
        <f t="shared" si="95"/>
        <v>0</v>
      </c>
      <c r="W434" s="20" t="e">
        <f t="shared" si="88"/>
        <v>#DIV/0!</v>
      </c>
      <c r="X434" s="32" t="e">
        <f t="shared" si="89"/>
        <v>#DIV/0!</v>
      </c>
    </row>
    <row r="435" spans="2:24" x14ac:dyDescent="0.25">
      <c r="B435" s="1" t="s">
        <v>217</v>
      </c>
      <c r="D435" s="1" t="str">
        <f t="shared" si="92"/>
        <v>BR</v>
      </c>
      <c r="E435" s="1">
        <v>313</v>
      </c>
      <c r="F435" s="1">
        <v>1976</v>
      </c>
      <c r="H435" s="1">
        <f t="shared" si="91"/>
        <v>12.165525060596439</v>
      </c>
      <c r="I435" s="1">
        <v>3</v>
      </c>
      <c r="L435" s="1" t="s">
        <v>85</v>
      </c>
      <c r="M435" s="4" t="s">
        <v>112</v>
      </c>
      <c r="N435" s="1">
        <f t="shared" si="90"/>
        <v>2</v>
      </c>
      <c r="S435" s="1">
        <v>880</v>
      </c>
      <c r="T435" s="1">
        <f t="shared" si="93"/>
        <v>2.389349756143814</v>
      </c>
      <c r="U435" s="14">
        <f t="shared" si="94"/>
        <v>45.651522598632866</v>
      </c>
      <c r="V435" s="14">
        <f t="shared" si="95"/>
        <v>0</v>
      </c>
      <c r="W435" s="20" t="e">
        <f t="shared" si="88"/>
        <v>#DIV/0!</v>
      </c>
      <c r="X435" s="32" t="e">
        <f t="shared" si="89"/>
        <v>#DIV/0!</v>
      </c>
    </row>
    <row r="436" spans="2:24" x14ac:dyDescent="0.25">
      <c r="B436" s="1" t="s">
        <v>218</v>
      </c>
      <c r="D436" s="1" t="str">
        <f t="shared" si="92"/>
        <v>BR</v>
      </c>
      <c r="E436" s="1">
        <v>314</v>
      </c>
      <c r="H436" s="1" t="str">
        <f t="shared" si="91"/>
        <v/>
      </c>
      <c r="L436" s="1" t="s">
        <v>85</v>
      </c>
      <c r="M436" s="5" t="s">
        <v>96</v>
      </c>
      <c r="N436" s="1">
        <f t="shared" si="90"/>
        <v>2</v>
      </c>
      <c r="T436" s="1" t="str">
        <f t="shared" si="93"/>
        <v/>
      </c>
      <c r="U436" s="14" t="str">
        <f t="shared" si="94"/>
        <v/>
      </c>
      <c r="V436" s="14">
        <f t="shared" si="95"/>
        <v>0</v>
      </c>
      <c r="W436" s="20" t="e">
        <f t="shared" si="88"/>
        <v>#DIV/0!</v>
      </c>
      <c r="X436" s="32" t="e">
        <f t="shared" si="89"/>
        <v>#DIV/0!</v>
      </c>
    </row>
    <row r="437" spans="2:24" x14ac:dyDescent="0.25">
      <c r="B437" s="1" t="s">
        <v>220</v>
      </c>
      <c r="D437" s="1" t="str">
        <f t="shared" si="92"/>
        <v>BR</v>
      </c>
      <c r="E437" s="1">
        <v>316</v>
      </c>
      <c r="H437" s="1" t="str">
        <f t="shared" si="91"/>
        <v/>
      </c>
      <c r="L437" s="1" t="s">
        <v>85</v>
      </c>
      <c r="M437" s="5" t="s">
        <v>96</v>
      </c>
      <c r="N437" s="1">
        <f t="shared" si="90"/>
        <v>2</v>
      </c>
      <c r="T437" s="1" t="str">
        <f t="shared" si="93"/>
        <v/>
      </c>
      <c r="U437" s="14" t="str">
        <f t="shared" si="94"/>
        <v/>
      </c>
      <c r="V437" s="14">
        <f t="shared" si="95"/>
        <v>0</v>
      </c>
      <c r="W437" s="20" t="e">
        <f t="shared" si="88"/>
        <v>#DIV/0!</v>
      </c>
      <c r="X437" s="32" t="e">
        <f t="shared" si="89"/>
        <v>#DIV/0!</v>
      </c>
    </row>
    <row r="438" spans="2:24" x14ac:dyDescent="0.25">
      <c r="B438" s="1" t="s">
        <v>221</v>
      </c>
      <c r="D438" s="1" t="str">
        <f t="shared" si="92"/>
        <v>BR</v>
      </c>
      <c r="E438" s="1">
        <v>317</v>
      </c>
      <c r="F438" s="1">
        <v>1981</v>
      </c>
      <c r="H438" s="1">
        <f t="shared" ref="H438:H453" si="96">IF(F438="","",SQRT(F438-1828))</f>
        <v>12.369316876852981</v>
      </c>
      <c r="I438" s="1">
        <v>4</v>
      </c>
      <c r="L438" s="1" t="s">
        <v>85</v>
      </c>
      <c r="M438" s="5" t="s">
        <v>96</v>
      </c>
      <c r="N438" s="1">
        <f t="shared" si="90"/>
        <v>2</v>
      </c>
      <c r="S438" s="1">
        <v>1000</v>
      </c>
      <c r="T438" s="1">
        <f t="shared" si="93"/>
        <v>2.4669426816409508</v>
      </c>
      <c r="U438" s="14">
        <f t="shared" si="94"/>
        <v>54.203359620113211</v>
      </c>
      <c r="V438" s="14">
        <f t="shared" si="95"/>
        <v>0</v>
      </c>
      <c r="W438" s="20" t="e">
        <f t="shared" si="88"/>
        <v>#DIV/0!</v>
      </c>
      <c r="X438" s="32" t="e">
        <f t="shared" si="89"/>
        <v>#DIV/0!</v>
      </c>
    </row>
    <row r="439" spans="2:24" x14ac:dyDescent="0.25">
      <c r="B439" s="1" t="s">
        <v>222</v>
      </c>
      <c r="D439" s="1" t="str">
        <f t="shared" si="92"/>
        <v>BR</v>
      </c>
      <c r="E439" s="1">
        <v>318</v>
      </c>
      <c r="F439" s="1">
        <v>1986</v>
      </c>
      <c r="H439" s="1">
        <f t="shared" si="96"/>
        <v>12.569805089976535</v>
      </c>
      <c r="I439" s="1">
        <v>3</v>
      </c>
      <c r="L439" s="1" t="s">
        <v>85</v>
      </c>
      <c r="M439" s="5" t="s">
        <v>96</v>
      </c>
      <c r="N439" s="1">
        <f t="shared" si="90"/>
        <v>2</v>
      </c>
      <c r="S439" s="1">
        <v>1000</v>
      </c>
      <c r="T439" s="1">
        <f t="shared" si="93"/>
        <v>2.4669426816409508</v>
      </c>
      <c r="U439" s="14">
        <f t="shared" si="94"/>
        <v>48.963506720620153</v>
      </c>
      <c r="V439" s="14">
        <f t="shared" si="95"/>
        <v>0</v>
      </c>
      <c r="W439" s="20" t="e">
        <f t="shared" si="88"/>
        <v>#DIV/0!</v>
      </c>
      <c r="X439" s="32" t="e">
        <f t="shared" si="89"/>
        <v>#DIV/0!</v>
      </c>
    </row>
    <row r="440" spans="2:24" x14ac:dyDescent="0.25">
      <c r="B440" s="1" t="s">
        <v>224</v>
      </c>
      <c r="D440" s="1" t="str">
        <f t="shared" si="92"/>
        <v>BR</v>
      </c>
      <c r="E440" s="1">
        <v>320</v>
      </c>
      <c r="H440" s="1" t="str">
        <f t="shared" si="96"/>
        <v/>
      </c>
      <c r="L440" s="1" t="s">
        <v>85</v>
      </c>
      <c r="M440" s="5" t="s">
        <v>96</v>
      </c>
      <c r="N440" s="1">
        <f t="shared" si="90"/>
        <v>2</v>
      </c>
      <c r="T440" s="1" t="str">
        <f t="shared" si="93"/>
        <v/>
      </c>
      <c r="U440" s="14" t="str">
        <f t="shared" si="94"/>
        <v/>
      </c>
      <c r="V440" s="14">
        <f t="shared" si="95"/>
        <v>0</v>
      </c>
      <c r="W440" s="20" t="e">
        <f t="shared" si="88"/>
        <v>#DIV/0!</v>
      </c>
      <c r="X440" s="32" t="e">
        <f t="shared" si="89"/>
        <v>#DIV/0!</v>
      </c>
    </row>
    <row r="441" spans="2:24" x14ac:dyDescent="0.25">
      <c r="B441" s="1" t="s">
        <v>225</v>
      </c>
      <c r="D441" s="1" t="str">
        <f t="shared" si="92"/>
        <v>BR</v>
      </c>
      <c r="E441" s="1">
        <v>321</v>
      </c>
      <c r="H441" s="1" t="str">
        <f t="shared" si="96"/>
        <v/>
      </c>
      <c r="L441" s="1" t="s">
        <v>85</v>
      </c>
      <c r="M441" s="5" t="s">
        <v>96</v>
      </c>
      <c r="N441" s="1">
        <f t="shared" si="90"/>
        <v>2</v>
      </c>
      <c r="T441" s="1" t="str">
        <f t="shared" si="93"/>
        <v/>
      </c>
      <c r="U441" s="14" t="str">
        <f t="shared" si="94"/>
        <v/>
      </c>
      <c r="V441" s="14">
        <f t="shared" si="95"/>
        <v>0</v>
      </c>
      <c r="W441" s="20" t="e">
        <f t="shared" si="88"/>
        <v>#DIV/0!</v>
      </c>
      <c r="X441" s="32" t="e">
        <f t="shared" si="89"/>
        <v>#DIV/0!</v>
      </c>
    </row>
    <row r="442" spans="2:24" x14ac:dyDescent="0.25">
      <c r="B442" s="1" t="s">
        <v>226</v>
      </c>
      <c r="D442" s="1" t="str">
        <f t="shared" si="92"/>
        <v>BR</v>
      </c>
      <c r="E442" s="1">
        <v>322</v>
      </c>
      <c r="H442" s="1" t="str">
        <f t="shared" si="96"/>
        <v/>
      </c>
      <c r="L442" s="1" t="s">
        <v>85</v>
      </c>
      <c r="M442" s="5" t="s">
        <v>96</v>
      </c>
      <c r="N442" s="1">
        <f t="shared" si="90"/>
        <v>2</v>
      </c>
      <c r="T442" s="1" t="str">
        <f t="shared" si="93"/>
        <v/>
      </c>
      <c r="U442" s="14" t="str">
        <f t="shared" si="94"/>
        <v/>
      </c>
      <c r="V442" s="14">
        <f t="shared" si="95"/>
        <v>0</v>
      </c>
      <c r="W442" s="20" t="e">
        <f t="shared" si="88"/>
        <v>#DIV/0!</v>
      </c>
      <c r="X442" s="32" t="e">
        <f t="shared" si="89"/>
        <v>#DIV/0!</v>
      </c>
    </row>
    <row r="443" spans="2:24" x14ac:dyDescent="0.25">
      <c r="B443" s="1" t="s">
        <v>229</v>
      </c>
      <c r="D443" s="1" t="str">
        <f t="shared" si="92"/>
        <v>BR</v>
      </c>
      <c r="E443" s="1">
        <v>332</v>
      </c>
      <c r="H443" s="1" t="str">
        <f t="shared" si="96"/>
        <v/>
      </c>
      <c r="L443" s="1" t="s">
        <v>85</v>
      </c>
      <c r="M443" s="5" t="s">
        <v>96</v>
      </c>
      <c r="N443" s="1">
        <f t="shared" si="90"/>
        <v>2</v>
      </c>
      <c r="T443" s="1" t="str">
        <f t="shared" si="93"/>
        <v/>
      </c>
      <c r="U443" s="14" t="str">
        <f t="shared" si="94"/>
        <v/>
      </c>
      <c r="V443" s="14">
        <f t="shared" si="95"/>
        <v>0</v>
      </c>
      <c r="W443" s="20" t="e">
        <f t="shared" si="88"/>
        <v>#DIV/0!</v>
      </c>
      <c r="X443" s="32" t="e">
        <f t="shared" si="89"/>
        <v>#DIV/0!</v>
      </c>
    </row>
    <row r="444" spans="2:24" x14ac:dyDescent="0.25">
      <c r="B444" s="1" t="s">
        <v>230</v>
      </c>
      <c r="C444" s="13"/>
      <c r="D444" s="1" t="str">
        <f t="shared" si="92"/>
        <v>BR</v>
      </c>
      <c r="E444" s="1">
        <v>333</v>
      </c>
      <c r="H444" s="1" t="str">
        <f t="shared" si="96"/>
        <v/>
      </c>
      <c r="L444" s="1" t="s">
        <v>85</v>
      </c>
      <c r="M444" s="5" t="s">
        <v>96</v>
      </c>
      <c r="N444" s="1">
        <f t="shared" si="90"/>
        <v>2</v>
      </c>
      <c r="T444" s="1" t="str">
        <f t="shared" si="93"/>
        <v/>
      </c>
      <c r="U444" s="14" t="str">
        <f t="shared" si="94"/>
        <v/>
      </c>
      <c r="V444" s="14">
        <f t="shared" si="95"/>
        <v>0</v>
      </c>
      <c r="W444" s="20" t="e">
        <f t="shared" si="88"/>
        <v>#DIV/0!</v>
      </c>
      <c r="X444" s="32" t="e">
        <f t="shared" si="89"/>
        <v>#DIV/0!</v>
      </c>
    </row>
    <row r="445" spans="2:24" x14ac:dyDescent="0.25">
      <c r="B445" s="1" t="s">
        <v>231</v>
      </c>
      <c r="D445" s="1" t="str">
        <f t="shared" si="92"/>
        <v>BR</v>
      </c>
      <c r="E445" s="1">
        <v>334</v>
      </c>
      <c r="H445" s="1" t="str">
        <f t="shared" si="96"/>
        <v/>
      </c>
      <c r="L445" s="1" t="s">
        <v>85</v>
      </c>
      <c r="M445" s="5" t="s">
        <v>96</v>
      </c>
      <c r="N445" s="1">
        <f t="shared" si="90"/>
        <v>2</v>
      </c>
      <c r="T445" s="1" t="str">
        <f t="shared" ref="T445" si="97">IF(L445="Wagon",(SQRT(SQRT(S445/27)))*10,IF(S445="","",SQRT(SQRT(S445/27))))</f>
        <v/>
      </c>
      <c r="U445" s="14" t="str">
        <f t="shared" ref="U445" si="98">IF(I445="","",(H445*SQRT(I445)*T445-(I445*2)+2)*0.985)</f>
        <v/>
      </c>
      <c r="V445" s="14">
        <f t="shared" si="95"/>
        <v>0</v>
      </c>
      <c r="W445" s="20" t="e">
        <f t="shared" si="88"/>
        <v>#DIV/0!</v>
      </c>
      <c r="X445" s="32" t="e">
        <f t="shared" si="89"/>
        <v>#DIV/0!</v>
      </c>
    </row>
    <row r="446" spans="2:24" x14ac:dyDescent="0.25">
      <c r="B446" s="1" t="s">
        <v>1028</v>
      </c>
      <c r="C446" s="1" t="s">
        <v>1030</v>
      </c>
      <c r="D446" s="1" t="str">
        <f t="shared" si="92"/>
        <v>BR</v>
      </c>
      <c r="E446" s="1">
        <v>341</v>
      </c>
      <c r="G446" s="1" t="s">
        <v>31</v>
      </c>
      <c r="H446" s="1" t="str">
        <f t="shared" si="96"/>
        <v/>
      </c>
      <c r="L446" s="1" t="s">
        <v>85</v>
      </c>
      <c r="M446" s="5" t="s">
        <v>112</v>
      </c>
      <c r="N446" s="1">
        <f t="shared" si="90"/>
        <v>2</v>
      </c>
      <c r="U446" s="14"/>
      <c r="V446" s="14"/>
      <c r="W446" s="20"/>
      <c r="X446" s="32"/>
    </row>
    <row r="447" spans="2:24" x14ac:dyDescent="0.25">
      <c r="B447" s="1" t="s">
        <v>1029</v>
      </c>
      <c r="C447" s="1" t="s">
        <v>1031</v>
      </c>
      <c r="D447" s="1" t="str">
        <f t="shared" si="92"/>
        <v>BR</v>
      </c>
      <c r="E447" s="1">
        <v>342</v>
      </c>
      <c r="G447" s="1" t="s">
        <v>31</v>
      </c>
      <c r="H447" s="1" t="str">
        <f t="shared" si="96"/>
        <v/>
      </c>
      <c r="L447" s="1" t="s">
        <v>85</v>
      </c>
      <c r="M447" s="5" t="s">
        <v>86</v>
      </c>
      <c r="N447" s="1">
        <f t="shared" si="90"/>
        <v>2</v>
      </c>
      <c r="U447" s="14"/>
      <c r="V447" s="14"/>
      <c r="W447" s="20"/>
      <c r="X447" s="32"/>
    </row>
    <row r="448" spans="2:24" x14ac:dyDescent="0.25">
      <c r="B448" s="1" t="s">
        <v>233</v>
      </c>
      <c r="D448" s="1" t="str">
        <f t="shared" si="92"/>
        <v>BR</v>
      </c>
      <c r="E448" s="1">
        <v>350</v>
      </c>
      <c r="F448" s="1">
        <v>2005</v>
      </c>
      <c r="H448" s="1">
        <f t="shared" si="96"/>
        <v>13.30413469565007</v>
      </c>
      <c r="I448" s="1">
        <v>4</v>
      </c>
      <c r="L448" s="1" t="s">
        <v>85</v>
      </c>
      <c r="M448" s="5" t="s">
        <v>96</v>
      </c>
      <c r="N448" s="1">
        <f t="shared" si="90"/>
        <v>2</v>
      </c>
      <c r="S448" s="1">
        <v>2000</v>
      </c>
      <c r="T448" s="1">
        <f t="shared" ref="T448:T468" si="99">IF(L448="Wagon",(SQRT(SQRT(S448/27)))*10,IF(S448="","",SQRT(SQRT(S448/27))))</f>
        <v>2.9337057893113112</v>
      </c>
      <c r="U448" s="14">
        <f t="shared" ref="U448:U511" si="100">IF(I448="","",(H448*SQRT(I448)*T448-(I448*2)+2)*0.985)</f>
        <v>70.979921447459986</v>
      </c>
      <c r="V448" s="14">
        <f t="shared" ref="V448:V511" si="101">IF(L448="Wagon",5*SQRT(H448),IF(L448="","",SQRT(Q448*J448*SQRT(S448))/(26)))</f>
        <v>0</v>
      </c>
      <c r="W448" s="20" t="e">
        <f t="shared" ref="W448:W511" si="102">8/P448</f>
        <v>#DIV/0!</v>
      </c>
      <c r="X448" s="32" t="e">
        <f t="shared" ref="X448:X511" si="103">R448/10/J448</f>
        <v>#DIV/0!</v>
      </c>
    </row>
    <row r="449" spans="1:24" x14ac:dyDescent="0.25">
      <c r="B449" s="1" t="s">
        <v>234</v>
      </c>
      <c r="D449" s="1" t="str">
        <f t="shared" si="92"/>
        <v>BR</v>
      </c>
      <c r="E449" s="1">
        <v>357</v>
      </c>
      <c r="F449" s="1">
        <v>1999</v>
      </c>
      <c r="H449" s="1">
        <f t="shared" si="96"/>
        <v>13.076696830622021</v>
      </c>
      <c r="I449" s="1">
        <v>4</v>
      </c>
      <c r="L449" s="1" t="s">
        <v>85</v>
      </c>
      <c r="M449" s="5" t="s">
        <v>96</v>
      </c>
      <c r="N449" s="1">
        <f t="shared" si="90"/>
        <v>2</v>
      </c>
      <c r="S449" s="1">
        <v>2250</v>
      </c>
      <c r="T449" s="1">
        <f t="shared" si="99"/>
        <v>3.0213753973567683</v>
      </c>
      <c r="U449" s="14">
        <f t="shared" si="100"/>
        <v>71.923931862987175</v>
      </c>
      <c r="V449" s="14">
        <f t="shared" si="101"/>
        <v>0</v>
      </c>
      <c r="W449" s="20" t="e">
        <f t="shared" si="102"/>
        <v>#DIV/0!</v>
      </c>
      <c r="X449" s="32" t="e">
        <f t="shared" si="103"/>
        <v>#DIV/0!</v>
      </c>
    </row>
    <row r="450" spans="1:24" x14ac:dyDescent="0.25">
      <c r="B450" s="1" t="s">
        <v>235</v>
      </c>
      <c r="D450" s="1" t="str">
        <f t="shared" si="92"/>
        <v>BR</v>
      </c>
      <c r="E450" s="1">
        <v>360</v>
      </c>
      <c r="F450" s="1">
        <v>2003</v>
      </c>
      <c r="H450" s="1">
        <f t="shared" si="96"/>
        <v>13.228756555322953</v>
      </c>
      <c r="I450" s="1">
        <v>4</v>
      </c>
      <c r="L450" s="1" t="s">
        <v>85</v>
      </c>
      <c r="M450" s="5" t="s">
        <v>96</v>
      </c>
      <c r="N450" s="1">
        <f t="shared" si="90"/>
        <v>2</v>
      </c>
      <c r="S450" s="1">
        <v>2080</v>
      </c>
      <c r="T450" s="1">
        <f t="shared" si="99"/>
        <v>2.9626127851484592</v>
      </c>
      <c r="U450" s="14">
        <f t="shared" si="100"/>
        <v>71.297616105760056</v>
      </c>
      <c r="V450" s="14">
        <f t="shared" si="101"/>
        <v>0</v>
      </c>
      <c r="W450" s="20" t="e">
        <f t="shared" si="102"/>
        <v>#DIV/0!</v>
      </c>
      <c r="X450" s="32" t="e">
        <f t="shared" si="103"/>
        <v>#DIV/0!</v>
      </c>
    </row>
    <row r="451" spans="1:24" x14ac:dyDescent="0.25">
      <c r="B451" s="1" t="s">
        <v>236</v>
      </c>
      <c r="D451" s="1" t="str">
        <f t="shared" si="92"/>
        <v>BR</v>
      </c>
      <c r="E451" s="1">
        <v>360</v>
      </c>
      <c r="F451" s="1">
        <v>2003</v>
      </c>
      <c r="H451" s="1">
        <f t="shared" si="96"/>
        <v>13.228756555322953</v>
      </c>
      <c r="I451" s="1">
        <v>5</v>
      </c>
      <c r="L451" s="1" t="s">
        <v>85</v>
      </c>
      <c r="M451" s="5" t="s">
        <v>96</v>
      </c>
      <c r="N451" s="1">
        <f t="shared" si="90"/>
        <v>2</v>
      </c>
      <c r="S451" s="1">
        <v>2080</v>
      </c>
      <c r="T451" s="1">
        <f t="shared" si="99"/>
        <v>2.9626127851484592</v>
      </c>
      <c r="U451" s="14">
        <f t="shared" si="100"/>
        <v>78.440738996593538</v>
      </c>
      <c r="V451" s="14">
        <f t="shared" si="101"/>
        <v>0</v>
      </c>
      <c r="W451" s="20" t="e">
        <f t="shared" si="102"/>
        <v>#DIV/0!</v>
      </c>
      <c r="X451" s="32" t="e">
        <f t="shared" si="103"/>
        <v>#DIV/0!</v>
      </c>
    </row>
    <row r="452" spans="1:24" x14ac:dyDescent="0.25">
      <c r="B452" s="1" t="s">
        <v>237</v>
      </c>
      <c r="D452" s="1" t="str">
        <f t="shared" si="92"/>
        <v>BR</v>
      </c>
      <c r="E452" s="1">
        <v>365</v>
      </c>
      <c r="H452" s="1" t="str">
        <f t="shared" si="96"/>
        <v/>
      </c>
      <c r="L452" s="1" t="s">
        <v>85</v>
      </c>
      <c r="M452" s="5" t="s">
        <v>96</v>
      </c>
      <c r="N452" s="1">
        <f t="shared" si="90"/>
        <v>2</v>
      </c>
      <c r="T452" s="1" t="str">
        <f t="shared" si="99"/>
        <v/>
      </c>
      <c r="U452" s="14" t="str">
        <f t="shared" si="100"/>
        <v/>
      </c>
      <c r="V452" s="14">
        <f t="shared" si="101"/>
        <v>0</v>
      </c>
      <c r="W452" s="20" t="e">
        <f t="shared" si="102"/>
        <v>#DIV/0!</v>
      </c>
      <c r="X452" s="32" t="e">
        <f t="shared" si="103"/>
        <v>#DIV/0!</v>
      </c>
    </row>
    <row r="453" spans="1:24" x14ac:dyDescent="0.25">
      <c r="B453" s="1" t="s">
        <v>255</v>
      </c>
      <c r="D453" s="1" t="str">
        <f t="shared" si="92"/>
        <v>BR</v>
      </c>
      <c r="E453" s="1">
        <v>379</v>
      </c>
      <c r="H453" s="1" t="str">
        <f t="shared" si="96"/>
        <v/>
      </c>
      <c r="L453" s="1" t="s">
        <v>85</v>
      </c>
      <c r="M453" s="5" t="s">
        <v>96</v>
      </c>
      <c r="N453" s="1">
        <f t="shared" si="90"/>
        <v>2</v>
      </c>
      <c r="T453" s="1" t="str">
        <f t="shared" si="99"/>
        <v/>
      </c>
      <c r="U453" s="14" t="str">
        <f t="shared" si="100"/>
        <v/>
      </c>
      <c r="V453" s="14">
        <f t="shared" si="101"/>
        <v>0</v>
      </c>
      <c r="W453" s="20" t="e">
        <f t="shared" si="102"/>
        <v>#DIV/0!</v>
      </c>
      <c r="X453" s="32" t="e">
        <f t="shared" si="103"/>
        <v>#DIV/0!</v>
      </c>
    </row>
    <row r="454" spans="1:24" x14ac:dyDescent="0.25">
      <c r="B454" s="1" t="s">
        <v>995</v>
      </c>
      <c r="C454" s="1" t="s">
        <v>992</v>
      </c>
      <c r="D454" s="1" t="str">
        <f t="shared" si="92"/>
        <v>BR</v>
      </c>
      <c r="E454" s="1">
        <v>381</v>
      </c>
      <c r="L454" s="1" t="s">
        <v>85</v>
      </c>
      <c r="M454" s="5" t="s">
        <v>96</v>
      </c>
      <c r="N454" s="1">
        <f t="shared" si="90"/>
        <v>2</v>
      </c>
      <c r="T454" s="1" t="str">
        <f t="shared" si="99"/>
        <v/>
      </c>
      <c r="U454" s="14" t="str">
        <f t="shared" si="100"/>
        <v/>
      </c>
      <c r="V454" s="14">
        <f t="shared" si="101"/>
        <v>0</v>
      </c>
      <c r="W454" s="20" t="e">
        <f t="shared" si="102"/>
        <v>#DIV/0!</v>
      </c>
      <c r="X454" s="32" t="e">
        <f t="shared" si="103"/>
        <v>#DIV/0!</v>
      </c>
    </row>
    <row r="455" spans="1:24" x14ac:dyDescent="0.25">
      <c r="B455" s="1" t="s">
        <v>994</v>
      </c>
      <c r="C455" s="1" t="s">
        <v>992</v>
      </c>
      <c r="D455" s="1" t="str">
        <f t="shared" si="92"/>
        <v>BR</v>
      </c>
      <c r="E455" s="1">
        <v>381</v>
      </c>
      <c r="L455" s="1" t="s">
        <v>85</v>
      </c>
      <c r="M455" s="5" t="s">
        <v>86</v>
      </c>
      <c r="N455" s="1">
        <f t="shared" si="90"/>
        <v>2</v>
      </c>
      <c r="T455" s="1" t="str">
        <f t="shared" si="99"/>
        <v/>
      </c>
      <c r="U455" s="14" t="str">
        <f t="shared" si="100"/>
        <v/>
      </c>
      <c r="V455" s="14">
        <f t="shared" si="101"/>
        <v>0</v>
      </c>
      <c r="W455" s="20" t="e">
        <f t="shared" si="102"/>
        <v>#DIV/0!</v>
      </c>
      <c r="X455" s="32" t="e">
        <f t="shared" si="103"/>
        <v>#DIV/0!</v>
      </c>
    </row>
    <row r="456" spans="1:24" x14ac:dyDescent="0.25">
      <c r="B456" s="1" t="s">
        <v>256</v>
      </c>
      <c r="D456" s="1" t="str">
        <f t="shared" si="92"/>
        <v>BR</v>
      </c>
      <c r="E456" s="1">
        <v>387</v>
      </c>
      <c r="H456" s="1" t="str">
        <f t="shared" ref="H456:H487" si="104">IF(F456="","",SQRT(F456-1828))</f>
        <v/>
      </c>
      <c r="L456" s="1" t="s">
        <v>85</v>
      </c>
      <c r="M456" s="4" t="s">
        <v>112</v>
      </c>
      <c r="N456" s="1">
        <f t="shared" si="90"/>
        <v>2</v>
      </c>
      <c r="T456" s="1" t="str">
        <f t="shared" si="99"/>
        <v/>
      </c>
      <c r="U456" s="14" t="str">
        <f t="shared" si="100"/>
        <v/>
      </c>
      <c r="V456" s="14">
        <f t="shared" si="101"/>
        <v>0</v>
      </c>
      <c r="W456" s="20" t="e">
        <f t="shared" si="102"/>
        <v>#DIV/0!</v>
      </c>
      <c r="X456" s="32" t="e">
        <f t="shared" si="103"/>
        <v>#DIV/0!</v>
      </c>
    </row>
    <row r="457" spans="1:24" x14ac:dyDescent="0.25">
      <c r="B457" s="1" t="s">
        <v>261</v>
      </c>
      <c r="D457" s="1" t="str">
        <f t="shared" si="92"/>
        <v>BR</v>
      </c>
      <c r="E457" s="1">
        <v>401</v>
      </c>
      <c r="H457" s="1" t="str">
        <f t="shared" si="104"/>
        <v/>
      </c>
      <c r="L457" s="1" t="s">
        <v>85</v>
      </c>
      <c r="M457" s="1" t="s">
        <v>86</v>
      </c>
      <c r="N457" s="1">
        <f t="shared" si="90"/>
        <v>2</v>
      </c>
      <c r="T457" s="1" t="str">
        <f t="shared" si="99"/>
        <v/>
      </c>
      <c r="U457" s="14" t="str">
        <f t="shared" si="100"/>
        <v/>
      </c>
      <c r="V457" s="14">
        <f t="shared" si="101"/>
        <v>0</v>
      </c>
      <c r="W457" s="20" t="e">
        <f t="shared" si="102"/>
        <v>#DIV/0!</v>
      </c>
      <c r="X457" s="32" t="e">
        <f t="shared" si="103"/>
        <v>#DIV/0!</v>
      </c>
    </row>
    <row r="458" spans="1:24" x14ac:dyDescent="0.25">
      <c r="B458" s="1" t="s">
        <v>262</v>
      </c>
      <c r="D458" s="1" t="str">
        <f t="shared" si="92"/>
        <v>BR</v>
      </c>
      <c r="E458" s="1">
        <v>402</v>
      </c>
      <c r="H458" s="1" t="str">
        <f t="shared" si="104"/>
        <v/>
      </c>
      <c r="L458" s="1" t="s">
        <v>85</v>
      </c>
      <c r="M458" s="1" t="s">
        <v>86</v>
      </c>
      <c r="N458" s="1">
        <f t="shared" si="90"/>
        <v>2</v>
      </c>
      <c r="T458" s="1" t="str">
        <f t="shared" si="99"/>
        <v/>
      </c>
      <c r="U458" s="14" t="str">
        <f t="shared" si="100"/>
        <v/>
      </c>
      <c r="V458" s="14">
        <f t="shared" si="101"/>
        <v>0</v>
      </c>
      <c r="W458" s="20" t="e">
        <f t="shared" si="102"/>
        <v>#DIV/0!</v>
      </c>
      <c r="X458" s="32" t="e">
        <f t="shared" si="103"/>
        <v>#DIV/0!</v>
      </c>
    </row>
    <row r="459" spans="1:24" x14ac:dyDescent="0.25">
      <c r="B459" s="1" t="s">
        <v>263</v>
      </c>
      <c r="D459" s="1" t="str">
        <f t="shared" si="92"/>
        <v>BR</v>
      </c>
      <c r="E459" s="1">
        <v>403</v>
      </c>
      <c r="H459" s="1" t="str">
        <f t="shared" si="104"/>
        <v/>
      </c>
      <c r="L459" s="1" t="s">
        <v>85</v>
      </c>
      <c r="M459" s="1" t="s">
        <v>86</v>
      </c>
      <c r="N459" s="1">
        <f t="shared" si="90"/>
        <v>2</v>
      </c>
      <c r="T459" s="1" t="str">
        <f t="shared" si="99"/>
        <v/>
      </c>
      <c r="U459" s="14" t="str">
        <f t="shared" si="100"/>
        <v/>
      </c>
      <c r="V459" s="14">
        <f t="shared" si="101"/>
        <v>0</v>
      </c>
      <c r="W459" s="20" t="e">
        <f t="shared" si="102"/>
        <v>#DIV/0!</v>
      </c>
      <c r="X459" s="32" t="e">
        <f t="shared" si="103"/>
        <v>#DIV/0!</v>
      </c>
    </row>
    <row r="460" spans="1:24" x14ac:dyDescent="0.25">
      <c r="B460" s="1" t="s">
        <v>264</v>
      </c>
      <c r="D460" s="1" t="str">
        <f t="shared" si="92"/>
        <v>BR</v>
      </c>
      <c r="E460" s="1">
        <v>404</v>
      </c>
      <c r="H460" s="1" t="str">
        <f t="shared" si="104"/>
        <v/>
      </c>
      <c r="L460" s="1" t="s">
        <v>85</v>
      </c>
      <c r="M460" s="1" t="s">
        <v>86</v>
      </c>
      <c r="N460" s="1">
        <f t="shared" si="90"/>
        <v>2</v>
      </c>
      <c r="T460" s="1" t="str">
        <f t="shared" si="99"/>
        <v/>
      </c>
      <c r="U460" s="14" t="str">
        <f t="shared" si="100"/>
        <v/>
      </c>
      <c r="V460" s="14">
        <f t="shared" si="101"/>
        <v>0</v>
      </c>
      <c r="W460" s="20" t="e">
        <f t="shared" si="102"/>
        <v>#DIV/0!</v>
      </c>
      <c r="X460" s="32" t="e">
        <f t="shared" si="103"/>
        <v>#DIV/0!</v>
      </c>
    </row>
    <row r="461" spans="1:24" x14ac:dyDescent="0.25">
      <c r="B461" s="1" t="s">
        <v>265</v>
      </c>
      <c r="D461" s="1" t="str">
        <f t="shared" si="92"/>
        <v>BR</v>
      </c>
      <c r="E461" s="1">
        <v>405</v>
      </c>
      <c r="H461" s="1" t="str">
        <f t="shared" si="104"/>
        <v/>
      </c>
      <c r="L461" s="1" t="s">
        <v>85</v>
      </c>
      <c r="M461" s="1" t="s">
        <v>86</v>
      </c>
      <c r="N461" s="1">
        <f t="shared" si="90"/>
        <v>2</v>
      </c>
      <c r="T461" s="1" t="str">
        <f t="shared" si="99"/>
        <v/>
      </c>
      <c r="U461" s="14" t="str">
        <f t="shared" si="100"/>
        <v/>
      </c>
      <c r="V461" s="14">
        <f t="shared" si="101"/>
        <v>0</v>
      </c>
      <c r="W461" s="20" t="e">
        <f t="shared" si="102"/>
        <v>#DIV/0!</v>
      </c>
      <c r="X461" s="32" t="e">
        <f t="shared" si="103"/>
        <v>#DIV/0!</v>
      </c>
    </row>
    <row r="462" spans="1:24" x14ac:dyDescent="0.25">
      <c r="B462" s="1" t="s">
        <v>266</v>
      </c>
      <c r="D462" s="1" t="str">
        <f t="shared" si="92"/>
        <v>BR</v>
      </c>
      <c r="E462" s="1">
        <v>410</v>
      </c>
      <c r="H462" s="1" t="str">
        <f t="shared" si="104"/>
        <v/>
      </c>
      <c r="L462" s="1" t="s">
        <v>85</v>
      </c>
      <c r="M462" s="1" t="s">
        <v>86</v>
      </c>
      <c r="N462" s="1">
        <f t="shared" si="90"/>
        <v>2</v>
      </c>
      <c r="T462" s="1" t="str">
        <f t="shared" si="99"/>
        <v/>
      </c>
      <c r="U462" s="14" t="str">
        <f t="shared" si="100"/>
        <v/>
      </c>
      <c r="V462" s="14">
        <f t="shared" si="101"/>
        <v>0</v>
      </c>
      <c r="W462" s="20" t="e">
        <f t="shared" si="102"/>
        <v>#DIV/0!</v>
      </c>
      <c r="X462" s="32" t="e">
        <f t="shared" si="103"/>
        <v>#DIV/0!</v>
      </c>
    </row>
    <row r="463" spans="1:24" s="8" customFormat="1" x14ac:dyDescent="0.25">
      <c r="A463" s="22"/>
      <c r="B463" s="1" t="s">
        <v>267</v>
      </c>
      <c r="C463" s="1" t="s">
        <v>870</v>
      </c>
      <c r="D463" s="1" t="str">
        <f t="shared" si="92"/>
        <v>BR</v>
      </c>
      <c r="E463" s="1">
        <v>411</v>
      </c>
      <c r="F463" s="1">
        <v>1956</v>
      </c>
      <c r="G463" s="1">
        <v>2005</v>
      </c>
      <c r="H463" s="1">
        <f t="shared" si="104"/>
        <v>11.313708498984761</v>
      </c>
      <c r="I463" s="1">
        <v>4</v>
      </c>
      <c r="J463" s="1">
        <v>142</v>
      </c>
      <c r="K463" s="1">
        <v>224</v>
      </c>
      <c r="L463" s="1" t="s">
        <v>85</v>
      </c>
      <c r="M463" s="1" t="s">
        <v>86</v>
      </c>
      <c r="N463" s="1">
        <f t="shared" si="90"/>
        <v>2</v>
      </c>
      <c r="O463" s="1"/>
      <c r="P463" s="1">
        <v>144</v>
      </c>
      <c r="Q463" s="1">
        <v>144</v>
      </c>
      <c r="R463" s="1">
        <v>110</v>
      </c>
      <c r="S463" s="1">
        <v>1000</v>
      </c>
      <c r="T463" s="1">
        <f t="shared" si="99"/>
        <v>2.4669426816409508</v>
      </c>
      <c r="U463" s="14">
        <f t="shared" si="100"/>
        <v>49.073232656065287</v>
      </c>
      <c r="V463" s="14">
        <f t="shared" si="101"/>
        <v>30.928016634527452</v>
      </c>
      <c r="W463" s="20">
        <f t="shared" si="102"/>
        <v>5.5555555555555552E-2</v>
      </c>
      <c r="X463" s="32">
        <f t="shared" si="103"/>
        <v>7.746478873239436E-2</v>
      </c>
    </row>
    <row r="464" spans="1:24" x14ac:dyDescent="0.25">
      <c r="B464" s="1" t="s">
        <v>268</v>
      </c>
      <c r="C464" s="1" t="s">
        <v>871</v>
      </c>
      <c r="D464" s="1" t="str">
        <f t="shared" si="92"/>
        <v>BR</v>
      </c>
      <c r="E464" s="1" t="s">
        <v>269</v>
      </c>
      <c r="F464" s="1">
        <v>1993</v>
      </c>
      <c r="G464" s="1">
        <v>2005</v>
      </c>
      <c r="H464" s="1">
        <f t="shared" si="104"/>
        <v>12.845232578665129</v>
      </c>
      <c r="I464" s="1">
        <v>3</v>
      </c>
      <c r="J464" s="1">
        <v>124</v>
      </c>
      <c r="K464" s="1">
        <v>158</v>
      </c>
      <c r="L464" s="1" t="s">
        <v>85</v>
      </c>
      <c r="M464" s="1" t="s">
        <v>86</v>
      </c>
      <c r="N464" s="1">
        <f t="shared" si="90"/>
        <v>2</v>
      </c>
      <c r="P464" s="1">
        <v>144</v>
      </c>
      <c r="Q464" s="1">
        <v>144</v>
      </c>
      <c r="R464" s="1">
        <v>110</v>
      </c>
      <c r="S464" s="1">
        <v>1000</v>
      </c>
      <c r="T464" s="1">
        <f t="shared" si="99"/>
        <v>2.4669426816409508</v>
      </c>
      <c r="U464" s="14">
        <f t="shared" si="100"/>
        <v>50.12271960376183</v>
      </c>
      <c r="V464" s="14">
        <f t="shared" si="101"/>
        <v>28.901390678228623</v>
      </c>
      <c r="W464" s="20">
        <f t="shared" si="102"/>
        <v>5.5555555555555552E-2</v>
      </c>
      <c r="X464" s="32">
        <f t="shared" si="103"/>
        <v>8.8709677419354843E-2</v>
      </c>
    </row>
    <row r="465" spans="2:24" x14ac:dyDescent="0.25">
      <c r="B465" s="1" t="s">
        <v>270</v>
      </c>
      <c r="D465" s="1" t="str">
        <f t="shared" si="92"/>
        <v>BR</v>
      </c>
      <c r="E465" s="1">
        <v>412</v>
      </c>
      <c r="F465" s="1">
        <v>1957</v>
      </c>
      <c r="G465" s="1">
        <v>2005</v>
      </c>
      <c r="H465" s="1">
        <f t="shared" si="104"/>
        <v>11.357816691600547</v>
      </c>
      <c r="I465" s="1">
        <v>4</v>
      </c>
      <c r="J465" s="1">
        <v>160</v>
      </c>
      <c r="K465" s="1">
        <v>191</v>
      </c>
      <c r="L465" s="1" t="s">
        <v>85</v>
      </c>
      <c r="M465" s="1" t="s">
        <v>86</v>
      </c>
      <c r="N465" s="1">
        <f t="shared" si="90"/>
        <v>2</v>
      </c>
      <c r="P465" s="1">
        <v>144</v>
      </c>
      <c r="Q465" s="1">
        <v>144</v>
      </c>
      <c r="R465" s="1">
        <v>110</v>
      </c>
      <c r="S465" s="1">
        <v>1000</v>
      </c>
      <c r="T465" s="1">
        <f t="shared" si="99"/>
        <v>2.4669426816409508</v>
      </c>
      <c r="U465" s="14">
        <f t="shared" si="100"/>
        <v>49.287593050523903</v>
      </c>
      <c r="V465" s="14">
        <f t="shared" si="101"/>
        <v>32.829773723795498</v>
      </c>
      <c r="W465" s="20">
        <f t="shared" si="102"/>
        <v>5.5555555555555552E-2</v>
      </c>
      <c r="X465" s="32">
        <f t="shared" si="103"/>
        <v>6.8750000000000006E-2</v>
      </c>
    </row>
    <row r="466" spans="2:24" x14ac:dyDescent="0.25">
      <c r="B466" s="1" t="s">
        <v>271</v>
      </c>
      <c r="D466" s="1" t="str">
        <f t="shared" si="92"/>
        <v>BR</v>
      </c>
      <c r="E466" s="1">
        <v>413</v>
      </c>
      <c r="F466" s="1">
        <v>1982</v>
      </c>
      <c r="G466" s="1">
        <v>1995</v>
      </c>
      <c r="H466" s="1">
        <f t="shared" si="104"/>
        <v>12.409673645990857</v>
      </c>
      <c r="I466" s="1">
        <v>4</v>
      </c>
      <c r="J466" s="1">
        <v>140</v>
      </c>
      <c r="K466" s="1">
        <v>306</v>
      </c>
      <c r="L466" s="1" t="s">
        <v>85</v>
      </c>
      <c r="M466" s="1" t="s">
        <v>86</v>
      </c>
      <c r="N466" s="1">
        <f t="shared" si="90"/>
        <v>2</v>
      </c>
      <c r="P466" s="1">
        <v>144</v>
      </c>
      <c r="Q466" s="1">
        <v>144</v>
      </c>
      <c r="R466" s="1">
        <v>55</v>
      </c>
      <c r="S466" s="1">
        <v>500</v>
      </c>
      <c r="T466" s="1">
        <f t="shared" si="99"/>
        <v>2.074443257628261</v>
      </c>
      <c r="U466" s="14">
        <f t="shared" si="100"/>
        <v>44.804032733856921</v>
      </c>
      <c r="V466" s="14">
        <f t="shared" si="101"/>
        <v>25.823459137199031</v>
      </c>
      <c r="W466" s="20">
        <f t="shared" si="102"/>
        <v>5.5555555555555552E-2</v>
      </c>
      <c r="X466" s="32">
        <f t="shared" si="103"/>
        <v>3.9285714285714285E-2</v>
      </c>
    </row>
    <row r="467" spans="2:24" x14ac:dyDescent="0.25">
      <c r="B467" s="1" t="s">
        <v>272</v>
      </c>
      <c r="D467" s="1" t="str">
        <f t="shared" si="92"/>
        <v>BR</v>
      </c>
      <c r="E467" s="1">
        <v>414</v>
      </c>
      <c r="F467" s="1">
        <v>1957</v>
      </c>
      <c r="G467" s="1">
        <v>1995</v>
      </c>
      <c r="H467" s="1">
        <f t="shared" si="104"/>
        <v>11.357816691600547</v>
      </c>
      <c r="I467" s="1">
        <v>2</v>
      </c>
      <c r="J467" s="1">
        <v>72</v>
      </c>
      <c r="K467" s="1">
        <v>140</v>
      </c>
      <c r="L467" s="1" t="s">
        <v>85</v>
      </c>
      <c r="M467" s="1" t="s">
        <v>86</v>
      </c>
      <c r="N467" s="1">
        <f t="shared" ref="N467:N530" si="105">IF(L467="Steam",1,IF(L467="Electric",2,IF(L467="Diesel",4,IF(L467="Diesel-Electric",3,""))))</f>
        <v>2</v>
      </c>
      <c r="P467" s="1">
        <v>144</v>
      </c>
      <c r="Q467" s="1">
        <v>144</v>
      </c>
      <c r="R467" s="1">
        <v>55</v>
      </c>
      <c r="S467" s="1">
        <v>500</v>
      </c>
      <c r="T467" s="1">
        <f t="shared" si="99"/>
        <v>2.074443257628261</v>
      </c>
      <c r="U467" s="14">
        <f t="shared" si="100"/>
        <v>30.850685193353886</v>
      </c>
      <c r="V467" s="14">
        <f t="shared" si="101"/>
        <v>18.518962291654763</v>
      </c>
      <c r="W467" s="20">
        <f t="shared" si="102"/>
        <v>5.5555555555555552E-2</v>
      </c>
      <c r="X467" s="32">
        <f t="shared" si="103"/>
        <v>7.6388888888888895E-2</v>
      </c>
    </row>
    <row r="468" spans="2:24" x14ac:dyDescent="0.25">
      <c r="B468" s="1" t="s">
        <v>273</v>
      </c>
      <c r="D468" s="1" t="str">
        <f t="shared" si="92"/>
        <v>BR</v>
      </c>
      <c r="E468" s="1" t="s">
        <v>274</v>
      </c>
      <c r="F468" s="1">
        <v>1953</v>
      </c>
      <c r="G468" s="1">
        <v>1995</v>
      </c>
      <c r="H468" s="1">
        <f t="shared" si="104"/>
        <v>11.180339887498949</v>
      </c>
      <c r="I468" s="1">
        <v>4</v>
      </c>
      <c r="J468" s="1">
        <v>135</v>
      </c>
      <c r="K468" s="1">
        <v>386</v>
      </c>
      <c r="L468" s="1" t="s">
        <v>85</v>
      </c>
      <c r="M468" s="1" t="s">
        <v>86</v>
      </c>
      <c r="N468" s="1">
        <f t="shared" si="105"/>
        <v>2</v>
      </c>
      <c r="P468" s="1">
        <v>121</v>
      </c>
      <c r="Q468" s="1">
        <v>121</v>
      </c>
      <c r="R468" s="1">
        <v>110</v>
      </c>
      <c r="S468" s="1">
        <v>1000</v>
      </c>
      <c r="T468" s="1">
        <f t="shared" si="99"/>
        <v>2.4669426816409508</v>
      </c>
      <c r="U468" s="14">
        <f t="shared" si="100"/>
        <v>48.425077597536166</v>
      </c>
      <c r="V468" s="14">
        <f t="shared" si="101"/>
        <v>27.64306668555086</v>
      </c>
      <c r="W468" s="20">
        <f t="shared" si="102"/>
        <v>6.6115702479338845E-2</v>
      </c>
      <c r="X468" s="32">
        <f t="shared" si="103"/>
        <v>8.1481481481481488E-2</v>
      </c>
    </row>
    <row r="469" spans="2:24" x14ac:dyDescent="0.25">
      <c r="B469" s="1" t="s">
        <v>275</v>
      </c>
      <c r="D469" s="1" t="str">
        <f t="shared" si="92"/>
        <v>BR</v>
      </c>
      <c r="E469" s="1" t="s">
        <v>276</v>
      </c>
      <c r="F469" s="1">
        <v>1956</v>
      </c>
      <c r="G469" s="1">
        <v>1995</v>
      </c>
      <c r="H469" s="1">
        <f t="shared" si="104"/>
        <v>11.313708498984761</v>
      </c>
      <c r="I469" s="1">
        <v>4</v>
      </c>
      <c r="J469" s="1">
        <v>138</v>
      </c>
      <c r="K469" s="1">
        <v>392</v>
      </c>
      <c r="L469" s="1" t="s">
        <v>85</v>
      </c>
      <c r="M469" s="1" t="s">
        <v>86</v>
      </c>
      <c r="N469" s="1">
        <f t="shared" si="105"/>
        <v>2</v>
      </c>
      <c r="P469" s="1">
        <v>121</v>
      </c>
      <c r="Q469" s="1">
        <v>121</v>
      </c>
      <c r="R469" s="1">
        <v>110</v>
      </c>
      <c r="S469" s="1">
        <v>1000</v>
      </c>
      <c r="T469" s="1">
        <f>IF(L467="Wagon",(SQRT(SQRT(S469/27)))*10,IF(S469="","",SQRT(SQRT(S469/27))))</f>
        <v>2.4669426816409508</v>
      </c>
      <c r="U469" s="14">
        <f t="shared" si="100"/>
        <v>49.073232656065287</v>
      </c>
      <c r="V469" s="14">
        <f t="shared" si="101"/>
        <v>27.948524209085747</v>
      </c>
      <c r="W469" s="20">
        <f t="shared" si="102"/>
        <v>6.6115702479338845E-2</v>
      </c>
      <c r="X469" s="32">
        <f t="shared" si="103"/>
        <v>7.9710144927536225E-2</v>
      </c>
    </row>
    <row r="470" spans="2:24" x14ac:dyDescent="0.25">
      <c r="B470" s="1" t="s">
        <v>277</v>
      </c>
      <c r="D470" s="1" t="str">
        <f t="shared" si="92"/>
        <v>BR</v>
      </c>
      <c r="E470" s="1">
        <v>416</v>
      </c>
      <c r="F470" s="1">
        <v>1953</v>
      </c>
      <c r="G470" s="1">
        <v>1995</v>
      </c>
      <c r="H470" s="1">
        <f t="shared" si="104"/>
        <v>11.180339887498949</v>
      </c>
      <c r="I470" s="1">
        <v>2</v>
      </c>
      <c r="J470" s="1">
        <v>70</v>
      </c>
      <c r="K470" s="1">
        <v>178</v>
      </c>
      <c r="L470" s="1" t="s">
        <v>85</v>
      </c>
      <c r="M470" s="1" t="s">
        <v>86</v>
      </c>
      <c r="N470" s="1">
        <f t="shared" si="105"/>
        <v>2</v>
      </c>
      <c r="P470" s="1">
        <v>121</v>
      </c>
      <c r="Q470" s="1">
        <v>121</v>
      </c>
      <c r="R470" s="1">
        <v>55</v>
      </c>
      <c r="S470" s="1">
        <v>500</v>
      </c>
      <c r="T470" s="1">
        <f t="shared" ref="T470:T533" si="106">IF(L470="Wagon",(SQRT(SQRT(S470/27)))*10,IF(S470="","",SQRT(SQRT(S470/27))))</f>
        <v>2.074443257628261</v>
      </c>
      <c r="U470" s="14">
        <f t="shared" si="100"/>
        <v>30.337830436607479</v>
      </c>
      <c r="V470" s="14">
        <f t="shared" si="101"/>
        <v>16.738281147139887</v>
      </c>
      <c r="W470" s="20">
        <f t="shared" si="102"/>
        <v>6.6115702479338845E-2</v>
      </c>
      <c r="X470" s="32">
        <f t="shared" si="103"/>
        <v>7.857142857142857E-2</v>
      </c>
    </row>
    <row r="471" spans="2:24" x14ac:dyDescent="0.25">
      <c r="B471" s="1" t="s">
        <v>278</v>
      </c>
      <c r="D471" s="1" t="str">
        <f t="shared" si="92"/>
        <v>BR</v>
      </c>
      <c r="E471" s="1">
        <v>418</v>
      </c>
      <c r="F471" s="1">
        <v>1974</v>
      </c>
      <c r="G471" s="1">
        <v>1995</v>
      </c>
      <c r="H471" s="1">
        <f t="shared" si="104"/>
        <v>12.083045973594572</v>
      </c>
      <c r="I471" s="1">
        <v>2</v>
      </c>
      <c r="J471" s="1">
        <v>70</v>
      </c>
      <c r="K471" s="1">
        <v>153</v>
      </c>
      <c r="L471" s="1" t="s">
        <v>85</v>
      </c>
      <c r="M471" s="1" t="s">
        <v>86</v>
      </c>
      <c r="N471" s="1">
        <f t="shared" si="105"/>
        <v>2</v>
      </c>
      <c r="P471" s="1">
        <v>144</v>
      </c>
      <c r="Q471" s="1">
        <v>144</v>
      </c>
      <c r="R471" s="1">
        <v>55</v>
      </c>
      <c r="S471" s="1">
        <v>500</v>
      </c>
      <c r="T471" s="1">
        <f t="shared" si="106"/>
        <v>2.074443257628261</v>
      </c>
      <c r="U471" s="14">
        <f t="shared" si="100"/>
        <v>32.946380396370387</v>
      </c>
      <c r="V471" s="14">
        <f t="shared" si="101"/>
        <v>18.259943069607147</v>
      </c>
      <c r="W471" s="20">
        <f t="shared" si="102"/>
        <v>5.5555555555555552E-2</v>
      </c>
      <c r="X471" s="32">
        <f t="shared" si="103"/>
        <v>7.857142857142857E-2</v>
      </c>
    </row>
    <row r="472" spans="2:24" x14ac:dyDescent="0.25">
      <c r="B472" s="1" t="s">
        <v>279</v>
      </c>
      <c r="D472" s="1" t="str">
        <f t="shared" si="92"/>
        <v>BR</v>
      </c>
      <c r="E472" s="1">
        <v>419</v>
      </c>
      <c r="H472" s="1" t="str">
        <f t="shared" si="104"/>
        <v/>
      </c>
      <c r="L472" s="1" t="s">
        <v>85</v>
      </c>
      <c r="M472" s="1" t="s">
        <v>86</v>
      </c>
      <c r="N472" s="1">
        <f t="shared" si="105"/>
        <v>2</v>
      </c>
      <c r="T472" s="1" t="str">
        <f t="shared" si="106"/>
        <v/>
      </c>
      <c r="U472" s="14" t="str">
        <f t="shared" si="100"/>
        <v/>
      </c>
      <c r="V472" s="14">
        <f t="shared" si="101"/>
        <v>0</v>
      </c>
      <c r="W472" s="20" t="e">
        <f t="shared" si="102"/>
        <v>#DIV/0!</v>
      </c>
      <c r="X472" s="32" t="e">
        <f t="shared" si="103"/>
        <v>#DIV/0!</v>
      </c>
    </row>
    <row r="473" spans="2:24" x14ac:dyDescent="0.25">
      <c r="B473" s="1" t="s">
        <v>288</v>
      </c>
      <c r="C473" s="1" t="s">
        <v>289</v>
      </c>
      <c r="D473" s="1" t="str">
        <f t="shared" si="92"/>
        <v>BR</v>
      </c>
      <c r="E473" s="1">
        <v>421</v>
      </c>
      <c r="F473" s="1">
        <v>1964</v>
      </c>
      <c r="G473" s="1">
        <v>1995</v>
      </c>
      <c r="H473" s="1">
        <f t="shared" si="104"/>
        <v>11.661903789690601</v>
      </c>
      <c r="I473" s="1">
        <v>4</v>
      </c>
      <c r="J473" s="1">
        <v>156</v>
      </c>
      <c r="K473" s="1">
        <v>202</v>
      </c>
      <c r="L473" s="1" t="s">
        <v>85</v>
      </c>
      <c r="M473" s="1" t="s">
        <v>86</v>
      </c>
      <c r="N473" s="1">
        <f t="shared" si="105"/>
        <v>2</v>
      </c>
      <c r="P473" s="1">
        <v>144</v>
      </c>
      <c r="Q473" s="1">
        <v>144</v>
      </c>
      <c r="R473" s="1">
        <v>110</v>
      </c>
      <c r="S473" s="1">
        <v>1000</v>
      </c>
      <c r="T473" s="1">
        <f t="shared" si="106"/>
        <v>2.4669426816409508</v>
      </c>
      <c r="U473" s="14">
        <f t="shared" si="100"/>
        <v>50.765418969716855</v>
      </c>
      <c r="V473" s="14">
        <f t="shared" si="101"/>
        <v>32.416804155973225</v>
      </c>
      <c r="W473" s="20">
        <f t="shared" si="102"/>
        <v>5.5555555555555552E-2</v>
      </c>
      <c r="X473" s="32">
        <f t="shared" si="103"/>
        <v>7.0512820512820512E-2</v>
      </c>
    </row>
    <row r="474" spans="2:24" x14ac:dyDescent="0.25">
      <c r="B474" s="1" t="s">
        <v>291</v>
      </c>
      <c r="D474" s="1" t="str">
        <f t="shared" si="92"/>
        <v>BR</v>
      </c>
      <c r="E474" s="1">
        <v>424</v>
      </c>
      <c r="H474" s="1" t="str">
        <f t="shared" si="104"/>
        <v/>
      </c>
      <c r="L474" s="1" t="s">
        <v>85</v>
      </c>
      <c r="M474" s="1" t="s">
        <v>86</v>
      </c>
      <c r="N474" s="1">
        <f t="shared" si="105"/>
        <v>2</v>
      </c>
      <c r="T474" s="1" t="str">
        <f t="shared" si="106"/>
        <v/>
      </c>
      <c r="U474" s="14" t="str">
        <f t="shared" si="100"/>
        <v/>
      </c>
      <c r="V474" s="14">
        <f t="shared" si="101"/>
        <v>0</v>
      </c>
      <c r="W474" s="20" t="e">
        <f t="shared" si="102"/>
        <v>#DIV/0!</v>
      </c>
      <c r="X474" s="32" t="e">
        <f t="shared" si="103"/>
        <v>#DIV/0!</v>
      </c>
    </row>
    <row r="475" spans="2:24" x14ac:dyDescent="0.25">
      <c r="B475" s="1" t="s">
        <v>292</v>
      </c>
      <c r="D475" s="1" t="str">
        <f t="shared" si="92"/>
        <v>BR</v>
      </c>
      <c r="E475" s="1">
        <v>427</v>
      </c>
      <c r="H475" s="1" t="str">
        <f t="shared" si="104"/>
        <v/>
      </c>
      <c r="L475" s="1" t="s">
        <v>85</v>
      </c>
      <c r="M475" s="1" t="s">
        <v>86</v>
      </c>
      <c r="N475" s="1">
        <f t="shared" si="105"/>
        <v>2</v>
      </c>
      <c r="T475" s="1" t="str">
        <f t="shared" si="106"/>
        <v/>
      </c>
      <c r="U475" s="14" t="str">
        <f t="shared" si="100"/>
        <v/>
      </c>
      <c r="V475" s="14">
        <f t="shared" si="101"/>
        <v>0</v>
      </c>
      <c r="W475" s="20" t="e">
        <f t="shared" si="102"/>
        <v>#DIV/0!</v>
      </c>
      <c r="X475" s="32" t="e">
        <f t="shared" si="103"/>
        <v>#DIV/0!</v>
      </c>
    </row>
    <row r="476" spans="2:24" x14ac:dyDescent="0.25">
      <c r="B476" s="1" t="s">
        <v>293</v>
      </c>
      <c r="D476" s="1" t="str">
        <f t="shared" ref="D476:D539" si="107">IF(B476="","zzz",LEFT(B476,2))</f>
        <v>BR</v>
      </c>
      <c r="E476" s="1">
        <v>430</v>
      </c>
      <c r="H476" s="1" t="str">
        <f t="shared" si="104"/>
        <v/>
      </c>
      <c r="L476" s="1" t="s">
        <v>85</v>
      </c>
      <c r="M476" s="1" t="s">
        <v>86</v>
      </c>
      <c r="N476" s="1">
        <f t="shared" si="105"/>
        <v>2</v>
      </c>
      <c r="T476" s="1" t="str">
        <f t="shared" si="106"/>
        <v/>
      </c>
      <c r="U476" s="14" t="str">
        <f t="shared" si="100"/>
        <v/>
      </c>
      <c r="V476" s="14">
        <f t="shared" si="101"/>
        <v>0</v>
      </c>
      <c r="W476" s="20" t="e">
        <f t="shared" si="102"/>
        <v>#DIV/0!</v>
      </c>
      <c r="X476" s="32" t="e">
        <f t="shared" si="103"/>
        <v>#DIV/0!</v>
      </c>
    </row>
    <row r="477" spans="2:24" x14ac:dyDescent="0.25">
      <c r="B477" s="1" t="s">
        <v>294</v>
      </c>
      <c r="D477" s="1" t="str">
        <f t="shared" si="107"/>
        <v>BR</v>
      </c>
      <c r="E477" s="1">
        <v>431</v>
      </c>
      <c r="H477" s="1" t="str">
        <f t="shared" si="104"/>
        <v/>
      </c>
      <c r="L477" s="1" t="s">
        <v>85</v>
      </c>
      <c r="M477" s="1" t="s">
        <v>86</v>
      </c>
      <c r="N477" s="1">
        <f t="shared" si="105"/>
        <v>2</v>
      </c>
      <c r="T477" s="1" t="str">
        <f t="shared" si="106"/>
        <v/>
      </c>
      <c r="U477" s="14" t="str">
        <f t="shared" si="100"/>
        <v/>
      </c>
      <c r="V477" s="14">
        <f t="shared" si="101"/>
        <v>0</v>
      </c>
      <c r="W477" s="20" t="e">
        <f t="shared" si="102"/>
        <v>#DIV/0!</v>
      </c>
      <c r="X477" s="32" t="e">
        <f t="shared" si="103"/>
        <v>#DIV/0!</v>
      </c>
    </row>
    <row r="478" spans="2:24" x14ac:dyDescent="0.25">
      <c r="B478" s="1" t="s">
        <v>295</v>
      </c>
      <c r="C478" s="1" t="s">
        <v>872</v>
      </c>
      <c r="D478" s="1" t="str">
        <f t="shared" si="107"/>
        <v>BR</v>
      </c>
      <c r="E478" s="1">
        <v>432</v>
      </c>
      <c r="F478" s="1">
        <v>1966</v>
      </c>
      <c r="G478" s="1">
        <v>1989</v>
      </c>
      <c r="H478" s="1">
        <f t="shared" si="104"/>
        <v>11.74734012447073</v>
      </c>
      <c r="I478" s="1">
        <v>4</v>
      </c>
      <c r="J478" s="1">
        <v>173</v>
      </c>
      <c r="K478" s="1">
        <v>175</v>
      </c>
      <c r="L478" s="1" t="s">
        <v>85</v>
      </c>
      <c r="M478" s="1" t="s">
        <v>86</v>
      </c>
      <c r="N478" s="1">
        <f t="shared" si="105"/>
        <v>2</v>
      </c>
      <c r="P478" s="1">
        <v>144</v>
      </c>
      <c r="Q478" s="1">
        <v>144</v>
      </c>
      <c r="R478" s="1">
        <v>358</v>
      </c>
      <c r="S478" s="1">
        <v>3200</v>
      </c>
      <c r="T478" s="1">
        <f t="shared" si="106"/>
        <v>3.2994880025598436</v>
      </c>
      <c r="U478" s="14">
        <f t="shared" si="100"/>
        <v>70.447609371281644</v>
      </c>
      <c r="V478" s="14">
        <f t="shared" si="101"/>
        <v>45.658164053366995</v>
      </c>
      <c r="W478" s="20">
        <f t="shared" si="102"/>
        <v>5.5555555555555552E-2</v>
      </c>
      <c r="X478" s="32">
        <f t="shared" si="103"/>
        <v>0.20693641618497108</v>
      </c>
    </row>
    <row r="479" spans="2:24" x14ac:dyDescent="0.25">
      <c r="B479" s="1" t="s">
        <v>296</v>
      </c>
      <c r="D479" s="1" t="str">
        <f t="shared" si="107"/>
        <v>BR</v>
      </c>
      <c r="E479" s="1">
        <v>438</v>
      </c>
      <c r="H479" s="1" t="str">
        <f t="shared" si="104"/>
        <v/>
      </c>
      <c r="L479" s="1" t="s">
        <v>85</v>
      </c>
      <c r="M479" s="1" t="s">
        <v>86</v>
      </c>
      <c r="N479" s="1">
        <f t="shared" si="105"/>
        <v>2</v>
      </c>
      <c r="T479" s="1" t="str">
        <f t="shared" si="106"/>
        <v/>
      </c>
      <c r="U479" s="14" t="str">
        <f t="shared" si="100"/>
        <v/>
      </c>
      <c r="V479" s="14">
        <f t="shared" si="101"/>
        <v>0</v>
      </c>
      <c r="W479" s="20" t="e">
        <f t="shared" si="102"/>
        <v>#DIV/0!</v>
      </c>
      <c r="X479" s="32" t="e">
        <f t="shared" si="103"/>
        <v>#DIV/0!</v>
      </c>
    </row>
    <row r="480" spans="2:24" x14ac:dyDescent="0.25">
      <c r="B480" s="1" t="s">
        <v>299</v>
      </c>
      <c r="D480" s="1" t="str">
        <f t="shared" si="107"/>
        <v>BR</v>
      </c>
      <c r="E480" s="1">
        <v>445</v>
      </c>
      <c r="H480" s="1" t="str">
        <f t="shared" si="104"/>
        <v/>
      </c>
      <c r="L480" s="1" t="s">
        <v>85</v>
      </c>
      <c r="M480" s="1" t="s">
        <v>86</v>
      </c>
      <c r="N480" s="1">
        <f t="shared" si="105"/>
        <v>2</v>
      </c>
      <c r="T480" s="1" t="str">
        <f t="shared" si="106"/>
        <v/>
      </c>
      <c r="U480" s="14" t="str">
        <f t="shared" si="100"/>
        <v/>
      </c>
      <c r="V480" s="14">
        <f t="shared" si="101"/>
        <v>0</v>
      </c>
      <c r="W480" s="20" t="e">
        <f t="shared" si="102"/>
        <v>#DIV/0!</v>
      </c>
      <c r="X480" s="32" t="e">
        <f t="shared" si="103"/>
        <v>#DIV/0!</v>
      </c>
    </row>
    <row r="481" spans="2:24" x14ac:dyDescent="0.25">
      <c r="B481" s="1" t="s">
        <v>300</v>
      </c>
      <c r="D481" s="1" t="str">
        <f t="shared" si="107"/>
        <v>BR</v>
      </c>
      <c r="E481" s="1">
        <v>446</v>
      </c>
      <c r="H481" s="1" t="str">
        <f t="shared" si="104"/>
        <v/>
      </c>
      <c r="L481" s="1" t="s">
        <v>85</v>
      </c>
      <c r="M481" s="1" t="s">
        <v>86</v>
      </c>
      <c r="N481" s="1">
        <f t="shared" si="105"/>
        <v>2</v>
      </c>
      <c r="T481" s="1" t="str">
        <f t="shared" si="106"/>
        <v/>
      </c>
      <c r="U481" s="14" t="str">
        <f t="shared" si="100"/>
        <v/>
      </c>
      <c r="V481" s="14">
        <f t="shared" si="101"/>
        <v>0</v>
      </c>
      <c r="W481" s="20" t="e">
        <f t="shared" si="102"/>
        <v>#DIV/0!</v>
      </c>
      <c r="X481" s="32" t="e">
        <f t="shared" si="103"/>
        <v>#DIV/0!</v>
      </c>
    </row>
    <row r="482" spans="2:24" x14ac:dyDescent="0.25">
      <c r="B482" s="1" t="s">
        <v>309</v>
      </c>
      <c r="D482" s="1" t="str">
        <f t="shared" si="107"/>
        <v>BR</v>
      </c>
      <c r="E482" s="1">
        <v>482</v>
      </c>
      <c r="H482" s="1" t="str">
        <f t="shared" si="104"/>
        <v/>
      </c>
      <c r="L482" s="1" t="s">
        <v>85</v>
      </c>
      <c r="M482" s="1" t="s">
        <v>86</v>
      </c>
      <c r="N482" s="1">
        <f t="shared" si="105"/>
        <v>2</v>
      </c>
      <c r="T482" s="1" t="str">
        <f t="shared" si="106"/>
        <v/>
      </c>
      <c r="U482" s="14" t="str">
        <f t="shared" si="100"/>
        <v/>
      </c>
      <c r="V482" s="14">
        <f t="shared" si="101"/>
        <v>0</v>
      </c>
      <c r="W482" s="20" t="e">
        <f t="shared" si="102"/>
        <v>#DIV/0!</v>
      </c>
      <c r="X482" s="32" t="e">
        <f t="shared" si="103"/>
        <v>#DIV/0!</v>
      </c>
    </row>
    <row r="483" spans="2:24" x14ac:dyDescent="0.25">
      <c r="B483" s="1" t="s">
        <v>310</v>
      </c>
      <c r="D483" s="1" t="str">
        <f t="shared" si="107"/>
        <v>BR</v>
      </c>
      <c r="E483" s="1">
        <v>483</v>
      </c>
      <c r="H483" s="1" t="str">
        <f t="shared" si="104"/>
        <v/>
      </c>
      <c r="L483" s="1" t="s">
        <v>85</v>
      </c>
      <c r="M483" s="1" t="s">
        <v>86</v>
      </c>
      <c r="N483" s="1">
        <f t="shared" si="105"/>
        <v>2</v>
      </c>
      <c r="T483" s="1" t="str">
        <f t="shared" si="106"/>
        <v/>
      </c>
      <c r="U483" s="14" t="str">
        <f t="shared" si="100"/>
        <v/>
      </c>
      <c r="V483" s="14">
        <f t="shared" si="101"/>
        <v>0</v>
      </c>
      <c r="W483" s="20" t="e">
        <f t="shared" si="102"/>
        <v>#DIV/0!</v>
      </c>
      <c r="X483" s="32" t="e">
        <f t="shared" si="103"/>
        <v>#DIV/0!</v>
      </c>
    </row>
    <row r="484" spans="2:24" x14ac:dyDescent="0.25">
      <c r="B484" s="1" t="s">
        <v>311</v>
      </c>
      <c r="D484" s="1" t="str">
        <f t="shared" si="107"/>
        <v>BR</v>
      </c>
      <c r="E484" s="1">
        <v>485</v>
      </c>
      <c r="H484" s="1" t="str">
        <f t="shared" si="104"/>
        <v/>
      </c>
      <c r="L484" s="1" t="s">
        <v>85</v>
      </c>
      <c r="M484" s="1" t="s">
        <v>86</v>
      </c>
      <c r="N484" s="1">
        <f t="shared" si="105"/>
        <v>2</v>
      </c>
      <c r="T484" s="1" t="str">
        <f t="shared" si="106"/>
        <v/>
      </c>
      <c r="U484" s="14" t="str">
        <f t="shared" si="100"/>
        <v/>
      </c>
      <c r="V484" s="14">
        <f t="shared" si="101"/>
        <v>0</v>
      </c>
      <c r="W484" s="20" t="e">
        <f t="shared" si="102"/>
        <v>#DIV/0!</v>
      </c>
      <c r="X484" s="32" t="e">
        <f t="shared" si="103"/>
        <v>#DIV/0!</v>
      </c>
    </row>
    <row r="485" spans="2:24" x14ac:dyDescent="0.25">
      <c r="B485" s="1" t="s">
        <v>312</v>
      </c>
      <c r="D485" s="1" t="str">
        <f t="shared" si="107"/>
        <v>BR</v>
      </c>
      <c r="E485" s="1">
        <v>486</v>
      </c>
      <c r="H485" s="1" t="str">
        <f t="shared" si="104"/>
        <v/>
      </c>
      <c r="L485" s="1" t="s">
        <v>85</v>
      </c>
      <c r="M485" s="1" t="s">
        <v>86</v>
      </c>
      <c r="N485" s="1">
        <f t="shared" si="105"/>
        <v>2</v>
      </c>
      <c r="T485" s="1" t="str">
        <f t="shared" si="106"/>
        <v/>
      </c>
      <c r="U485" s="14" t="str">
        <f t="shared" si="100"/>
        <v/>
      </c>
      <c r="V485" s="14">
        <f t="shared" si="101"/>
        <v>0</v>
      </c>
      <c r="W485" s="20" t="e">
        <f t="shared" si="102"/>
        <v>#DIV/0!</v>
      </c>
      <c r="X485" s="32" t="e">
        <f t="shared" si="103"/>
        <v>#DIV/0!</v>
      </c>
    </row>
    <row r="486" spans="2:24" x14ac:dyDescent="0.25">
      <c r="B486" s="1" t="s">
        <v>313</v>
      </c>
      <c r="D486" s="1" t="str">
        <f t="shared" si="107"/>
        <v>BR</v>
      </c>
      <c r="E486" s="1">
        <v>487</v>
      </c>
      <c r="H486" s="1" t="str">
        <f t="shared" si="104"/>
        <v/>
      </c>
      <c r="L486" s="1" t="s">
        <v>85</v>
      </c>
      <c r="M486" s="1" t="s">
        <v>86</v>
      </c>
      <c r="N486" s="1">
        <f t="shared" si="105"/>
        <v>2</v>
      </c>
      <c r="T486" s="1" t="str">
        <f t="shared" si="106"/>
        <v/>
      </c>
      <c r="U486" s="14" t="str">
        <f t="shared" si="100"/>
        <v/>
      </c>
      <c r="V486" s="14">
        <f t="shared" si="101"/>
        <v>0</v>
      </c>
      <c r="W486" s="20" t="e">
        <f t="shared" si="102"/>
        <v>#DIV/0!</v>
      </c>
      <c r="X486" s="32" t="e">
        <f t="shared" si="103"/>
        <v>#DIV/0!</v>
      </c>
    </row>
    <row r="487" spans="2:24" x14ac:dyDescent="0.25">
      <c r="B487" s="1" t="s">
        <v>314</v>
      </c>
      <c r="D487" s="1" t="str">
        <f t="shared" si="107"/>
        <v>BR</v>
      </c>
      <c r="E487" s="1">
        <v>488</v>
      </c>
      <c r="H487" s="1" t="str">
        <f t="shared" si="104"/>
        <v/>
      </c>
      <c r="L487" s="1" t="s">
        <v>85</v>
      </c>
      <c r="M487" s="1" t="s">
        <v>86</v>
      </c>
      <c r="N487" s="1">
        <f t="shared" si="105"/>
        <v>2</v>
      </c>
      <c r="T487" s="1" t="str">
        <f t="shared" si="106"/>
        <v/>
      </c>
      <c r="U487" s="14" t="str">
        <f t="shared" si="100"/>
        <v/>
      </c>
      <c r="V487" s="14">
        <f t="shared" si="101"/>
        <v>0</v>
      </c>
      <c r="W487" s="20" t="e">
        <f t="shared" si="102"/>
        <v>#DIV/0!</v>
      </c>
      <c r="X487" s="32" t="e">
        <f t="shared" si="103"/>
        <v>#DIV/0!</v>
      </c>
    </row>
    <row r="488" spans="2:24" x14ac:dyDescent="0.25">
      <c r="B488" s="1" t="s">
        <v>315</v>
      </c>
      <c r="D488" s="1" t="str">
        <f t="shared" si="107"/>
        <v>BR</v>
      </c>
      <c r="E488" s="1">
        <v>489</v>
      </c>
      <c r="H488" s="1" t="str">
        <f t="shared" ref="H488:H519" si="108">IF(F488="","",SQRT(F488-1828))</f>
        <v/>
      </c>
      <c r="L488" s="1" t="s">
        <v>85</v>
      </c>
      <c r="M488" s="1" t="s">
        <v>86</v>
      </c>
      <c r="N488" s="1">
        <f t="shared" si="105"/>
        <v>2</v>
      </c>
      <c r="T488" s="1" t="str">
        <f t="shared" si="106"/>
        <v/>
      </c>
      <c r="U488" s="14" t="str">
        <f t="shared" si="100"/>
        <v/>
      </c>
      <c r="V488" s="14">
        <f t="shared" si="101"/>
        <v>0</v>
      </c>
      <c r="W488" s="20" t="e">
        <f t="shared" si="102"/>
        <v>#DIV/0!</v>
      </c>
      <c r="X488" s="32" t="e">
        <f t="shared" si="103"/>
        <v>#DIV/0!</v>
      </c>
    </row>
    <row r="489" spans="2:24" x14ac:dyDescent="0.25">
      <c r="B489" s="1" t="s">
        <v>316</v>
      </c>
      <c r="D489" s="1" t="str">
        <f t="shared" si="107"/>
        <v>BR</v>
      </c>
      <c r="E489" s="1">
        <v>501</v>
      </c>
      <c r="H489" s="1" t="str">
        <f t="shared" si="108"/>
        <v/>
      </c>
      <c r="L489" s="1" t="s">
        <v>85</v>
      </c>
      <c r="M489" s="1" t="s">
        <v>86</v>
      </c>
      <c r="N489" s="1">
        <f t="shared" si="105"/>
        <v>2</v>
      </c>
      <c r="T489" s="1" t="str">
        <f t="shared" si="106"/>
        <v/>
      </c>
      <c r="U489" s="14" t="str">
        <f t="shared" si="100"/>
        <v/>
      </c>
      <c r="V489" s="14">
        <f t="shared" si="101"/>
        <v>0</v>
      </c>
      <c r="W489" s="20" t="e">
        <f t="shared" si="102"/>
        <v>#DIV/0!</v>
      </c>
      <c r="X489" s="32" t="e">
        <f t="shared" si="103"/>
        <v>#DIV/0!</v>
      </c>
    </row>
    <row r="490" spans="2:24" x14ac:dyDescent="0.25">
      <c r="B490" s="1" t="s">
        <v>317</v>
      </c>
      <c r="D490" s="1" t="str">
        <f t="shared" si="107"/>
        <v>BR</v>
      </c>
      <c r="E490" s="1">
        <v>502</v>
      </c>
      <c r="H490" s="1" t="str">
        <f t="shared" si="108"/>
        <v/>
      </c>
      <c r="L490" s="1" t="s">
        <v>85</v>
      </c>
      <c r="M490" s="1" t="s">
        <v>86</v>
      </c>
      <c r="N490" s="1">
        <f t="shared" si="105"/>
        <v>2</v>
      </c>
      <c r="T490" s="1" t="str">
        <f t="shared" si="106"/>
        <v/>
      </c>
      <c r="U490" s="14" t="str">
        <f t="shared" si="100"/>
        <v/>
      </c>
      <c r="V490" s="14">
        <f t="shared" si="101"/>
        <v>0</v>
      </c>
      <c r="W490" s="20" t="e">
        <f t="shared" si="102"/>
        <v>#DIV/0!</v>
      </c>
      <c r="X490" s="32" t="e">
        <f t="shared" si="103"/>
        <v>#DIV/0!</v>
      </c>
    </row>
    <row r="491" spans="2:24" x14ac:dyDescent="0.25">
      <c r="B491" s="1" t="s">
        <v>318</v>
      </c>
      <c r="D491" s="1" t="str">
        <f t="shared" si="107"/>
        <v>BR</v>
      </c>
      <c r="E491" s="1">
        <v>503</v>
      </c>
      <c r="H491" s="1" t="str">
        <f t="shared" si="108"/>
        <v/>
      </c>
      <c r="L491" s="1" t="s">
        <v>85</v>
      </c>
      <c r="M491" s="1" t="s">
        <v>86</v>
      </c>
      <c r="N491" s="1">
        <f t="shared" si="105"/>
        <v>2</v>
      </c>
      <c r="T491" s="1" t="str">
        <f t="shared" si="106"/>
        <v/>
      </c>
      <c r="U491" s="14" t="str">
        <f t="shared" si="100"/>
        <v/>
      </c>
      <c r="V491" s="14">
        <f t="shared" si="101"/>
        <v>0</v>
      </c>
      <c r="W491" s="20" t="e">
        <f t="shared" si="102"/>
        <v>#DIV/0!</v>
      </c>
      <c r="X491" s="32" t="e">
        <f t="shared" si="103"/>
        <v>#DIV/0!</v>
      </c>
    </row>
    <row r="492" spans="2:24" x14ac:dyDescent="0.25">
      <c r="B492" s="1" t="s">
        <v>319</v>
      </c>
      <c r="D492" s="1" t="str">
        <f t="shared" si="107"/>
        <v>BR</v>
      </c>
      <c r="E492" s="1">
        <v>504</v>
      </c>
      <c r="H492" s="1" t="str">
        <f t="shared" si="108"/>
        <v/>
      </c>
      <c r="L492" s="1" t="s">
        <v>85</v>
      </c>
      <c r="M492" s="1" t="s">
        <v>86</v>
      </c>
      <c r="N492" s="1">
        <f t="shared" si="105"/>
        <v>2</v>
      </c>
      <c r="T492" s="1" t="str">
        <f t="shared" si="106"/>
        <v/>
      </c>
      <c r="U492" s="14" t="str">
        <f t="shared" si="100"/>
        <v/>
      </c>
      <c r="V492" s="14">
        <f t="shared" si="101"/>
        <v>0</v>
      </c>
      <c r="W492" s="20" t="e">
        <f t="shared" si="102"/>
        <v>#DIV/0!</v>
      </c>
      <c r="X492" s="32" t="e">
        <f t="shared" si="103"/>
        <v>#DIV/0!</v>
      </c>
    </row>
    <row r="493" spans="2:24" x14ac:dyDescent="0.25">
      <c r="B493" s="1" t="s">
        <v>320</v>
      </c>
      <c r="D493" s="1" t="str">
        <f t="shared" si="107"/>
        <v>BR</v>
      </c>
      <c r="E493" s="1">
        <v>505</v>
      </c>
      <c r="H493" s="1" t="str">
        <f t="shared" si="108"/>
        <v/>
      </c>
      <c r="L493" s="1" t="s">
        <v>85</v>
      </c>
      <c r="M493" s="1" t="s">
        <v>86</v>
      </c>
      <c r="N493" s="1">
        <f t="shared" si="105"/>
        <v>2</v>
      </c>
      <c r="T493" s="1" t="str">
        <f t="shared" si="106"/>
        <v/>
      </c>
      <c r="U493" s="14" t="str">
        <f t="shared" si="100"/>
        <v/>
      </c>
      <c r="V493" s="14">
        <f t="shared" si="101"/>
        <v>0</v>
      </c>
      <c r="W493" s="20" t="e">
        <f t="shared" si="102"/>
        <v>#DIV/0!</v>
      </c>
      <c r="X493" s="32" t="e">
        <f t="shared" si="103"/>
        <v>#DIV/0!</v>
      </c>
    </row>
    <row r="494" spans="2:24" x14ac:dyDescent="0.25">
      <c r="B494" s="1" t="s">
        <v>321</v>
      </c>
      <c r="D494" s="1" t="str">
        <f t="shared" si="107"/>
        <v>BR</v>
      </c>
      <c r="E494" s="1">
        <v>506</v>
      </c>
      <c r="H494" s="1" t="str">
        <f t="shared" si="108"/>
        <v/>
      </c>
      <c r="L494" s="1" t="s">
        <v>85</v>
      </c>
      <c r="M494" s="1" t="s">
        <v>86</v>
      </c>
      <c r="N494" s="1">
        <f t="shared" si="105"/>
        <v>2</v>
      </c>
      <c r="T494" s="1" t="str">
        <f t="shared" si="106"/>
        <v/>
      </c>
      <c r="U494" s="14" t="str">
        <f t="shared" si="100"/>
        <v/>
      </c>
      <c r="V494" s="14">
        <f t="shared" si="101"/>
        <v>0</v>
      </c>
      <c r="W494" s="20" t="e">
        <f t="shared" si="102"/>
        <v>#DIV/0!</v>
      </c>
      <c r="X494" s="32" t="e">
        <f t="shared" si="103"/>
        <v>#DIV/0!</v>
      </c>
    </row>
    <row r="495" spans="2:24" x14ac:dyDescent="0.25">
      <c r="B495" s="1" t="s">
        <v>322</v>
      </c>
      <c r="C495" s="1" t="s">
        <v>873</v>
      </c>
      <c r="D495" s="1" t="str">
        <f t="shared" si="107"/>
        <v>BR</v>
      </c>
      <c r="E495" s="1">
        <v>507</v>
      </c>
      <c r="F495" s="1">
        <v>1978</v>
      </c>
      <c r="G495" s="1" t="s">
        <v>31</v>
      </c>
      <c r="H495" s="1">
        <f t="shared" si="108"/>
        <v>12.24744871391589</v>
      </c>
      <c r="I495" s="1">
        <v>3</v>
      </c>
      <c r="J495" s="1">
        <v>98</v>
      </c>
      <c r="K495" s="1">
        <v>230</v>
      </c>
      <c r="L495" s="1" t="s">
        <v>85</v>
      </c>
      <c r="M495" s="1" t="s">
        <v>86</v>
      </c>
      <c r="N495" s="1">
        <f t="shared" si="105"/>
        <v>2</v>
      </c>
      <c r="P495" s="1">
        <v>121</v>
      </c>
      <c r="Q495" s="1">
        <v>121</v>
      </c>
      <c r="R495" s="1">
        <v>66</v>
      </c>
      <c r="S495" s="1">
        <v>880</v>
      </c>
      <c r="T495" s="1">
        <f t="shared" si="106"/>
        <v>2.389349756143814</v>
      </c>
      <c r="U495" s="14">
        <f t="shared" si="100"/>
        <v>45.985476019033356</v>
      </c>
      <c r="V495" s="14">
        <f t="shared" si="101"/>
        <v>22.811457940532097</v>
      </c>
      <c r="W495" s="20">
        <f t="shared" si="102"/>
        <v>6.6115702479338845E-2</v>
      </c>
      <c r="X495" s="32">
        <f t="shared" si="103"/>
        <v>6.7346938775510207E-2</v>
      </c>
    </row>
    <row r="496" spans="2:24" x14ac:dyDescent="0.25">
      <c r="B496" s="1" t="s">
        <v>323</v>
      </c>
      <c r="D496" s="1" t="str">
        <f t="shared" si="107"/>
        <v>BR</v>
      </c>
      <c r="E496" s="1">
        <v>508</v>
      </c>
      <c r="H496" s="1" t="str">
        <f t="shared" si="108"/>
        <v/>
      </c>
      <c r="L496" s="1" t="s">
        <v>85</v>
      </c>
      <c r="M496" s="1" t="s">
        <v>86</v>
      </c>
      <c r="N496" s="1">
        <f t="shared" si="105"/>
        <v>2</v>
      </c>
      <c r="T496" s="1" t="str">
        <f t="shared" si="106"/>
        <v/>
      </c>
      <c r="U496" s="14" t="str">
        <f t="shared" si="100"/>
        <v/>
      </c>
      <c r="V496" s="14">
        <f t="shared" si="101"/>
        <v>0</v>
      </c>
      <c r="W496" s="20" t="e">
        <f t="shared" si="102"/>
        <v>#DIV/0!</v>
      </c>
      <c r="X496" s="32" t="e">
        <f t="shared" si="103"/>
        <v>#DIV/0!</v>
      </c>
    </row>
    <row r="497" spans="2:24" x14ac:dyDescent="0.25">
      <c r="B497" s="1" t="s">
        <v>324</v>
      </c>
      <c r="D497" s="1" t="str">
        <f t="shared" si="107"/>
        <v>BR</v>
      </c>
      <c r="E497" s="1">
        <v>700</v>
      </c>
      <c r="F497" s="1">
        <v>2015</v>
      </c>
      <c r="G497" s="1" t="s">
        <v>31</v>
      </c>
      <c r="H497" s="1">
        <f t="shared" si="108"/>
        <v>13.674794331177344</v>
      </c>
      <c r="I497" s="1">
        <v>12</v>
      </c>
      <c r="J497" s="1">
        <v>451</v>
      </c>
      <c r="K497" s="1">
        <v>666</v>
      </c>
      <c r="L497" s="1" t="s">
        <v>85</v>
      </c>
      <c r="M497" s="4" t="s">
        <v>112</v>
      </c>
      <c r="N497" s="1">
        <f t="shared" si="105"/>
        <v>2</v>
      </c>
      <c r="P497" s="1">
        <v>161</v>
      </c>
      <c r="Q497" s="1">
        <v>161</v>
      </c>
      <c r="R497" s="1">
        <v>672</v>
      </c>
      <c r="S497" s="1">
        <v>6705</v>
      </c>
      <c r="T497" s="1">
        <f t="shared" si="106"/>
        <v>3.9697097548935596</v>
      </c>
      <c r="U497" s="14">
        <f t="shared" si="100"/>
        <v>163.55790354250718</v>
      </c>
      <c r="V497" s="14">
        <f t="shared" si="101"/>
        <v>93.783741848782483</v>
      </c>
      <c r="W497" s="20">
        <f t="shared" si="102"/>
        <v>4.9689440993788817E-2</v>
      </c>
      <c r="X497" s="32">
        <f t="shared" si="103"/>
        <v>0.14900221729490024</v>
      </c>
    </row>
    <row r="498" spans="2:24" x14ac:dyDescent="0.25">
      <c r="B498" s="1" t="s">
        <v>325</v>
      </c>
      <c r="D498" s="1" t="str">
        <f t="shared" si="107"/>
        <v>BR</v>
      </c>
      <c r="E498" s="1">
        <v>707</v>
      </c>
      <c r="H498" s="1" t="str">
        <f t="shared" si="108"/>
        <v/>
      </c>
      <c r="L498" s="1" t="s">
        <v>85</v>
      </c>
      <c r="M498" s="1" t="s">
        <v>86</v>
      </c>
      <c r="N498" s="1">
        <f t="shared" si="105"/>
        <v>2</v>
      </c>
      <c r="T498" s="1" t="str">
        <f t="shared" si="106"/>
        <v/>
      </c>
      <c r="U498" s="14" t="str">
        <f t="shared" si="100"/>
        <v/>
      </c>
      <c r="V498" s="14">
        <f t="shared" si="101"/>
        <v>0</v>
      </c>
      <c r="W498" s="20" t="e">
        <f t="shared" si="102"/>
        <v>#DIV/0!</v>
      </c>
      <c r="X498" s="32" t="e">
        <f t="shared" si="103"/>
        <v>#DIV/0!</v>
      </c>
    </row>
    <row r="499" spans="2:24" x14ac:dyDescent="0.25">
      <c r="B499" s="1" t="s">
        <v>326</v>
      </c>
      <c r="D499" s="1" t="str">
        <f t="shared" si="107"/>
        <v>BR</v>
      </c>
      <c r="E499" s="1">
        <v>717</v>
      </c>
      <c r="H499" s="1" t="str">
        <f t="shared" si="108"/>
        <v/>
      </c>
      <c r="L499" s="1" t="s">
        <v>85</v>
      </c>
      <c r="M499" s="4" t="s">
        <v>112</v>
      </c>
      <c r="N499" s="1">
        <f t="shared" si="105"/>
        <v>2</v>
      </c>
      <c r="T499" s="1" t="str">
        <f t="shared" si="106"/>
        <v/>
      </c>
      <c r="U499" s="14" t="str">
        <f t="shared" si="100"/>
        <v/>
      </c>
      <c r="V499" s="14">
        <f t="shared" si="101"/>
        <v>0</v>
      </c>
      <c r="W499" s="20" t="e">
        <f t="shared" si="102"/>
        <v>#DIV/0!</v>
      </c>
      <c r="X499" s="32" t="e">
        <f t="shared" si="103"/>
        <v>#DIV/0!</v>
      </c>
    </row>
    <row r="500" spans="2:24" x14ac:dyDescent="0.25">
      <c r="B500" s="1" t="s">
        <v>340</v>
      </c>
      <c r="D500" s="1" t="str">
        <f t="shared" si="107"/>
        <v>BR</v>
      </c>
      <c r="E500" s="1">
        <v>901</v>
      </c>
      <c r="F500" s="1">
        <v>1986</v>
      </c>
      <c r="G500" s="1" t="s">
        <v>31</v>
      </c>
      <c r="H500" s="1">
        <f t="shared" si="108"/>
        <v>12.569805089976535</v>
      </c>
      <c r="I500" s="1">
        <v>3</v>
      </c>
      <c r="J500" s="1">
        <v>90</v>
      </c>
      <c r="K500" s="1">
        <v>0</v>
      </c>
      <c r="L500" s="1" t="s">
        <v>22</v>
      </c>
      <c r="M500" s="1" t="s">
        <v>22</v>
      </c>
      <c r="N500" s="1">
        <f t="shared" si="105"/>
        <v>4</v>
      </c>
      <c r="P500" s="1">
        <v>113</v>
      </c>
      <c r="Q500" s="1">
        <v>113</v>
      </c>
      <c r="S500" s="1">
        <v>600</v>
      </c>
      <c r="T500" s="1">
        <f t="shared" si="106"/>
        <v>2.1711852081087688</v>
      </c>
      <c r="U500" s="14">
        <f t="shared" si="100"/>
        <v>42.620997182345967</v>
      </c>
      <c r="V500" s="14">
        <f t="shared" si="101"/>
        <v>19.196627648586489</v>
      </c>
      <c r="W500" s="20">
        <f t="shared" si="102"/>
        <v>7.0796460176991149E-2</v>
      </c>
      <c r="X500" s="32">
        <f t="shared" si="103"/>
        <v>0</v>
      </c>
    </row>
    <row r="501" spans="2:24" x14ac:dyDescent="0.25">
      <c r="B501" s="1" t="s">
        <v>343</v>
      </c>
      <c r="D501" s="1" t="str">
        <f t="shared" si="107"/>
        <v>BR</v>
      </c>
      <c r="E501" s="1">
        <v>920</v>
      </c>
      <c r="F501" s="1">
        <v>1971</v>
      </c>
      <c r="G501" s="1">
        <v>1987</v>
      </c>
      <c r="H501" s="1">
        <f t="shared" si="108"/>
        <v>11.958260743101398</v>
      </c>
      <c r="I501" s="1">
        <v>2</v>
      </c>
      <c r="J501" s="1">
        <v>69</v>
      </c>
      <c r="K501" s="1">
        <v>0</v>
      </c>
      <c r="L501" s="1" t="s">
        <v>85</v>
      </c>
      <c r="M501" s="1" t="s">
        <v>86</v>
      </c>
      <c r="N501" s="1">
        <f t="shared" si="105"/>
        <v>2</v>
      </c>
      <c r="P501" s="1">
        <v>121</v>
      </c>
      <c r="Q501" s="1">
        <v>121</v>
      </c>
      <c r="S501" s="1">
        <v>800</v>
      </c>
      <c r="T501" s="1">
        <f t="shared" si="106"/>
        <v>2.333090341053722</v>
      </c>
      <c r="U501" s="14">
        <f t="shared" si="100"/>
        <v>36.894295785545239</v>
      </c>
      <c r="V501" s="14">
        <f t="shared" si="101"/>
        <v>18.690304603224916</v>
      </c>
      <c r="W501" s="20">
        <f t="shared" si="102"/>
        <v>6.6115702479338845E-2</v>
      </c>
      <c r="X501" s="32">
        <f t="shared" si="103"/>
        <v>0</v>
      </c>
    </row>
    <row r="502" spans="2:24" x14ac:dyDescent="0.25">
      <c r="B502" s="1" t="s">
        <v>344</v>
      </c>
      <c r="D502" s="1" t="str">
        <f t="shared" si="107"/>
        <v>BR</v>
      </c>
      <c r="E502" s="1">
        <v>930</v>
      </c>
      <c r="F502" s="1">
        <v>1959</v>
      </c>
      <c r="G502" s="1">
        <v>2004</v>
      </c>
      <c r="H502" s="1">
        <f t="shared" si="108"/>
        <v>11.445523142259598</v>
      </c>
      <c r="I502" s="1">
        <v>4</v>
      </c>
      <c r="J502" s="1">
        <v>168</v>
      </c>
      <c r="K502" s="1">
        <v>0</v>
      </c>
      <c r="L502" s="1" t="s">
        <v>85</v>
      </c>
      <c r="M502" s="1" t="s">
        <v>86</v>
      </c>
      <c r="N502" s="1">
        <f t="shared" si="105"/>
        <v>2</v>
      </c>
      <c r="P502" s="1">
        <v>121</v>
      </c>
      <c r="Q502" s="1">
        <v>121</v>
      </c>
      <c r="S502" s="1">
        <v>1000</v>
      </c>
      <c r="T502" s="1">
        <f t="shared" si="106"/>
        <v>2.4669426816409508</v>
      </c>
      <c r="U502" s="14">
        <f t="shared" si="100"/>
        <v>49.713835620098422</v>
      </c>
      <c r="V502" s="14">
        <f t="shared" si="101"/>
        <v>30.837131875488272</v>
      </c>
      <c r="W502" s="20">
        <f t="shared" si="102"/>
        <v>6.6115702479338845E-2</v>
      </c>
      <c r="X502" s="32">
        <f t="shared" si="103"/>
        <v>0</v>
      </c>
    </row>
    <row r="503" spans="2:24" x14ac:dyDescent="0.25">
      <c r="B503" s="1" t="s">
        <v>345</v>
      </c>
      <c r="D503" s="1" t="str">
        <f t="shared" si="107"/>
        <v>BR</v>
      </c>
      <c r="E503" s="1">
        <v>931</v>
      </c>
      <c r="F503" s="1">
        <v>1985</v>
      </c>
      <c r="G503" s="1">
        <v>2002</v>
      </c>
      <c r="H503" s="1">
        <f t="shared" si="108"/>
        <v>12.529964086141668</v>
      </c>
      <c r="I503" s="1">
        <v>2</v>
      </c>
      <c r="J503" s="1">
        <v>70</v>
      </c>
      <c r="K503" s="1">
        <v>0</v>
      </c>
      <c r="L503" s="1" t="s">
        <v>85</v>
      </c>
      <c r="M503" s="1" t="s">
        <v>86</v>
      </c>
      <c r="N503" s="1">
        <f t="shared" si="105"/>
        <v>2</v>
      </c>
      <c r="P503" s="1">
        <v>121</v>
      </c>
      <c r="Q503" s="1">
        <v>121</v>
      </c>
      <c r="S503" s="1">
        <v>500</v>
      </c>
      <c r="T503" s="1">
        <f t="shared" si="106"/>
        <v>2.074443257628261</v>
      </c>
      <c r="U503" s="14">
        <f t="shared" si="100"/>
        <v>34.237839756685979</v>
      </c>
      <c r="V503" s="14">
        <f t="shared" si="101"/>
        <v>16.738281147139887</v>
      </c>
      <c r="W503" s="20">
        <f t="shared" si="102"/>
        <v>6.6115702479338845E-2</v>
      </c>
      <c r="X503" s="32">
        <f t="shared" si="103"/>
        <v>0</v>
      </c>
    </row>
    <row r="504" spans="2:24" x14ac:dyDescent="0.25">
      <c r="B504" s="1" t="s">
        <v>346</v>
      </c>
      <c r="D504" s="1" t="str">
        <f t="shared" si="107"/>
        <v>BR</v>
      </c>
      <c r="E504" s="1">
        <v>932</v>
      </c>
      <c r="F504" s="1">
        <v>1984</v>
      </c>
      <c r="G504" s="1">
        <v>1995</v>
      </c>
      <c r="H504" s="1">
        <f t="shared" si="108"/>
        <v>12.489995996796797</v>
      </c>
      <c r="I504" s="1">
        <v>2</v>
      </c>
      <c r="J504" s="1">
        <v>78</v>
      </c>
      <c r="K504" s="1">
        <v>0</v>
      </c>
      <c r="L504" s="1" t="s">
        <v>85</v>
      </c>
      <c r="M504" s="1" t="s">
        <v>86</v>
      </c>
      <c r="N504" s="1">
        <f t="shared" si="105"/>
        <v>2</v>
      </c>
      <c r="P504" s="1">
        <v>140</v>
      </c>
      <c r="Q504" s="1">
        <v>140</v>
      </c>
      <c r="S504" s="1">
        <v>500</v>
      </c>
      <c r="T504" s="1">
        <f t="shared" si="106"/>
        <v>2.074443257628261</v>
      </c>
      <c r="U504" s="14">
        <f t="shared" si="100"/>
        <v>34.122343960813701</v>
      </c>
      <c r="V504" s="14">
        <f t="shared" si="101"/>
        <v>19.005551320094224</v>
      </c>
      <c r="W504" s="20">
        <f t="shared" si="102"/>
        <v>5.7142857142857141E-2</v>
      </c>
      <c r="X504" s="32">
        <f t="shared" si="103"/>
        <v>0</v>
      </c>
    </row>
    <row r="505" spans="2:24" x14ac:dyDescent="0.25">
      <c r="B505" s="1" t="s">
        <v>347</v>
      </c>
      <c r="D505" s="1" t="str">
        <f t="shared" si="107"/>
        <v>BR</v>
      </c>
      <c r="E505" s="1">
        <v>933</v>
      </c>
      <c r="F505" s="1">
        <v>1956</v>
      </c>
      <c r="G505" s="1">
        <v>1992</v>
      </c>
      <c r="H505" s="1">
        <f t="shared" si="108"/>
        <v>11.313708498984761</v>
      </c>
      <c r="I505" s="1">
        <v>4</v>
      </c>
      <c r="J505" s="1">
        <v>168</v>
      </c>
      <c r="K505" s="1">
        <v>0</v>
      </c>
      <c r="L505" s="1" t="s">
        <v>85</v>
      </c>
      <c r="M505" s="1" t="s">
        <v>86</v>
      </c>
      <c r="N505" s="1">
        <f t="shared" si="105"/>
        <v>2</v>
      </c>
      <c r="P505" s="1">
        <v>121</v>
      </c>
      <c r="Q505" s="1">
        <v>121</v>
      </c>
      <c r="S505" s="1">
        <v>1100</v>
      </c>
      <c r="T505" s="1">
        <f t="shared" si="106"/>
        <v>2.5264297704551879</v>
      </c>
      <c r="U505" s="14">
        <f t="shared" si="100"/>
        <v>50.399081233191353</v>
      </c>
      <c r="V505" s="14">
        <f t="shared" si="101"/>
        <v>31.580728885789828</v>
      </c>
      <c r="W505" s="20">
        <f t="shared" si="102"/>
        <v>6.6115702479338845E-2</v>
      </c>
      <c r="X505" s="32">
        <f t="shared" si="103"/>
        <v>0</v>
      </c>
    </row>
    <row r="506" spans="2:24" x14ac:dyDescent="0.25">
      <c r="B506" s="1" t="s">
        <v>348</v>
      </c>
      <c r="D506" s="1" t="str">
        <f t="shared" si="107"/>
        <v>BR</v>
      </c>
      <c r="E506" s="1">
        <v>935</v>
      </c>
      <c r="F506" s="1">
        <v>1971</v>
      </c>
      <c r="G506" s="1">
        <v>1987</v>
      </c>
      <c r="H506" s="1">
        <f t="shared" si="108"/>
        <v>11.958260743101398</v>
      </c>
      <c r="I506" s="1">
        <v>4</v>
      </c>
      <c r="J506" s="1">
        <v>142</v>
      </c>
      <c r="K506" s="1">
        <v>0</v>
      </c>
      <c r="L506" s="1" t="s">
        <v>85</v>
      </c>
      <c r="M506" s="1" t="s">
        <v>86</v>
      </c>
      <c r="N506" s="1">
        <f t="shared" si="105"/>
        <v>2</v>
      </c>
      <c r="P506" s="1">
        <v>121</v>
      </c>
      <c r="Q506" s="1">
        <v>121</v>
      </c>
      <c r="S506" s="1">
        <v>1600</v>
      </c>
      <c r="T506" s="1">
        <f t="shared" si="106"/>
        <v>2.7745276335252114</v>
      </c>
      <c r="U506" s="14">
        <f t="shared" si="100"/>
        <v>59.451694014850069</v>
      </c>
      <c r="V506" s="14">
        <f t="shared" si="101"/>
        <v>31.885520076243765</v>
      </c>
      <c r="W506" s="20">
        <f t="shared" si="102"/>
        <v>6.6115702479338845E-2</v>
      </c>
      <c r="X506" s="32">
        <f t="shared" si="103"/>
        <v>0</v>
      </c>
    </row>
    <row r="507" spans="2:24" x14ac:dyDescent="0.25">
      <c r="B507" s="1" t="s">
        <v>349</v>
      </c>
      <c r="D507" s="1" t="str">
        <f t="shared" si="107"/>
        <v>BR</v>
      </c>
      <c r="E507" s="1">
        <v>936</v>
      </c>
      <c r="F507" s="1">
        <v>1984</v>
      </c>
      <c r="G507" s="1">
        <v>2002</v>
      </c>
      <c r="H507" s="1">
        <f t="shared" si="108"/>
        <v>12.489995996796797</v>
      </c>
      <c r="I507" s="1">
        <v>2</v>
      </c>
      <c r="J507" s="1">
        <v>106</v>
      </c>
      <c r="K507" s="1">
        <v>0</v>
      </c>
      <c r="L507" s="1" t="s">
        <v>85</v>
      </c>
      <c r="M507" s="1" t="s">
        <v>86</v>
      </c>
      <c r="N507" s="1">
        <f t="shared" si="105"/>
        <v>2</v>
      </c>
      <c r="P507" s="1">
        <v>110</v>
      </c>
      <c r="Q507" s="1">
        <v>110</v>
      </c>
      <c r="S507" s="1">
        <v>740</v>
      </c>
      <c r="T507" s="1">
        <f t="shared" si="106"/>
        <v>2.2880577876725003</v>
      </c>
      <c r="U507" s="14">
        <f t="shared" si="100"/>
        <v>37.838931081253442</v>
      </c>
      <c r="V507" s="14">
        <f t="shared" si="101"/>
        <v>21.661267080075554</v>
      </c>
      <c r="W507" s="20">
        <f t="shared" si="102"/>
        <v>7.2727272727272724E-2</v>
      </c>
      <c r="X507" s="32">
        <f t="shared" si="103"/>
        <v>0</v>
      </c>
    </row>
    <row r="508" spans="2:24" x14ac:dyDescent="0.25">
      <c r="B508" s="1" t="s">
        <v>350</v>
      </c>
      <c r="D508" s="1" t="str">
        <f t="shared" si="107"/>
        <v>BR</v>
      </c>
      <c r="E508" s="1">
        <v>937</v>
      </c>
      <c r="F508" s="1">
        <v>1958</v>
      </c>
      <c r="G508" s="1">
        <v>2001</v>
      </c>
      <c r="H508" s="1">
        <f t="shared" si="108"/>
        <v>11.401754250991379</v>
      </c>
      <c r="I508" s="1">
        <v>4</v>
      </c>
      <c r="J508" s="1">
        <v>155</v>
      </c>
      <c r="K508" s="1">
        <v>0</v>
      </c>
      <c r="L508" s="1" t="s">
        <v>85</v>
      </c>
      <c r="M508" s="5" t="s">
        <v>96</v>
      </c>
      <c r="N508" s="1">
        <f t="shared" si="105"/>
        <v>2</v>
      </c>
      <c r="P508" s="1">
        <v>121</v>
      </c>
      <c r="Q508" s="1">
        <v>121</v>
      </c>
      <c r="S508" s="1">
        <v>770</v>
      </c>
      <c r="T508" s="1">
        <f t="shared" si="106"/>
        <v>2.3109031270333267</v>
      </c>
      <c r="U508" s="14">
        <f t="shared" si="100"/>
        <v>45.996248617994567</v>
      </c>
      <c r="V508" s="14">
        <f t="shared" si="101"/>
        <v>27.746478242221404</v>
      </c>
      <c r="W508" s="20">
        <f t="shared" si="102"/>
        <v>6.6115702479338845E-2</v>
      </c>
      <c r="X508" s="32">
        <f t="shared" si="103"/>
        <v>0</v>
      </c>
    </row>
    <row r="509" spans="2:24" x14ac:dyDescent="0.25">
      <c r="B509" s="1" t="s">
        <v>352</v>
      </c>
      <c r="D509" s="1" t="str">
        <f t="shared" si="107"/>
        <v>BR</v>
      </c>
      <c r="E509" s="1">
        <v>951</v>
      </c>
      <c r="F509" s="1">
        <v>1986</v>
      </c>
      <c r="G509" s="1">
        <v>1997</v>
      </c>
      <c r="H509" s="1">
        <f t="shared" si="108"/>
        <v>12.569805089976535</v>
      </c>
      <c r="I509" s="1">
        <v>6</v>
      </c>
      <c r="J509" s="1">
        <v>250</v>
      </c>
      <c r="K509" s="1">
        <v>0</v>
      </c>
      <c r="L509" s="1" t="s">
        <v>181</v>
      </c>
      <c r="M509" s="1" t="s">
        <v>22</v>
      </c>
      <c r="N509" s="1">
        <f t="shared" si="105"/>
        <v>3</v>
      </c>
      <c r="P509" s="1">
        <v>121</v>
      </c>
      <c r="Q509" s="1">
        <v>121</v>
      </c>
      <c r="S509" s="1">
        <v>500</v>
      </c>
      <c r="T509" s="1">
        <f t="shared" si="106"/>
        <v>2.074443257628261</v>
      </c>
      <c r="U509" s="14">
        <f t="shared" si="100"/>
        <v>53.063226600755755</v>
      </c>
      <c r="V509" s="14">
        <f t="shared" si="101"/>
        <v>31.632378064295054</v>
      </c>
      <c r="W509" s="20">
        <f t="shared" si="102"/>
        <v>6.6115702479338845E-2</v>
      </c>
      <c r="X509" s="32">
        <f t="shared" si="103"/>
        <v>0</v>
      </c>
    </row>
    <row r="510" spans="2:24" x14ac:dyDescent="0.25">
      <c r="B510" s="1" t="s">
        <v>353</v>
      </c>
      <c r="D510" s="1" t="str">
        <f t="shared" si="107"/>
        <v>BR</v>
      </c>
      <c r="E510" s="1">
        <v>960</v>
      </c>
      <c r="F510" s="1">
        <v>1992</v>
      </c>
      <c r="G510" s="1">
        <v>2012</v>
      </c>
      <c r="H510" s="1">
        <f t="shared" si="108"/>
        <v>12.806248474865697</v>
      </c>
      <c r="I510" s="1">
        <v>2</v>
      </c>
      <c r="J510" s="1">
        <v>68</v>
      </c>
      <c r="K510" s="1">
        <v>0</v>
      </c>
      <c r="L510" s="1" t="s">
        <v>22</v>
      </c>
      <c r="M510" s="1" t="s">
        <v>22</v>
      </c>
      <c r="N510" s="1">
        <f t="shared" si="105"/>
        <v>4</v>
      </c>
      <c r="P510" s="1">
        <v>110</v>
      </c>
      <c r="Q510" s="1">
        <v>110</v>
      </c>
      <c r="S510" s="1">
        <v>300</v>
      </c>
      <c r="T510" s="1">
        <f t="shared" si="106"/>
        <v>1.8257418583505538</v>
      </c>
      <c r="U510" s="14">
        <f t="shared" si="100"/>
        <v>30.599607509660498</v>
      </c>
      <c r="V510" s="14">
        <f t="shared" si="101"/>
        <v>13.843878039794278</v>
      </c>
      <c r="W510" s="20">
        <f t="shared" si="102"/>
        <v>7.2727272727272724E-2</v>
      </c>
      <c r="X510" s="32">
        <f t="shared" si="103"/>
        <v>0</v>
      </c>
    </row>
    <row r="511" spans="2:24" x14ac:dyDescent="0.25">
      <c r="B511" s="1" t="s">
        <v>354</v>
      </c>
      <c r="D511" s="1" t="str">
        <f t="shared" si="107"/>
        <v>BR</v>
      </c>
      <c r="E511" s="1">
        <v>994</v>
      </c>
      <c r="F511" s="1">
        <v>1980</v>
      </c>
      <c r="G511" s="1" t="s">
        <v>31</v>
      </c>
      <c r="H511" s="1">
        <f t="shared" si="108"/>
        <v>12.328828005937952</v>
      </c>
      <c r="I511" s="1">
        <v>4</v>
      </c>
      <c r="J511" s="1">
        <v>78</v>
      </c>
      <c r="K511" s="1">
        <f>232*2+68*2</f>
        <v>600</v>
      </c>
      <c r="L511" s="1" t="s">
        <v>85</v>
      </c>
      <c r="M511" s="5" t="s">
        <v>96</v>
      </c>
      <c r="N511" s="1">
        <f t="shared" si="105"/>
        <v>2</v>
      </c>
      <c r="P511" s="1">
        <v>80</v>
      </c>
      <c r="Q511" s="1">
        <v>80</v>
      </c>
      <c r="S511" s="1">
        <v>1460</v>
      </c>
      <c r="T511" s="1">
        <f t="shared" si="106"/>
        <v>2.7117351646971803</v>
      </c>
      <c r="U511" s="14">
        <f t="shared" si="100"/>
        <v>59.952057393114572</v>
      </c>
      <c r="V511" s="14">
        <f t="shared" si="101"/>
        <v>18.780500447764496</v>
      </c>
      <c r="W511" s="20">
        <f t="shared" si="102"/>
        <v>0.1</v>
      </c>
      <c r="X511" s="32">
        <f t="shared" si="103"/>
        <v>0</v>
      </c>
    </row>
    <row r="512" spans="2:24" x14ac:dyDescent="0.25">
      <c r="B512" s="1" t="s">
        <v>361</v>
      </c>
      <c r="D512" s="1" t="str">
        <f t="shared" si="107"/>
        <v>BR</v>
      </c>
      <c r="E512" s="1" t="s">
        <v>360</v>
      </c>
      <c r="F512" s="1">
        <v>1958</v>
      </c>
      <c r="G512" s="1">
        <v>1962</v>
      </c>
      <c r="H512" s="1">
        <f t="shared" si="108"/>
        <v>11.401754250991379</v>
      </c>
      <c r="I512" s="1">
        <v>2</v>
      </c>
      <c r="J512" s="1">
        <v>69</v>
      </c>
      <c r="K512" s="1">
        <v>117</v>
      </c>
      <c r="L512" s="1" t="s">
        <v>85</v>
      </c>
      <c r="M512" s="2" t="s">
        <v>362</v>
      </c>
      <c r="N512" s="1">
        <f t="shared" si="105"/>
        <v>2</v>
      </c>
      <c r="P512" s="1">
        <v>97</v>
      </c>
      <c r="Q512" s="1">
        <v>97</v>
      </c>
      <c r="S512" s="1">
        <v>260</v>
      </c>
      <c r="T512" s="1">
        <f t="shared" si="106"/>
        <v>1.7615801015482879</v>
      </c>
      <c r="U512" s="14">
        <f t="shared" ref="U512:U575" si="109">IF(I512="","",(H512*SQRT(I512)*T512-(I512*2)+2)*0.985)</f>
        <v>26.00855626122377</v>
      </c>
      <c r="V512" s="14">
        <f t="shared" ref="V512:V575" si="110">IF(L512="Wagon",5*SQRT(H512),IF(L512="","",SQRT(Q512*J512*SQRT(S512))/(26)))</f>
        <v>12.635149983931974</v>
      </c>
      <c r="W512" s="20">
        <f t="shared" ref="W512:W575" si="111">8/P512</f>
        <v>8.247422680412371E-2</v>
      </c>
      <c r="X512" s="32">
        <f t="shared" ref="X512:X575" si="112">R512/10/J512</f>
        <v>0</v>
      </c>
    </row>
    <row r="513" spans="2:24" x14ac:dyDescent="0.25">
      <c r="B513" s="1" t="s">
        <v>363</v>
      </c>
      <c r="D513" s="1" t="str">
        <f t="shared" si="107"/>
        <v>BR</v>
      </c>
      <c r="E513" s="1" t="s">
        <v>360</v>
      </c>
      <c r="F513" s="1">
        <v>1954</v>
      </c>
      <c r="G513" s="1">
        <v>1969</v>
      </c>
      <c r="H513" s="1">
        <f t="shared" si="108"/>
        <v>11.224972160321824</v>
      </c>
      <c r="I513" s="1">
        <v>2</v>
      </c>
      <c r="J513" s="1">
        <v>54</v>
      </c>
      <c r="K513" s="1">
        <v>130</v>
      </c>
      <c r="L513" s="1" t="s">
        <v>22</v>
      </c>
      <c r="M513" s="1" t="s">
        <v>22</v>
      </c>
      <c r="N513" s="1">
        <f t="shared" si="105"/>
        <v>4</v>
      </c>
      <c r="P513" s="1">
        <v>100</v>
      </c>
      <c r="Q513" s="1">
        <v>100</v>
      </c>
      <c r="S513" s="1">
        <v>250</v>
      </c>
      <c r="T513" s="1">
        <f t="shared" si="106"/>
        <v>1.7443918989868425</v>
      </c>
      <c r="U513" s="14">
        <f t="shared" si="109"/>
        <v>25.305992478691401</v>
      </c>
      <c r="V513" s="14">
        <f t="shared" si="110"/>
        <v>11.238504766445732</v>
      </c>
      <c r="W513" s="20">
        <f t="shared" si="111"/>
        <v>0.08</v>
      </c>
      <c r="X513" s="32">
        <f t="shared" si="112"/>
        <v>0</v>
      </c>
    </row>
    <row r="514" spans="2:24" x14ac:dyDescent="0.25">
      <c r="B514" s="1" t="s">
        <v>364</v>
      </c>
      <c r="C514" s="1" t="s">
        <v>874</v>
      </c>
      <c r="D514" s="1" t="str">
        <f t="shared" si="107"/>
        <v>BR</v>
      </c>
      <c r="E514" s="1" t="s">
        <v>360</v>
      </c>
      <c r="F514" s="1">
        <v>1961</v>
      </c>
      <c r="G514" s="1">
        <v>1966</v>
      </c>
      <c r="H514" s="1">
        <f t="shared" si="108"/>
        <v>11.532562594670797</v>
      </c>
      <c r="I514" s="1">
        <v>1</v>
      </c>
      <c r="J514" s="1">
        <v>126</v>
      </c>
      <c r="K514" s="1">
        <v>0</v>
      </c>
      <c r="L514" s="1" t="s">
        <v>357</v>
      </c>
      <c r="M514" s="3" t="s">
        <v>358</v>
      </c>
      <c r="N514" s="1" t="str">
        <f t="shared" si="105"/>
        <v/>
      </c>
      <c r="P514" s="1">
        <v>140</v>
      </c>
      <c r="Q514" s="1">
        <v>140</v>
      </c>
      <c r="S514" s="1">
        <v>2750</v>
      </c>
      <c r="T514" s="1">
        <f t="shared" si="106"/>
        <v>3.1768172511165385</v>
      </c>
      <c r="U514" s="14">
        <f t="shared" si="109"/>
        <v>36.087291143326524</v>
      </c>
      <c r="V514" s="14">
        <f t="shared" si="110"/>
        <v>36.992111026999218</v>
      </c>
      <c r="W514" s="20">
        <f t="shared" si="111"/>
        <v>5.7142857142857141E-2</v>
      </c>
      <c r="X514" s="32">
        <f t="shared" si="112"/>
        <v>0</v>
      </c>
    </row>
    <row r="515" spans="2:24" x14ac:dyDescent="0.25">
      <c r="B515" s="1" t="s">
        <v>365</v>
      </c>
      <c r="D515" s="1" t="str">
        <f t="shared" si="107"/>
        <v>BR</v>
      </c>
      <c r="E515" s="1" t="s">
        <v>360</v>
      </c>
      <c r="F515" s="1">
        <v>1955</v>
      </c>
      <c r="G515" s="1">
        <v>1981</v>
      </c>
      <c r="H515" s="1">
        <f t="shared" si="108"/>
        <v>11.269427669584644</v>
      </c>
      <c r="I515" s="1">
        <v>2</v>
      </c>
      <c r="J515" s="1">
        <v>56</v>
      </c>
      <c r="K515" s="1">
        <v>129</v>
      </c>
      <c r="L515" s="1" t="s">
        <v>22</v>
      </c>
      <c r="M515" s="1" t="s">
        <v>22</v>
      </c>
      <c r="N515" s="1">
        <f t="shared" si="105"/>
        <v>4</v>
      </c>
      <c r="P515" s="1">
        <v>121</v>
      </c>
      <c r="Q515" s="1">
        <v>121</v>
      </c>
      <c r="S515" s="1">
        <v>300</v>
      </c>
      <c r="T515" s="1">
        <f t="shared" si="106"/>
        <v>1.8257418583505538</v>
      </c>
      <c r="U515" s="14">
        <f t="shared" si="109"/>
        <v>26.691074066871025</v>
      </c>
      <c r="V515" s="14">
        <f t="shared" si="110"/>
        <v>13.176305764923269</v>
      </c>
      <c r="W515" s="20">
        <f t="shared" si="111"/>
        <v>6.6115702479338845E-2</v>
      </c>
      <c r="X515" s="32">
        <f t="shared" si="112"/>
        <v>0</v>
      </c>
    </row>
    <row r="516" spans="2:24" x14ac:dyDescent="0.25">
      <c r="B516" s="1" t="s">
        <v>366</v>
      </c>
      <c r="D516" s="1" t="str">
        <f t="shared" si="107"/>
        <v>BR</v>
      </c>
      <c r="E516" s="1" t="s">
        <v>360</v>
      </c>
      <c r="F516" s="1">
        <v>1958</v>
      </c>
      <c r="G516" s="1">
        <v>1968</v>
      </c>
      <c r="H516" s="1">
        <f t="shared" si="108"/>
        <v>11.401754250991379</v>
      </c>
      <c r="I516" s="1">
        <v>1</v>
      </c>
      <c r="J516" s="1">
        <v>30</v>
      </c>
      <c r="K516" s="1">
        <v>48</v>
      </c>
      <c r="L516" s="1" t="s">
        <v>22</v>
      </c>
      <c r="M516" s="1" t="s">
        <v>22</v>
      </c>
      <c r="N516" s="1">
        <f t="shared" si="105"/>
        <v>4</v>
      </c>
      <c r="S516" s="1">
        <v>210</v>
      </c>
      <c r="T516" s="1">
        <f t="shared" si="106"/>
        <v>1.6699900464115303</v>
      </c>
      <c r="U516" s="14">
        <f t="shared" si="109"/>
        <v>18.755203869124166</v>
      </c>
      <c r="V516" s="14">
        <f t="shared" si="110"/>
        <v>0</v>
      </c>
      <c r="W516" s="20" t="e">
        <f t="shared" si="111"/>
        <v>#DIV/0!</v>
      </c>
      <c r="X516" s="32">
        <f t="shared" si="112"/>
        <v>0</v>
      </c>
    </row>
    <row r="517" spans="2:24" x14ac:dyDescent="0.25">
      <c r="B517" s="1" t="s">
        <v>367</v>
      </c>
      <c r="D517" s="1" t="str">
        <f t="shared" si="107"/>
        <v>BR</v>
      </c>
      <c r="E517" s="1" t="s">
        <v>360</v>
      </c>
      <c r="F517" s="1">
        <v>1978</v>
      </c>
      <c r="G517" s="1">
        <v>1990</v>
      </c>
      <c r="H517" s="1">
        <f t="shared" si="108"/>
        <v>12.24744871391589</v>
      </c>
      <c r="I517" s="1">
        <v>1</v>
      </c>
      <c r="J517" s="1">
        <v>35</v>
      </c>
      <c r="K517" s="1">
        <v>56</v>
      </c>
      <c r="L517" s="1" t="s">
        <v>22</v>
      </c>
      <c r="M517" s="1" t="s">
        <v>22</v>
      </c>
      <c r="N517" s="1">
        <f t="shared" si="105"/>
        <v>4</v>
      </c>
      <c r="S517" s="1">
        <v>300</v>
      </c>
      <c r="T517" s="1">
        <f t="shared" si="106"/>
        <v>1.8257418583505538</v>
      </c>
      <c r="U517" s="14">
        <f t="shared" si="109"/>
        <v>22.025269578372928</v>
      </c>
      <c r="V517" s="14">
        <f t="shared" si="110"/>
        <v>0</v>
      </c>
      <c r="W517" s="20" t="e">
        <f t="shared" si="111"/>
        <v>#DIV/0!</v>
      </c>
      <c r="X517" s="32">
        <f t="shared" si="112"/>
        <v>0</v>
      </c>
    </row>
    <row r="518" spans="2:24" x14ac:dyDescent="0.25">
      <c r="B518" s="1" t="s">
        <v>375</v>
      </c>
      <c r="D518" s="1" t="str">
        <f t="shared" si="107"/>
        <v>BU</v>
      </c>
      <c r="E518" s="1" t="s">
        <v>360</v>
      </c>
      <c r="F518" s="1">
        <v>1953</v>
      </c>
      <c r="G518" s="1">
        <v>1962</v>
      </c>
      <c r="H518" s="1">
        <f t="shared" si="108"/>
        <v>11.180339887498949</v>
      </c>
      <c r="I518" s="1">
        <v>3</v>
      </c>
      <c r="J518" s="1">
        <v>76</v>
      </c>
      <c r="K518" s="1">
        <v>190</v>
      </c>
      <c r="L518" s="1" t="s">
        <v>22</v>
      </c>
      <c r="M518" s="1" t="s">
        <v>22</v>
      </c>
      <c r="N518" s="1">
        <f t="shared" si="105"/>
        <v>4</v>
      </c>
      <c r="P518" s="1">
        <v>100</v>
      </c>
      <c r="Q518" s="1">
        <v>100</v>
      </c>
      <c r="S518" s="1">
        <v>250</v>
      </c>
      <c r="T518" s="1">
        <f t="shared" si="106"/>
        <v>1.7443918989868425</v>
      </c>
      <c r="U518" s="14">
        <f t="shared" si="109"/>
        <v>29.333303812123223</v>
      </c>
      <c r="V518" s="14">
        <f t="shared" si="110"/>
        <v>13.332710536351994</v>
      </c>
      <c r="W518" s="20">
        <f t="shared" si="111"/>
        <v>0.08</v>
      </c>
      <c r="X518" s="32">
        <f t="shared" si="112"/>
        <v>0</v>
      </c>
    </row>
    <row r="519" spans="2:24" x14ac:dyDescent="0.25">
      <c r="B519" s="1" t="s">
        <v>376</v>
      </c>
      <c r="C519" s="1" t="s">
        <v>377</v>
      </c>
      <c r="D519" s="1" t="str">
        <f t="shared" si="107"/>
        <v>CL</v>
      </c>
      <c r="E519" s="1" t="s">
        <v>360</v>
      </c>
      <c r="F519" s="1">
        <v>1900</v>
      </c>
      <c r="G519" s="1">
        <v>1940</v>
      </c>
      <c r="H519" s="1">
        <f t="shared" si="108"/>
        <v>8.4852813742385695</v>
      </c>
      <c r="I519" s="1">
        <v>1</v>
      </c>
      <c r="J519" s="1">
        <v>44</v>
      </c>
      <c r="K519" s="1">
        <v>0</v>
      </c>
      <c r="L519" s="1" t="s">
        <v>85</v>
      </c>
      <c r="M519" s="1" t="s">
        <v>378</v>
      </c>
      <c r="N519" s="1">
        <f t="shared" si="105"/>
        <v>2</v>
      </c>
      <c r="S519" s="1">
        <v>468</v>
      </c>
      <c r="T519" s="1">
        <f t="shared" si="106"/>
        <v>2.0404244653826971</v>
      </c>
      <c r="U519" s="14">
        <f t="shared" si="109"/>
        <v>17.053872075977701</v>
      </c>
      <c r="V519" s="14">
        <f t="shared" si="110"/>
        <v>0</v>
      </c>
      <c r="W519" s="20" t="e">
        <f t="shared" si="111"/>
        <v>#DIV/0!</v>
      </c>
      <c r="X519" s="32">
        <f t="shared" si="112"/>
        <v>0</v>
      </c>
    </row>
    <row r="520" spans="2:24" x14ac:dyDescent="0.25">
      <c r="B520" s="1" t="s">
        <v>379</v>
      </c>
      <c r="C520" s="1" t="s">
        <v>380</v>
      </c>
      <c r="D520" s="1" t="str">
        <f t="shared" si="107"/>
        <v>CS</v>
      </c>
      <c r="E520" s="1" t="s">
        <v>360</v>
      </c>
      <c r="F520" s="1">
        <v>1884</v>
      </c>
      <c r="G520" s="1">
        <v>1925</v>
      </c>
      <c r="H520" s="1">
        <f t="shared" ref="H520:H540" si="113">IF(F520="","",SQRT(F520-1828))</f>
        <v>7.4833147735478827</v>
      </c>
      <c r="I520" s="1">
        <v>1</v>
      </c>
      <c r="L520" s="1" t="s">
        <v>85</v>
      </c>
      <c r="M520" s="1" t="s">
        <v>378</v>
      </c>
      <c r="N520" s="1">
        <f t="shared" si="105"/>
        <v>2</v>
      </c>
      <c r="P520" s="1">
        <v>19</v>
      </c>
      <c r="Q520" s="1">
        <v>40</v>
      </c>
      <c r="T520" s="1" t="str">
        <f t="shared" si="106"/>
        <v/>
      </c>
      <c r="U520" s="14" t="e">
        <f t="shared" si="109"/>
        <v>#VALUE!</v>
      </c>
      <c r="V520" s="14">
        <f t="shared" si="110"/>
        <v>0</v>
      </c>
      <c r="W520" s="20">
        <f t="shared" si="111"/>
        <v>0.42105263157894735</v>
      </c>
      <c r="X520" s="32" t="e">
        <f t="shared" si="112"/>
        <v>#DIV/0!</v>
      </c>
    </row>
    <row r="521" spans="2:24" x14ac:dyDescent="0.25">
      <c r="B521" s="1" t="s">
        <v>381</v>
      </c>
      <c r="C521" s="1" t="s">
        <v>382</v>
      </c>
      <c r="D521" s="1" t="str">
        <f t="shared" si="107"/>
        <v>Di</v>
      </c>
      <c r="E521" s="1" t="s">
        <v>360</v>
      </c>
      <c r="F521" s="1">
        <v>1903</v>
      </c>
      <c r="G521" s="1">
        <v>1925</v>
      </c>
      <c r="H521" s="1">
        <f t="shared" si="113"/>
        <v>8.6602540378443873</v>
      </c>
      <c r="I521" s="1">
        <v>7</v>
      </c>
      <c r="J521" s="1">
        <v>224</v>
      </c>
      <c r="K521" s="1">
        <v>308</v>
      </c>
      <c r="L521" s="1" t="s">
        <v>85</v>
      </c>
      <c r="M521" s="1" t="s">
        <v>378</v>
      </c>
      <c r="N521" s="1">
        <f t="shared" si="105"/>
        <v>2</v>
      </c>
      <c r="S521" s="1">
        <v>360</v>
      </c>
      <c r="T521" s="1">
        <f t="shared" si="106"/>
        <v>1.9108855844087336</v>
      </c>
      <c r="U521" s="14">
        <f t="shared" si="109"/>
        <v>31.307130837143273</v>
      </c>
      <c r="V521" s="14">
        <f t="shared" si="110"/>
        <v>0</v>
      </c>
      <c r="W521" s="20" t="e">
        <f t="shared" si="111"/>
        <v>#DIV/0!</v>
      </c>
      <c r="X521" s="32">
        <f t="shared" si="112"/>
        <v>0</v>
      </c>
    </row>
    <row r="522" spans="2:24" x14ac:dyDescent="0.25">
      <c r="B522" s="1" t="s">
        <v>383</v>
      </c>
      <c r="C522" s="1" t="s">
        <v>384</v>
      </c>
      <c r="D522" s="1" t="str">
        <f t="shared" si="107"/>
        <v>Di</v>
      </c>
      <c r="E522" s="1" t="s">
        <v>360</v>
      </c>
      <c r="F522" s="1">
        <v>1905</v>
      </c>
      <c r="G522" s="1">
        <v>1940</v>
      </c>
      <c r="H522" s="1">
        <f t="shared" si="113"/>
        <v>8.7749643873921226</v>
      </c>
      <c r="I522" s="1">
        <v>7</v>
      </c>
      <c r="J522" s="1">
        <v>224</v>
      </c>
      <c r="K522" s="1">
        <v>308</v>
      </c>
      <c r="L522" s="1" t="s">
        <v>85</v>
      </c>
      <c r="M522" s="1" t="s">
        <v>378</v>
      </c>
      <c r="N522" s="1">
        <f t="shared" si="105"/>
        <v>2</v>
      </c>
      <c r="S522" s="1">
        <v>360</v>
      </c>
      <c r="T522" s="1">
        <f t="shared" si="106"/>
        <v>1.9108855844087336</v>
      </c>
      <c r="U522" s="14">
        <f t="shared" si="109"/>
        <v>31.878376002897213</v>
      </c>
      <c r="V522" s="14">
        <f t="shared" si="110"/>
        <v>0</v>
      </c>
      <c r="W522" s="20" t="e">
        <f t="shared" si="111"/>
        <v>#DIV/0!</v>
      </c>
      <c r="X522" s="32">
        <f t="shared" si="112"/>
        <v>0</v>
      </c>
    </row>
    <row r="523" spans="2:24" x14ac:dyDescent="0.25">
      <c r="B523" s="1" t="s">
        <v>385</v>
      </c>
      <c r="C523" s="1" t="s">
        <v>386</v>
      </c>
      <c r="D523" s="1" t="str">
        <f t="shared" si="107"/>
        <v>Di</v>
      </c>
      <c r="E523" s="1" t="s">
        <v>360</v>
      </c>
      <c r="F523" s="1">
        <v>1911</v>
      </c>
      <c r="G523" s="1">
        <v>1958</v>
      </c>
      <c r="H523" s="1">
        <f t="shared" si="113"/>
        <v>9.1104335791442992</v>
      </c>
      <c r="I523" s="1">
        <v>1</v>
      </c>
      <c r="J523" s="1">
        <v>34</v>
      </c>
      <c r="K523" s="1">
        <v>48</v>
      </c>
      <c r="L523" s="1" t="s">
        <v>85</v>
      </c>
      <c r="M523" s="1" t="s">
        <v>378</v>
      </c>
      <c r="N523" s="1">
        <f t="shared" si="105"/>
        <v>2</v>
      </c>
      <c r="S523" s="1">
        <v>120</v>
      </c>
      <c r="T523" s="1">
        <f t="shared" si="106"/>
        <v>1.4519590582309543</v>
      </c>
      <c r="U523" s="14">
        <f t="shared" si="109"/>
        <v>13.029556911255268</v>
      </c>
      <c r="V523" s="14">
        <f t="shared" si="110"/>
        <v>0</v>
      </c>
      <c r="W523" s="20" t="e">
        <f t="shared" si="111"/>
        <v>#DIV/0!</v>
      </c>
      <c r="X523" s="32">
        <f t="shared" si="112"/>
        <v>0</v>
      </c>
    </row>
    <row r="524" spans="2:24" x14ac:dyDescent="0.25">
      <c r="B524" s="1" t="s">
        <v>387</v>
      </c>
      <c r="C524" s="1" t="s">
        <v>388</v>
      </c>
      <c r="D524" s="1" t="str">
        <f t="shared" si="107"/>
        <v>Di</v>
      </c>
      <c r="E524" s="1" t="s">
        <v>360</v>
      </c>
      <c r="F524" s="1">
        <v>1912</v>
      </c>
      <c r="G524" s="1">
        <v>1958</v>
      </c>
      <c r="H524" s="1">
        <f t="shared" si="113"/>
        <v>9.1651513899116797</v>
      </c>
      <c r="I524" s="1">
        <v>1</v>
      </c>
      <c r="J524" s="1">
        <v>34</v>
      </c>
      <c r="K524" s="1">
        <v>48</v>
      </c>
      <c r="L524" s="1" t="s">
        <v>85</v>
      </c>
      <c r="M524" s="1" t="s">
        <v>378</v>
      </c>
      <c r="N524" s="1">
        <f t="shared" si="105"/>
        <v>2</v>
      </c>
      <c r="S524" s="1">
        <v>120</v>
      </c>
      <c r="T524" s="1">
        <f t="shared" si="106"/>
        <v>1.4519590582309543</v>
      </c>
      <c r="U524" s="14">
        <f t="shared" si="109"/>
        <v>13.107813211930679</v>
      </c>
      <c r="V524" s="14">
        <f t="shared" si="110"/>
        <v>0</v>
      </c>
      <c r="W524" s="20" t="e">
        <f t="shared" si="111"/>
        <v>#DIV/0!</v>
      </c>
      <c r="X524" s="32">
        <f t="shared" si="112"/>
        <v>0</v>
      </c>
    </row>
    <row r="525" spans="2:24" x14ac:dyDescent="0.25">
      <c r="B525" s="1" t="s">
        <v>389</v>
      </c>
      <c r="C525" s="1" t="s">
        <v>390</v>
      </c>
      <c r="D525" s="1" t="str">
        <f t="shared" si="107"/>
        <v>Di</v>
      </c>
      <c r="E525" s="1" t="s">
        <v>360</v>
      </c>
      <c r="F525" s="1">
        <v>1914</v>
      </c>
      <c r="G525" s="1">
        <v>1958</v>
      </c>
      <c r="H525" s="1">
        <f t="shared" si="113"/>
        <v>9.2736184954957039</v>
      </c>
      <c r="I525" s="1">
        <v>1</v>
      </c>
      <c r="J525" s="1">
        <v>34</v>
      </c>
      <c r="K525" s="1">
        <v>48</v>
      </c>
      <c r="L525" s="1" t="s">
        <v>85</v>
      </c>
      <c r="M525" s="1" t="s">
        <v>378</v>
      </c>
      <c r="N525" s="1">
        <f t="shared" si="105"/>
        <v>2</v>
      </c>
      <c r="S525" s="1">
        <v>120</v>
      </c>
      <c r="T525" s="1">
        <f t="shared" si="106"/>
        <v>1.4519590582309543</v>
      </c>
      <c r="U525" s="14">
        <f t="shared" si="109"/>
        <v>13.262940661456405</v>
      </c>
      <c r="V525" s="14">
        <f t="shared" si="110"/>
        <v>0</v>
      </c>
      <c r="W525" s="20" t="e">
        <f t="shared" si="111"/>
        <v>#DIV/0!</v>
      </c>
      <c r="X525" s="32">
        <f t="shared" si="112"/>
        <v>0</v>
      </c>
    </row>
    <row r="526" spans="2:24" x14ac:dyDescent="0.25">
      <c r="B526" s="1" t="s">
        <v>391</v>
      </c>
      <c r="C526" s="1" t="s">
        <v>392</v>
      </c>
      <c r="D526" s="1" t="str">
        <f t="shared" si="107"/>
        <v>Di</v>
      </c>
      <c r="E526" s="1" t="s">
        <v>360</v>
      </c>
      <c r="F526" s="1">
        <v>1905</v>
      </c>
      <c r="G526" s="1">
        <v>1939</v>
      </c>
      <c r="H526" s="1">
        <f t="shared" si="113"/>
        <v>8.7749643873921226</v>
      </c>
      <c r="I526" s="1">
        <v>1</v>
      </c>
      <c r="J526" s="1">
        <v>54</v>
      </c>
      <c r="K526" s="1">
        <v>0</v>
      </c>
      <c r="L526" s="1" t="s">
        <v>85</v>
      </c>
      <c r="M526" s="1" t="s">
        <v>378</v>
      </c>
      <c r="N526" s="1">
        <f t="shared" si="105"/>
        <v>2</v>
      </c>
      <c r="S526" s="1">
        <v>800</v>
      </c>
      <c r="T526" s="1">
        <f t="shared" si="106"/>
        <v>2.333090341053722</v>
      </c>
      <c r="U526" s="14">
        <f t="shared" si="109"/>
        <v>20.165692885485228</v>
      </c>
      <c r="V526" s="14">
        <f t="shared" si="110"/>
        <v>0</v>
      </c>
      <c r="W526" s="20" t="e">
        <f t="shared" si="111"/>
        <v>#DIV/0!</v>
      </c>
      <c r="X526" s="32">
        <f t="shared" si="112"/>
        <v>0</v>
      </c>
    </row>
    <row r="527" spans="2:24" x14ac:dyDescent="0.25">
      <c r="B527" s="1" t="s">
        <v>393</v>
      </c>
      <c r="C527" s="1" t="s">
        <v>394</v>
      </c>
      <c r="D527" s="1" t="str">
        <f t="shared" si="107"/>
        <v>Di</v>
      </c>
      <c r="E527" s="1" t="s">
        <v>360</v>
      </c>
      <c r="F527" s="1">
        <v>1920</v>
      </c>
      <c r="G527" s="1">
        <v>1963</v>
      </c>
      <c r="H527" s="1">
        <f t="shared" si="113"/>
        <v>9.5916630466254382</v>
      </c>
      <c r="I527" s="1">
        <v>5</v>
      </c>
      <c r="J527" s="1">
        <v>155</v>
      </c>
      <c r="K527" s="1">
        <v>220</v>
      </c>
      <c r="L527" s="1" t="s">
        <v>85</v>
      </c>
      <c r="M527" s="1" t="s">
        <v>378</v>
      </c>
      <c r="N527" s="1">
        <f t="shared" si="105"/>
        <v>2</v>
      </c>
      <c r="S527" s="1">
        <v>240</v>
      </c>
      <c r="T527" s="1">
        <f t="shared" si="106"/>
        <v>1.726680042740901</v>
      </c>
      <c r="U527" s="14">
        <f t="shared" si="109"/>
        <v>28.597663751873828</v>
      </c>
      <c r="V527" s="14">
        <f t="shared" si="110"/>
        <v>0</v>
      </c>
      <c r="W527" s="20" t="e">
        <f t="shared" si="111"/>
        <v>#DIV/0!</v>
      </c>
      <c r="X527" s="32">
        <f t="shared" si="112"/>
        <v>0</v>
      </c>
    </row>
    <row r="528" spans="2:24" x14ac:dyDescent="0.25">
      <c r="B528" s="1" t="s">
        <v>395</v>
      </c>
      <c r="C528" s="1" t="s">
        <v>396</v>
      </c>
      <c r="D528" s="1" t="str">
        <f t="shared" si="107"/>
        <v>Di</v>
      </c>
      <c r="E528" s="1" t="s">
        <v>360</v>
      </c>
      <c r="F528" s="1">
        <v>1923</v>
      </c>
      <c r="G528" s="1">
        <v>1971</v>
      </c>
      <c r="H528" s="1">
        <f t="shared" si="113"/>
        <v>9.7467943448089631</v>
      </c>
      <c r="I528" s="1">
        <v>1</v>
      </c>
      <c r="J528" s="1">
        <v>34</v>
      </c>
      <c r="K528" s="1">
        <v>44</v>
      </c>
      <c r="L528" s="1" t="s">
        <v>85</v>
      </c>
      <c r="M528" s="1" t="s">
        <v>378</v>
      </c>
      <c r="N528" s="1">
        <f t="shared" si="105"/>
        <v>2</v>
      </c>
      <c r="S528" s="1">
        <v>120</v>
      </c>
      <c r="T528" s="1">
        <f t="shared" si="106"/>
        <v>1.4519590582309543</v>
      </c>
      <c r="U528" s="14">
        <f t="shared" si="109"/>
        <v>13.939667142594718</v>
      </c>
      <c r="V528" s="14">
        <f t="shared" si="110"/>
        <v>0</v>
      </c>
      <c r="W528" s="20" t="e">
        <f t="shared" si="111"/>
        <v>#DIV/0!</v>
      </c>
      <c r="X528" s="32">
        <f t="shared" si="112"/>
        <v>0</v>
      </c>
    </row>
    <row r="529" spans="2:24" x14ac:dyDescent="0.25">
      <c r="B529" s="1" t="s">
        <v>397</v>
      </c>
      <c r="C529" s="1" t="s">
        <v>398</v>
      </c>
      <c r="D529" s="1" t="str">
        <f t="shared" si="107"/>
        <v>Di</v>
      </c>
      <c r="E529" s="1" t="s">
        <v>360</v>
      </c>
      <c r="F529" s="1">
        <v>1926</v>
      </c>
      <c r="G529" s="1">
        <v>1946</v>
      </c>
      <c r="H529" s="1">
        <f t="shared" si="113"/>
        <v>9.8994949366116654</v>
      </c>
      <c r="I529" s="1">
        <v>7</v>
      </c>
      <c r="J529" s="1">
        <v>238</v>
      </c>
      <c r="K529" s="1">
        <v>336</v>
      </c>
      <c r="L529" s="1" t="s">
        <v>85</v>
      </c>
      <c r="M529" s="1" t="s">
        <v>378</v>
      </c>
      <c r="N529" s="1">
        <f t="shared" si="105"/>
        <v>2</v>
      </c>
      <c r="S529" s="1">
        <v>360</v>
      </c>
      <c r="T529" s="1">
        <f t="shared" si="106"/>
        <v>1.9108855844087336</v>
      </c>
      <c r="U529" s="14">
        <f t="shared" si="109"/>
        <v>37.478416823250249</v>
      </c>
      <c r="V529" s="14">
        <f t="shared" si="110"/>
        <v>0</v>
      </c>
      <c r="W529" s="20" t="e">
        <f t="shared" si="111"/>
        <v>#DIV/0!</v>
      </c>
      <c r="X529" s="32">
        <f t="shared" si="112"/>
        <v>0</v>
      </c>
    </row>
    <row r="530" spans="2:24" x14ac:dyDescent="0.25">
      <c r="B530" s="1" t="s">
        <v>399</v>
      </c>
      <c r="C530" s="1" t="s">
        <v>400</v>
      </c>
      <c r="D530" s="1" t="str">
        <f t="shared" si="107"/>
        <v>Di</v>
      </c>
      <c r="E530" s="1" t="s">
        <v>360</v>
      </c>
      <c r="F530" s="1">
        <v>1927</v>
      </c>
      <c r="G530" s="1">
        <v>1937</v>
      </c>
      <c r="H530" s="1">
        <f t="shared" si="113"/>
        <v>9.9498743710661994</v>
      </c>
      <c r="I530" s="1">
        <v>1</v>
      </c>
      <c r="J530" s="1">
        <v>34</v>
      </c>
      <c r="K530" s="1">
        <v>42</v>
      </c>
      <c r="L530" s="1" t="s">
        <v>85</v>
      </c>
      <c r="M530" s="1" t="s">
        <v>378</v>
      </c>
      <c r="N530" s="1">
        <f t="shared" si="105"/>
        <v>2</v>
      </c>
      <c r="S530" s="1">
        <v>120</v>
      </c>
      <c r="T530" s="1">
        <f t="shared" si="106"/>
        <v>1.4519590582309543</v>
      </c>
      <c r="U530" s="14">
        <f t="shared" si="109"/>
        <v>14.230108068009644</v>
      </c>
      <c r="V530" s="14">
        <f t="shared" si="110"/>
        <v>0</v>
      </c>
      <c r="W530" s="20" t="e">
        <f t="shared" si="111"/>
        <v>#DIV/0!</v>
      </c>
      <c r="X530" s="32">
        <f t="shared" si="112"/>
        <v>0</v>
      </c>
    </row>
    <row r="531" spans="2:24" x14ac:dyDescent="0.25">
      <c r="B531" s="1" t="s">
        <v>401</v>
      </c>
      <c r="C531" s="1" t="s">
        <v>402</v>
      </c>
      <c r="D531" s="1" t="str">
        <f t="shared" si="107"/>
        <v>Di</v>
      </c>
      <c r="E531" s="1" t="s">
        <v>360</v>
      </c>
      <c r="F531" s="1">
        <v>1931</v>
      </c>
      <c r="G531" s="1">
        <v>1937</v>
      </c>
      <c r="H531" s="1">
        <f t="shared" si="113"/>
        <v>10.148891565092219</v>
      </c>
      <c r="I531" s="1">
        <v>1</v>
      </c>
      <c r="J531" s="1">
        <v>35</v>
      </c>
      <c r="K531" s="1">
        <v>42</v>
      </c>
      <c r="L531" s="1" t="s">
        <v>85</v>
      </c>
      <c r="M531" s="1" t="s">
        <v>378</v>
      </c>
      <c r="N531" s="1">
        <f t="shared" ref="N531:N594" si="114">IF(L531="Steam",1,IF(L531="Electric",2,IF(L531="Diesel",4,IF(L531="Diesel-Electric",3,""))))</f>
        <v>2</v>
      </c>
      <c r="S531" s="1">
        <v>120</v>
      </c>
      <c r="T531" s="1">
        <f t="shared" si="106"/>
        <v>1.4519590582309543</v>
      </c>
      <c r="U531" s="14">
        <f t="shared" si="109"/>
        <v>14.514738413355284</v>
      </c>
      <c r="V531" s="14">
        <f t="shared" si="110"/>
        <v>0</v>
      </c>
      <c r="W531" s="20" t="e">
        <f t="shared" si="111"/>
        <v>#DIV/0!</v>
      </c>
      <c r="X531" s="32">
        <f t="shared" si="112"/>
        <v>0</v>
      </c>
    </row>
    <row r="532" spans="2:24" x14ac:dyDescent="0.25">
      <c r="B532" s="1" t="s">
        <v>403</v>
      </c>
      <c r="C532" s="1" t="s">
        <v>404</v>
      </c>
      <c r="D532" s="1" t="str">
        <f t="shared" si="107"/>
        <v>Di</v>
      </c>
      <c r="E532" s="1" t="s">
        <v>360</v>
      </c>
      <c r="F532" s="1">
        <v>1871</v>
      </c>
      <c r="G532" s="1">
        <v>1907</v>
      </c>
      <c r="H532" s="1">
        <f t="shared" si="113"/>
        <v>6.5574385243020004</v>
      </c>
      <c r="I532" s="1">
        <v>1</v>
      </c>
      <c r="J532" s="1">
        <v>43</v>
      </c>
      <c r="K532" s="1">
        <v>0</v>
      </c>
      <c r="L532" s="1" t="s">
        <v>369</v>
      </c>
      <c r="M532" s="1" t="s">
        <v>369</v>
      </c>
      <c r="N532" s="1">
        <f t="shared" si="114"/>
        <v>1</v>
      </c>
      <c r="S532" s="1">
        <v>330</v>
      </c>
      <c r="T532" s="1">
        <f t="shared" si="106"/>
        <v>1.869767229871276</v>
      </c>
      <c r="U532" s="14">
        <f t="shared" si="109"/>
        <v>12.076970409665808</v>
      </c>
      <c r="V532" s="14">
        <f t="shared" si="110"/>
        <v>0</v>
      </c>
      <c r="W532" s="20" t="e">
        <f t="shared" si="111"/>
        <v>#DIV/0!</v>
      </c>
      <c r="X532" s="32">
        <f t="shared" si="112"/>
        <v>0</v>
      </c>
    </row>
    <row r="533" spans="2:24" x14ac:dyDescent="0.25">
      <c r="B533" s="1" t="s">
        <v>405</v>
      </c>
      <c r="C533" s="1" t="s">
        <v>406</v>
      </c>
      <c r="D533" s="1" t="str">
        <f t="shared" si="107"/>
        <v>DR</v>
      </c>
      <c r="E533" s="1">
        <v>97</v>
      </c>
      <c r="F533" s="1">
        <v>2012</v>
      </c>
      <c r="G533" s="1" t="s">
        <v>31</v>
      </c>
      <c r="H533" s="1">
        <f t="shared" si="113"/>
        <v>13.564659966250536</v>
      </c>
      <c r="I533" s="1">
        <v>1</v>
      </c>
      <c r="J533" s="1">
        <v>24</v>
      </c>
      <c r="K533" s="1">
        <v>0</v>
      </c>
      <c r="L533" s="1" t="s">
        <v>22</v>
      </c>
      <c r="M533" s="1" t="s">
        <v>22</v>
      </c>
      <c r="N533" s="1">
        <f t="shared" si="114"/>
        <v>4</v>
      </c>
      <c r="P533" s="1">
        <v>121</v>
      </c>
      <c r="Q533" s="1">
        <v>121</v>
      </c>
      <c r="S533" s="1">
        <v>710</v>
      </c>
      <c r="T533" s="1">
        <f t="shared" si="106"/>
        <v>2.2645068886050446</v>
      </c>
      <c r="U533" s="14">
        <f t="shared" si="109"/>
        <v>30.256506946132021</v>
      </c>
      <c r="V533" s="14">
        <f t="shared" si="110"/>
        <v>10.698910271107545</v>
      </c>
      <c r="W533" s="20">
        <f t="shared" si="111"/>
        <v>6.6115702479338845E-2</v>
      </c>
      <c r="X533" s="32">
        <f t="shared" si="112"/>
        <v>0</v>
      </c>
    </row>
    <row r="534" spans="2:24" x14ac:dyDescent="0.25">
      <c r="B534" s="1" t="s">
        <v>407</v>
      </c>
      <c r="C534" s="1" t="s">
        <v>408</v>
      </c>
      <c r="D534" s="1" t="str">
        <f t="shared" si="107"/>
        <v>DR</v>
      </c>
      <c r="E534" s="1">
        <v>98</v>
      </c>
      <c r="F534" s="1">
        <v>2000</v>
      </c>
      <c r="G534" s="1" t="s">
        <v>31</v>
      </c>
      <c r="H534" s="1">
        <f t="shared" si="113"/>
        <v>13.114877048604001</v>
      </c>
      <c r="I534" s="1">
        <v>1</v>
      </c>
      <c r="J534" s="1">
        <v>24</v>
      </c>
      <c r="K534" s="1">
        <v>0</v>
      </c>
      <c r="L534" s="1" t="s">
        <v>22</v>
      </c>
      <c r="M534" s="1" t="s">
        <v>22</v>
      </c>
      <c r="N534" s="1">
        <f t="shared" si="114"/>
        <v>4</v>
      </c>
      <c r="P534" s="1">
        <v>121</v>
      </c>
      <c r="Q534" s="1">
        <v>121</v>
      </c>
      <c r="S534" s="1">
        <v>710</v>
      </c>
      <c r="T534" s="1">
        <f t="shared" ref="T534:T597" si="115">IF(L534="Wagon",(SQRT(SQRT(S534/27)))*10,IF(S534="","",SQRT(SQRT(S534/27))))</f>
        <v>2.2645068886050446</v>
      </c>
      <c r="U534" s="14">
        <f t="shared" si="109"/>
        <v>29.253248478475374</v>
      </c>
      <c r="V534" s="14">
        <f t="shared" si="110"/>
        <v>10.698910271107545</v>
      </c>
      <c r="W534" s="20">
        <f t="shared" si="111"/>
        <v>6.6115702479338845E-2</v>
      </c>
      <c r="X534" s="32">
        <f t="shared" si="112"/>
        <v>0</v>
      </c>
    </row>
    <row r="535" spans="2:24" x14ac:dyDescent="0.25">
      <c r="B535" s="1" t="s">
        <v>409</v>
      </c>
      <c r="C535" s="1" t="s">
        <v>410</v>
      </c>
      <c r="D535" s="1" t="str">
        <f t="shared" si="107"/>
        <v>DR</v>
      </c>
      <c r="E535" s="1">
        <v>98</v>
      </c>
      <c r="F535" s="1">
        <v>1999</v>
      </c>
      <c r="G535" s="1" t="s">
        <v>31</v>
      </c>
      <c r="H535" s="1">
        <f t="shared" si="113"/>
        <v>13.076696830622021</v>
      </c>
      <c r="I535" s="1">
        <v>2</v>
      </c>
      <c r="J535" s="1">
        <v>50</v>
      </c>
      <c r="K535" s="1" t="s">
        <v>411</v>
      </c>
      <c r="L535" s="6" t="s">
        <v>22</v>
      </c>
      <c r="M535" s="6" t="s">
        <v>22</v>
      </c>
      <c r="N535" s="1">
        <f t="shared" si="114"/>
        <v>4</v>
      </c>
      <c r="P535" s="1">
        <v>121</v>
      </c>
      <c r="Q535" s="1">
        <v>121</v>
      </c>
      <c r="S535" s="1">
        <v>710</v>
      </c>
      <c r="T535" s="1">
        <f t="shared" si="115"/>
        <v>2.2645068886050446</v>
      </c>
      <c r="U535" s="14">
        <f t="shared" si="109"/>
        <v>39.27990281298279</v>
      </c>
      <c r="V535" s="14">
        <f t="shared" si="110"/>
        <v>15.442546812648983</v>
      </c>
      <c r="W535" s="20">
        <f t="shared" si="111"/>
        <v>6.6115702479338845E-2</v>
      </c>
      <c r="X535" s="32">
        <f t="shared" si="112"/>
        <v>0</v>
      </c>
    </row>
    <row r="536" spans="2:24" x14ac:dyDescent="0.25">
      <c r="B536" s="1" t="s">
        <v>412</v>
      </c>
      <c r="C536" s="1" t="s">
        <v>413</v>
      </c>
      <c r="D536" s="1" t="str">
        <f t="shared" si="107"/>
        <v>Eu</v>
      </c>
      <c r="E536" s="1">
        <v>9000</v>
      </c>
      <c r="F536" s="1">
        <v>1993</v>
      </c>
      <c r="G536" s="1" t="s">
        <v>31</v>
      </c>
      <c r="H536" s="1">
        <f t="shared" si="113"/>
        <v>12.845232578665129</v>
      </c>
      <c r="I536" s="1">
        <v>1</v>
      </c>
      <c r="J536" s="1">
        <v>132</v>
      </c>
      <c r="K536" s="1">
        <v>0</v>
      </c>
      <c r="L536" s="1" t="s">
        <v>85</v>
      </c>
      <c r="M536" s="5" t="s">
        <v>96</v>
      </c>
      <c r="N536" s="1">
        <f t="shared" si="114"/>
        <v>2</v>
      </c>
      <c r="P536" s="1">
        <v>160</v>
      </c>
      <c r="Q536" s="1">
        <v>160</v>
      </c>
      <c r="S536" s="1">
        <v>7500</v>
      </c>
      <c r="T536" s="1">
        <f t="shared" si="115"/>
        <v>4.0824829046386304</v>
      </c>
      <c r="U536" s="14">
        <f t="shared" si="109"/>
        <v>51.653835772379963</v>
      </c>
      <c r="V536" s="14">
        <f t="shared" si="110"/>
        <v>52.016236268036636</v>
      </c>
      <c r="W536" s="20">
        <f t="shared" si="111"/>
        <v>0.05</v>
      </c>
      <c r="X536" s="32">
        <f t="shared" si="112"/>
        <v>0</v>
      </c>
    </row>
    <row r="537" spans="2:24" x14ac:dyDescent="0.25">
      <c r="B537" s="1" t="s">
        <v>414</v>
      </c>
      <c r="C537" s="1" t="s">
        <v>415</v>
      </c>
      <c r="D537" s="1" t="str">
        <f t="shared" si="107"/>
        <v>Eu</v>
      </c>
      <c r="E537" s="1">
        <v>9000</v>
      </c>
      <c r="F537" s="1">
        <v>2001</v>
      </c>
      <c r="G537" s="1" t="s">
        <v>31</v>
      </c>
      <c r="H537" s="1">
        <f t="shared" si="113"/>
        <v>13.152946437965905</v>
      </c>
      <c r="I537" s="1">
        <v>1</v>
      </c>
      <c r="J537" s="1">
        <v>132</v>
      </c>
      <c r="K537" s="1">
        <v>0</v>
      </c>
      <c r="L537" s="1" t="s">
        <v>85</v>
      </c>
      <c r="M537" s="5" t="s">
        <v>96</v>
      </c>
      <c r="N537" s="1">
        <f t="shared" si="114"/>
        <v>2</v>
      </c>
      <c r="P537" s="1">
        <v>160</v>
      </c>
      <c r="Q537" s="1">
        <v>160</v>
      </c>
      <c r="S537" s="1">
        <v>9400</v>
      </c>
      <c r="T537" s="1">
        <f t="shared" si="115"/>
        <v>4.3195750335918035</v>
      </c>
      <c r="U537" s="14">
        <f t="shared" si="109"/>
        <v>55.962911965833648</v>
      </c>
      <c r="V537" s="14">
        <f t="shared" si="110"/>
        <v>55.037103834415767</v>
      </c>
      <c r="W537" s="20">
        <f t="shared" si="111"/>
        <v>0.05</v>
      </c>
      <c r="X537" s="32">
        <f t="shared" si="112"/>
        <v>0</v>
      </c>
    </row>
    <row r="538" spans="2:24" x14ac:dyDescent="0.25">
      <c r="B538" s="1" t="s">
        <v>416</v>
      </c>
      <c r="C538" s="1" t="s">
        <v>417</v>
      </c>
      <c r="D538" s="1" t="str">
        <f t="shared" si="107"/>
        <v>GN</v>
      </c>
      <c r="E538" s="1" t="s">
        <v>360</v>
      </c>
      <c r="F538" s="1">
        <v>1904</v>
      </c>
      <c r="G538" s="1">
        <v>1939</v>
      </c>
      <c r="H538" s="1">
        <f t="shared" si="113"/>
        <v>8.717797887081348</v>
      </c>
      <c r="I538" s="1">
        <v>7</v>
      </c>
      <c r="J538" s="1">
        <v>182</v>
      </c>
      <c r="K538" s="1">
        <v>284</v>
      </c>
      <c r="L538" s="1" t="s">
        <v>85</v>
      </c>
      <c r="M538" s="1" t="s">
        <v>378</v>
      </c>
      <c r="N538" s="1">
        <f t="shared" si="114"/>
        <v>2</v>
      </c>
      <c r="S538" s="1">
        <v>400</v>
      </c>
      <c r="T538" s="1">
        <f t="shared" si="115"/>
        <v>1.9618873042551412</v>
      </c>
      <c r="U538" s="14">
        <f t="shared" si="109"/>
        <v>32.752408635824366</v>
      </c>
      <c r="V538" s="14">
        <f t="shared" si="110"/>
        <v>0</v>
      </c>
      <c r="W538" s="20" t="e">
        <f t="shared" si="111"/>
        <v>#DIV/0!</v>
      </c>
      <c r="X538" s="32">
        <f t="shared" si="112"/>
        <v>0</v>
      </c>
    </row>
    <row r="539" spans="2:24" x14ac:dyDescent="0.25">
      <c r="B539" s="1" t="s">
        <v>426</v>
      </c>
      <c r="D539" s="1" t="str">
        <f t="shared" si="107"/>
        <v>GW</v>
      </c>
      <c r="E539" s="1" t="s">
        <v>360</v>
      </c>
      <c r="F539" s="1">
        <v>1934</v>
      </c>
      <c r="G539" s="1">
        <v>1962</v>
      </c>
      <c r="H539" s="1">
        <f t="shared" si="113"/>
        <v>10.295630140987001</v>
      </c>
      <c r="I539" s="1">
        <v>1</v>
      </c>
      <c r="J539" s="1">
        <v>30</v>
      </c>
      <c r="K539" s="1">
        <v>70</v>
      </c>
      <c r="L539" s="1" t="s">
        <v>22</v>
      </c>
      <c r="M539" s="1" t="s">
        <v>22</v>
      </c>
      <c r="N539" s="1">
        <f t="shared" si="114"/>
        <v>4</v>
      </c>
      <c r="P539" s="1">
        <v>113</v>
      </c>
      <c r="Q539" s="1">
        <v>113</v>
      </c>
      <c r="S539" s="1">
        <v>260</v>
      </c>
      <c r="T539" s="1">
        <f t="shared" si="115"/>
        <v>1.7615801015482879</v>
      </c>
      <c r="U539" s="14">
        <f t="shared" si="109"/>
        <v>17.864528531424543</v>
      </c>
      <c r="V539" s="14">
        <f t="shared" si="110"/>
        <v>8.9922803458707836</v>
      </c>
      <c r="W539" s="20">
        <f t="shared" si="111"/>
        <v>7.0796460176991149E-2</v>
      </c>
      <c r="X539" s="32">
        <f t="shared" si="112"/>
        <v>0</v>
      </c>
    </row>
    <row r="540" spans="2:24" x14ac:dyDescent="0.25">
      <c r="B540" s="1" t="s">
        <v>427</v>
      </c>
      <c r="D540" s="1" t="str">
        <f t="shared" ref="D540:D603" si="116">IF(B540="","zzz",LEFT(B540,2))</f>
        <v>Li</v>
      </c>
      <c r="E540" s="1" t="s">
        <v>360</v>
      </c>
      <c r="F540" s="1">
        <v>1893</v>
      </c>
      <c r="G540" s="1">
        <v>1956</v>
      </c>
      <c r="H540" s="1">
        <f t="shared" si="113"/>
        <v>8.0622577482985491</v>
      </c>
      <c r="I540" s="1">
        <v>2</v>
      </c>
      <c r="K540" s="1">
        <v>120</v>
      </c>
      <c r="L540" s="1" t="s">
        <v>85</v>
      </c>
      <c r="M540" s="1" t="s">
        <v>86</v>
      </c>
      <c r="N540" s="1">
        <f t="shared" si="114"/>
        <v>2</v>
      </c>
      <c r="P540" s="1">
        <v>97</v>
      </c>
      <c r="Q540" s="1">
        <v>97</v>
      </c>
      <c r="S540" s="1">
        <v>120</v>
      </c>
      <c r="T540" s="1">
        <f t="shared" si="115"/>
        <v>1.4519590582309543</v>
      </c>
      <c r="U540" s="14">
        <f t="shared" si="109"/>
        <v>14.336557158983471</v>
      </c>
      <c r="V540" s="14">
        <f t="shared" si="110"/>
        <v>0</v>
      </c>
      <c r="W540" s="20">
        <f t="shared" si="111"/>
        <v>8.247422680412371E-2</v>
      </c>
      <c r="X540" s="32" t="e">
        <f t="shared" si="112"/>
        <v>#DIV/0!</v>
      </c>
    </row>
    <row r="541" spans="2:24" x14ac:dyDescent="0.25">
      <c r="B541" s="1" t="s">
        <v>428</v>
      </c>
      <c r="D541" s="1" t="str">
        <f t="shared" si="116"/>
        <v>LM</v>
      </c>
      <c r="E541" s="1" t="s">
        <v>360</v>
      </c>
      <c r="L541" s="1" t="s">
        <v>369</v>
      </c>
      <c r="M541" s="1" t="s">
        <v>369</v>
      </c>
      <c r="N541" s="1">
        <f t="shared" si="114"/>
        <v>1</v>
      </c>
      <c r="T541" s="1" t="str">
        <f t="shared" si="115"/>
        <v/>
      </c>
      <c r="U541" s="14" t="str">
        <f t="shared" si="109"/>
        <v/>
      </c>
      <c r="V541" s="14">
        <f t="shared" si="110"/>
        <v>0</v>
      </c>
      <c r="W541" s="20" t="e">
        <f t="shared" si="111"/>
        <v>#DIV/0!</v>
      </c>
      <c r="X541" s="32" t="e">
        <f t="shared" si="112"/>
        <v>#DIV/0!</v>
      </c>
    </row>
    <row r="542" spans="2:24" x14ac:dyDescent="0.25">
      <c r="B542" s="1" t="s">
        <v>429</v>
      </c>
      <c r="D542" s="1" t="str">
        <f t="shared" si="116"/>
        <v>LM</v>
      </c>
      <c r="E542" s="1" t="s">
        <v>360</v>
      </c>
      <c r="L542" s="1" t="s">
        <v>369</v>
      </c>
      <c r="M542" s="1" t="s">
        <v>369</v>
      </c>
      <c r="N542" s="1">
        <f t="shared" si="114"/>
        <v>1</v>
      </c>
      <c r="T542" s="1" t="str">
        <f t="shared" si="115"/>
        <v/>
      </c>
      <c r="U542" s="14" t="str">
        <f t="shared" si="109"/>
        <v/>
      </c>
      <c r="V542" s="14">
        <f t="shared" si="110"/>
        <v>0</v>
      </c>
      <c r="W542" s="20" t="e">
        <f t="shared" si="111"/>
        <v>#DIV/0!</v>
      </c>
      <c r="X542" s="32" t="e">
        <f t="shared" si="112"/>
        <v>#DIV/0!</v>
      </c>
    </row>
    <row r="543" spans="2:24" x14ac:dyDescent="0.25">
      <c r="B543" s="1" t="s">
        <v>430</v>
      </c>
      <c r="D543" s="1" t="str">
        <f t="shared" si="116"/>
        <v>LM</v>
      </c>
      <c r="E543" s="1" t="s">
        <v>360</v>
      </c>
      <c r="L543" s="1" t="s">
        <v>369</v>
      </c>
      <c r="M543" s="1" t="s">
        <v>369</v>
      </c>
      <c r="N543" s="1">
        <f t="shared" si="114"/>
        <v>1</v>
      </c>
      <c r="T543" s="1" t="str">
        <f t="shared" si="115"/>
        <v/>
      </c>
      <c r="U543" s="14" t="str">
        <f t="shared" si="109"/>
        <v/>
      </c>
      <c r="V543" s="14">
        <f t="shared" si="110"/>
        <v>0</v>
      </c>
      <c r="W543" s="20" t="e">
        <f t="shared" si="111"/>
        <v>#DIV/0!</v>
      </c>
      <c r="X543" s="32" t="e">
        <f t="shared" si="112"/>
        <v>#DIV/0!</v>
      </c>
    </row>
    <row r="544" spans="2:24" x14ac:dyDescent="0.25">
      <c r="B544" s="1" t="s">
        <v>431</v>
      </c>
      <c r="D544" s="1" t="str">
        <f t="shared" si="116"/>
        <v>LM</v>
      </c>
      <c r="E544" s="1" t="s">
        <v>360</v>
      </c>
      <c r="F544" s="1">
        <v>1926</v>
      </c>
      <c r="G544" s="1">
        <v>1964</v>
      </c>
      <c r="H544" s="1">
        <f>IF(F544="","",SQRT(F544-1828))</f>
        <v>9.8994949366116654</v>
      </c>
      <c r="I544" s="1">
        <v>3</v>
      </c>
      <c r="K544" s="1">
        <v>280</v>
      </c>
      <c r="L544" s="1" t="s">
        <v>85</v>
      </c>
      <c r="M544" s="1" t="s">
        <v>86</v>
      </c>
      <c r="N544" s="1">
        <f t="shared" si="114"/>
        <v>2</v>
      </c>
      <c r="P544" s="1">
        <v>110</v>
      </c>
      <c r="Q544" s="1">
        <v>110</v>
      </c>
      <c r="S544" s="1">
        <v>1060</v>
      </c>
      <c r="T544" s="1">
        <f t="shared" si="115"/>
        <v>2.5031422190582502</v>
      </c>
      <c r="U544" s="14">
        <f t="shared" si="109"/>
        <v>38.336149107192313</v>
      </c>
      <c r="V544" s="14">
        <f t="shared" si="110"/>
        <v>0</v>
      </c>
      <c r="W544" s="20">
        <f t="shared" si="111"/>
        <v>7.2727272727272724E-2</v>
      </c>
      <c r="X544" s="32" t="e">
        <f t="shared" si="112"/>
        <v>#DIV/0!</v>
      </c>
    </row>
    <row r="545" spans="2:24" x14ac:dyDescent="0.25">
      <c r="B545" s="1" t="s">
        <v>432</v>
      </c>
      <c r="D545" s="1" t="str">
        <f t="shared" si="116"/>
        <v>LM</v>
      </c>
      <c r="E545" s="1" t="s">
        <v>360</v>
      </c>
      <c r="L545" s="1" t="s">
        <v>369</v>
      </c>
      <c r="M545" s="1" t="s">
        <v>369</v>
      </c>
      <c r="N545" s="1">
        <f t="shared" si="114"/>
        <v>1</v>
      </c>
      <c r="T545" s="1" t="str">
        <f t="shared" si="115"/>
        <v/>
      </c>
      <c r="U545" s="14" t="str">
        <f t="shared" si="109"/>
        <v/>
      </c>
      <c r="V545" s="14">
        <f t="shared" si="110"/>
        <v>0</v>
      </c>
      <c r="W545" s="20" t="e">
        <f t="shared" si="111"/>
        <v>#DIV/0!</v>
      </c>
      <c r="X545" s="32" t="e">
        <f t="shared" si="112"/>
        <v>#DIV/0!</v>
      </c>
    </row>
    <row r="546" spans="2:24" x14ac:dyDescent="0.25">
      <c r="B546" s="1" t="s">
        <v>433</v>
      </c>
      <c r="D546" s="1" t="str">
        <f t="shared" si="116"/>
        <v>LM</v>
      </c>
      <c r="E546" s="1" t="s">
        <v>360</v>
      </c>
      <c r="L546" s="1" t="s">
        <v>369</v>
      </c>
      <c r="M546" s="1" t="s">
        <v>369</v>
      </c>
      <c r="N546" s="1">
        <f t="shared" si="114"/>
        <v>1</v>
      </c>
      <c r="T546" s="1" t="str">
        <f t="shared" si="115"/>
        <v/>
      </c>
      <c r="U546" s="14" t="str">
        <f t="shared" si="109"/>
        <v/>
      </c>
      <c r="V546" s="14">
        <f t="shared" si="110"/>
        <v>0</v>
      </c>
      <c r="W546" s="20" t="e">
        <f t="shared" si="111"/>
        <v>#DIV/0!</v>
      </c>
      <c r="X546" s="32" t="e">
        <f t="shared" si="112"/>
        <v>#DIV/0!</v>
      </c>
    </row>
    <row r="547" spans="2:24" x14ac:dyDescent="0.25">
      <c r="B547" s="1" t="s">
        <v>434</v>
      </c>
      <c r="D547" s="1" t="str">
        <f t="shared" si="116"/>
        <v>LM</v>
      </c>
      <c r="E547" s="1" t="s">
        <v>360</v>
      </c>
      <c r="F547" s="1">
        <v>1938</v>
      </c>
      <c r="G547" s="1">
        <v>1951</v>
      </c>
      <c r="H547" s="1">
        <f t="shared" ref="H547:H610" si="117">IF(F547="","",SQRT(F547-1828))</f>
        <v>10.488088481701515</v>
      </c>
      <c r="I547" s="1">
        <v>3</v>
      </c>
      <c r="J547" s="1">
        <v>73</v>
      </c>
      <c r="K547" s="1">
        <v>162</v>
      </c>
      <c r="L547" s="1" t="s">
        <v>22</v>
      </c>
      <c r="M547" s="1" t="s">
        <v>22</v>
      </c>
      <c r="N547" s="1">
        <f t="shared" si="114"/>
        <v>4</v>
      </c>
      <c r="P547" s="1">
        <v>121</v>
      </c>
      <c r="Q547" s="1">
        <v>121</v>
      </c>
      <c r="S547" s="1">
        <v>750</v>
      </c>
      <c r="T547" s="1">
        <f t="shared" si="115"/>
        <v>2.2957488466614326</v>
      </c>
      <c r="U547" s="14">
        <f t="shared" si="109"/>
        <v>37.138783618314164</v>
      </c>
      <c r="V547" s="14">
        <f t="shared" si="110"/>
        <v>18.916730780849605</v>
      </c>
      <c r="W547" s="20">
        <f t="shared" si="111"/>
        <v>6.6115702479338845E-2</v>
      </c>
      <c r="X547" s="32">
        <f t="shared" si="112"/>
        <v>0</v>
      </c>
    </row>
    <row r="548" spans="2:24" x14ac:dyDescent="0.25">
      <c r="B548" s="1" t="s">
        <v>435</v>
      </c>
      <c r="D548" s="1" t="str">
        <f t="shared" si="116"/>
        <v>LM</v>
      </c>
      <c r="E548" s="1" t="s">
        <v>360</v>
      </c>
      <c r="F548" s="1">
        <v>1927</v>
      </c>
      <c r="H548" s="1">
        <f t="shared" si="117"/>
        <v>9.9498743710661994</v>
      </c>
      <c r="I548" s="1">
        <v>1</v>
      </c>
      <c r="L548" s="1" t="s">
        <v>369</v>
      </c>
      <c r="M548" s="1" t="s">
        <v>369</v>
      </c>
      <c r="N548" s="1">
        <f t="shared" si="114"/>
        <v>1</v>
      </c>
      <c r="S548" s="1">
        <v>1566</v>
      </c>
      <c r="T548" s="1">
        <f t="shared" si="115"/>
        <v>2.7596690210718946</v>
      </c>
      <c r="U548" s="14">
        <f t="shared" si="109"/>
        <v>27.046484664407764</v>
      </c>
      <c r="V548" s="14">
        <f t="shared" si="110"/>
        <v>0</v>
      </c>
      <c r="W548" s="20" t="e">
        <f t="shared" si="111"/>
        <v>#DIV/0!</v>
      </c>
      <c r="X548" s="32" t="e">
        <f t="shared" si="112"/>
        <v>#DIV/0!</v>
      </c>
    </row>
    <row r="549" spans="2:24" x14ac:dyDescent="0.25">
      <c r="B549" s="1" t="s">
        <v>909</v>
      </c>
      <c r="C549" s="1" t="s">
        <v>911</v>
      </c>
      <c r="D549" s="1" t="str">
        <f t="shared" si="116"/>
        <v>LN</v>
      </c>
      <c r="E549" s="1" t="s">
        <v>360</v>
      </c>
      <c r="H549" s="1" t="str">
        <f t="shared" si="117"/>
        <v/>
      </c>
      <c r="L549" s="1" t="s">
        <v>369</v>
      </c>
      <c r="M549" s="1" t="s">
        <v>369</v>
      </c>
      <c r="N549" s="1">
        <f t="shared" si="114"/>
        <v>1</v>
      </c>
      <c r="T549" s="1" t="str">
        <f t="shared" si="115"/>
        <v/>
      </c>
      <c r="U549" s="14" t="str">
        <f t="shared" si="109"/>
        <v/>
      </c>
      <c r="V549" s="14">
        <f t="shared" si="110"/>
        <v>0</v>
      </c>
      <c r="W549" s="20" t="e">
        <f t="shared" si="111"/>
        <v>#DIV/0!</v>
      </c>
      <c r="X549" s="32" t="e">
        <f t="shared" si="112"/>
        <v>#DIV/0!</v>
      </c>
    </row>
    <row r="550" spans="2:24" x14ac:dyDescent="0.25">
      <c r="B550" s="1" t="s">
        <v>438</v>
      </c>
      <c r="C550" s="1" t="s">
        <v>713</v>
      </c>
      <c r="D550" s="1" t="str">
        <f t="shared" si="116"/>
        <v>LN</v>
      </c>
      <c r="E550" s="1" t="s">
        <v>360</v>
      </c>
      <c r="F550" s="1">
        <v>1935</v>
      </c>
      <c r="H550" s="1">
        <f t="shared" si="117"/>
        <v>10.344080432788601</v>
      </c>
      <c r="I550" s="1">
        <v>1</v>
      </c>
      <c r="K550" s="1">
        <v>0</v>
      </c>
      <c r="L550" s="1" t="s">
        <v>369</v>
      </c>
      <c r="M550" s="1" t="s">
        <v>369</v>
      </c>
      <c r="N550" s="1">
        <f t="shared" si="114"/>
        <v>1</v>
      </c>
      <c r="S550" s="1">
        <v>1655</v>
      </c>
      <c r="T550" s="1">
        <f t="shared" si="115"/>
        <v>2.7980698926980851</v>
      </c>
      <c r="U550" s="14">
        <f t="shared" si="109"/>
        <v>28.509308126233666</v>
      </c>
      <c r="V550" s="14">
        <f t="shared" si="110"/>
        <v>0</v>
      </c>
      <c r="W550" s="20" t="e">
        <f t="shared" si="111"/>
        <v>#DIV/0!</v>
      </c>
      <c r="X550" s="32" t="e">
        <f t="shared" si="112"/>
        <v>#DIV/0!</v>
      </c>
    </row>
    <row r="551" spans="2:24" x14ac:dyDescent="0.25">
      <c r="B551" s="1" t="s">
        <v>440</v>
      </c>
      <c r="C551" s="1" t="s">
        <v>441</v>
      </c>
      <c r="D551" s="1" t="str">
        <f t="shared" si="116"/>
        <v>LN</v>
      </c>
      <c r="E551" s="1" t="s">
        <v>360</v>
      </c>
      <c r="F551" s="1">
        <v>1846</v>
      </c>
      <c r="H551" s="1">
        <f t="shared" si="117"/>
        <v>4.2426406871192848</v>
      </c>
      <c r="I551" s="1">
        <v>1</v>
      </c>
      <c r="L551" s="6" t="s">
        <v>342</v>
      </c>
      <c r="M551" s="6" t="s">
        <v>342</v>
      </c>
      <c r="N551" s="1" t="str">
        <f t="shared" si="114"/>
        <v/>
      </c>
      <c r="S551" s="1">
        <v>1</v>
      </c>
      <c r="T551" s="1">
        <f t="shared" si="115"/>
        <v>4.3869133765083088</v>
      </c>
      <c r="U551" s="14">
        <f t="shared" si="109"/>
        <v>18.332915724311363</v>
      </c>
      <c r="V551" s="14">
        <f t="shared" si="110"/>
        <v>10.298835719535589</v>
      </c>
      <c r="W551" s="20" t="e">
        <f t="shared" si="111"/>
        <v>#DIV/0!</v>
      </c>
      <c r="X551" s="32" t="e">
        <f t="shared" si="112"/>
        <v>#DIV/0!</v>
      </c>
    </row>
    <row r="552" spans="2:24" x14ac:dyDescent="0.25">
      <c r="B552" s="1" t="s">
        <v>442</v>
      </c>
      <c r="C552" s="1" t="s">
        <v>443</v>
      </c>
      <c r="D552" s="1" t="str">
        <f t="shared" si="116"/>
        <v>LN</v>
      </c>
      <c r="E552" s="1" t="s">
        <v>360</v>
      </c>
      <c r="F552" s="1">
        <v>1846</v>
      </c>
      <c r="H552" s="1">
        <f t="shared" si="117"/>
        <v>4.2426406871192848</v>
      </c>
      <c r="I552" s="1">
        <v>1</v>
      </c>
      <c r="L552" s="6" t="s">
        <v>342</v>
      </c>
      <c r="M552" s="6" t="s">
        <v>342</v>
      </c>
      <c r="N552" s="1" t="str">
        <f t="shared" si="114"/>
        <v/>
      </c>
      <c r="S552" s="1">
        <v>1</v>
      </c>
      <c r="T552" s="1">
        <f t="shared" si="115"/>
        <v>4.3869133765083088</v>
      </c>
      <c r="U552" s="14">
        <f t="shared" si="109"/>
        <v>18.332915724311363</v>
      </c>
      <c r="V552" s="14">
        <f t="shared" si="110"/>
        <v>10.298835719535589</v>
      </c>
      <c r="W552" s="20" t="e">
        <f t="shared" si="111"/>
        <v>#DIV/0!</v>
      </c>
      <c r="X552" s="32" t="e">
        <f t="shared" si="112"/>
        <v>#DIV/0!</v>
      </c>
    </row>
    <row r="553" spans="2:24" x14ac:dyDescent="0.25">
      <c r="B553" s="1" t="s">
        <v>444</v>
      </c>
      <c r="D553" s="1" t="str">
        <f t="shared" si="116"/>
        <v>LN</v>
      </c>
      <c r="E553" s="1" t="s">
        <v>360</v>
      </c>
      <c r="F553" s="1">
        <v>1937</v>
      </c>
      <c r="G553" s="1">
        <v>1967</v>
      </c>
      <c r="H553" s="1">
        <f t="shared" si="117"/>
        <v>10.440306508910551</v>
      </c>
      <c r="I553" s="1">
        <v>2</v>
      </c>
      <c r="K553" s="1">
        <v>120</v>
      </c>
      <c r="L553" s="1" t="s">
        <v>85</v>
      </c>
      <c r="M553" s="1" t="s">
        <v>86</v>
      </c>
      <c r="N553" s="1">
        <f t="shared" si="114"/>
        <v>2</v>
      </c>
      <c r="P553" s="1">
        <v>110</v>
      </c>
      <c r="Q553" s="1">
        <v>110</v>
      </c>
      <c r="S553" s="1">
        <v>308</v>
      </c>
      <c r="T553" s="1">
        <f t="shared" si="115"/>
        <v>1.8377936139458497</v>
      </c>
      <c r="U553" s="14">
        <f t="shared" si="109"/>
        <v>24.757677068170306</v>
      </c>
      <c r="V553" s="14">
        <f t="shared" si="110"/>
        <v>0</v>
      </c>
      <c r="W553" s="20">
        <f t="shared" si="111"/>
        <v>7.2727272727272724E-2</v>
      </c>
      <c r="X553" s="32" t="e">
        <f t="shared" si="112"/>
        <v>#DIV/0!</v>
      </c>
    </row>
    <row r="554" spans="2:24" x14ac:dyDescent="0.25">
      <c r="B554" s="1" t="s">
        <v>445</v>
      </c>
      <c r="D554" s="1" t="str">
        <f t="shared" si="116"/>
        <v>LN</v>
      </c>
      <c r="E554" s="1" t="s">
        <v>360</v>
      </c>
      <c r="F554" s="1">
        <v>1905</v>
      </c>
      <c r="G554" s="1">
        <v>1964</v>
      </c>
      <c r="H554" s="1">
        <f t="shared" si="117"/>
        <v>8.7749643873921226</v>
      </c>
      <c r="I554" s="1">
        <v>1</v>
      </c>
      <c r="L554" s="1" t="s">
        <v>85</v>
      </c>
      <c r="M554" s="1" t="s">
        <v>86</v>
      </c>
      <c r="N554" s="1">
        <f t="shared" si="114"/>
        <v>2</v>
      </c>
      <c r="T554" s="1" t="str">
        <f t="shared" si="115"/>
        <v/>
      </c>
      <c r="U554" s="14" t="e">
        <f t="shared" si="109"/>
        <v>#VALUE!</v>
      </c>
      <c r="V554" s="14">
        <f t="shared" si="110"/>
        <v>0</v>
      </c>
      <c r="W554" s="20" t="e">
        <f t="shared" si="111"/>
        <v>#DIV/0!</v>
      </c>
      <c r="X554" s="32" t="e">
        <f t="shared" si="112"/>
        <v>#DIV/0!</v>
      </c>
    </row>
    <row r="555" spans="2:24" x14ac:dyDescent="0.25">
      <c r="B555" s="1" t="s">
        <v>446</v>
      </c>
      <c r="C555" s="1" t="s">
        <v>447</v>
      </c>
      <c r="D555" s="1" t="str">
        <f t="shared" si="116"/>
        <v>LN</v>
      </c>
      <c r="E555" s="1" t="s">
        <v>360</v>
      </c>
      <c r="F555" s="1">
        <v>1846</v>
      </c>
      <c r="H555" s="1">
        <f t="shared" si="117"/>
        <v>4.2426406871192848</v>
      </c>
      <c r="I555" s="1">
        <v>1</v>
      </c>
      <c r="L555" s="6" t="s">
        <v>342</v>
      </c>
      <c r="M555" s="6" t="s">
        <v>342</v>
      </c>
      <c r="N555" s="1" t="str">
        <f t="shared" si="114"/>
        <v/>
      </c>
      <c r="S555" s="1">
        <v>1</v>
      </c>
      <c r="T555" s="1">
        <f t="shared" si="115"/>
        <v>4.3869133765083088</v>
      </c>
      <c r="U555" s="14">
        <f t="shared" si="109"/>
        <v>18.332915724311363</v>
      </c>
      <c r="V555" s="14">
        <f t="shared" si="110"/>
        <v>10.298835719535589</v>
      </c>
      <c r="W555" s="20" t="e">
        <f t="shared" si="111"/>
        <v>#DIV/0!</v>
      </c>
      <c r="X555" s="32" t="e">
        <f t="shared" si="112"/>
        <v>#DIV/0!</v>
      </c>
    </row>
    <row r="556" spans="2:24" x14ac:dyDescent="0.25">
      <c r="B556" s="1" t="s">
        <v>448</v>
      </c>
      <c r="C556" s="1" t="s">
        <v>449</v>
      </c>
      <c r="D556" s="1" t="str">
        <f t="shared" si="116"/>
        <v>LN</v>
      </c>
      <c r="E556" s="1" t="s">
        <v>360</v>
      </c>
      <c r="F556" s="1">
        <v>1846</v>
      </c>
      <c r="H556" s="1">
        <f t="shared" si="117"/>
        <v>4.2426406871192848</v>
      </c>
      <c r="I556" s="1">
        <v>1</v>
      </c>
      <c r="L556" s="6" t="s">
        <v>342</v>
      </c>
      <c r="M556" s="6" t="s">
        <v>342</v>
      </c>
      <c r="N556" s="1" t="str">
        <f t="shared" si="114"/>
        <v/>
      </c>
      <c r="S556" s="1">
        <v>1</v>
      </c>
      <c r="T556" s="1">
        <f t="shared" si="115"/>
        <v>4.3869133765083088</v>
      </c>
      <c r="U556" s="14">
        <f t="shared" si="109"/>
        <v>18.332915724311363</v>
      </c>
      <c r="V556" s="14">
        <f t="shared" si="110"/>
        <v>10.298835719535589</v>
      </c>
      <c r="W556" s="20" t="e">
        <f t="shared" si="111"/>
        <v>#DIV/0!</v>
      </c>
      <c r="X556" s="32" t="e">
        <f t="shared" si="112"/>
        <v>#DIV/0!</v>
      </c>
    </row>
    <row r="557" spans="2:24" x14ac:dyDescent="0.25">
      <c r="B557" s="1" t="s">
        <v>450</v>
      </c>
      <c r="D557" s="1" t="str">
        <f t="shared" si="116"/>
        <v>LN</v>
      </c>
      <c r="E557" s="1" t="s">
        <v>360</v>
      </c>
      <c r="F557" s="1">
        <v>1914</v>
      </c>
      <c r="G557" s="1">
        <v>1960</v>
      </c>
      <c r="H557" s="1">
        <f t="shared" si="117"/>
        <v>9.2736184954957039</v>
      </c>
      <c r="I557" s="1">
        <v>3</v>
      </c>
      <c r="K557" s="1">
        <v>166</v>
      </c>
      <c r="L557" s="1" t="s">
        <v>85</v>
      </c>
      <c r="M557" s="1" t="s">
        <v>86</v>
      </c>
      <c r="N557" s="1">
        <f t="shared" si="114"/>
        <v>2</v>
      </c>
      <c r="P557" s="1">
        <v>110</v>
      </c>
      <c r="Q557" s="1">
        <v>110</v>
      </c>
      <c r="S557" s="1">
        <v>1120</v>
      </c>
      <c r="T557" s="1">
        <f t="shared" si="115"/>
        <v>2.5378360638928799</v>
      </c>
      <c r="U557" s="14">
        <f t="shared" si="109"/>
        <v>36.212227938304352</v>
      </c>
      <c r="V557" s="14">
        <f t="shared" si="110"/>
        <v>0</v>
      </c>
      <c r="W557" s="20">
        <f t="shared" si="111"/>
        <v>7.2727272727272724E-2</v>
      </c>
      <c r="X557" s="32" t="e">
        <f t="shared" si="112"/>
        <v>#DIV/0!</v>
      </c>
    </row>
    <row r="558" spans="2:24" x14ac:dyDescent="0.25">
      <c r="B558" s="1" t="s">
        <v>451</v>
      </c>
      <c r="C558" s="1" t="s">
        <v>452</v>
      </c>
      <c r="D558" s="1" t="str">
        <f t="shared" si="116"/>
        <v>Lo</v>
      </c>
      <c r="E558" s="1" t="s">
        <v>360</v>
      </c>
      <c r="F558" s="1">
        <v>1961</v>
      </c>
      <c r="G558" s="1">
        <v>2012</v>
      </c>
      <c r="H558" s="1">
        <f t="shared" si="117"/>
        <v>11.532562594670797</v>
      </c>
      <c r="I558" s="1">
        <v>4</v>
      </c>
      <c r="J558" s="1">
        <v>108</v>
      </c>
      <c r="K558" s="1">
        <v>640</v>
      </c>
      <c r="L558" s="1" t="s">
        <v>85</v>
      </c>
      <c r="M558" s="1" t="s">
        <v>378</v>
      </c>
      <c r="N558" s="1">
        <f t="shared" si="114"/>
        <v>2</v>
      </c>
      <c r="P558" s="1">
        <v>110</v>
      </c>
      <c r="Q558" s="1">
        <v>110</v>
      </c>
      <c r="S558" s="1">
        <v>600</v>
      </c>
      <c r="T558" s="1">
        <f t="shared" si="115"/>
        <v>2.1711852081087688</v>
      </c>
      <c r="U558" s="14">
        <f t="shared" si="109"/>
        <v>43.417478754761305</v>
      </c>
      <c r="V558" s="14">
        <f t="shared" si="110"/>
        <v>20.747830193911529</v>
      </c>
      <c r="W558" s="20">
        <f t="shared" si="111"/>
        <v>7.2727272727272724E-2</v>
      </c>
      <c r="X558" s="32">
        <f t="shared" si="112"/>
        <v>0</v>
      </c>
    </row>
    <row r="559" spans="2:24" x14ac:dyDescent="0.25">
      <c r="B559" s="1" t="s">
        <v>453</v>
      </c>
      <c r="C559" s="1" t="s">
        <v>454</v>
      </c>
      <c r="D559" s="1" t="str">
        <f t="shared" si="116"/>
        <v>Lo</v>
      </c>
      <c r="E559" s="1" t="s">
        <v>360</v>
      </c>
      <c r="F559" s="1">
        <v>1970</v>
      </c>
      <c r="G559" s="1">
        <v>2014</v>
      </c>
      <c r="H559" s="1">
        <f t="shared" si="117"/>
        <v>11.916375287812984</v>
      </c>
      <c r="I559" s="1">
        <v>6</v>
      </c>
      <c r="J559" s="1">
        <v>144</v>
      </c>
      <c r="K559" s="1">
        <v>821</v>
      </c>
      <c r="L559" s="1" t="s">
        <v>85</v>
      </c>
      <c r="M559" s="1" t="s">
        <v>378</v>
      </c>
      <c r="N559" s="1">
        <f t="shared" si="114"/>
        <v>2</v>
      </c>
      <c r="P559" s="1">
        <v>90</v>
      </c>
      <c r="Q559" s="1">
        <v>90</v>
      </c>
      <c r="S559" s="1">
        <v>600</v>
      </c>
      <c r="T559" s="1">
        <f t="shared" si="115"/>
        <v>2.1711852081087688</v>
      </c>
      <c r="U559" s="14">
        <f t="shared" si="109"/>
        <v>52.574187652637967</v>
      </c>
      <c r="V559" s="14">
        <f t="shared" si="110"/>
        <v>21.670401877937824</v>
      </c>
      <c r="W559" s="20">
        <f t="shared" si="111"/>
        <v>8.8888888888888892E-2</v>
      </c>
      <c r="X559" s="32">
        <f t="shared" si="112"/>
        <v>0</v>
      </c>
    </row>
    <row r="560" spans="2:24" x14ac:dyDescent="0.25">
      <c r="B560" s="1" t="s">
        <v>455</v>
      </c>
      <c r="C560" s="1" t="s">
        <v>456</v>
      </c>
      <c r="D560" s="1" t="str">
        <f t="shared" si="116"/>
        <v>Lo</v>
      </c>
      <c r="E560" s="1" t="s">
        <v>360</v>
      </c>
      <c r="F560" s="1">
        <v>1980</v>
      </c>
      <c r="G560" s="1">
        <v>2016</v>
      </c>
      <c r="H560" s="1">
        <f t="shared" si="117"/>
        <v>12.328828005937952</v>
      </c>
      <c r="I560" s="1">
        <v>6</v>
      </c>
      <c r="J560" s="1">
        <v>144</v>
      </c>
      <c r="K560" s="1">
        <v>821</v>
      </c>
      <c r="L560" s="1" t="s">
        <v>85</v>
      </c>
      <c r="M560" s="1" t="s">
        <v>378</v>
      </c>
      <c r="N560" s="1">
        <f t="shared" si="114"/>
        <v>2</v>
      </c>
      <c r="P560" s="1">
        <v>90</v>
      </c>
      <c r="Q560" s="1">
        <v>90</v>
      </c>
      <c r="S560" s="1">
        <v>600</v>
      </c>
      <c r="T560" s="1">
        <f t="shared" si="115"/>
        <v>2.1711852081087688</v>
      </c>
      <c r="U560" s="14">
        <f t="shared" si="109"/>
        <v>54.734830067148472</v>
      </c>
      <c r="V560" s="14">
        <f t="shared" si="110"/>
        <v>21.670401877937824</v>
      </c>
      <c r="W560" s="20">
        <f t="shared" si="111"/>
        <v>8.8888888888888892E-2</v>
      </c>
      <c r="X560" s="32">
        <f t="shared" si="112"/>
        <v>0</v>
      </c>
    </row>
    <row r="561" spans="2:24" x14ac:dyDescent="0.25">
      <c r="B561" s="1" t="s">
        <v>457</v>
      </c>
      <c r="C561" s="1" t="s">
        <v>458</v>
      </c>
      <c r="D561" s="1" t="str">
        <f t="shared" si="116"/>
        <v>Lo</v>
      </c>
      <c r="E561" s="1" t="s">
        <v>360</v>
      </c>
      <c r="F561" s="1">
        <v>1935</v>
      </c>
      <c r="G561" s="1">
        <v>1971</v>
      </c>
      <c r="H561" s="1">
        <f t="shared" si="117"/>
        <v>10.344080432788601</v>
      </c>
      <c r="I561" s="1">
        <v>2</v>
      </c>
      <c r="J561" s="1">
        <v>72</v>
      </c>
      <c r="K561" s="1">
        <v>114</v>
      </c>
      <c r="L561" s="1" t="s">
        <v>85</v>
      </c>
      <c r="M561" s="1" t="s">
        <v>378</v>
      </c>
      <c r="N561" s="1">
        <f t="shared" si="114"/>
        <v>2</v>
      </c>
      <c r="S561" s="1">
        <f t="shared" ref="S561:S566" si="118">68*2*I561</f>
        <v>272</v>
      </c>
      <c r="T561" s="1">
        <f t="shared" si="115"/>
        <v>1.781563411855859</v>
      </c>
      <c r="U561" s="14">
        <f t="shared" si="109"/>
        <v>23.701095487820186</v>
      </c>
      <c r="V561" s="14">
        <f t="shared" si="110"/>
        <v>0</v>
      </c>
      <c r="W561" s="20" t="e">
        <f t="shared" si="111"/>
        <v>#DIV/0!</v>
      </c>
      <c r="X561" s="32">
        <f t="shared" si="112"/>
        <v>0</v>
      </c>
    </row>
    <row r="562" spans="2:24" x14ac:dyDescent="0.25">
      <c r="B562" s="1" t="s">
        <v>459</v>
      </c>
      <c r="C562" s="1" t="s">
        <v>460</v>
      </c>
      <c r="D562" s="1" t="str">
        <f t="shared" si="116"/>
        <v>Lo</v>
      </c>
      <c r="E562" s="1" t="s">
        <v>360</v>
      </c>
      <c r="F562" s="1">
        <v>1935</v>
      </c>
      <c r="G562" s="1">
        <v>1971</v>
      </c>
      <c r="H562" s="1">
        <f t="shared" si="117"/>
        <v>10.344080432788601</v>
      </c>
      <c r="I562" s="1">
        <v>2</v>
      </c>
      <c r="J562" s="1">
        <v>72</v>
      </c>
      <c r="K562" s="1">
        <v>114</v>
      </c>
      <c r="L562" s="1" t="s">
        <v>85</v>
      </c>
      <c r="M562" s="1" t="s">
        <v>378</v>
      </c>
      <c r="N562" s="1">
        <f t="shared" si="114"/>
        <v>2</v>
      </c>
      <c r="S562" s="1">
        <f t="shared" si="118"/>
        <v>272</v>
      </c>
      <c r="T562" s="1">
        <f t="shared" si="115"/>
        <v>1.781563411855859</v>
      </c>
      <c r="U562" s="14">
        <f t="shared" si="109"/>
        <v>23.701095487820186</v>
      </c>
      <c r="V562" s="14">
        <f t="shared" si="110"/>
        <v>0</v>
      </c>
      <c r="W562" s="20" t="e">
        <f t="shared" si="111"/>
        <v>#DIV/0!</v>
      </c>
      <c r="X562" s="32">
        <f t="shared" si="112"/>
        <v>0</v>
      </c>
    </row>
    <row r="563" spans="2:24" x14ac:dyDescent="0.25">
      <c r="B563" s="1" t="s">
        <v>461</v>
      </c>
      <c r="C563" s="1" t="s">
        <v>462</v>
      </c>
      <c r="D563" s="1" t="str">
        <f t="shared" si="116"/>
        <v>Lo</v>
      </c>
      <c r="E563" s="1" t="s">
        <v>360</v>
      </c>
      <c r="F563" s="1">
        <v>1937</v>
      </c>
      <c r="G563" s="1">
        <v>1981</v>
      </c>
      <c r="H563" s="1">
        <f t="shared" si="117"/>
        <v>10.440306508910551</v>
      </c>
      <c r="I563" s="1">
        <v>2</v>
      </c>
      <c r="J563" s="1">
        <v>76</v>
      </c>
      <c r="K563" s="1">
        <v>114</v>
      </c>
      <c r="L563" s="1" t="s">
        <v>85</v>
      </c>
      <c r="M563" s="1" t="s">
        <v>378</v>
      </c>
      <c r="N563" s="1">
        <f t="shared" si="114"/>
        <v>2</v>
      </c>
      <c r="S563" s="1">
        <f t="shared" si="118"/>
        <v>272</v>
      </c>
      <c r="T563" s="1">
        <f t="shared" si="115"/>
        <v>1.781563411855859</v>
      </c>
      <c r="U563" s="14">
        <f t="shared" si="109"/>
        <v>23.939901518437921</v>
      </c>
      <c r="V563" s="14">
        <f t="shared" si="110"/>
        <v>0</v>
      </c>
      <c r="W563" s="20" t="e">
        <f t="shared" si="111"/>
        <v>#DIV/0!</v>
      </c>
      <c r="X563" s="32">
        <f t="shared" si="112"/>
        <v>0</v>
      </c>
    </row>
    <row r="564" spans="2:24" x14ac:dyDescent="0.25">
      <c r="B564" s="1" t="s">
        <v>463</v>
      </c>
      <c r="C564" s="1" t="s">
        <v>464</v>
      </c>
      <c r="D564" s="1" t="str">
        <f t="shared" si="116"/>
        <v>Lo</v>
      </c>
      <c r="E564" s="1" t="s">
        <v>360</v>
      </c>
      <c r="F564" s="1">
        <v>1937</v>
      </c>
      <c r="G564" s="1">
        <v>1981</v>
      </c>
      <c r="H564" s="1">
        <f t="shared" si="117"/>
        <v>10.440306508910551</v>
      </c>
      <c r="I564" s="1">
        <v>2</v>
      </c>
      <c r="J564" s="1">
        <v>76</v>
      </c>
      <c r="K564" s="1">
        <v>114</v>
      </c>
      <c r="L564" s="1" t="s">
        <v>85</v>
      </c>
      <c r="M564" s="1" t="s">
        <v>378</v>
      </c>
      <c r="N564" s="1">
        <f t="shared" si="114"/>
        <v>2</v>
      </c>
      <c r="S564" s="1">
        <f t="shared" si="118"/>
        <v>272</v>
      </c>
      <c r="T564" s="1">
        <f t="shared" si="115"/>
        <v>1.781563411855859</v>
      </c>
      <c r="U564" s="14">
        <f t="shared" si="109"/>
        <v>23.939901518437921</v>
      </c>
      <c r="V564" s="14">
        <f t="shared" si="110"/>
        <v>0</v>
      </c>
      <c r="W564" s="20" t="e">
        <f t="shared" si="111"/>
        <v>#DIV/0!</v>
      </c>
      <c r="X564" s="32">
        <f t="shared" si="112"/>
        <v>0</v>
      </c>
    </row>
    <row r="565" spans="2:24" x14ac:dyDescent="0.25">
      <c r="B565" s="1" t="s">
        <v>465</v>
      </c>
      <c r="C565" s="1" t="s">
        <v>466</v>
      </c>
      <c r="D565" s="1" t="str">
        <f t="shared" si="116"/>
        <v>Lo</v>
      </c>
      <c r="E565" s="1" t="s">
        <v>360</v>
      </c>
      <c r="F565" s="1">
        <v>1938</v>
      </c>
      <c r="G565" s="1">
        <v>1971</v>
      </c>
      <c r="H565" s="1">
        <f t="shared" si="117"/>
        <v>10.488088481701515</v>
      </c>
      <c r="I565" s="1">
        <v>8</v>
      </c>
      <c r="J565" s="1">
        <v>304</v>
      </c>
      <c r="K565" s="1">
        <v>496</v>
      </c>
      <c r="L565" s="1" t="s">
        <v>85</v>
      </c>
      <c r="M565" s="1" t="s">
        <v>378</v>
      </c>
      <c r="N565" s="1">
        <f t="shared" si="114"/>
        <v>2</v>
      </c>
      <c r="S565" s="1">
        <f t="shared" si="118"/>
        <v>1088</v>
      </c>
      <c r="T565" s="1">
        <f t="shared" si="115"/>
        <v>2.5195111392742398</v>
      </c>
      <c r="U565" s="14">
        <f t="shared" si="109"/>
        <v>59.829667115266766</v>
      </c>
      <c r="V565" s="14">
        <f t="shared" si="110"/>
        <v>0</v>
      </c>
      <c r="W565" s="20" t="e">
        <f t="shared" si="111"/>
        <v>#DIV/0!</v>
      </c>
      <c r="X565" s="32">
        <f t="shared" si="112"/>
        <v>0</v>
      </c>
    </row>
    <row r="566" spans="2:24" x14ac:dyDescent="0.25">
      <c r="B566" s="1" t="s">
        <v>467</v>
      </c>
      <c r="C566" s="1" t="s">
        <v>468</v>
      </c>
      <c r="D566" s="1" t="str">
        <f t="shared" si="116"/>
        <v>Lo</v>
      </c>
      <c r="E566" s="1" t="s">
        <v>360</v>
      </c>
      <c r="F566" s="1">
        <v>1949</v>
      </c>
      <c r="G566" s="1">
        <v>1983</v>
      </c>
      <c r="H566" s="1">
        <f t="shared" si="117"/>
        <v>11</v>
      </c>
      <c r="I566" s="1">
        <v>7</v>
      </c>
      <c r="J566" s="1">
        <v>266</v>
      </c>
      <c r="K566" s="1">
        <v>434</v>
      </c>
      <c r="L566" s="1" t="s">
        <v>85</v>
      </c>
      <c r="M566" s="1" t="s">
        <v>378</v>
      </c>
      <c r="N566" s="1">
        <f t="shared" si="114"/>
        <v>2</v>
      </c>
      <c r="S566" s="1">
        <f t="shared" si="118"/>
        <v>952</v>
      </c>
      <c r="T566" s="1">
        <f t="shared" si="115"/>
        <v>2.4367910789841249</v>
      </c>
      <c r="U566" s="14">
        <f t="shared" si="109"/>
        <v>58.034796485458116</v>
      </c>
      <c r="V566" s="14">
        <f t="shared" si="110"/>
        <v>0</v>
      </c>
      <c r="W566" s="20" t="e">
        <f t="shared" si="111"/>
        <v>#DIV/0!</v>
      </c>
      <c r="X566" s="32">
        <f t="shared" si="112"/>
        <v>0</v>
      </c>
    </row>
    <row r="567" spans="2:24" x14ac:dyDescent="0.25">
      <c r="B567" s="1" t="s">
        <v>469</v>
      </c>
      <c r="C567" s="1" t="s">
        <v>470</v>
      </c>
      <c r="D567" s="1" t="str">
        <f t="shared" si="116"/>
        <v>Lo</v>
      </c>
      <c r="E567" s="1" t="s">
        <v>360</v>
      </c>
      <c r="F567" s="1">
        <v>2012</v>
      </c>
      <c r="G567" s="1" t="s">
        <v>31</v>
      </c>
      <c r="H567" s="1">
        <f t="shared" si="117"/>
        <v>13.564659966250536</v>
      </c>
      <c r="I567" s="1">
        <v>7</v>
      </c>
      <c r="J567" s="1">
        <v>213</v>
      </c>
      <c r="K567" s="1">
        <v>1034</v>
      </c>
      <c r="L567" s="10" t="s">
        <v>85</v>
      </c>
      <c r="M567" s="10" t="s">
        <v>378</v>
      </c>
      <c r="N567" s="1">
        <f t="shared" si="114"/>
        <v>2</v>
      </c>
      <c r="P567" s="1">
        <v>100</v>
      </c>
      <c r="Q567" s="1">
        <v>100</v>
      </c>
      <c r="R567" s="1">
        <v>180</v>
      </c>
      <c r="S567" s="1">
        <v>4160</v>
      </c>
      <c r="T567" s="1">
        <f t="shared" si="115"/>
        <v>3.5231602030965758</v>
      </c>
      <c r="U567" s="14">
        <f t="shared" si="109"/>
        <v>112.72507360023108</v>
      </c>
      <c r="V567" s="14">
        <f t="shared" si="110"/>
        <v>45.080610250716781</v>
      </c>
      <c r="W567" s="20">
        <f t="shared" si="111"/>
        <v>0.08</v>
      </c>
      <c r="X567" s="32">
        <f t="shared" si="112"/>
        <v>8.4507042253521125E-2</v>
      </c>
    </row>
    <row r="568" spans="2:24" x14ac:dyDescent="0.25">
      <c r="B568" s="1" t="s">
        <v>471</v>
      </c>
      <c r="C568" s="1" t="s">
        <v>472</v>
      </c>
      <c r="D568" s="1" t="str">
        <f t="shared" si="116"/>
        <v>Lo</v>
      </c>
      <c r="E568" s="1" t="s">
        <v>360</v>
      </c>
      <c r="F568" s="1">
        <v>2010</v>
      </c>
      <c r="G568" s="1" t="s">
        <v>31</v>
      </c>
      <c r="H568" s="1">
        <f t="shared" si="117"/>
        <v>13.490737563232042</v>
      </c>
      <c r="I568" s="1">
        <v>8</v>
      </c>
      <c r="J568" s="1">
        <v>242</v>
      </c>
      <c r="K568" s="1">
        <v>1159</v>
      </c>
      <c r="L568" s="10" t="s">
        <v>85</v>
      </c>
      <c r="M568" s="10" t="s">
        <v>378</v>
      </c>
      <c r="N568" s="1">
        <f t="shared" si="114"/>
        <v>2</v>
      </c>
      <c r="P568" s="1">
        <v>100</v>
      </c>
      <c r="Q568" s="1">
        <v>100</v>
      </c>
      <c r="R568" s="1">
        <v>190</v>
      </c>
      <c r="S568" s="1">
        <v>4992</v>
      </c>
      <c r="T568" s="1">
        <f t="shared" si="115"/>
        <v>3.6874632702687031</v>
      </c>
      <c r="U568" s="14">
        <f t="shared" si="109"/>
        <v>124.80406123140118</v>
      </c>
      <c r="V568" s="14">
        <f t="shared" si="110"/>
        <v>50.292471581860397</v>
      </c>
      <c r="W568" s="20">
        <f t="shared" si="111"/>
        <v>0.08</v>
      </c>
      <c r="X568" s="32">
        <f t="shared" si="112"/>
        <v>7.8512396694214878E-2</v>
      </c>
    </row>
    <row r="569" spans="2:24" x14ac:dyDescent="0.25">
      <c r="B569" s="1" t="s">
        <v>473</v>
      </c>
      <c r="C569" s="1" t="s">
        <v>474</v>
      </c>
      <c r="D569" s="1" t="str">
        <f t="shared" si="116"/>
        <v>Lo</v>
      </c>
      <c r="E569" s="1" t="s">
        <v>360</v>
      </c>
      <c r="F569" s="1">
        <v>1927</v>
      </c>
      <c r="G569" s="1">
        <v>1962</v>
      </c>
      <c r="H569" s="1">
        <f t="shared" si="117"/>
        <v>9.9498743710661994</v>
      </c>
      <c r="I569" s="1">
        <v>8</v>
      </c>
      <c r="J569" s="1">
        <v>272</v>
      </c>
      <c r="K569" s="1">
        <v>336</v>
      </c>
      <c r="L569" s="1" t="s">
        <v>85</v>
      </c>
      <c r="M569" s="1" t="s">
        <v>378</v>
      </c>
      <c r="N569" s="1">
        <f t="shared" si="114"/>
        <v>2</v>
      </c>
      <c r="S569" s="1">
        <f>68*2*I569</f>
        <v>1088</v>
      </c>
      <c r="T569" s="1">
        <f t="shared" si="115"/>
        <v>2.5195111392742398</v>
      </c>
      <c r="U569" s="14">
        <f t="shared" si="109"/>
        <v>56.051748600292242</v>
      </c>
      <c r="V569" s="14">
        <f t="shared" si="110"/>
        <v>0</v>
      </c>
      <c r="W569" s="20" t="e">
        <f t="shared" si="111"/>
        <v>#DIV/0!</v>
      </c>
      <c r="X569" s="32">
        <f t="shared" si="112"/>
        <v>0</v>
      </c>
    </row>
    <row r="570" spans="2:24" x14ac:dyDescent="0.25">
      <c r="B570" s="1" t="s">
        <v>479</v>
      </c>
      <c r="C570" s="1" t="s">
        <v>480</v>
      </c>
      <c r="D570" s="1" t="str">
        <f t="shared" si="116"/>
        <v>LU</v>
      </c>
      <c r="E570" s="1" t="s">
        <v>360</v>
      </c>
      <c r="F570" s="1">
        <v>1900</v>
      </c>
      <c r="G570" s="1">
        <v>1903</v>
      </c>
      <c r="H570" s="1">
        <f t="shared" si="117"/>
        <v>8.4852813742385695</v>
      </c>
      <c r="I570" s="1">
        <v>7</v>
      </c>
      <c r="J570" s="1">
        <v>128</v>
      </c>
      <c r="K570" s="1">
        <v>288</v>
      </c>
      <c r="L570" s="1" t="s">
        <v>85</v>
      </c>
      <c r="M570" s="1" t="s">
        <v>378</v>
      </c>
      <c r="N570" s="1">
        <f t="shared" si="114"/>
        <v>2</v>
      </c>
      <c r="S570" s="1">
        <v>468</v>
      </c>
      <c r="T570" s="1">
        <f t="shared" si="115"/>
        <v>2.0404244653826971</v>
      </c>
      <c r="U570" s="14">
        <f t="shared" si="109"/>
        <v>33.300304403745827</v>
      </c>
      <c r="V570" s="14">
        <f t="shared" si="110"/>
        <v>0</v>
      </c>
      <c r="W570" s="20" t="e">
        <f t="shared" si="111"/>
        <v>#DIV/0!</v>
      </c>
      <c r="X570" s="32">
        <f t="shared" si="112"/>
        <v>0</v>
      </c>
    </row>
    <row r="571" spans="2:24" x14ac:dyDescent="0.25">
      <c r="B571" s="1" t="s">
        <v>481</v>
      </c>
      <c r="C571" s="1" t="s">
        <v>482</v>
      </c>
      <c r="D571" s="1" t="str">
        <f t="shared" si="116"/>
        <v>LU</v>
      </c>
      <c r="E571" s="1" t="s">
        <v>360</v>
      </c>
      <c r="F571" s="1">
        <v>1903</v>
      </c>
      <c r="G571" s="1">
        <v>1939</v>
      </c>
      <c r="H571" s="1">
        <f t="shared" si="117"/>
        <v>8.6602540378443873</v>
      </c>
      <c r="I571" s="1">
        <v>6</v>
      </c>
      <c r="J571" s="1">
        <v>98</v>
      </c>
      <c r="K571" s="1">
        <v>276</v>
      </c>
      <c r="L571" s="1" t="s">
        <v>85</v>
      </c>
      <c r="M571" s="1" t="s">
        <v>378</v>
      </c>
      <c r="N571" s="1">
        <f t="shared" si="114"/>
        <v>2</v>
      </c>
      <c r="S571" s="1">
        <v>500</v>
      </c>
      <c r="T571" s="1">
        <f t="shared" si="115"/>
        <v>2.074443257628261</v>
      </c>
      <c r="U571" s="14">
        <f t="shared" si="109"/>
        <v>33.49550303707462</v>
      </c>
      <c r="V571" s="14">
        <f t="shared" si="110"/>
        <v>0</v>
      </c>
      <c r="W571" s="20" t="e">
        <f t="shared" si="111"/>
        <v>#DIV/0!</v>
      </c>
      <c r="X571" s="32">
        <f t="shared" si="112"/>
        <v>0</v>
      </c>
    </row>
    <row r="572" spans="2:24" x14ac:dyDescent="0.25">
      <c r="B572" s="1" t="s">
        <v>483</v>
      </c>
      <c r="C572" s="1" t="s">
        <v>484</v>
      </c>
      <c r="D572" s="1" t="str">
        <f t="shared" si="116"/>
        <v>LU</v>
      </c>
      <c r="E572" s="1" t="s">
        <v>360</v>
      </c>
      <c r="F572" s="1">
        <v>1914</v>
      </c>
      <c r="G572" s="1">
        <v>1935</v>
      </c>
      <c r="H572" s="1">
        <f t="shared" si="117"/>
        <v>9.2736184954957039</v>
      </c>
      <c r="L572" s="1" t="s">
        <v>85</v>
      </c>
      <c r="M572" s="1" t="s">
        <v>378</v>
      </c>
      <c r="N572" s="1">
        <f t="shared" si="114"/>
        <v>2</v>
      </c>
      <c r="T572" s="1" t="str">
        <f t="shared" si="115"/>
        <v/>
      </c>
      <c r="U572" s="14" t="str">
        <f t="shared" si="109"/>
        <v/>
      </c>
      <c r="V572" s="14">
        <f t="shared" si="110"/>
        <v>0</v>
      </c>
      <c r="W572" s="20" t="e">
        <f t="shared" si="111"/>
        <v>#DIV/0!</v>
      </c>
      <c r="X572" s="32" t="e">
        <f t="shared" si="112"/>
        <v>#DIV/0!</v>
      </c>
    </row>
    <row r="573" spans="2:24" x14ac:dyDescent="0.25">
      <c r="B573" s="1" t="s">
        <v>485</v>
      </c>
      <c r="C573" s="1" t="s">
        <v>486</v>
      </c>
      <c r="D573" s="1" t="str">
        <f t="shared" si="116"/>
        <v>LU</v>
      </c>
      <c r="E573" s="1" t="s">
        <v>360</v>
      </c>
      <c r="F573" s="1">
        <v>1917</v>
      </c>
      <c r="G573" s="1">
        <v>1935</v>
      </c>
      <c r="H573" s="1">
        <f t="shared" si="117"/>
        <v>9.4339811320566032</v>
      </c>
      <c r="L573" s="1" t="s">
        <v>85</v>
      </c>
      <c r="M573" s="1" t="s">
        <v>378</v>
      </c>
      <c r="N573" s="1">
        <f t="shared" si="114"/>
        <v>2</v>
      </c>
      <c r="T573" s="1" t="str">
        <f t="shared" si="115"/>
        <v/>
      </c>
      <c r="U573" s="14" t="str">
        <f t="shared" si="109"/>
        <v/>
      </c>
      <c r="V573" s="14">
        <f t="shared" si="110"/>
        <v>0</v>
      </c>
      <c r="W573" s="20" t="e">
        <f t="shared" si="111"/>
        <v>#DIV/0!</v>
      </c>
      <c r="X573" s="32" t="e">
        <f t="shared" si="112"/>
        <v>#DIV/0!</v>
      </c>
    </row>
    <row r="574" spans="2:24" x14ac:dyDescent="0.25">
      <c r="B574" s="1" t="s">
        <v>487</v>
      </c>
      <c r="C574" s="1" t="s">
        <v>488</v>
      </c>
      <c r="D574" s="1" t="str">
        <f t="shared" si="116"/>
        <v>LU</v>
      </c>
      <c r="E574" s="1" t="s">
        <v>360</v>
      </c>
      <c r="F574" s="1">
        <v>1920</v>
      </c>
      <c r="G574" s="1">
        <v>1938</v>
      </c>
      <c r="H574" s="1">
        <f t="shared" si="117"/>
        <v>9.5916630466254382</v>
      </c>
      <c r="I574" s="1">
        <v>6</v>
      </c>
      <c r="K574" s="1">
        <v>264</v>
      </c>
      <c r="L574" s="1" t="s">
        <v>85</v>
      </c>
      <c r="M574" s="1" t="s">
        <v>378</v>
      </c>
      <c r="N574" s="1">
        <f t="shared" si="114"/>
        <v>2</v>
      </c>
      <c r="T574" s="1" t="str">
        <f t="shared" si="115"/>
        <v/>
      </c>
      <c r="U574" s="14" t="e">
        <f t="shared" si="109"/>
        <v>#VALUE!</v>
      </c>
      <c r="V574" s="14">
        <f t="shared" si="110"/>
        <v>0</v>
      </c>
      <c r="W574" s="20" t="e">
        <f t="shared" si="111"/>
        <v>#DIV/0!</v>
      </c>
      <c r="X574" s="32" t="e">
        <f t="shared" si="112"/>
        <v>#DIV/0!</v>
      </c>
    </row>
    <row r="575" spans="2:24" x14ac:dyDescent="0.25">
      <c r="B575" s="1" t="s">
        <v>489</v>
      </c>
      <c r="C575" s="1" t="s">
        <v>490</v>
      </c>
      <c r="D575" s="1" t="str">
        <f t="shared" si="116"/>
        <v>LU</v>
      </c>
      <c r="E575" s="1" t="s">
        <v>360</v>
      </c>
      <c r="F575" s="1">
        <v>1935</v>
      </c>
      <c r="G575" s="1">
        <v>1976</v>
      </c>
      <c r="H575" s="1">
        <f t="shared" si="117"/>
        <v>10.344080432788601</v>
      </c>
      <c r="I575" s="1">
        <v>3</v>
      </c>
      <c r="L575" s="1" t="s">
        <v>85</v>
      </c>
      <c r="M575" s="1" t="s">
        <v>378</v>
      </c>
      <c r="N575" s="1">
        <f t="shared" si="114"/>
        <v>2</v>
      </c>
      <c r="T575" s="1" t="str">
        <f t="shared" si="115"/>
        <v/>
      </c>
      <c r="U575" s="14" t="e">
        <f t="shared" si="109"/>
        <v>#VALUE!</v>
      </c>
      <c r="V575" s="14">
        <f t="shared" si="110"/>
        <v>0</v>
      </c>
      <c r="W575" s="20" t="e">
        <f t="shared" si="111"/>
        <v>#DIV/0!</v>
      </c>
      <c r="X575" s="32" t="e">
        <f t="shared" si="112"/>
        <v>#DIV/0!</v>
      </c>
    </row>
    <row r="576" spans="2:24" x14ac:dyDescent="0.25">
      <c r="B576" s="1" t="s">
        <v>491</v>
      </c>
      <c r="C576" s="1" t="s">
        <v>492</v>
      </c>
      <c r="D576" s="1" t="str">
        <f t="shared" si="116"/>
        <v>LU</v>
      </c>
      <c r="E576" s="1" t="s">
        <v>360</v>
      </c>
      <c r="F576" s="1">
        <v>1938</v>
      </c>
      <c r="G576" s="1">
        <v>1988</v>
      </c>
      <c r="H576" s="1">
        <f t="shared" si="117"/>
        <v>10.488088481701515</v>
      </c>
      <c r="I576" s="1">
        <v>9</v>
      </c>
      <c r="J576" s="1">
        <v>228</v>
      </c>
      <c r="K576" s="1">
        <v>364</v>
      </c>
      <c r="L576" s="1" t="s">
        <v>85</v>
      </c>
      <c r="M576" s="1" t="s">
        <v>378</v>
      </c>
      <c r="N576" s="1">
        <f t="shared" si="114"/>
        <v>2</v>
      </c>
      <c r="T576" s="1" t="str">
        <f t="shared" si="115"/>
        <v/>
      </c>
      <c r="U576" s="14" t="e">
        <f t="shared" ref="U576:U639" si="119">IF(I576="","",(H576*SQRT(I576)*T576-(I576*2)+2)*0.985)</f>
        <v>#VALUE!</v>
      </c>
      <c r="V576" s="14">
        <f t="shared" ref="V576:V639" si="120">IF(L576="Wagon",5*SQRT(H576),IF(L576="","",SQRT(Q576*J576*SQRT(S576))/(26)))</f>
        <v>0</v>
      </c>
      <c r="W576" s="20" t="e">
        <f t="shared" ref="W576:W639" si="121">8/P576</f>
        <v>#DIV/0!</v>
      </c>
      <c r="X576" s="32">
        <f t="shared" ref="X576:X639" si="122">R576/10/J576</f>
        <v>0</v>
      </c>
    </row>
    <row r="577" spans="2:24" x14ac:dyDescent="0.25">
      <c r="B577" s="1" t="s">
        <v>493</v>
      </c>
      <c r="C577" s="1" t="s">
        <v>494</v>
      </c>
      <c r="D577" s="1" t="str">
        <f t="shared" si="116"/>
        <v>LU</v>
      </c>
      <c r="E577" s="1" t="s">
        <v>360</v>
      </c>
      <c r="F577" s="1">
        <v>1951</v>
      </c>
      <c r="G577" s="1">
        <v>1978</v>
      </c>
      <c r="H577" s="1">
        <f t="shared" si="117"/>
        <v>11.090536506409418</v>
      </c>
      <c r="I577" s="1">
        <v>9</v>
      </c>
      <c r="J577" s="1">
        <v>228</v>
      </c>
      <c r="K577" s="1">
        <v>364</v>
      </c>
      <c r="L577" s="1" t="s">
        <v>85</v>
      </c>
      <c r="M577" s="1" t="s">
        <v>378</v>
      </c>
      <c r="N577" s="1">
        <f t="shared" si="114"/>
        <v>2</v>
      </c>
      <c r="T577" s="1" t="str">
        <f t="shared" si="115"/>
        <v/>
      </c>
      <c r="U577" s="14" t="e">
        <f t="shared" si="119"/>
        <v>#VALUE!</v>
      </c>
      <c r="V577" s="14">
        <f t="shared" si="120"/>
        <v>0</v>
      </c>
      <c r="W577" s="20" t="e">
        <f t="shared" si="121"/>
        <v>#DIV/0!</v>
      </c>
      <c r="X577" s="32">
        <f t="shared" si="122"/>
        <v>0</v>
      </c>
    </row>
    <row r="578" spans="2:24" x14ac:dyDescent="0.25">
      <c r="B578" s="1" t="s">
        <v>495</v>
      </c>
      <c r="C578" s="1" t="s">
        <v>496</v>
      </c>
      <c r="D578" s="1" t="str">
        <f t="shared" si="116"/>
        <v>LU</v>
      </c>
      <c r="E578" s="1" t="s">
        <v>360</v>
      </c>
      <c r="F578" s="1">
        <v>1957</v>
      </c>
      <c r="G578" s="1">
        <v>2000</v>
      </c>
      <c r="H578" s="1">
        <f t="shared" si="117"/>
        <v>11.357816691600547</v>
      </c>
      <c r="I578" s="1">
        <v>7</v>
      </c>
      <c r="J578" s="1">
        <v>174</v>
      </c>
      <c r="K578" s="1">
        <v>288</v>
      </c>
      <c r="L578" s="1" t="s">
        <v>85</v>
      </c>
      <c r="M578" s="1" t="s">
        <v>378</v>
      </c>
      <c r="N578" s="1">
        <f t="shared" si="114"/>
        <v>2</v>
      </c>
      <c r="T578" s="1" t="str">
        <f t="shared" si="115"/>
        <v/>
      </c>
      <c r="U578" s="14" t="e">
        <f t="shared" si="119"/>
        <v>#VALUE!</v>
      </c>
      <c r="V578" s="14">
        <f t="shared" si="120"/>
        <v>0</v>
      </c>
      <c r="W578" s="20" t="e">
        <f t="shared" si="121"/>
        <v>#DIV/0!</v>
      </c>
      <c r="X578" s="32">
        <f t="shared" si="122"/>
        <v>0</v>
      </c>
    </row>
    <row r="579" spans="2:24" x14ac:dyDescent="0.25">
      <c r="B579" s="1" t="s">
        <v>497</v>
      </c>
      <c r="C579" s="1" t="s">
        <v>498</v>
      </c>
      <c r="D579" s="1" t="str">
        <f t="shared" si="116"/>
        <v>LU</v>
      </c>
      <c r="E579" s="1" t="s">
        <v>360</v>
      </c>
      <c r="F579" s="1">
        <v>1959</v>
      </c>
      <c r="G579" s="1">
        <v>2000</v>
      </c>
      <c r="H579" s="1">
        <f t="shared" si="117"/>
        <v>11.445523142259598</v>
      </c>
      <c r="I579" s="1">
        <v>4</v>
      </c>
      <c r="K579" s="1">
        <v>164</v>
      </c>
      <c r="L579" s="1" t="s">
        <v>85</v>
      </c>
      <c r="M579" s="1" t="s">
        <v>378</v>
      </c>
      <c r="N579" s="1">
        <f t="shared" si="114"/>
        <v>2</v>
      </c>
      <c r="T579" s="1" t="str">
        <f t="shared" si="115"/>
        <v/>
      </c>
      <c r="U579" s="14" t="e">
        <f t="shared" si="119"/>
        <v>#VALUE!</v>
      </c>
      <c r="V579" s="14">
        <f t="shared" si="120"/>
        <v>0</v>
      </c>
      <c r="W579" s="20" t="e">
        <f t="shared" si="121"/>
        <v>#DIV/0!</v>
      </c>
      <c r="X579" s="32" t="e">
        <f t="shared" si="122"/>
        <v>#DIV/0!</v>
      </c>
    </row>
    <row r="580" spans="2:24" x14ac:dyDescent="0.25">
      <c r="B580" s="1" t="s">
        <v>499</v>
      </c>
      <c r="C580" s="1" t="s">
        <v>500</v>
      </c>
      <c r="D580" s="1" t="str">
        <f t="shared" si="116"/>
        <v>LU</v>
      </c>
      <c r="E580" s="1" t="s">
        <v>360</v>
      </c>
      <c r="F580" s="1">
        <v>1960</v>
      </c>
      <c r="G580" s="1">
        <v>1994</v>
      </c>
      <c r="H580" s="1">
        <f t="shared" si="117"/>
        <v>11.489125293076057</v>
      </c>
      <c r="I580" s="1">
        <v>4</v>
      </c>
      <c r="K580" s="1">
        <v>160</v>
      </c>
      <c r="L580" s="1" t="s">
        <v>85</v>
      </c>
      <c r="M580" s="1" t="s">
        <v>378</v>
      </c>
      <c r="N580" s="1">
        <f t="shared" si="114"/>
        <v>2</v>
      </c>
      <c r="T580" s="1" t="str">
        <f t="shared" si="115"/>
        <v/>
      </c>
      <c r="U580" s="14" t="e">
        <f t="shared" si="119"/>
        <v>#VALUE!</v>
      </c>
      <c r="V580" s="14">
        <f t="shared" si="120"/>
        <v>0</v>
      </c>
      <c r="W580" s="20" t="e">
        <f t="shared" si="121"/>
        <v>#DIV/0!</v>
      </c>
      <c r="X580" s="32" t="e">
        <f t="shared" si="122"/>
        <v>#DIV/0!</v>
      </c>
    </row>
    <row r="581" spans="2:24" x14ac:dyDescent="0.25">
      <c r="B581" s="1" t="s">
        <v>501</v>
      </c>
      <c r="C581" s="1" t="s">
        <v>502</v>
      </c>
      <c r="D581" s="1" t="str">
        <f t="shared" si="116"/>
        <v>LU</v>
      </c>
      <c r="E581" s="1" t="s">
        <v>360</v>
      </c>
      <c r="F581" s="1">
        <v>1962</v>
      </c>
      <c r="G581" s="1">
        <v>1999</v>
      </c>
      <c r="H581" s="1">
        <f t="shared" si="117"/>
        <v>11.575836902790225</v>
      </c>
      <c r="I581" s="1">
        <v>4</v>
      </c>
      <c r="J581" s="1">
        <v>100</v>
      </c>
      <c r="K581" s="1">
        <v>164</v>
      </c>
      <c r="L581" s="1" t="s">
        <v>85</v>
      </c>
      <c r="M581" s="1" t="s">
        <v>378</v>
      </c>
      <c r="N581" s="1">
        <f t="shared" si="114"/>
        <v>2</v>
      </c>
      <c r="T581" s="1" t="str">
        <f t="shared" si="115"/>
        <v/>
      </c>
      <c r="U581" s="14" t="e">
        <f t="shared" si="119"/>
        <v>#VALUE!</v>
      </c>
      <c r="V581" s="14">
        <f t="shared" si="120"/>
        <v>0</v>
      </c>
      <c r="W581" s="20" t="e">
        <f t="shared" si="121"/>
        <v>#DIV/0!</v>
      </c>
      <c r="X581" s="32">
        <f t="shared" si="122"/>
        <v>0</v>
      </c>
    </row>
    <row r="582" spans="2:24" x14ac:dyDescent="0.25">
      <c r="B582" s="1" t="s">
        <v>503</v>
      </c>
      <c r="C582" s="1" t="s">
        <v>504</v>
      </c>
      <c r="D582" s="1" t="str">
        <f t="shared" si="116"/>
        <v>LU</v>
      </c>
      <c r="E582" s="1" t="s">
        <v>360</v>
      </c>
      <c r="F582" s="1">
        <v>1968</v>
      </c>
      <c r="G582" s="1">
        <v>2011</v>
      </c>
      <c r="H582" s="1">
        <f t="shared" si="117"/>
        <v>11.832159566199232</v>
      </c>
      <c r="I582" s="1">
        <v>8</v>
      </c>
      <c r="J582" s="1">
        <v>178</v>
      </c>
      <c r="K582" s="1">
        <v>296</v>
      </c>
      <c r="L582" s="1" t="s">
        <v>85</v>
      </c>
      <c r="M582" s="1" t="s">
        <v>378</v>
      </c>
      <c r="N582" s="1">
        <f t="shared" si="114"/>
        <v>2</v>
      </c>
      <c r="P582" s="1">
        <v>56</v>
      </c>
      <c r="Q582" s="1">
        <v>56</v>
      </c>
      <c r="S582" s="1">
        <v>600</v>
      </c>
      <c r="T582" s="1">
        <f t="shared" si="115"/>
        <v>2.1711852081087688</v>
      </c>
      <c r="U582" s="14">
        <f t="shared" si="119"/>
        <v>57.781828628770981</v>
      </c>
      <c r="V582" s="14">
        <f t="shared" si="120"/>
        <v>19.00502649023197</v>
      </c>
      <c r="W582" s="20">
        <f t="shared" si="121"/>
        <v>0.14285714285714285</v>
      </c>
      <c r="X582" s="32">
        <f t="shared" si="122"/>
        <v>0</v>
      </c>
    </row>
    <row r="583" spans="2:24" x14ac:dyDescent="0.25">
      <c r="B583" s="1" t="s">
        <v>505</v>
      </c>
      <c r="C583" s="1" t="s">
        <v>506</v>
      </c>
      <c r="D583" s="1" t="str">
        <f t="shared" si="116"/>
        <v>LU</v>
      </c>
      <c r="E583" s="1" t="s">
        <v>360</v>
      </c>
      <c r="F583" s="1">
        <v>1972</v>
      </c>
      <c r="G583" s="1" t="s">
        <v>31</v>
      </c>
      <c r="H583" s="1">
        <f t="shared" si="117"/>
        <v>12</v>
      </c>
      <c r="I583" s="1">
        <v>7</v>
      </c>
      <c r="K583" s="1">
        <v>700</v>
      </c>
      <c r="L583" s="1" t="s">
        <v>85</v>
      </c>
      <c r="M583" s="1" t="s">
        <v>378</v>
      </c>
      <c r="N583" s="1">
        <f t="shared" si="114"/>
        <v>2</v>
      </c>
      <c r="S583" s="1">
        <v>600</v>
      </c>
      <c r="T583" s="1">
        <f t="shared" si="115"/>
        <v>2.1711852081087688</v>
      </c>
      <c r="U583" s="14">
        <f t="shared" si="119"/>
        <v>56.078998431048653</v>
      </c>
      <c r="V583" s="14">
        <f t="shared" si="120"/>
        <v>0</v>
      </c>
      <c r="W583" s="20" t="e">
        <f t="shared" si="121"/>
        <v>#DIV/0!</v>
      </c>
      <c r="X583" s="32" t="e">
        <f t="shared" si="122"/>
        <v>#DIV/0!</v>
      </c>
    </row>
    <row r="584" spans="2:24" x14ac:dyDescent="0.25">
      <c r="B584" s="1" t="s">
        <v>507</v>
      </c>
      <c r="C584" s="1" t="s">
        <v>508</v>
      </c>
      <c r="D584" s="1" t="str">
        <f t="shared" si="116"/>
        <v>LU</v>
      </c>
      <c r="E584" s="1" t="s">
        <v>360</v>
      </c>
      <c r="F584" s="1">
        <v>1975</v>
      </c>
      <c r="G584" s="1" t="s">
        <v>31</v>
      </c>
      <c r="H584" s="1">
        <f t="shared" si="117"/>
        <v>12.124355652982141</v>
      </c>
      <c r="I584" s="1">
        <v>6</v>
      </c>
      <c r="J584" s="1">
        <v>125</v>
      </c>
      <c r="K584" s="1">
        <v>684</v>
      </c>
      <c r="L584" s="1" t="s">
        <v>85</v>
      </c>
      <c r="M584" s="1" t="s">
        <v>378</v>
      </c>
      <c r="N584" s="1">
        <f t="shared" si="114"/>
        <v>2</v>
      </c>
      <c r="S584" s="1">
        <v>600</v>
      </c>
      <c r="T584" s="1">
        <f t="shared" si="115"/>
        <v>2.1711852081087688</v>
      </c>
      <c r="U584" s="14">
        <f t="shared" si="119"/>
        <v>53.663697258521346</v>
      </c>
      <c r="V584" s="14">
        <f t="shared" si="120"/>
        <v>0</v>
      </c>
      <c r="W584" s="20" t="e">
        <f t="shared" si="121"/>
        <v>#DIV/0!</v>
      </c>
      <c r="X584" s="32">
        <f t="shared" si="122"/>
        <v>0</v>
      </c>
    </row>
    <row r="585" spans="2:24" x14ac:dyDescent="0.25">
      <c r="B585" s="1" t="s">
        <v>509</v>
      </c>
      <c r="C585" s="1" t="s">
        <v>510</v>
      </c>
      <c r="D585" s="1" t="str">
        <f t="shared" si="116"/>
        <v>LU</v>
      </c>
      <c r="E585" s="1" t="s">
        <v>360</v>
      </c>
      <c r="F585" s="1">
        <v>1984</v>
      </c>
      <c r="G585" s="1">
        <v>1998</v>
      </c>
      <c r="H585" s="1">
        <f t="shared" si="117"/>
        <v>12.489995996796797</v>
      </c>
      <c r="I585" s="1">
        <v>6</v>
      </c>
      <c r="L585" s="1" t="s">
        <v>85</v>
      </c>
      <c r="M585" s="1" t="s">
        <v>378</v>
      </c>
      <c r="N585" s="1">
        <f t="shared" si="114"/>
        <v>2</v>
      </c>
      <c r="T585" s="1" t="str">
        <f t="shared" si="115"/>
        <v/>
      </c>
      <c r="U585" s="14" t="e">
        <f t="shared" si="119"/>
        <v>#VALUE!</v>
      </c>
      <c r="V585" s="14">
        <f t="shared" si="120"/>
        <v>0</v>
      </c>
      <c r="W585" s="20" t="e">
        <f t="shared" si="121"/>
        <v>#DIV/0!</v>
      </c>
      <c r="X585" s="32" t="e">
        <f t="shared" si="122"/>
        <v>#DIV/0!</v>
      </c>
    </row>
    <row r="586" spans="2:24" x14ac:dyDescent="0.25">
      <c r="B586" s="1" t="s">
        <v>511</v>
      </c>
      <c r="C586" s="1" t="s">
        <v>512</v>
      </c>
      <c r="D586" s="1" t="str">
        <f t="shared" si="116"/>
        <v>LU</v>
      </c>
      <c r="E586" s="1" t="s">
        <v>360</v>
      </c>
      <c r="F586" s="1">
        <v>1986</v>
      </c>
      <c r="G586" s="1">
        <v>1989</v>
      </c>
      <c r="H586" s="1">
        <f t="shared" si="117"/>
        <v>12.569805089976535</v>
      </c>
      <c r="I586" s="1">
        <v>4</v>
      </c>
      <c r="L586" s="1" t="s">
        <v>85</v>
      </c>
      <c r="M586" s="1" t="s">
        <v>378</v>
      </c>
      <c r="N586" s="1">
        <f t="shared" si="114"/>
        <v>2</v>
      </c>
      <c r="T586" s="1" t="str">
        <f t="shared" si="115"/>
        <v/>
      </c>
      <c r="U586" s="14" t="e">
        <f t="shared" si="119"/>
        <v>#VALUE!</v>
      </c>
      <c r="V586" s="14">
        <f t="shared" si="120"/>
        <v>0</v>
      </c>
      <c r="W586" s="20" t="e">
        <f t="shared" si="121"/>
        <v>#DIV/0!</v>
      </c>
      <c r="X586" s="32" t="e">
        <f t="shared" si="122"/>
        <v>#DIV/0!</v>
      </c>
    </row>
    <row r="587" spans="2:24" x14ac:dyDescent="0.25">
      <c r="B587" s="1" t="s">
        <v>475</v>
      </c>
      <c r="D587" s="1" t="str">
        <f t="shared" si="116"/>
        <v>LU</v>
      </c>
      <c r="E587" s="1">
        <v>1992</v>
      </c>
      <c r="F587" s="1">
        <v>1993</v>
      </c>
      <c r="G587" s="1" t="s">
        <v>31</v>
      </c>
      <c r="H587" s="1">
        <f t="shared" si="117"/>
        <v>12.845232578665129</v>
      </c>
      <c r="I587" s="1">
        <v>8</v>
      </c>
      <c r="J587" s="1">
        <v>172</v>
      </c>
      <c r="K587" s="1">
        <v>930</v>
      </c>
      <c r="L587" s="1" t="s">
        <v>85</v>
      </c>
      <c r="M587" s="1" t="s">
        <v>378</v>
      </c>
      <c r="N587" s="1">
        <f t="shared" si="114"/>
        <v>2</v>
      </c>
      <c r="P587" s="1">
        <v>100</v>
      </c>
      <c r="Q587" s="1">
        <v>100</v>
      </c>
      <c r="S587" s="1">
        <v>4800</v>
      </c>
      <c r="T587" s="1">
        <f t="shared" si="115"/>
        <v>3.6514837167011076</v>
      </c>
      <c r="U587" s="14">
        <f t="shared" si="119"/>
        <v>116.8850167400028</v>
      </c>
      <c r="V587" s="14">
        <f t="shared" si="120"/>
        <v>41.985679363427735</v>
      </c>
      <c r="W587" s="20">
        <f t="shared" si="121"/>
        <v>0.08</v>
      </c>
      <c r="X587" s="32">
        <f t="shared" si="122"/>
        <v>0</v>
      </c>
    </row>
    <row r="588" spans="2:24" x14ac:dyDescent="0.25">
      <c r="B588" s="1" t="s">
        <v>476</v>
      </c>
      <c r="D588" s="1" t="str">
        <f t="shared" si="116"/>
        <v>LU</v>
      </c>
      <c r="E588" s="1">
        <v>1992</v>
      </c>
      <c r="F588" s="1">
        <v>1993</v>
      </c>
      <c r="G588" s="1" t="s">
        <v>31</v>
      </c>
      <c r="H588" s="1">
        <f t="shared" si="117"/>
        <v>12.845232578665129</v>
      </c>
      <c r="I588" s="1">
        <v>4</v>
      </c>
      <c r="J588" s="1">
        <v>86</v>
      </c>
      <c r="K588" s="1">
        <v>444</v>
      </c>
      <c r="L588" s="1" t="s">
        <v>85</v>
      </c>
      <c r="M588" s="1" t="s">
        <v>378</v>
      </c>
      <c r="N588" s="1">
        <f t="shared" si="114"/>
        <v>2</v>
      </c>
      <c r="P588" s="1">
        <v>100</v>
      </c>
      <c r="Q588" s="1">
        <v>100</v>
      </c>
      <c r="S588" s="1">
        <v>2400</v>
      </c>
      <c r="T588" s="1">
        <f t="shared" si="115"/>
        <v>3.0705195677312713</v>
      </c>
      <c r="U588" s="14">
        <f t="shared" si="119"/>
        <v>71.789829830155483</v>
      </c>
      <c r="V588" s="14">
        <f t="shared" si="120"/>
        <v>24.964834313605589</v>
      </c>
      <c r="W588" s="20">
        <f t="shared" si="121"/>
        <v>0.08</v>
      </c>
      <c r="X588" s="32">
        <f t="shared" si="122"/>
        <v>0</v>
      </c>
    </row>
    <row r="589" spans="2:24" x14ac:dyDescent="0.25">
      <c r="B589" s="1" t="s">
        <v>477</v>
      </c>
      <c r="D589" s="1" t="str">
        <f t="shared" si="116"/>
        <v>LU</v>
      </c>
      <c r="E589" s="1">
        <v>1995</v>
      </c>
      <c r="F589" s="1">
        <v>1997</v>
      </c>
      <c r="G589" s="1" t="s">
        <v>31</v>
      </c>
      <c r="H589" s="1">
        <f t="shared" si="117"/>
        <v>13</v>
      </c>
      <c r="I589" s="1">
        <v>6</v>
      </c>
      <c r="J589" s="1">
        <v>158</v>
      </c>
      <c r="K589" s="1">
        <v>662</v>
      </c>
      <c r="L589" s="1" t="s">
        <v>85</v>
      </c>
      <c r="M589" s="1" t="s">
        <v>378</v>
      </c>
      <c r="N589" s="1">
        <f t="shared" si="114"/>
        <v>2</v>
      </c>
      <c r="P589" s="1">
        <v>72</v>
      </c>
      <c r="Q589" s="1">
        <v>100</v>
      </c>
      <c r="S589" s="1">
        <v>3600</v>
      </c>
      <c r="T589" s="1">
        <f t="shared" si="115"/>
        <v>3.3980884896942452</v>
      </c>
      <c r="U589" s="14">
        <f t="shared" si="119"/>
        <v>96.733479041870993</v>
      </c>
      <c r="V589" s="14">
        <f t="shared" si="120"/>
        <v>37.44818906042488</v>
      </c>
      <c r="W589" s="20">
        <f t="shared" si="121"/>
        <v>0.1111111111111111</v>
      </c>
      <c r="X589" s="32">
        <f t="shared" si="122"/>
        <v>0</v>
      </c>
    </row>
    <row r="590" spans="2:24" x14ac:dyDescent="0.25">
      <c r="B590" s="1" t="s">
        <v>478</v>
      </c>
      <c r="D590" s="1" t="str">
        <f t="shared" si="116"/>
        <v>LU</v>
      </c>
      <c r="E590" s="1">
        <v>1996</v>
      </c>
      <c r="F590" s="1">
        <v>1997</v>
      </c>
      <c r="G590" s="1" t="s">
        <v>31</v>
      </c>
      <c r="H590" s="1">
        <f t="shared" si="117"/>
        <v>13</v>
      </c>
      <c r="I590" s="1">
        <v>7</v>
      </c>
      <c r="J590" s="1">
        <v>177</v>
      </c>
      <c r="K590" s="1">
        <v>875</v>
      </c>
      <c r="L590" s="1" t="s">
        <v>85</v>
      </c>
      <c r="M590" s="1" t="s">
        <v>378</v>
      </c>
      <c r="N590" s="1">
        <f t="shared" si="114"/>
        <v>2</v>
      </c>
      <c r="P590" s="1">
        <v>100</v>
      </c>
      <c r="Q590" s="1">
        <v>100</v>
      </c>
      <c r="S590" s="1">
        <v>4200</v>
      </c>
      <c r="T590" s="1">
        <f t="shared" si="115"/>
        <v>3.531598970614652</v>
      </c>
      <c r="U590" s="14">
        <f t="shared" si="119"/>
        <v>107.82649602825664</v>
      </c>
      <c r="V590" s="14">
        <f t="shared" si="120"/>
        <v>41.193207338056851</v>
      </c>
      <c r="W590" s="20">
        <f t="shared" si="121"/>
        <v>0.08</v>
      </c>
      <c r="X590" s="32">
        <f t="shared" si="122"/>
        <v>0</v>
      </c>
    </row>
    <row r="591" spans="2:24" x14ac:dyDescent="0.25">
      <c r="B591" s="1" t="s">
        <v>513</v>
      </c>
      <c r="C591" s="1" t="s">
        <v>514</v>
      </c>
      <c r="D591" s="1" t="str">
        <f t="shared" si="116"/>
        <v>LU</v>
      </c>
      <c r="E591" s="1" t="s">
        <v>360</v>
      </c>
      <c r="F591" s="1">
        <v>2009</v>
      </c>
      <c r="G591" s="1" t="s">
        <v>31</v>
      </c>
      <c r="H591" s="1">
        <f t="shared" si="117"/>
        <v>13.45362404707371</v>
      </c>
      <c r="I591" s="1">
        <v>8</v>
      </c>
      <c r="J591" s="1">
        <v>197</v>
      </c>
      <c r="K591" s="1">
        <v>876</v>
      </c>
      <c r="L591" s="1" t="s">
        <v>85</v>
      </c>
      <c r="M591" s="1" t="s">
        <v>378</v>
      </c>
      <c r="N591" s="1">
        <f t="shared" si="114"/>
        <v>2</v>
      </c>
      <c r="P591" s="1">
        <v>80</v>
      </c>
      <c r="Q591" s="1">
        <v>80</v>
      </c>
      <c r="T591" s="1" t="str">
        <f t="shared" si="115"/>
        <v/>
      </c>
      <c r="U591" s="14" t="e">
        <f t="shared" si="119"/>
        <v>#VALUE!</v>
      </c>
      <c r="V591" s="14">
        <f t="shared" si="120"/>
        <v>0</v>
      </c>
      <c r="W591" s="20">
        <f t="shared" si="121"/>
        <v>0.1</v>
      </c>
      <c r="X591" s="32">
        <f t="shared" si="122"/>
        <v>0</v>
      </c>
    </row>
    <row r="592" spans="2:24" x14ac:dyDescent="0.25">
      <c r="B592" s="1" t="s">
        <v>515</v>
      </c>
      <c r="C592" s="1" t="s">
        <v>516</v>
      </c>
      <c r="D592" s="1" t="str">
        <f t="shared" si="116"/>
        <v>LU</v>
      </c>
      <c r="E592" s="1" t="s">
        <v>360</v>
      </c>
      <c r="F592" s="1">
        <v>1906</v>
      </c>
      <c r="G592" s="1">
        <v>1930</v>
      </c>
      <c r="H592" s="1">
        <f t="shared" si="117"/>
        <v>8.8317608663278477</v>
      </c>
      <c r="L592" s="1" t="s">
        <v>85</v>
      </c>
      <c r="M592" s="1" t="s">
        <v>378</v>
      </c>
      <c r="N592" s="1">
        <f t="shared" si="114"/>
        <v>2</v>
      </c>
      <c r="T592" s="1" t="str">
        <f t="shared" si="115"/>
        <v/>
      </c>
      <c r="U592" s="14" t="str">
        <f t="shared" si="119"/>
        <v/>
      </c>
      <c r="V592" s="14">
        <f t="shared" si="120"/>
        <v>0</v>
      </c>
      <c r="W592" s="20" t="e">
        <f t="shared" si="121"/>
        <v>#DIV/0!</v>
      </c>
      <c r="X592" s="32" t="e">
        <f t="shared" si="122"/>
        <v>#DIV/0!</v>
      </c>
    </row>
    <row r="593" spans="2:24" x14ac:dyDescent="0.25">
      <c r="B593" s="1" t="s">
        <v>517</v>
      </c>
      <c r="C593" s="1" t="s">
        <v>518</v>
      </c>
      <c r="D593" s="1" t="str">
        <f t="shared" si="116"/>
        <v>LU</v>
      </c>
      <c r="E593" s="1" t="s">
        <v>360</v>
      </c>
      <c r="F593" s="1">
        <v>1923</v>
      </c>
      <c r="G593" s="1">
        <v>1966</v>
      </c>
      <c r="H593" s="1">
        <f t="shared" si="117"/>
        <v>9.7467943448089631</v>
      </c>
      <c r="L593" s="1" t="s">
        <v>85</v>
      </c>
      <c r="M593" s="1" t="s">
        <v>378</v>
      </c>
      <c r="N593" s="1">
        <f t="shared" si="114"/>
        <v>2</v>
      </c>
      <c r="T593" s="1" t="str">
        <f t="shared" si="115"/>
        <v/>
      </c>
      <c r="U593" s="14" t="str">
        <f t="shared" si="119"/>
        <v/>
      </c>
      <c r="V593" s="14">
        <f t="shared" si="120"/>
        <v>0</v>
      </c>
      <c r="W593" s="20" t="e">
        <f t="shared" si="121"/>
        <v>#DIV/0!</v>
      </c>
      <c r="X593" s="32" t="e">
        <f t="shared" si="122"/>
        <v>#DIV/0!</v>
      </c>
    </row>
    <row r="594" spans="2:24" x14ac:dyDescent="0.25">
      <c r="B594" s="1" t="s">
        <v>519</v>
      </c>
      <c r="C594" s="1" t="s">
        <v>520</v>
      </c>
      <c r="D594" s="1" t="str">
        <f t="shared" si="116"/>
        <v>LU</v>
      </c>
      <c r="E594" s="1" t="s">
        <v>360</v>
      </c>
      <c r="F594" s="1">
        <v>1920</v>
      </c>
      <c r="G594" s="1">
        <v>1931</v>
      </c>
      <c r="H594" s="1">
        <f t="shared" si="117"/>
        <v>9.5916630466254382</v>
      </c>
      <c r="L594" s="1" t="s">
        <v>85</v>
      </c>
      <c r="M594" s="1" t="s">
        <v>378</v>
      </c>
      <c r="N594" s="1">
        <f t="shared" si="114"/>
        <v>2</v>
      </c>
      <c r="T594" s="1" t="str">
        <f t="shared" si="115"/>
        <v/>
      </c>
      <c r="U594" s="14" t="str">
        <f t="shared" si="119"/>
        <v/>
      </c>
      <c r="V594" s="14">
        <f t="shared" si="120"/>
        <v>0</v>
      </c>
      <c r="W594" s="20" t="e">
        <f t="shared" si="121"/>
        <v>#DIV/0!</v>
      </c>
      <c r="X594" s="32" t="e">
        <f t="shared" si="122"/>
        <v>#DIV/0!</v>
      </c>
    </row>
    <row r="595" spans="2:24" x14ac:dyDescent="0.25">
      <c r="B595" s="1" t="s">
        <v>521</v>
      </c>
      <c r="D595" s="1" t="str">
        <f t="shared" si="116"/>
        <v>LY</v>
      </c>
      <c r="E595" s="1" t="s">
        <v>360</v>
      </c>
      <c r="F595" s="1">
        <v>1916</v>
      </c>
      <c r="G595" s="1">
        <v>1960</v>
      </c>
      <c r="H595" s="1">
        <f t="shared" si="117"/>
        <v>9.3808315196468595</v>
      </c>
      <c r="I595" s="1">
        <v>2</v>
      </c>
      <c r="J595" s="1">
        <v>84</v>
      </c>
      <c r="K595" s="1">
        <v>160</v>
      </c>
      <c r="L595" s="1" t="s">
        <v>85</v>
      </c>
      <c r="M595" s="1" t="s">
        <v>86</v>
      </c>
      <c r="N595" s="1">
        <f t="shared" ref="N595:N658" si="123">IF(L595="Steam",1,IF(L595="Electric",2,IF(L595="Diesel",4,IF(L595="Diesel-Electric",3,""))))</f>
        <v>2</v>
      </c>
      <c r="P595" s="1">
        <v>97</v>
      </c>
      <c r="Q595" s="1">
        <v>97</v>
      </c>
      <c r="S595" s="1">
        <v>400</v>
      </c>
      <c r="T595" s="1">
        <f t="shared" si="115"/>
        <v>1.9618873042551412</v>
      </c>
      <c r="U595" s="14">
        <f t="shared" si="119"/>
        <v>23.666965632553946</v>
      </c>
      <c r="V595" s="14">
        <f t="shared" si="120"/>
        <v>15.526270922452579</v>
      </c>
      <c r="W595" s="20">
        <f t="shared" si="121"/>
        <v>8.247422680412371E-2</v>
      </c>
      <c r="X595" s="32">
        <f t="shared" si="122"/>
        <v>0</v>
      </c>
    </row>
    <row r="596" spans="2:24" x14ac:dyDescent="0.25">
      <c r="B596" s="1" t="s">
        <v>522</v>
      </c>
      <c r="D596" s="1" t="str">
        <f t="shared" si="116"/>
        <v>Me</v>
      </c>
      <c r="E596" s="1" t="s">
        <v>360</v>
      </c>
      <c r="F596" s="1">
        <v>1903</v>
      </c>
      <c r="G596" s="1">
        <v>1957</v>
      </c>
      <c r="H596" s="1">
        <f t="shared" si="117"/>
        <v>8.6602540378443873</v>
      </c>
      <c r="I596" s="1">
        <v>4</v>
      </c>
      <c r="K596" s="1">
        <v>204</v>
      </c>
      <c r="L596" s="1" t="s">
        <v>85</v>
      </c>
      <c r="M596" s="1" t="s">
        <v>86</v>
      </c>
      <c r="N596" s="1">
        <f t="shared" si="123"/>
        <v>2</v>
      </c>
      <c r="P596" s="1">
        <v>97</v>
      </c>
      <c r="Q596" s="1">
        <v>97</v>
      </c>
      <c r="S596" s="1">
        <v>460</v>
      </c>
      <c r="T596" s="1">
        <f t="shared" si="115"/>
        <v>2.0316482427935045</v>
      </c>
      <c r="U596" s="14">
        <f t="shared" si="119"/>
        <v>28.751342099319842</v>
      </c>
      <c r="V596" s="14">
        <f t="shared" si="120"/>
        <v>0</v>
      </c>
      <c r="W596" s="20">
        <f t="shared" si="121"/>
        <v>8.247422680412371E-2</v>
      </c>
      <c r="X596" s="32" t="e">
        <f t="shared" si="122"/>
        <v>#DIV/0!</v>
      </c>
    </row>
    <row r="597" spans="2:24" x14ac:dyDescent="0.25">
      <c r="B597" s="1" t="s">
        <v>523</v>
      </c>
      <c r="C597" s="1" t="s">
        <v>524</v>
      </c>
      <c r="D597" s="1" t="str">
        <f t="shared" si="116"/>
        <v>Me</v>
      </c>
      <c r="E597" s="1" t="s">
        <v>360</v>
      </c>
      <c r="F597" s="1">
        <v>1913</v>
      </c>
      <c r="G597" s="1">
        <v>1950</v>
      </c>
      <c r="H597" s="1">
        <f t="shared" si="117"/>
        <v>9.2195444572928871</v>
      </c>
      <c r="I597" s="1">
        <v>5</v>
      </c>
      <c r="J597" s="1">
        <v>170</v>
      </c>
      <c r="K597" s="1">
        <v>210</v>
      </c>
      <c r="L597" s="1" t="s">
        <v>85</v>
      </c>
      <c r="M597" s="1" t="s">
        <v>378</v>
      </c>
      <c r="N597" s="1">
        <f t="shared" si="123"/>
        <v>2</v>
      </c>
      <c r="S597" s="1">
        <f t="shared" ref="S597:S605" si="124">60*2*I597</f>
        <v>600</v>
      </c>
      <c r="T597" s="1">
        <f t="shared" si="115"/>
        <v>2.1711852081087688</v>
      </c>
      <c r="U597" s="14">
        <f t="shared" si="119"/>
        <v>36.208727783119741</v>
      </c>
      <c r="V597" s="14">
        <f t="shared" si="120"/>
        <v>0</v>
      </c>
      <c r="W597" s="20" t="e">
        <f t="shared" si="121"/>
        <v>#DIV/0!</v>
      </c>
      <c r="X597" s="32">
        <f t="shared" si="122"/>
        <v>0</v>
      </c>
    </row>
    <row r="598" spans="2:24" x14ac:dyDescent="0.25">
      <c r="B598" s="1" t="s">
        <v>525</v>
      </c>
      <c r="C598" s="1" t="s">
        <v>526</v>
      </c>
      <c r="D598" s="1" t="str">
        <f t="shared" si="116"/>
        <v>Me</v>
      </c>
      <c r="E598" s="1" t="s">
        <v>360</v>
      </c>
      <c r="F598" s="1">
        <v>1906</v>
      </c>
      <c r="G598" s="1">
        <v>1937</v>
      </c>
      <c r="H598" s="1">
        <f t="shared" si="117"/>
        <v>8.8317608663278477</v>
      </c>
      <c r="I598" s="1">
        <v>6</v>
      </c>
      <c r="J598" s="1">
        <v>204</v>
      </c>
      <c r="K598" s="1">
        <v>252</v>
      </c>
      <c r="L598" s="1" t="s">
        <v>85</v>
      </c>
      <c r="M598" s="1" t="s">
        <v>378</v>
      </c>
      <c r="N598" s="1">
        <f t="shared" si="123"/>
        <v>2</v>
      </c>
      <c r="S598" s="1">
        <f t="shared" si="124"/>
        <v>720</v>
      </c>
      <c r="T598" s="1">
        <f t="shared" ref="T598:T661" si="125">IF(L598="Wagon",(SQRT(SQRT(S598/27)))*10,IF(S598="","",SQRT(SQRT(S598/27))))</f>
        <v>2.2724387329349987</v>
      </c>
      <c r="U598" s="14">
        <f t="shared" si="119"/>
        <v>38.572960738210057</v>
      </c>
      <c r="V598" s="14">
        <f t="shared" si="120"/>
        <v>0</v>
      </c>
      <c r="W598" s="20" t="e">
        <f t="shared" si="121"/>
        <v>#DIV/0!</v>
      </c>
      <c r="X598" s="32">
        <f t="shared" si="122"/>
        <v>0</v>
      </c>
    </row>
    <row r="599" spans="2:24" x14ac:dyDescent="0.25">
      <c r="B599" s="1" t="s">
        <v>527</v>
      </c>
      <c r="C599" s="1" t="s">
        <v>528</v>
      </c>
      <c r="D599" s="1" t="str">
        <f t="shared" si="116"/>
        <v>Me</v>
      </c>
      <c r="E599" s="1" t="s">
        <v>360</v>
      </c>
      <c r="F599" s="1">
        <v>1906</v>
      </c>
      <c r="G599" s="1">
        <v>1939</v>
      </c>
      <c r="H599" s="1">
        <f t="shared" si="117"/>
        <v>8.8317608663278477</v>
      </c>
      <c r="I599" s="1">
        <v>8</v>
      </c>
      <c r="J599" s="1">
        <v>272</v>
      </c>
      <c r="K599" s="1">
        <v>336</v>
      </c>
      <c r="L599" s="1" t="s">
        <v>85</v>
      </c>
      <c r="M599" s="1" t="s">
        <v>378</v>
      </c>
      <c r="N599" s="1">
        <f t="shared" si="123"/>
        <v>2</v>
      </c>
      <c r="S599" s="1">
        <f t="shared" si="124"/>
        <v>960</v>
      </c>
      <c r="T599" s="1">
        <f t="shared" si="125"/>
        <v>2.4418943343231376</v>
      </c>
      <c r="U599" s="14">
        <f t="shared" si="119"/>
        <v>46.293523406784637</v>
      </c>
      <c r="V599" s="14">
        <f t="shared" si="120"/>
        <v>0</v>
      </c>
      <c r="W599" s="20" t="e">
        <f t="shared" si="121"/>
        <v>#DIV/0!</v>
      </c>
      <c r="X599" s="32">
        <f t="shared" si="122"/>
        <v>0</v>
      </c>
    </row>
    <row r="600" spans="2:24" x14ac:dyDescent="0.25">
      <c r="B600" s="1" t="s">
        <v>529</v>
      </c>
      <c r="C600" s="1" t="s">
        <v>530</v>
      </c>
      <c r="D600" s="1" t="str">
        <f t="shared" si="116"/>
        <v>Me</v>
      </c>
      <c r="E600" s="1" t="s">
        <v>360</v>
      </c>
      <c r="F600" s="1">
        <v>1927</v>
      </c>
      <c r="G600" s="1">
        <v>1950</v>
      </c>
      <c r="H600" s="1">
        <f t="shared" si="117"/>
        <v>9.9498743710661994</v>
      </c>
      <c r="I600" s="1">
        <v>7</v>
      </c>
      <c r="J600" s="1">
        <v>238</v>
      </c>
      <c r="K600" s="1">
        <v>294</v>
      </c>
      <c r="L600" s="1" t="s">
        <v>85</v>
      </c>
      <c r="M600" s="1" t="s">
        <v>378</v>
      </c>
      <c r="N600" s="1">
        <f t="shared" si="123"/>
        <v>2</v>
      </c>
      <c r="S600" s="1">
        <f t="shared" si="124"/>
        <v>840</v>
      </c>
      <c r="T600" s="1">
        <f t="shared" si="125"/>
        <v>2.3617225726632607</v>
      </c>
      <c r="U600" s="14">
        <f t="shared" si="119"/>
        <v>49.419512987999731</v>
      </c>
      <c r="V600" s="14">
        <f t="shared" si="120"/>
        <v>0</v>
      </c>
      <c r="W600" s="20" t="e">
        <f t="shared" si="121"/>
        <v>#DIV/0!</v>
      </c>
      <c r="X600" s="32">
        <f t="shared" si="122"/>
        <v>0</v>
      </c>
    </row>
    <row r="601" spans="2:24" x14ac:dyDescent="0.25">
      <c r="B601" s="1" t="s">
        <v>531</v>
      </c>
      <c r="C601" s="1" t="s">
        <v>532</v>
      </c>
      <c r="D601" s="1" t="str">
        <f t="shared" si="116"/>
        <v>Me</v>
      </c>
      <c r="E601" s="1" t="s">
        <v>360</v>
      </c>
      <c r="F601" s="1">
        <v>1929</v>
      </c>
      <c r="G601" s="1">
        <v>1950</v>
      </c>
      <c r="H601" s="1">
        <f t="shared" si="117"/>
        <v>10.04987562112089</v>
      </c>
      <c r="I601" s="1">
        <v>8</v>
      </c>
      <c r="J601" s="1">
        <v>272</v>
      </c>
      <c r="K601" s="1">
        <v>336</v>
      </c>
      <c r="L601" s="1" t="s">
        <v>85</v>
      </c>
      <c r="M601" s="1" t="s">
        <v>378</v>
      </c>
      <c r="N601" s="1">
        <f t="shared" si="123"/>
        <v>2</v>
      </c>
      <c r="S601" s="1">
        <f t="shared" si="124"/>
        <v>960</v>
      </c>
      <c r="T601" s="1">
        <f t="shared" si="125"/>
        <v>2.4418943343231376</v>
      </c>
      <c r="U601" s="14">
        <f t="shared" si="119"/>
        <v>54.58050348804997</v>
      </c>
      <c r="V601" s="14">
        <f t="shared" si="120"/>
        <v>0</v>
      </c>
      <c r="W601" s="20" t="e">
        <f t="shared" si="121"/>
        <v>#DIV/0!</v>
      </c>
      <c r="X601" s="32">
        <f t="shared" si="122"/>
        <v>0</v>
      </c>
    </row>
    <row r="602" spans="2:24" x14ac:dyDescent="0.25">
      <c r="B602" s="1" t="s">
        <v>533</v>
      </c>
      <c r="C602" s="1" t="s">
        <v>534</v>
      </c>
      <c r="D602" s="1" t="str">
        <f t="shared" si="116"/>
        <v>Me</v>
      </c>
      <c r="E602" s="1" t="s">
        <v>360</v>
      </c>
      <c r="F602" s="1">
        <v>1906</v>
      </c>
      <c r="G602" s="1">
        <v>1939</v>
      </c>
      <c r="H602" s="1">
        <f t="shared" si="117"/>
        <v>8.8317608663278477</v>
      </c>
      <c r="I602" s="1">
        <v>4</v>
      </c>
      <c r="J602" s="1">
        <v>136</v>
      </c>
      <c r="K602" s="1">
        <v>168</v>
      </c>
      <c r="L602" s="1" t="s">
        <v>85</v>
      </c>
      <c r="M602" s="1" t="s">
        <v>378</v>
      </c>
      <c r="N602" s="1">
        <f t="shared" si="123"/>
        <v>2</v>
      </c>
      <c r="S602" s="1">
        <f t="shared" si="124"/>
        <v>480</v>
      </c>
      <c r="T602" s="1">
        <f t="shared" si="125"/>
        <v>2.0533801921606818</v>
      </c>
      <c r="U602" s="14">
        <f t="shared" si="119"/>
        <v>29.815876764890405</v>
      </c>
      <c r="V602" s="14">
        <f t="shared" si="120"/>
        <v>0</v>
      </c>
      <c r="W602" s="20" t="e">
        <f t="shared" si="121"/>
        <v>#DIV/0!</v>
      </c>
      <c r="X602" s="32">
        <f t="shared" si="122"/>
        <v>0</v>
      </c>
    </row>
    <row r="603" spans="2:24" x14ac:dyDescent="0.25">
      <c r="B603" s="1" t="s">
        <v>535</v>
      </c>
      <c r="C603" s="1" t="s">
        <v>536</v>
      </c>
      <c r="D603" s="1" t="str">
        <f t="shared" si="116"/>
        <v>Me</v>
      </c>
      <c r="E603" s="1" t="s">
        <v>360</v>
      </c>
      <c r="F603" s="1">
        <v>1919</v>
      </c>
      <c r="G603" s="1">
        <v>1950</v>
      </c>
      <c r="H603" s="1">
        <f t="shared" si="117"/>
        <v>9.5393920141694561</v>
      </c>
      <c r="I603" s="1">
        <v>8</v>
      </c>
      <c r="J603" s="1">
        <v>272</v>
      </c>
      <c r="K603" s="1">
        <v>336</v>
      </c>
      <c r="L603" s="1" t="s">
        <v>85</v>
      </c>
      <c r="M603" s="1" t="s">
        <v>378</v>
      </c>
      <c r="N603" s="1">
        <f t="shared" si="123"/>
        <v>2</v>
      </c>
      <c r="S603" s="1">
        <f t="shared" si="124"/>
        <v>960</v>
      </c>
      <c r="T603" s="1">
        <f t="shared" si="125"/>
        <v>2.4418943343231376</v>
      </c>
      <c r="U603" s="14">
        <f t="shared" si="119"/>
        <v>51.107622574348404</v>
      </c>
      <c r="V603" s="14">
        <f t="shared" si="120"/>
        <v>0</v>
      </c>
      <c r="W603" s="20" t="e">
        <f t="shared" si="121"/>
        <v>#DIV/0!</v>
      </c>
      <c r="X603" s="32">
        <f t="shared" si="122"/>
        <v>0</v>
      </c>
    </row>
    <row r="604" spans="2:24" x14ac:dyDescent="0.25">
      <c r="B604" s="1" t="s">
        <v>537</v>
      </c>
      <c r="C604" s="1" t="s">
        <v>538</v>
      </c>
      <c r="D604" s="1" t="str">
        <f t="shared" ref="D604:D613" si="126">IF(B604="","zzz",LEFT(B604,2))</f>
        <v>Me</v>
      </c>
      <c r="E604" s="1" t="s">
        <v>360</v>
      </c>
      <c r="F604" s="1">
        <v>1905</v>
      </c>
      <c r="G604" s="1">
        <v>1936</v>
      </c>
      <c r="H604" s="1">
        <f t="shared" si="117"/>
        <v>8.7749643873921226</v>
      </c>
      <c r="I604" s="1">
        <v>7</v>
      </c>
      <c r="J604" s="1">
        <v>238</v>
      </c>
      <c r="K604" s="1">
        <v>294</v>
      </c>
      <c r="L604" s="1" t="s">
        <v>85</v>
      </c>
      <c r="M604" s="1" t="s">
        <v>378</v>
      </c>
      <c r="N604" s="1">
        <f t="shared" si="123"/>
        <v>2</v>
      </c>
      <c r="S604" s="1">
        <f t="shared" si="124"/>
        <v>840</v>
      </c>
      <c r="T604" s="1">
        <f t="shared" si="125"/>
        <v>2.3617225726632607</v>
      </c>
      <c r="U604" s="14">
        <f t="shared" si="119"/>
        <v>42.18817392565245</v>
      </c>
      <c r="V604" s="14">
        <f t="shared" si="120"/>
        <v>0</v>
      </c>
      <c r="W604" s="20" t="e">
        <f t="shared" si="121"/>
        <v>#DIV/0!</v>
      </c>
      <c r="X604" s="32">
        <f t="shared" si="122"/>
        <v>0</v>
      </c>
    </row>
    <row r="605" spans="2:24" x14ac:dyDescent="0.25">
      <c r="B605" s="1" t="s">
        <v>539</v>
      </c>
      <c r="C605" s="1" t="s">
        <v>540</v>
      </c>
      <c r="D605" s="1" t="str">
        <f t="shared" si="126"/>
        <v>Me</v>
      </c>
      <c r="E605" s="1" t="s">
        <v>360</v>
      </c>
      <c r="F605" s="1">
        <v>1906</v>
      </c>
      <c r="G605" s="1">
        <v>1939</v>
      </c>
      <c r="H605" s="1">
        <f t="shared" si="117"/>
        <v>8.8317608663278477</v>
      </c>
      <c r="I605" s="1">
        <v>5</v>
      </c>
      <c r="J605" s="1">
        <v>170</v>
      </c>
      <c r="K605" s="1">
        <v>210</v>
      </c>
      <c r="L605" s="1" t="s">
        <v>85</v>
      </c>
      <c r="M605" s="1" t="s">
        <v>378</v>
      </c>
      <c r="N605" s="1">
        <f t="shared" si="123"/>
        <v>2</v>
      </c>
      <c r="S605" s="1">
        <f t="shared" si="124"/>
        <v>600</v>
      </c>
      <c r="T605" s="1">
        <f t="shared" si="125"/>
        <v>2.1711852081087688</v>
      </c>
      <c r="U605" s="14">
        <f t="shared" si="119"/>
        <v>34.354310218345795</v>
      </c>
      <c r="V605" s="14">
        <f t="shared" si="120"/>
        <v>0</v>
      </c>
      <c r="W605" s="20" t="e">
        <f t="shared" si="121"/>
        <v>#DIV/0!</v>
      </c>
      <c r="X605" s="32">
        <f t="shared" si="122"/>
        <v>0</v>
      </c>
    </row>
    <row r="606" spans="2:24" x14ac:dyDescent="0.25">
      <c r="B606" s="1" t="s">
        <v>541</v>
      </c>
      <c r="C606" s="1" t="s">
        <v>542</v>
      </c>
      <c r="D606" s="1" t="str">
        <f t="shared" si="126"/>
        <v>Me</v>
      </c>
      <c r="E606" s="1" t="s">
        <v>360</v>
      </c>
      <c r="F606" s="1">
        <v>1864</v>
      </c>
      <c r="G606" s="1">
        <v>1907</v>
      </c>
      <c r="H606" s="1">
        <f t="shared" si="117"/>
        <v>6</v>
      </c>
      <c r="I606" s="1">
        <v>1</v>
      </c>
      <c r="J606" s="1">
        <v>43</v>
      </c>
      <c r="K606" s="1">
        <v>0</v>
      </c>
      <c r="L606" s="1" t="s">
        <v>369</v>
      </c>
      <c r="M606" s="1" t="s">
        <v>369</v>
      </c>
      <c r="N606" s="1">
        <f t="shared" si="123"/>
        <v>1</v>
      </c>
      <c r="S606" s="1">
        <v>330</v>
      </c>
      <c r="T606" s="1">
        <f t="shared" si="125"/>
        <v>1.869767229871276</v>
      </c>
      <c r="U606" s="14">
        <f t="shared" si="119"/>
        <v>11.05032432853924</v>
      </c>
      <c r="V606" s="14">
        <f t="shared" si="120"/>
        <v>0</v>
      </c>
      <c r="W606" s="20" t="e">
        <f t="shared" si="121"/>
        <v>#DIV/0!</v>
      </c>
      <c r="X606" s="32">
        <f t="shared" si="122"/>
        <v>0</v>
      </c>
    </row>
    <row r="607" spans="2:24" x14ac:dyDescent="0.25">
      <c r="B607" s="1" t="s">
        <v>543</v>
      </c>
      <c r="C607" s="1" t="s">
        <v>544</v>
      </c>
      <c r="D607" s="1" t="str">
        <f t="shared" si="126"/>
        <v>Me</v>
      </c>
      <c r="E607" s="1" t="s">
        <v>360</v>
      </c>
      <c r="F607" s="1">
        <v>1879</v>
      </c>
      <c r="G607" s="1">
        <v>1907</v>
      </c>
      <c r="H607" s="1">
        <f t="shared" si="117"/>
        <v>7.1414284285428504</v>
      </c>
      <c r="I607" s="1">
        <v>1</v>
      </c>
      <c r="J607" s="1">
        <v>46</v>
      </c>
      <c r="K607" s="1">
        <v>0</v>
      </c>
      <c r="L607" s="1" t="s">
        <v>369</v>
      </c>
      <c r="M607" s="1" t="s">
        <v>369</v>
      </c>
      <c r="N607" s="1">
        <f t="shared" si="123"/>
        <v>1</v>
      </c>
      <c r="S607" s="1">
        <v>430</v>
      </c>
      <c r="T607" s="1">
        <f t="shared" si="125"/>
        <v>1.9976811555216252</v>
      </c>
      <c r="U607" s="14">
        <f t="shared" si="119"/>
        <v>14.052302540278369</v>
      </c>
      <c r="V607" s="14">
        <f t="shared" si="120"/>
        <v>0</v>
      </c>
      <c r="W607" s="20" t="e">
        <f t="shared" si="121"/>
        <v>#DIV/0!</v>
      </c>
      <c r="X607" s="32">
        <f t="shared" si="122"/>
        <v>0</v>
      </c>
    </row>
    <row r="608" spans="2:24" x14ac:dyDescent="0.25">
      <c r="B608" s="1" t="s">
        <v>545</v>
      </c>
      <c r="C608" s="1" t="s">
        <v>546</v>
      </c>
      <c r="D608" s="1" t="str">
        <f t="shared" si="126"/>
        <v>Me</v>
      </c>
      <c r="E608" s="1" t="s">
        <v>360</v>
      </c>
      <c r="F608" s="1">
        <v>1922</v>
      </c>
      <c r="G608" s="1">
        <v>1962</v>
      </c>
      <c r="H608" s="1">
        <f t="shared" si="117"/>
        <v>9.6953597148326587</v>
      </c>
      <c r="I608" s="1">
        <v>1</v>
      </c>
      <c r="J608" s="1">
        <v>62</v>
      </c>
      <c r="K608" s="1">
        <v>0</v>
      </c>
      <c r="L608" s="1" t="s">
        <v>85</v>
      </c>
      <c r="M608" s="1" t="s">
        <v>378</v>
      </c>
      <c r="N608" s="1">
        <f t="shared" si="123"/>
        <v>2</v>
      </c>
      <c r="P608" s="1">
        <v>105</v>
      </c>
      <c r="Q608" s="1">
        <v>105</v>
      </c>
      <c r="S608" s="1">
        <v>1200</v>
      </c>
      <c r="T608" s="1">
        <f t="shared" si="125"/>
        <v>2.5819888974716112</v>
      </c>
      <c r="U608" s="14">
        <f t="shared" si="119"/>
        <v>24.657811473581081</v>
      </c>
      <c r="V608" s="14">
        <f t="shared" si="120"/>
        <v>18.264696406745273</v>
      </c>
      <c r="W608" s="20">
        <f t="shared" si="121"/>
        <v>7.6190476190476197E-2</v>
      </c>
      <c r="X608" s="32">
        <f t="shared" si="122"/>
        <v>0</v>
      </c>
    </row>
    <row r="609" spans="2:24" x14ac:dyDescent="0.25">
      <c r="B609" s="1" t="s">
        <v>547</v>
      </c>
      <c r="C609" s="1" t="s">
        <v>548</v>
      </c>
      <c r="D609" s="1" t="str">
        <f t="shared" si="126"/>
        <v>Me</v>
      </c>
      <c r="E609" s="1" t="s">
        <v>360</v>
      </c>
      <c r="F609" s="1">
        <v>1906</v>
      </c>
      <c r="G609" s="1">
        <v>1962</v>
      </c>
      <c r="H609" s="1">
        <f t="shared" si="117"/>
        <v>8.8317608663278477</v>
      </c>
      <c r="I609" s="1">
        <v>1</v>
      </c>
      <c r="J609" s="1">
        <v>50</v>
      </c>
      <c r="K609" s="1">
        <v>0</v>
      </c>
      <c r="L609" s="1" t="s">
        <v>85</v>
      </c>
      <c r="M609" s="1" t="s">
        <v>378</v>
      </c>
      <c r="N609" s="1">
        <f t="shared" si="123"/>
        <v>2</v>
      </c>
      <c r="S609" s="1">
        <v>860</v>
      </c>
      <c r="T609" s="1">
        <f t="shared" si="125"/>
        <v>2.3756566436531741</v>
      </c>
      <c r="U609" s="14">
        <f t="shared" si="119"/>
        <v>20.666512906589144</v>
      </c>
      <c r="V609" s="14">
        <f t="shared" si="120"/>
        <v>0</v>
      </c>
      <c r="W609" s="20" t="e">
        <f t="shared" si="121"/>
        <v>#DIV/0!</v>
      </c>
      <c r="X609" s="32">
        <f t="shared" si="122"/>
        <v>0</v>
      </c>
    </row>
    <row r="610" spans="2:24" x14ac:dyDescent="0.25">
      <c r="B610" s="1" t="s">
        <v>549</v>
      </c>
      <c r="D610" s="1" t="str">
        <f t="shared" si="126"/>
        <v>MR</v>
      </c>
      <c r="E610" s="1" t="s">
        <v>360</v>
      </c>
      <c r="F610" s="1">
        <v>1908</v>
      </c>
      <c r="G610" s="1">
        <v>1951</v>
      </c>
      <c r="H610" s="1">
        <f t="shared" si="117"/>
        <v>8.9442719099991592</v>
      </c>
      <c r="I610" s="1">
        <v>3</v>
      </c>
      <c r="L610" s="1" t="s">
        <v>85</v>
      </c>
      <c r="M610" s="5" t="s">
        <v>96</v>
      </c>
      <c r="N610" s="1">
        <f t="shared" si="123"/>
        <v>2</v>
      </c>
      <c r="T610" s="1" t="str">
        <f t="shared" si="125"/>
        <v/>
      </c>
      <c r="U610" s="14" t="e">
        <f t="shared" si="119"/>
        <v>#VALUE!</v>
      </c>
      <c r="V610" s="14">
        <f t="shared" si="120"/>
        <v>0</v>
      </c>
      <c r="W610" s="20" t="e">
        <f t="shared" si="121"/>
        <v>#DIV/0!</v>
      </c>
      <c r="X610" s="32" t="e">
        <f t="shared" si="122"/>
        <v>#DIV/0!</v>
      </c>
    </row>
    <row r="611" spans="2:24" x14ac:dyDescent="0.25">
      <c r="B611" s="1" t="s">
        <v>550</v>
      </c>
      <c r="D611" s="1" t="str">
        <f t="shared" si="126"/>
        <v>NE</v>
      </c>
      <c r="E611" s="1" t="s">
        <v>360</v>
      </c>
      <c r="H611" s="1" t="str">
        <f t="shared" ref="H611:H674" si="127">IF(F611="","",SQRT(F611-1828))</f>
        <v/>
      </c>
      <c r="L611" s="1" t="s">
        <v>369</v>
      </c>
      <c r="M611" s="1" t="s">
        <v>369</v>
      </c>
      <c r="N611" s="1">
        <f t="shared" si="123"/>
        <v>1</v>
      </c>
      <c r="T611" s="1" t="str">
        <f t="shared" si="125"/>
        <v/>
      </c>
      <c r="U611" s="14" t="str">
        <f t="shared" si="119"/>
        <v/>
      </c>
      <c r="V611" s="14">
        <f t="shared" si="120"/>
        <v>0</v>
      </c>
      <c r="W611" s="20" t="e">
        <f t="shared" si="121"/>
        <v>#DIV/0!</v>
      </c>
      <c r="X611" s="32" t="e">
        <f t="shared" si="122"/>
        <v>#DIV/0!</v>
      </c>
    </row>
    <row r="612" spans="2:24" x14ac:dyDescent="0.25">
      <c r="B612" s="1" t="s">
        <v>551</v>
      </c>
      <c r="D612" s="1" t="str">
        <f t="shared" si="126"/>
        <v>NE</v>
      </c>
      <c r="E612" s="1" t="s">
        <v>360</v>
      </c>
      <c r="F612" s="1">
        <v>1904</v>
      </c>
      <c r="G612" s="1">
        <v>1962</v>
      </c>
      <c r="H612" s="1">
        <f t="shared" si="127"/>
        <v>8.717797887081348</v>
      </c>
      <c r="I612" s="1">
        <v>3</v>
      </c>
      <c r="L612" s="1" t="s">
        <v>85</v>
      </c>
      <c r="M612" s="1" t="s">
        <v>86</v>
      </c>
      <c r="N612" s="1">
        <f t="shared" si="123"/>
        <v>2</v>
      </c>
      <c r="P612" s="1">
        <v>97</v>
      </c>
      <c r="Q612" s="1">
        <v>97</v>
      </c>
      <c r="S612" s="1">
        <v>280</v>
      </c>
      <c r="T612" s="1">
        <f t="shared" si="125"/>
        <v>1.7945210903184317</v>
      </c>
      <c r="U612" s="14">
        <f t="shared" si="119"/>
        <v>22.750224131336243</v>
      </c>
      <c r="V612" s="14">
        <f t="shared" si="120"/>
        <v>0</v>
      </c>
      <c r="W612" s="20">
        <f t="shared" si="121"/>
        <v>8.247422680412371E-2</v>
      </c>
      <c r="X612" s="32" t="e">
        <f t="shared" si="122"/>
        <v>#DIV/0!</v>
      </c>
    </row>
    <row r="613" spans="2:24" x14ac:dyDescent="0.25">
      <c r="B613" s="1" t="s">
        <v>552</v>
      </c>
      <c r="C613" s="1" t="s">
        <v>553</v>
      </c>
      <c r="D613" s="1" t="str">
        <f t="shared" si="126"/>
        <v>NR</v>
      </c>
      <c r="E613" s="1" t="s">
        <v>360</v>
      </c>
      <c r="F613" s="1">
        <v>2003</v>
      </c>
      <c r="G613" s="1" t="s">
        <v>31</v>
      </c>
      <c r="H613" s="1">
        <f t="shared" si="127"/>
        <v>13.228756555322953</v>
      </c>
      <c r="I613" s="1">
        <v>6</v>
      </c>
      <c r="J613" s="1">
        <f>140+35*4</f>
        <v>280</v>
      </c>
      <c r="K613" s="1">
        <v>0</v>
      </c>
      <c r="L613" s="1" t="s">
        <v>181</v>
      </c>
      <c r="M613" s="1" t="s">
        <v>22</v>
      </c>
      <c r="N613" s="1">
        <f t="shared" si="123"/>
        <v>3</v>
      </c>
      <c r="P613" s="1">
        <v>201</v>
      </c>
      <c r="Q613" s="1">
        <v>201</v>
      </c>
      <c r="S613" s="1">
        <v>2250</v>
      </c>
      <c r="T613" s="1">
        <f t="shared" si="125"/>
        <v>3.0213753973567683</v>
      </c>
      <c r="U613" s="14">
        <f t="shared" si="119"/>
        <v>86.585196226379765</v>
      </c>
      <c r="V613" s="14">
        <f t="shared" si="120"/>
        <v>62.841902698631266</v>
      </c>
      <c r="W613" s="20">
        <f t="shared" si="121"/>
        <v>3.9800995024875621E-2</v>
      </c>
      <c r="X613" s="32">
        <f t="shared" si="122"/>
        <v>0</v>
      </c>
    </row>
    <row r="614" spans="2:24" x14ac:dyDescent="0.25">
      <c r="B614" s="1" t="s">
        <v>554</v>
      </c>
      <c r="D614" s="1" t="str">
        <f>LEFT(B614,2)</f>
        <v>Ro</v>
      </c>
      <c r="E614" s="1" t="s">
        <v>360</v>
      </c>
      <c r="F614" s="1">
        <v>1829</v>
      </c>
      <c r="H614" s="1">
        <f t="shared" si="127"/>
        <v>1</v>
      </c>
      <c r="I614" s="1">
        <v>1</v>
      </c>
      <c r="L614" s="1" t="s">
        <v>369</v>
      </c>
      <c r="M614" s="1" t="s">
        <v>369</v>
      </c>
      <c r="N614" s="1">
        <f t="shared" si="123"/>
        <v>1</v>
      </c>
      <c r="S614" s="1">
        <v>27</v>
      </c>
      <c r="T614" s="1">
        <f t="shared" si="125"/>
        <v>1</v>
      </c>
      <c r="U614" s="14">
        <f t="shared" si="119"/>
        <v>0.98499999999999999</v>
      </c>
      <c r="V614" s="14">
        <f t="shared" si="120"/>
        <v>0</v>
      </c>
      <c r="W614" s="20" t="e">
        <f t="shared" si="121"/>
        <v>#DIV/0!</v>
      </c>
      <c r="X614" s="32" t="e">
        <f t="shared" si="122"/>
        <v>#DIV/0!</v>
      </c>
    </row>
    <row r="615" spans="2:24" x14ac:dyDescent="0.25">
      <c r="B615" s="1" t="s">
        <v>562</v>
      </c>
      <c r="D615" s="1" t="str">
        <f>IF(B615="","zzz",LEFT(B615,2))</f>
        <v>SM</v>
      </c>
      <c r="H615" s="1" t="str">
        <f t="shared" si="127"/>
        <v/>
      </c>
      <c r="N615" s="1" t="str">
        <f t="shared" si="123"/>
        <v/>
      </c>
      <c r="T615" s="1" t="str">
        <f t="shared" si="125"/>
        <v/>
      </c>
      <c r="U615" s="14" t="str">
        <f t="shared" si="119"/>
        <v/>
      </c>
      <c r="V615" s="14" t="str">
        <f t="shared" si="120"/>
        <v/>
      </c>
      <c r="W615" s="20" t="e">
        <f t="shared" si="121"/>
        <v>#DIV/0!</v>
      </c>
      <c r="X615" s="32" t="e">
        <f t="shared" si="122"/>
        <v>#DIV/0!</v>
      </c>
    </row>
    <row r="616" spans="2:24" x14ac:dyDescent="0.25">
      <c r="B616" s="1" t="s">
        <v>560</v>
      </c>
      <c r="C616" s="1" t="s">
        <v>561</v>
      </c>
      <c r="D616" s="1" t="str">
        <f>IF(B616="","zzz",LEFT(B616,2))</f>
        <v>SM</v>
      </c>
      <c r="H616" s="1" t="str">
        <f t="shared" si="127"/>
        <v/>
      </c>
      <c r="N616" s="1" t="str">
        <f t="shared" si="123"/>
        <v/>
      </c>
      <c r="T616" s="1" t="str">
        <f t="shared" si="125"/>
        <v/>
      </c>
      <c r="U616" s="14" t="str">
        <f t="shared" si="119"/>
        <v/>
      </c>
      <c r="V616" s="14" t="str">
        <f t="shared" si="120"/>
        <v/>
      </c>
      <c r="W616" s="20" t="e">
        <f t="shared" si="121"/>
        <v>#DIV/0!</v>
      </c>
      <c r="X616" s="32" t="e">
        <f t="shared" si="122"/>
        <v>#DIV/0!</v>
      </c>
    </row>
    <row r="617" spans="2:24" x14ac:dyDescent="0.25">
      <c r="B617" s="1" t="s">
        <v>555</v>
      </c>
      <c r="C617" s="1" t="s">
        <v>556</v>
      </c>
      <c r="D617" s="1" t="str">
        <f>LEFT(B617,2)</f>
        <v>SR</v>
      </c>
      <c r="E617" s="1" t="s">
        <v>360</v>
      </c>
      <c r="F617" s="1">
        <v>1941</v>
      </c>
      <c r="G617" s="1">
        <v>1968</v>
      </c>
      <c r="H617" s="1">
        <f t="shared" si="127"/>
        <v>10.63014581273465</v>
      </c>
      <c r="I617" s="1">
        <v>1</v>
      </c>
      <c r="J617" s="1">
        <v>101</v>
      </c>
      <c r="K617" s="1">
        <v>0</v>
      </c>
      <c r="L617" s="1" t="s">
        <v>85</v>
      </c>
      <c r="M617" s="1" t="s">
        <v>86</v>
      </c>
      <c r="N617" s="1">
        <f t="shared" si="123"/>
        <v>2</v>
      </c>
      <c r="P617" s="1">
        <v>121</v>
      </c>
      <c r="Q617" s="1">
        <v>121</v>
      </c>
      <c r="S617" s="1">
        <v>1470</v>
      </c>
      <c r="T617" s="1">
        <f t="shared" si="125"/>
        <v>2.7163666677615925</v>
      </c>
      <c r="U617" s="14">
        <f t="shared" si="119"/>
        <v>28.442243152770498</v>
      </c>
      <c r="V617" s="14">
        <f t="shared" si="120"/>
        <v>26.327484015739717</v>
      </c>
      <c r="W617" s="20">
        <f t="shared" si="121"/>
        <v>6.6115702479338845E-2</v>
      </c>
      <c r="X617" s="32">
        <f t="shared" si="122"/>
        <v>0</v>
      </c>
    </row>
    <row r="618" spans="2:24" x14ac:dyDescent="0.25">
      <c r="B618" s="1" t="s">
        <v>557</v>
      </c>
      <c r="D618" s="1" t="str">
        <f>LEFT(B618,2)</f>
        <v>SR</v>
      </c>
      <c r="E618" s="1" t="s">
        <v>360</v>
      </c>
      <c r="F618" s="1">
        <v>1911</v>
      </c>
      <c r="G618" s="1">
        <v>1929</v>
      </c>
      <c r="H618" s="1">
        <f t="shared" si="127"/>
        <v>9.1104335791442992</v>
      </c>
      <c r="I618" s="1">
        <v>3</v>
      </c>
      <c r="J618" s="1">
        <v>101</v>
      </c>
      <c r="K618" s="1">
        <v>218</v>
      </c>
      <c r="L618" s="1" t="s">
        <v>85</v>
      </c>
      <c r="M618" s="5" t="s">
        <v>96</v>
      </c>
      <c r="N618" s="1">
        <f t="shared" si="123"/>
        <v>2</v>
      </c>
      <c r="P618" s="1">
        <v>97</v>
      </c>
      <c r="Q618" s="1">
        <v>97</v>
      </c>
      <c r="S618" s="1">
        <v>600</v>
      </c>
      <c r="T618" s="1">
        <f t="shared" si="125"/>
        <v>2.1711852081087688</v>
      </c>
      <c r="U618" s="14">
        <f t="shared" si="119"/>
        <v>29.806813826631871</v>
      </c>
      <c r="V618" s="14">
        <f t="shared" si="120"/>
        <v>18.841306680448884</v>
      </c>
      <c r="W618" s="20">
        <f t="shared" si="121"/>
        <v>8.247422680412371E-2</v>
      </c>
      <c r="X618" s="32">
        <f t="shared" si="122"/>
        <v>0</v>
      </c>
    </row>
    <row r="619" spans="2:24" x14ac:dyDescent="0.25">
      <c r="B619" s="1" t="s">
        <v>558</v>
      </c>
      <c r="D619" s="1" t="str">
        <f>LEFT(B619,2)</f>
        <v>SR</v>
      </c>
      <c r="E619" s="1" t="s">
        <v>360</v>
      </c>
      <c r="F619" s="1">
        <v>1925</v>
      </c>
      <c r="G619" s="1">
        <v>1929</v>
      </c>
      <c r="H619" s="1">
        <f t="shared" si="127"/>
        <v>9.8488578017961039</v>
      </c>
      <c r="I619" s="1">
        <v>5</v>
      </c>
      <c r="J619" s="1">
        <v>159</v>
      </c>
      <c r="K619" s="1">
        <v>363</v>
      </c>
      <c r="L619" s="1" t="s">
        <v>85</v>
      </c>
      <c r="M619" s="5" t="s">
        <v>96</v>
      </c>
      <c r="N619" s="1">
        <f t="shared" si="123"/>
        <v>2</v>
      </c>
      <c r="P619" s="1">
        <v>97</v>
      </c>
      <c r="Q619" s="1">
        <v>97</v>
      </c>
      <c r="S619" s="1">
        <v>1000</v>
      </c>
      <c r="T619" s="1">
        <f t="shared" si="125"/>
        <v>2.4669426816409508</v>
      </c>
      <c r="U619" s="14">
        <f t="shared" si="119"/>
        <v>45.633845290769081</v>
      </c>
      <c r="V619" s="14">
        <f t="shared" si="120"/>
        <v>26.860313753244498</v>
      </c>
      <c r="W619" s="20">
        <f t="shared" si="121"/>
        <v>8.247422680412371E-2</v>
      </c>
      <c r="X619" s="32">
        <f t="shared" si="122"/>
        <v>0</v>
      </c>
    </row>
    <row r="620" spans="2:24" x14ac:dyDescent="0.25">
      <c r="B620" s="1" t="s">
        <v>559</v>
      </c>
      <c r="D620" s="1" t="str">
        <f>LEFT(B620,2)</f>
        <v>WC</v>
      </c>
      <c r="E620" s="1" t="s">
        <v>360</v>
      </c>
      <c r="F620" s="1">
        <v>1898</v>
      </c>
      <c r="G620" s="1">
        <v>1940</v>
      </c>
      <c r="H620" s="1">
        <f t="shared" si="127"/>
        <v>8.3666002653407556</v>
      </c>
      <c r="I620" s="1">
        <v>4</v>
      </c>
      <c r="K620" s="1">
        <v>204</v>
      </c>
      <c r="L620" s="1" t="s">
        <v>85</v>
      </c>
      <c r="M620" s="1" t="s">
        <v>86</v>
      </c>
      <c r="N620" s="1">
        <f t="shared" si="123"/>
        <v>2</v>
      </c>
      <c r="P620" s="1">
        <v>97</v>
      </c>
      <c r="Q620" s="1">
        <v>97</v>
      </c>
      <c r="S620" s="1">
        <v>240</v>
      </c>
      <c r="T620" s="1">
        <f t="shared" si="125"/>
        <v>1.726680042740901</v>
      </c>
      <c r="U620" s="14">
        <f t="shared" si="119"/>
        <v>22.549490156396583</v>
      </c>
      <c r="V620" s="14">
        <f t="shared" si="120"/>
        <v>0</v>
      </c>
      <c r="W620" s="20">
        <f t="shared" si="121"/>
        <v>8.247422680412371E-2</v>
      </c>
      <c r="X620" s="32" t="e">
        <f t="shared" si="122"/>
        <v>#DIV/0!</v>
      </c>
    </row>
    <row r="621" spans="2:24" x14ac:dyDescent="0.25">
      <c r="D621" s="1" t="str">
        <f>LEFT(B621,2)</f>
        <v/>
      </c>
      <c r="H621" s="1" t="str">
        <f t="shared" si="127"/>
        <v/>
      </c>
      <c r="N621" s="1" t="str">
        <f t="shared" si="123"/>
        <v/>
      </c>
      <c r="T621" s="1" t="str">
        <f t="shared" si="125"/>
        <v/>
      </c>
      <c r="U621" s="14" t="str">
        <f t="shared" si="119"/>
        <v/>
      </c>
      <c r="V621" s="14" t="str">
        <f t="shared" si="120"/>
        <v/>
      </c>
      <c r="W621" s="20" t="e">
        <f t="shared" si="121"/>
        <v>#DIV/0!</v>
      </c>
      <c r="X621" s="32" t="e">
        <f t="shared" si="122"/>
        <v>#DIV/0!</v>
      </c>
    </row>
    <row r="622" spans="2:24" x14ac:dyDescent="0.25">
      <c r="D622" s="1" t="str">
        <f t="shared" ref="D622:D685" si="128">IF(B622="","zzz",LEFT(B622,2))</f>
        <v>zzz</v>
      </c>
      <c r="H622" s="1" t="str">
        <f t="shared" si="127"/>
        <v/>
      </c>
      <c r="N622" s="1" t="str">
        <f t="shared" si="123"/>
        <v/>
      </c>
      <c r="T622" s="1" t="str">
        <f t="shared" si="125"/>
        <v/>
      </c>
      <c r="U622" s="14" t="str">
        <f t="shared" si="119"/>
        <v/>
      </c>
      <c r="V622" s="14" t="str">
        <f t="shared" si="120"/>
        <v/>
      </c>
      <c r="W622" s="20" t="e">
        <f t="shared" si="121"/>
        <v>#DIV/0!</v>
      </c>
      <c r="X622" s="32" t="e">
        <f t="shared" si="122"/>
        <v>#DIV/0!</v>
      </c>
    </row>
    <row r="623" spans="2:24" x14ac:dyDescent="0.25">
      <c r="D623" s="1" t="str">
        <f t="shared" si="128"/>
        <v>zzz</v>
      </c>
      <c r="H623" s="1" t="str">
        <f t="shared" si="127"/>
        <v/>
      </c>
      <c r="N623" s="1" t="str">
        <f t="shared" si="123"/>
        <v/>
      </c>
      <c r="T623" s="1" t="str">
        <f t="shared" si="125"/>
        <v/>
      </c>
      <c r="U623" s="14" t="str">
        <f t="shared" si="119"/>
        <v/>
      </c>
      <c r="V623" s="14" t="str">
        <f t="shared" si="120"/>
        <v/>
      </c>
      <c r="W623" s="20" t="e">
        <f t="shared" si="121"/>
        <v>#DIV/0!</v>
      </c>
      <c r="X623" s="32" t="e">
        <f t="shared" si="122"/>
        <v>#DIV/0!</v>
      </c>
    </row>
    <row r="624" spans="2:24" x14ac:dyDescent="0.25">
      <c r="D624" s="1" t="str">
        <f t="shared" si="128"/>
        <v>zzz</v>
      </c>
      <c r="H624" s="1" t="str">
        <f t="shared" si="127"/>
        <v/>
      </c>
      <c r="N624" s="1" t="str">
        <f t="shared" si="123"/>
        <v/>
      </c>
      <c r="T624" s="1" t="str">
        <f t="shared" si="125"/>
        <v/>
      </c>
      <c r="U624" s="14" t="str">
        <f t="shared" si="119"/>
        <v/>
      </c>
      <c r="V624" s="14" t="str">
        <f t="shared" si="120"/>
        <v/>
      </c>
      <c r="W624" s="20" t="e">
        <f t="shared" si="121"/>
        <v>#DIV/0!</v>
      </c>
      <c r="X624" s="32" t="e">
        <f t="shared" si="122"/>
        <v>#DIV/0!</v>
      </c>
    </row>
    <row r="625" spans="4:24" x14ac:dyDescent="0.25">
      <c r="D625" s="1" t="str">
        <f t="shared" si="128"/>
        <v>zzz</v>
      </c>
      <c r="H625" s="1" t="str">
        <f t="shared" si="127"/>
        <v/>
      </c>
      <c r="N625" s="1" t="str">
        <f t="shared" si="123"/>
        <v/>
      </c>
      <c r="T625" s="1" t="str">
        <f t="shared" si="125"/>
        <v/>
      </c>
      <c r="U625" s="14" t="str">
        <f t="shared" si="119"/>
        <v/>
      </c>
      <c r="V625" s="14" t="str">
        <f t="shared" si="120"/>
        <v/>
      </c>
      <c r="W625" s="20" t="e">
        <f t="shared" si="121"/>
        <v>#DIV/0!</v>
      </c>
      <c r="X625" s="32" t="e">
        <f t="shared" si="122"/>
        <v>#DIV/0!</v>
      </c>
    </row>
    <row r="626" spans="4:24" x14ac:dyDescent="0.25">
      <c r="D626" s="1" t="str">
        <f t="shared" si="128"/>
        <v>zzz</v>
      </c>
      <c r="H626" s="1" t="str">
        <f t="shared" si="127"/>
        <v/>
      </c>
      <c r="N626" s="1" t="str">
        <f t="shared" si="123"/>
        <v/>
      </c>
      <c r="T626" s="1" t="str">
        <f t="shared" si="125"/>
        <v/>
      </c>
      <c r="U626" s="14" t="str">
        <f t="shared" si="119"/>
        <v/>
      </c>
      <c r="V626" s="14" t="str">
        <f t="shared" si="120"/>
        <v/>
      </c>
      <c r="W626" s="20" t="e">
        <f t="shared" si="121"/>
        <v>#DIV/0!</v>
      </c>
      <c r="X626" s="32" t="e">
        <f t="shared" si="122"/>
        <v>#DIV/0!</v>
      </c>
    </row>
    <row r="627" spans="4:24" x14ac:dyDescent="0.25">
      <c r="D627" s="1" t="str">
        <f t="shared" si="128"/>
        <v>zzz</v>
      </c>
      <c r="H627" s="1" t="str">
        <f t="shared" si="127"/>
        <v/>
      </c>
      <c r="N627" s="1" t="str">
        <f t="shared" si="123"/>
        <v/>
      </c>
      <c r="T627" s="1" t="str">
        <f t="shared" si="125"/>
        <v/>
      </c>
      <c r="U627" s="14" t="str">
        <f t="shared" si="119"/>
        <v/>
      </c>
      <c r="V627" s="14" t="str">
        <f t="shared" si="120"/>
        <v/>
      </c>
      <c r="W627" s="20" t="e">
        <f t="shared" si="121"/>
        <v>#DIV/0!</v>
      </c>
      <c r="X627" s="32" t="e">
        <f t="shared" si="122"/>
        <v>#DIV/0!</v>
      </c>
    </row>
    <row r="628" spans="4:24" x14ac:dyDescent="0.25">
      <c r="D628" s="1" t="str">
        <f t="shared" si="128"/>
        <v>zzz</v>
      </c>
      <c r="H628" s="1" t="str">
        <f t="shared" si="127"/>
        <v/>
      </c>
      <c r="N628" s="1" t="str">
        <f t="shared" si="123"/>
        <v/>
      </c>
      <c r="T628" s="1" t="str">
        <f t="shared" si="125"/>
        <v/>
      </c>
      <c r="U628" s="14" t="str">
        <f t="shared" si="119"/>
        <v/>
      </c>
      <c r="V628" s="14" t="str">
        <f t="shared" si="120"/>
        <v/>
      </c>
      <c r="W628" s="20" t="e">
        <f t="shared" si="121"/>
        <v>#DIV/0!</v>
      </c>
      <c r="X628" s="32" t="e">
        <f t="shared" si="122"/>
        <v>#DIV/0!</v>
      </c>
    </row>
    <row r="629" spans="4:24" x14ac:dyDescent="0.25">
      <c r="D629" s="1" t="str">
        <f t="shared" si="128"/>
        <v>zzz</v>
      </c>
      <c r="H629" s="1" t="str">
        <f t="shared" si="127"/>
        <v/>
      </c>
      <c r="N629" s="1" t="str">
        <f t="shared" si="123"/>
        <v/>
      </c>
      <c r="T629" s="1" t="str">
        <f t="shared" si="125"/>
        <v/>
      </c>
      <c r="U629" s="14" t="str">
        <f t="shared" si="119"/>
        <v/>
      </c>
      <c r="V629" s="14" t="str">
        <f t="shared" si="120"/>
        <v/>
      </c>
      <c r="W629" s="20" t="e">
        <f t="shared" si="121"/>
        <v>#DIV/0!</v>
      </c>
      <c r="X629" s="32" t="e">
        <f t="shared" si="122"/>
        <v>#DIV/0!</v>
      </c>
    </row>
    <row r="630" spans="4:24" x14ac:dyDescent="0.25">
      <c r="D630" s="1" t="str">
        <f t="shared" si="128"/>
        <v>zzz</v>
      </c>
      <c r="H630" s="1" t="str">
        <f t="shared" si="127"/>
        <v/>
      </c>
      <c r="N630" s="1" t="str">
        <f t="shared" si="123"/>
        <v/>
      </c>
      <c r="T630" s="1" t="str">
        <f t="shared" si="125"/>
        <v/>
      </c>
      <c r="U630" s="14" t="str">
        <f t="shared" si="119"/>
        <v/>
      </c>
      <c r="V630" s="14" t="str">
        <f t="shared" si="120"/>
        <v/>
      </c>
      <c r="W630" s="20" t="e">
        <f t="shared" si="121"/>
        <v>#DIV/0!</v>
      </c>
      <c r="X630" s="32" t="e">
        <f t="shared" si="122"/>
        <v>#DIV/0!</v>
      </c>
    </row>
    <row r="631" spans="4:24" x14ac:dyDescent="0.25">
      <c r="D631" s="1" t="str">
        <f t="shared" si="128"/>
        <v>zzz</v>
      </c>
      <c r="H631" s="1" t="str">
        <f t="shared" si="127"/>
        <v/>
      </c>
      <c r="N631" s="1" t="str">
        <f t="shared" si="123"/>
        <v/>
      </c>
      <c r="T631" s="1" t="str">
        <f t="shared" si="125"/>
        <v/>
      </c>
      <c r="U631" s="14" t="str">
        <f t="shared" si="119"/>
        <v/>
      </c>
      <c r="V631" s="14" t="str">
        <f t="shared" si="120"/>
        <v/>
      </c>
      <c r="W631" s="20" t="e">
        <f t="shared" si="121"/>
        <v>#DIV/0!</v>
      </c>
      <c r="X631" s="32" t="e">
        <f t="shared" si="122"/>
        <v>#DIV/0!</v>
      </c>
    </row>
    <row r="632" spans="4:24" x14ac:dyDescent="0.25">
      <c r="D632" s="1" t="str">
        <f t="shared" si="128"/>
        <v>zzz</v>
      </c>
      <c r="H632" s="1" t="str">
        <f t="shared" si="127"/>
        <v/>
      </c>
      <c r="N632" s="1" t="str">
        <f t="shared" si="123"/>
        <v/>
      </c>
      <c r="T632" s="1" t="str">
        <f t="shared" si="125"/>
        <v/>
      </c>
      <c r="U632" s="14" t="str">
        <f t="shared" si="119"/>
        <v/>
      </c>
      <c r="V632" s="14" t="str">
        <f t="shared" si="120"/>
        <v/>
      </c>
      <c r="W632" s="20" t="e">
        <f t="shared" si="121"/>
        <v>#DIV/0!</v>
      </c>
      <c r="X632" s="32" t="e">
        <f t="shared" si="122"/>
        <v>#DIV/0!</v>
      </c>
    </row>
    <row r="633" spans="4:24" x14ac:dyDescent="0.25">
      <c r="D633" s="1" t="str">
        <f t="shared" si="128"/>
        <v>zzz</v>
      </c>
      <c r="H633" s="1" t="str">
        <f t="shared" si="127"/>
        <v/>
      </c>
      <c r="N633" s="1" t="str">
        <f t="shared" si="123"/>
        <v/>
      </c>
      <c r="T633" s="1" t="str">
        <f t="shared" si="125"/>
        <v/>
      </c>
      <c r="U633" s="14" t="str">
        <f t="shared" si="119"/>
        <v/>
      </c>
      <c r="V633" s="14" t="str">
        <f t="shared" si="120"/>
        <v/>
      </c>
      <c r="W633" s="20" t="e">
        <f t="shared" si="121"/>
        <v>#DIV/0!</v>
      </c>
      <c r="X633" s="32" t="e">
        <f t="shared" si="122"/>
        <v>#DIV/0!</v>
      </c>
    </row>
    <row r="634" spans="4:24" x14ac:dyDescent="0.25">
      <c r="D634" s="1" t="str">
        <f t="shared" si="128"/>
        <v>zzz</v>
      </c>
      <c r="H634" s="1" t="str">
        <f t="shared" si="127"/>
        <v/>
      </c>
      <c r="N634" s="1" t="str">
        <f t="shared" si="123"/>
        <v/>
      </c>
      <c r="T634" s="1" t="str">
        <f t="shared" si="125"/>
        <v/>
      </c>
      <c r="U634" s="14" t="str">
        <f t="shared" si="119"/>
        <v/>
      </c>
      <c r="V634" s="14" t="str">
        <f t="shared" si="120"/>
        <v/>
      </c>
      <c r="W634" s="20" t="e">
        <f t="shared" si="121"/>
        <v>#DIV/0!</v>
      </c>
      <c r="X634" s="32" t="e">
        <f t="shared" si="122"/>
        <v>#DIV/0!</v>
      </c>
    </row>
    <row r="635" spans="4:24" x14ac:dyDescent="0.25">
      <c r="D635" s="1" t="str">
        <f t="shared" si="128"/>
        <v>zzz</v>
      </c>
      <c r="H635" s="1" t="str">
        <f t="shared" si="127"/>
        <v/>
      </c>
      <c r="N635" s="1" t="str">
        <f t="shared" si="123"/>
        <v/>
      </c>
      <c r="T635" s="1" t="str">
        <f t="shared" si="125"/>
        <v/>
      </c>
      <c r="U635" s="14" t="str">
        <f t="shared" si="119"/>
        <v/>
      </c>
      <c r="V635" s="14" t="str">
        <f t="shared" si="120"/>
        <v/>
      </c>
      <c r="W635" s="20" t="e">
        <f t="shared" si="121"/>
        <v>#DIV/0!</v>
      </c>
      <c r="X635" s="32" t="e">
        <f t="shared" si="122"/>
        <v>#DIV/0!</v>
      </c>
    </row>
    <row r="636" spans="4:24" x14ac:dyDescent="0.25">
      <c r="D636" s="1" t="str">
        <f t="shared" si="128"/>
        <v>zzz</v>
      </c>
      <c r="H636" s="1" t="str">
        <f t="shared" si="127"/>
        <v/>
      </c>
      <c r="N636" s="1" t="str">
        <f t="shared" si="123"/>
        <v/>
      </c>
      <c r="T636" s="1" t="str">
        <f t="shared" si="125"/>
        <v/>
      </c>
      <c r="U636" s="14" t="str">
        <f t="shared" si="119"/>
        <v/>
      </c>
      <c r="V636" s="14" t="str">
        <f t="shared" si="120"/>
        <v/>
      </c>
      <c r="W636" s="20" t="e">
        <f t="shared" si="121"/>
        <v>#DIV/0!</v>
      </c>
      <c r="X636" s="32" t="e">
        <f t="shared" si="122"/>
        <v>#DIV/0!</v>
      </c>
    </row>
    <row r="637" spans="4:24" x14ac:dyDescent="0.25">
      <c r="D637" s="1" t="str">
        <f t="shared" si="128"/>
        <v>zzz</v>
      </c>
      <c r="H637" s="1" t="str">
        <f t="shared" si="127"/>
        <v/>
      </c>
      <c r="N637" s="1" t="str">
        <f t="shared" si="123"/>
        <v/>
      </c>
      <c r="T637" s="1" t="str">
        <f t="shared" si="125"/>
        <v/>
      </c>
      <c r="U637" s="14" t="str">
        <f t="shared" si="119"/>
        <v/>
      </c>
      <c r="V637" s="14" t="str">
        <f t="shared" si="120"/>
        <v/>
      </c>
      <c r="W637" s="20" t="e">
        <f t="shared" si="121"/>
        <v>#DIV/0!</v>
      </c>
      <c r="X637" s="32" t="e">
        <f t="shared" si="122"/>
        <v>#DIV/0!</v>
      </c>
    </row>
    <row r="638" spans="4:24" x14ac:dyDescent="0.25">
      <c r="D638" s="1" t="str">
        <f t="shared" si="128"/>
        <v>zzz</v>
      </c>
      <c r="H638" s="1" t="str">
        <f t="shared" si="127"/>
        <v/>
      </c>
      <c r="N638" s="1" t="str">
        <f t="shared" si="123"/>
        <v/>
      </c>
      <c r="T638" s="1" t="str">
        <f t="shared" si="125"/>
        <v/>
      </c>
      <c r="U638" s="14" t="str">
        <f t="shared" si="119"/>
        <v/>
      </c>
      <c r="V638" s="14" t="str">
        <f t="shared" si="120"/>
        <v/>
      </c>
      <c r="W638" s="20" t="e">
        <f t="shared" si="121"/>
        <v>#DIV/0!</v>
      </c>
      <c r="X638" s="32" t="e">
        <f t="shared" si="122"/>
        <v>#DIV/0!</v>
      </c>
    </row>
    <row r="639" spans="4:24" x14ac:dyDescent="0.25">
      <c r="D639" s="1" t="str">
        <f t="shared" si="128"/>
        <v>zzz</v>
      </c>
      <c r="H639" s="1" t="str">
        <f t="shared" si="127"/>
        <v/>
      </c>
      <c r="N639" s="1" t="str">
        <f t="shared" si="123"/>
        <v/>
      </c>
      <c r="T639" s="1" t="str">
        <f t="shared" si="125"/>
        <v/>
      </c>
      <c r="U639" s="14" t="str">
        <f t="shared" si="119"/>
        <v/>
      </c>
      <c r="V639" s="14" t="str">
        <f t="shared" si="120"/>
        <v/>
      </c>
      <c r="W639" s="20" t="e">
        <f t="shared" si="121"/>
        <v>#DIV/0!</v>
      </c>
      <c r="X639" s="32" t="e">
        <f t="shared" si="122"/>
        <v>#DIV/0!</v>
      </c>
    </row>
    <row r="640" spans="4:24" x14ac:dyDescent="0.25">
      <c r="D640" s="1" t="str">
        <f t="shared" si="128"/>
        <v>zzz</v>
      </c>
      <c r="H640" s="1" t="str">
        <f t="shared" si="127"/>
        <v/>
      </c>
      <c r="N640" s="1" t="str">
        <f t="shared" si="123"/>
        <v/>
      </c>
      <c r="T640" s="1" t="str">
        <f t="shared" si="125"/>
        <v/>
      </c>
      <c r="U640" s="14" t="str">
        <f t="shared" ref="U640:U703" si="129">IF(I640="","",(H640*SQRT(I640)*T640-(I640*2)+2)*0.985)</f>
        <v/>
      </c>
      <c r="V640" s="14" t="str">
        <f t="shared" ref="V640:V703" si="130">IF(L640="Wagon",5*SQRT(H640),IF(L640="","",SQRT(Q640*J640*SQRT(S640))/(26)))</f>
        <v/>
      </c>
      <c r="W640" s="20" t="e">
        <f t="shared" ref="W640:W703" si="131">8/P640</f>
        <v>#DIV/0!</v>
      </c>
      <c r="X640" s="32" t="e">
        <f t="shared" ref="X640:X703" si="132">R640/10/J640</f>
        <v>#DIV/0!</v>
      </c>
    </row>
    <row r="641" spans="4:24" x14ac:dyDescent="0.25">
      <c r="D641" s="1" t="str">
        <f t="shared" si="128"/>
        <v>zzz</v>
      </c>
      <c r="H641" s="1" t="str">
        <f t="shared" si="127"/>
        <v/>
      </c>
      <c r="N641" s="1" t="str">
        <f t="shared" si="123"/>
        <v/>
      </c>
      <c r="T641" s="1" t="str">
        <f t="shared" si="125"/>
        <v/>
      </c>
      <c r="U641" s="14" t="str">
        <f t="shared" si="129"/>
        <v/>
      </c>
      <c r="V641" s="14" t="str">
        <f t="shared" si="130"/>
        <v/>
      </c>
      <c r="W641" s="20" t="e">
        <f t="shared" si="131"/>
        <v>#DIV/0!</v>
      </c>
      <c r="X641" s="32" t="e">
        <f t="shared" si="132"/>
        <v>#DIV/0!</v>
      </c>
    </row>
    <row r="642" spans="4:24" x14ac:dyDescent="0.25">
      <c r="D642" s="1" t="str">
        <f t="shared" si="128"/>
        <v>zzz</v>
      </c>
      <c r="H642" s="1" t="str">
        <f t="shared" si="127"/>
        <v/>
      </c>
      <c r="N642" s="1" t="str">
        <f t="shared" si="123"/>
        <v/>
      </c>
      <c r="T642" s="1" t="str">
        <f t="shared" si="125"/>
        <v/>
      </c>
      <c r="U642" s="14" t="str">
        <f t="shared" si="129"/>
        <v/>
      </c>
      <c r="V642" s="14" t="str">
        <f t="shared" si="130"/>
        <v/>
      </c>
      <c r="W642" s="20" t="e">
        <f t="shared" si="131"/>
        <v>#DIV/0!</v>
      </c>
      <c r="X642" s="32" t="e">
        <f t="shared" si="132"/>
        <v>#DIV/0!</v>
      </c>
    </row>
    <row r="643" spans="4:24" x14ac:dyDescent="0.25">
      <c r="D643" s="1" t="str">
        <f t="shared" si="128"/>
        <v>zzz</v>
      </c>
      <c r="H643" s="1" t="str">
        <f t="shared" si="127"/>
        <v/>
      </c>
      <c r="N643" s="1" t="str">
        <f t="shared" si="123"/>
        <v/>
      </c>
      <c r="T643" s="1" t="str">
        <f t="shared" si="125"/>
        <v/>
      </c>
      <c r="U643" s="14" t="str">
        <f t="shared" si="129"/>
        <v/>
      </c>
      <c r="V643" s="14" t="str">
        <f t="shared" si="130"/>
        <v/>
      </c>
      <c r="W643" s="20" t="e">
        <f t="shared" si="131"/>
        <v>#DIV/0!</v>
      </c>
      <c r="X643" s="32" t="e">
        <f t="shared" si="132"/>
        <v>#DIV/0!</v>
      </c>
    </row>
    <row r="644" spans="4:24" x14ac:dyDescent="0.25">
      <c r="D644" s="1" t="str">
        <f t="shared" si="128"/>
        <v>zzz</v>
      </c>
      <c r="H644" s="1" t="str">
        <f t="shared" si="127"/>
        <v/>
      </c>
      <c r="N644" s="1" t="str">
        <f t="shared" si="123"/>
        <v/>
      </c>
      <c r="T644" s="1" t="str">
        <f t="shared" si="125"/>
        <v/>
      </c>
      <c r="U644" s="14" t="str">
        <f t="shared" si="129"/>
        <v/>
      </c>
      <c r="V644" s="14" t="str">
        <f t="shared" si="130"/>
        <v/>
      </c>
      <c r="W644" s="20" t="e">
        <f t="shared" si="131"/>
        <v>#DIV/0!</v>
      </c>
      <c r="X644" s="32" t="e">
        <f t="shared" si="132"/>
        <v>#DIV/0!</v>
      </c>
    </row>
    <row r="645" spans="4:24" x14ac:dyDescent="0.25">
      <c r="D645" s="1" t="str">
        <f t="shared" si="128"/>
        <v>zzz</v>
      </c>
      <c r="H645" s="1" t="str">
        <f t="shared" si="127"/>
        <v/>
      </c>
      <c r="N645" s="1" t="str">
        <f t="shared" si="123"/>
        <v/>
      </c>
      <c r="T645" s="1" t="str">
        <f t="shared" si="125"/>
        <v/>
      </c>
      <c r="U645" s="14" t="str">
        <f t="shared" si="129"/>
        <v/>
      </c>
      <c r="V645" s="14" t="str">
        <f t="shared" si="130"/>
        <v/>
      </c>
      <c r="W645" s="20" t="e">
        <f t="shared" si="131"/>
        <v>#DIV/0!</v>
      </c>
      <c r="X645" s="32" t="e">
        <f t="shared" si="132"/>
        <v>#DIV/0!</v>
      </c>
    </row>
    <row r="646" spans="4:24" x14ac:dyDescent="0.25">
      <c r="D646" s="1" t="str">
        <f t="shared" si="128"/>
        <v>zzz</v>
      </c>
      <c r="H646" s="1" t="str">
        <f t="shared" si="127"/>
        <v/>
      </c>
      <c r="N646" s="1" t="str">
        <f t="shared" si="123"/>
        <v/>
      </c>
      <c r="T646" s="1" t="str">
        <f t="shared" si="125"/>
        <v/>
      </c>
      <c r="U646" s="14" t="str">
        <f t="shared" si="129"/>
        <v/>
      </c>
      <c r="V646" s="14" t="str">
        <f t="shared" si="130"/>
        <v/>
      </c>
      <c r="W646" s="20" t="e">
        <f t="shared" si="131"/>
        <v>#DIV/0!</v>
      </c>
      <c r="X646" s="32" t="e">
        <f t="shared" si="132"/>
        <v>#DIV/0!</v>
      </c>
    </row>
    <row r="647" spans="4:24" x14ac:dyDescent="0.25">
      <c r="D647" s="1" t="str">
        <f t="shared" si="128"/>
        <v>zzz</v>
      </c>
      <c r="H647" s="1" t="str">
        <f t="shared" si="127"/>
        <v/>
      </c>
      <c r="N647" s="1" t="str">
        <f t="shared" si="123"/>
        <v/>
      </c>
      <c r="T647" s="1" t="str">
        <f t="shared" si="125"/>
        <v/>
      </c>
      <c r="U647" s="14" t="str">
        <f t="shared" si="129"/>
        <v/>
      </c>
      <c r="V647" s="14" t="str">
        <f t="shared" si="130"/>
        <v/>
      </c>
      <c r="W647" s="20" t="e">
        <f t="shared" si="131"/>
        <v>#DIV/0!</v>
      </c>
      <c r="X647" s="32" t="e">
        <f t="shared" si="132"/>
        <v>#DIV/0!</v>
      </c>
    </row>
    <row r="648" spans="4:24" x14ac:dyDescent="0.25">
      <c r="D648" s="1" t="str">
        <f t="shared" si="128"/>
        <v>zzz</v>
      </c>
      <c r="H648" s="1" t="str">
        <f t="shared" si="127"/>
        <v/>
      </c>
      <c r="N648" s="1" t="str">
        <f t="shared" si="123"/>
        <v/>
      </c>
      <c r="T648" s="1" t="str">
        <f t="shared" si="125"/>
        <v/>
      </c>
      <c r="U648" s="14" t="str">
        <f t="shared" si="129"/>
        <v/>
      </c>
      <c r="V648" s="14" t="str">
        <f t="shared" si="130"/>
        <v/>
      </c>
      <c r="W648" s="20" t="e">
        <f t="shared" si="131"/>
        <v>#DIV/0!</v>
      </c>
      <c r="X648" s="32" t="e">
        <f t="shared" si="132"/>
        <v>#DIV/0!</v>
      </c>
    </row>
    <row r="649" spans="4:24" x14ac:dyDescent="0.25">
      <c r="D649" s="1" t="str">
        <f t="shared" si="128"/>
        <v>zzz</v>
      </c>
      <c r="H649" s="1" t="str">
        <f t="shared" si="127"/>
        <v/>
      </c>
      <c r="N649" s="1" t="str">
        <f t="shared" si="123"/>
        <v/>
      </c>
      <c r="T649" s="1" t="str">
        <f t="shared" si="125"/>
        <v/>
      </c>
      <c r="U649" s="14" t="str">
        <f t="shared" si="129"/>
        <v/>
      </c>
      <c r="V649" s="14" t="str">
        <f t="shared" si="130"/>
        <v/>
      </c>
      <c r="W649" s="20" t="e">
        <f t="shared" si="131"/>
        <v>#DIV/0!</v>
      </c>
      <c r="X649" s="32" t="e">
        <f t="shared" si="132"/>
        <v>#DIV/0!</v>
      </c>
    </row>
    <row r="650" spans="4:24" x14ac:dyDescent="0.25">
      <c r="D650" s="1" t="str">
        <f t="shared" si="128"/>
        <v>zzz</v>
      </c>
      <c r="H650" s="1" t="str">
        <f t="shared" si="127"/>
        <v/>
      </c>
      <c r="N650" s="1" t="str">
        <f t="shared" si="123"/>
        <v/>
      </c>
      <c r="T650" s="1" t="str">
        <f t="shared" si="125"/>
        <v/>
      </c>
      <c r="U650" s="14" t="str">
        <f t="shared" si="129"/>
        <v/>
      </c>
      <c r="V650" s="14" t="str">
        <f t="shared" si="130"/>
        <v/>
      </c>
      <c r="W650" s="20" t="e">
        <f t="shared" si="131"/>
        <v>#DIV/0!</v>
      </c>
      <c r="X650" s="32" t="e">
        <f t="shared" si="132"/>
        <v>#DIV/0!</v>
      </c>
    </row>
    <row r="651" spans="4:24" x14ac:dyDescent="0.25">
      <c r="D651" s="1" t="str">
        <f t="shared" si="128"/>
        <v>zzz</v>
      </c>
      <c r="H651" s="1" t="str">
        <f t="shared" si="127"/>
        <v/>
      </c>
      <c r="N651" s="1" t="str">
        <f t="shared" si="123"/>
        <v/>
      </c>
      <c r="T651" s="1" t="str">
        <f t="shared" si="125"/>
        <v/>
      </c>
      <c r="U651" s="14" t="str">
        <f t="shared" si="129"/>
        <v/>
      </c>
      <c r="V651" s="14" t="str">
        <f t="shared" si="130"/>
        <v/>
      </c>
      <c r="W651" s="20" t="e">
        <f t="shared" si="131"/>
        <v>#DIV/0!</v>
      </c>
      <c r="X651" s="32" t="e">
        <f t="shared" si="132"/>
        <v>#DIV/0!</v>
      </c>
    </row>
    <row r="652" spans="4:24" x14ac:dyDescent="0.25">
      <c r="D652" s="1" t="str">
        <f t="shared" si="128"/>
        <v>zzz</v>
      </c>
      <c r="H652" s="1" t="str">
        <f t="shared" si="127"/>
        <v/>
      </c>
      <c r="N652" s="1" t="str">
        <f t="shared" si="123"/>
        <v/>
      </c>
      <c r="T652" s="1" t="str">
        <f t="shared" si="125"/>
        <v/>
      </c>
      <c r="U652" s="14" t="str">
        <f t="shared" si="129"/>
        <v/>
      </c>
      <c r="V652" s="14" t="str">
        <f t="shared" si="130"/>
        <v/>
      </c>
      <c r="W652" s="20" t="e">
        <f t="shared" si="131"/>
        <v>#DIV/0!</v>
      </c>
      <c r="X652" s="32" t="e">
        <f t="shared" si="132"/>
        <v>#DIV/0!</v>
      </c>
    </row>
    <row r="653" spans="4:24" x14ac:dyDescent="0.25">
      <c r="D653" s="1" t="str">
        <f t="shared" si="128"/>
        <v>zzz</v>
      </c>
      <c r="H653" s="1" t="str">
        <f t="shared" si="127"/>
        <v/>
      </c>
      <c r="N653" s="1" t="str">
        <f t="shared" si="123"/>
        <v/>
      </c>
      <c r="T653" s="1" t="str">
        <f t="shared" si="125"/>
        <v/>
      </c>
      <c r="U653" s="14" t="str">
        <f t="shared" si="129"/>
        <v/>
      </c>
      <c r="V653" s="14" t="str">
        <f t="shared" si="130"/>
        <v/>
      </c>
      <c r="W653" s="20" t="e">
        <f t="shared" si="131"/>
        <v>#DIV/0!</v>
      </c>
      <c r="X653" s="32" t="e">
        <f t="shared" si="132"/>
        <v>#DIV/0!</v>
      </c>
    </row>
    <row r="654" spans="4:24" x14ac:dyDescent="0.25">
      <c r="D654" s="1" t="str">
        <f t="shared" si="128"/>
        <v>zzz</v>
      </c>
      <c r="H654" s="1" t="str">
        <f t="shared" si="127"/>
        <v/>
      </c>
      <c r="N654" s="1" t="str">
        <f t="shared" si="123"/>
        <v/>
      </c>
      <c r="T654" s="1" t="str">
        <f t="shared" si="125"/>
        <v/>
      </c>
      <c r="U654" s="14" t="str">
        <f t="shared" si="129"/>
        <v/>
      </c>
      <c r="V654" s="14" t="str">
        <f t="shared" si="130"/>
        <v/>
      </c>
      <c r="W654" s="15" t="e">
        <f t="shared" si="131"/>
        <v>#DIV/0!</v>
      </c>
      <c r="X654" s="35" t="e">
        <f t="shared" si="132"/>
        <v>#DIV/0!</v>
      </c>
    </row>
    <row r="655" spans="4:24" x14ac:dyDescent="0.25">
      <c r="D655" s="1" t="str">
        <f t="shared" si="128"/>
        <v>zzz</v>
      </c>
      <c r="H655" s="1" t="str">
        <f t="shared" si="127"/>
        <v/>
      </c>
      <c r="N655" s="1" t="str">
        <f t="shared" si="123"/>
        <v/>
      </c>
      <c r="T655" s="1" t="str">
        <f t="shared" si="125"/>
        <v/>
      </c>
      <c r="U655" s="14" t="str">
        <f t="shared" si="129"/>
        <v/>
      </c>
      <c r="V655" s="14" t="str">
        <f t="shared" si="130"/>
        <v/>
      </c>
      <c r="W655" s="15" t="e">
        <f t="shared" si="131"/>
        <v>#DIV/0!</v>
      </c>
      <c r="X655" s="35" t="e">
        <f t="shared" si="132"/>
        <v>#DIV/0!</v>
      </c>
    </row>
    <row r="656" spans="4:24" x14ac:dyDescent="0.25">
      <c r="D656" s="1" t="str">
        <f t="shared" si="128"/>
        <v>zzz</v>
      </c>
      <c r="H656" s="1" t="str">
        <f t="shared" si="127"/>
        <v/>
      </c>
      <c r="N656" s="1" t="str">
        <f t="shared" si="123"/>
        <v/>
      </c>
      <c r="T656" s="1" t="str">
        <f t="shared" si="125"/>
        <v/>
      </c>
      <c r="U656" s="14" t="str">
        <f t="shared" si="129"/>
        <v/>
      </c>
      <c r="V656" s="14" t="str">
        <f t="shared" si="130"/>
        <v/>
      </c>
      <c r="W656" s="15" t="e">
        <f t="shared" si="131"/>
        <v>#DIV/0!</v>
      </c>
      <c r="X656" s="35" t="e">
        <f t="shared" si="132"/>
        <v>#DIV/0!</v>
      </c>
    </row>
    <row r="657" spans="4:24" x14ac:dyDescent="0.25">
      <c r="D657" s="1" t="str">
        <f t="shared" si="128"/>
        <v>zzz</v>
      </c>
      <c r="H657" s="1" t="str">
        <f t="shared" si="127"/>
        <v/>
      </c>
      <c r="N657" s="1" t="str">
        <f t="shared" si="123"/>
        <v/>
      </c>
      <c r="T657" s="1" t="str">
        <f t="shared" si="125"/>
        <v/>
      </c>
      <c r="U657" s="14" t="str">
        <f t="shared" si="129"/>
        <v/>
      </c>
      <c r="V657" s="14" t="str">
        <f t="shared" si="130"/>
        <v/>
      </c>
      <c r="W657" s="15" t="e">
        <f t="shared" si="131"/>
        <v>#DIV/0!</v>
      </c>
      <c r="X657" s="35" t="e">
        <f t="shared" si="132"/>
        <v>#DIV/0!</v>
      </c>
    </row>
    <row r="658" spans="4:24" x14ac:dyDescent="0.25">
      <c r="D658" s="1" t="str">
        <f t="shared" si="128"/>
        <v>zzz</v>
      </c>
      <c r="H658" s="1" t="str">
        <f t="shared" si="127"/>
        <v/>
      </c>
      <c r="N658" s="1" t="str">
        <f t="shared" si="123"/>
        <v/>
      </c>
      <c r="T658" s="1" t="str">
        <f t="shared" si="125"/>
        <v/>
      </c>
      <c r="U658" s="14" t="str">
        <f t="shared" si="129"/>
        <v/>
      </c>
      <c r="V658" s="14" t="str">
        <f t="shared" si="130"/>
        <v/>
      </c>
      <c r="W658" s="15" t="e">
        <f t="shared" si="131"/>
        <v>#DIV/0!</v>
      </c>
      <c r="X658" s="35" t="e">
        <f t="shared" si="132"/>
        <v>#DIV/0!</v>
      </c>
    </row>
    <row r="659" spans="4:24" x14ac:dyDescent="0.25">
      <c r="D659" s="1" t="str">
        <f t="shared" si="128"/>
        <v>zzz</v>
      </c>
      <c r="H659" s="1" t="str">
        <f t="shared" si="127"/>
        <v/>
      </c>
      <c r="N659" s="1" t="str">
        <f t="shared" ref="N659:N722" si="133">IF(L659="Steam",1,IF(L659="Electric",2,IF(L659="Diesel",4,IF(L659="Diesel-Electric",3,""))))</f>
        <v/>
      </c>
      <c r="T659" s="1" t="str">
        <f t="shared" si="125"/>
        <v/>
      </c>
      <c r="U659" s="14" t="str">
        <f t="shared" si="129"/>
        <v/>
      </c>
      <c r="V659" s="14" t="str">
        <f t="shared" si="130"/>
        <v/>
      </c>
      <c r="W659" s="15" t="e">
        <f t="shared" si="131"/>
        <v>#DIV/0!</v>
      </c>
      <c r="X659" s="35" t="e">
        <f t="shared" si="132"/>
        <v>#DIV/0!</v>
      </c>
    </row>
    <row r="660" spans="4:24" x14ac:dyDescent="0.25">
      <c r="D660" s="1" t="str">
        <f t="shared" si="128"/>
        <v>zzz</v>
      </c>
      <c r="H660" s="1" t="str">
        <f t="shared" si="127"/>
        <v/>
      </c>
      <c r="N660" s="1" t="str">
        <f t="shared" si="133"/>
        <v/>
      </c>
      <c r="T660" s="1" t="str">
        <f t="shared" si="125"/>
        <v/>
      </c>
      <c r="U660" s="14" t="str">
        <f t="shared" si="129"/>
        <v/>
      </c>
      <c r="V660" s="14" t="str">
        <f t="shared" si="130"/>
        <v/>
      </c>
      <c r="W660" s="15" t="e">
        <f t="shared" si="131"/>
        <v>#DIV/0!</v>
      </c>
      <c r="X660" s="35" t="e">
        <f t="shared" si="132"/>
        <v>#DIV/0!</v>
      </c>
    </row>
    <row r="661" spans="4:24" x14ac:dyDescent="0.25">
      <c r="D661" s="1" t="str">
        <f t="shared" si="128"/>
        <v>zzz</v>
      </c>
      <c r="H661" s="1" t="str">
        <f t="shared" si="127"/>
        <v/>
      </c>
      <c r="N661" s="1" t="str">
        <f t="shared" si="133"/>
        <v/>
      </c>
      <c r="T661" s="1" t="str">
        <f t="shared" si="125"/>
        <v/>
      </c>
      <c r="U661" s="14" t="str">
        <f t="shared" si="129"/>
        <v/>
      </c>
      <c r="V661" s="14" t="str">
        <f t="shared" si="130"/>
        <v/>
      </c>
      <c r="W661" s="15" t="e">
        <f t="shared" si="131"/>
        <v>#DIV/0!</v>
      </c>
      <c r="X661" s="35" t="e">
        <f t="shared" si="132"/>
        <v>#DIV/0!</v>
      </c>
    </row>
    <row r="662" spans="4:24" x14ac:dyDescent="0.25">
      <c r="D662" s="1" t="str">
        <f t="shared" si="128"/>
        <v>zzz</v>
      </c>
      <c r="H662" s="1" t="str">
        <f t="shared" si="127"/>
        <v/>
      </c>
      <c r="N662" s="1" t="str">
        <f t="shared" si="133"/>
        <v/>
      </c>
      <c r="T662" s="1" t="str">
        <f t="shared" ref="T662:T725" si="134">IF(L662="Wagon",(SQRT(SQRT(S662/27)))*10,IF(S662="","",SQRT(SQRT(S662/27))))</f>
        <v/>
      </c>
      <c r="U662" s="14" t="str">
        <f t="shared" si="129"/>
        <v/>
      </c>
      <c r="V662" s="14" t="str">
        <f t="shared" si="130"/>
        <v/>
      </c>
      <c r="W662" s="15" t="e">
        <f t="shared" si="131"/>
        <v>#DIV/0!</v>
      </c>
      <c r="X662" s="35" t="e">
        <f t="shared" si="132"/>
        <v>#DIV/0!</v>
      </c>
    </row>
    <row r="663" spans="4:24" x14ac:dyDescent="0.25">
      <c r="D663" s="1" t="str">
        <f t="shared" si="128"/>
        <v>zzz</v>
      </c>
      <c r="H663" s="1" t="str">
        <f t="shared" si="127"/>
        <v/>
      </c>
      <c r="N663" s="1" t="str">
        <f t="shared" si="133"/>
        <v/>
      </c>
      <c r="T663" s="1" t="str">
        <f t="shared" si="134"/>
        <v/>
      </c>
      <c r="U663" s="14" t="str">
        <f t="shared" si="129"/>
        <v/>
      </c>
      <c r="V663" s="14" t="str">
        <f t="shared" si="130"/>
        <v/>
      </c>
      <c r="W663" s="15" t="e">
        <f t="shared" si="131"/>
        <v>#DIV/0!</v>
      </c>
      <c r="X663" s="35" t="e">
        <f t="shared" si="132"/>
        <v>#DIV/0!</v>
      </c>
    </row>
    <row r="664" spans="4:24" x14ac:dyDescent="0.25">
      <c r="D664" s="1" t="str">
        <f t="shared" si="128"/>
        <v>zzz</v>
      </c>
      <c r="H664" s="1" t="str">
        <f t="shared" si="127"/>
        <v/>
      </c>
      <c r="N664" s="1" t="str">
        <f t="shared" si="133"/>
        <v/>
      </c>
      <c r="T664" s="1" t="str">
        <f t="shared" si="134"/>
        <v/>
      </c>
      <c r="U664" s="14" t="str">
        <f t="shared" si="129"/>
        <v/>
      </c>
      <c r="V664" s="14" t="str">
        <f t="shared" si="130"/>
        <v/>
      </c>
      <c r="W664" s="15" t="e">
        <f t="shared" si="131"/>
        <v>#DIV/0!</v>
      </c>
      <c r="X664" s="35" t="e">
        <f t="shared" si="132"/>
        <v>#DIV/0!</v>
      </c>
    </row>
    <row r="665" spans="4:24" x14ac:dyDescent="0.25">
      <c r="D665" s="1" t="str">
        <f t="shared" si="128"/>
        <v>zzz</v>
      </c>
      <c r="H665" s="1" t="str">
        <f t="shared" si="127"/>
        <v/>
      </c>
      <c r="N665" s="1" t="str">
        <f t="shared" si="133"/>
        <v/>
      </c>
      <c r="T665" s="1" t="str">
        <f t="shared" si="134"/>
        <v/>
      </c>
      <c r="U665" s="14" t="str">
        <f t="shared" si="129"/>
        <v/>
      </c>
      <c r="V665" s="14" t="str">
        <f t="shared" si="130"/>
        <v/>
      </c>
      <c r="W665" s="15" t="e">
        <f t="shared" si="131"/>
        <v>#DIV/0!</v>
      </c>
      <c r="X665" s="35" t="e">
        <f t="shared" si="132"/>
        <v>#DIV/0!</v>
      </c>
    </row>
    <row r="666" spans="4:24" x14ac:dyDescent="0.25">
      <c r="D666" s="1" t="str">
        <f t="shared" si="128"/>
        <v>zzz</v>
      </c>
      <c r="H666" s="1" t="str">
        <f t="shared" si="127"/>
        <v/>
      </c>
      <c r="N666" s="1" t="str">
        <f t="shared" si="133"/>
        <v/>
      </c>
      <c r="T666" s="1" t="str">
        <f t="shared" si="134"/>
        <v/>
      </c>
      <c r="U666" s="14" t="str">
        <f t="shared" si="129"/>
        <v/>
      </c>
      <c r="V666" s="14" t="str">
        <f t="shared" si="130"/>
        <v/>
      </c>
      <c r="W666" s="15" t="e">
        <f t="shared" si="131"/>
        <v>#DIV/0!</v>
      </c>
      <c r="X666" s="35" t="e">
        <f t="shared" si="132"/>
        <v>#DIV/0!</v>
      </c>
    </row>
    <row r="667" spans="4:24" x14ac:dyDescent="0.25">
      <c r="D667" s="1" t="str">
        <f t="shared" si="128"/>
        <v>zzz</v>
      </c>
      <c r="H667" s="1" t="str">
        <f t="shared" si="127"/>
        <v/>
      </c>
      <c r="N667" s="1" t="str">
        <f t="shared" si="133"/>
        <v/>
      </c>
      <c r="T667" s="1" t="str">
        <f t="shared" si="134"/>
        <v/>
      </c>
      <c r="U667" s="14" t="str">
        <f t="shared" si="129"/>
        <v/>
      </c>
      <c r="V667" s="14" t="str">
        <f t="shared" si="130"/>
        <v/>
      </c>
      <c r="W667" s="15" t="e">
        <f t="shared" si="131"/>
        <v>#DIV/0!</v>
      </c>
      <c r="X667" s="35" t="e">
        <f t="shared" si="132"/>
        <v>#DIV/0!</v>
      </c>
    </row>
    <row r="668" spans="4:24" x14ac:dyDescent="0.25">
      <c r="D668" s="1" t="str">
        <f t="shared" si="128"/>
        <v>zzz</v>
      </c>
      <c r="H668" s="1" t="str">
        <f t="shared" si="127"/>
        <v/>
      </c>
      <c r="N668" s="1" t="str">
        <f t="shared" si="133"/>
        <v/>
      </c>
      <c r="T668" s="1" t="str">
        <f t="shared" si="134"/>
        <v/>
      </c>
      <c r="U668" s="14" t="str">
        <f t="shared" si="129"/>
        <v/>
      </c>
      <c r="V668" s="14" t="str">
        <f t="shared" si="130"/>
        <v/>
      </c>
      <c r="W668" s="15" t="e">
        <f t="shared" si="131"/>
        <v>#DIV/0!</v>
      </c>
      <c r="X668" s="35" t="e">
        <f t="shared" si="132"/>
        <v>#DIV/0!</v>
      </c>
    </row>
    <row r="669" spans="4:24" x14ac:dyDescent="0.25">
      <c r="D669" s="1" t="str">
        <f t="shared" si="128"/>
        <v>zzz</v>
      </c>
      <c r="H669" s="1" t="str">
        <f t="shared" si="127"/>
        <v/>
      </c>
      <c r="N669" s="1" t="str">
        <f t="shared" si="133"/>
        <v/>
      </c>
      <c r="T669" s="1" t="str">
        <f t="shared" si="134"/>
        <v/>
      </c>
      <c r="U669" s="14" t="str">
        <f t="shared" si="129"/>
        <v/>
      </c>
      <c r="V669" s="14" t="str">
        <f t="shared" si="130"/>
        <v/>
      </c>
      <c r="W669" s="15" t="e">
        <f t="shared" si="131"/>
        <v>#DIV/0!</v>
      </c>
      <c r="X669" s="35" t="e">
        <f t="shared" si="132"/>
        <v>#DIV/0!</v>
      </c>
    </row>
    <row r="670" spans="4:24" x14ac:dyDescent="0.25">
      <c r="D670" s="1" t="str">
        <f t="shared" si="128"/>
        <v>zzz</v>
      </c>
      <c r="H670" s="1" t="str">
        <f t="shared" si="127"/>
        <v/>
      </c>
      <c r="N670" s="1" t="str">
        <f t="shared" si="133"/>
        <v/>
      </c>
      <c r="T670" s="1" t="str">
        <f t="shared" si="134"/>
        <v/>
      </c>
      <c r="U670" s="14" t="str">
        <f t="shared" si="129"/>
        <v/>
      </c>
      <c r="V670" s="14" t="str">
        <f t="shared" si="130"/>
        <v/>
      </c>
      <c r="W670" s="15" t="e">
        <f t="shared" si="131"/>
        <v>#DIV/0!</v>
      </c>
      <c r="X670" s="35" t="e">
        <f t="shared" si="132"/>
        <v>#DIV/0!</v>
      </c>
    </row>
    <row r="671" spans="4:24" x14ac:dyDescent="0.25">
      <c r="D671" s="1" t="str">
        <f t="shared" si="128"/>
        <v>zzz</v>
      </c>
      <c r="H671" s="1" t="str">
        <f t="shared" si="127"/>
        <v/>
      </c>
      <c r="N671" s="1" t="str">
        <f t="shared" si="133"/>
        <v/>
      </c>
      <c r="T671" s="1" t="str">
        <f t="shared" si="134"/>
        <v/>
      </c>
      <c r="U671" s="14" t="str">
        <f t="shared" si="129"/>
        <v/>
      </c>
      <c r="V671" s="14" t="str">
        <f t="shared" si="130"/>
        <v/>
      </c>
      <c r="W671" s="15" t="e">
        <f t="shared" si="131"/>
        <v>#DIV/0!</v>
      </c>
      <c r="X671" s="35" t="e">
        <f t="shared" si="132"/>
        <v>#DIV/0!</v>
      </c>
    </row>
    <row r="672" spans="4:24" x14ac:dyDescent="0.25">
      <c r="D672" s="1" t="str">
        <f t="shared" si="128"/>
        <v>zzz</v>
      </c>
      <c r="H672" s="1" t="str">
        <f t="shared" si="127"/>
        <v/>
      </c>
      <c r="N672" s="1" t="str">
        <f t="shared" si="133"/>
        <v/>
      </c>
      <c r="T672" s="1" t="str">
        <f t="shared" si="134"/>
        <v/>
      </c>
      <c r="U672" s="14" t="str">
        <f t="shared" si="129"/>
        <v/>
      </c>
      <c r="V672" s="14" t="str">
        <f t="shared" si="130"/>
        <v/>
      </c>
      <c r="W672" s="15" t="e">
        <f t="shared" si="131"/>
        <v>#DIV/0!</v>
      </c>
      <c r="X672" s="35" t="e">
        <f t="shared" si="132"/>
        <v>#DIV/0!</v>
      </c>
    </row>
    <row r="673" spans="4:24" x14ac:dyDescent="0.25">
      <c r="D673" s="1" t="str">
        <f t="shared" si="128"/>
        <v>zzz</v>
      </c>
      <c r="H673" s="1" t="str">
        <f t="shared" si="127"/>
        <v/>
      </c>
      <c r="N673" s="1" t="str">
        <f t="shared" si="133"/>
        <v/>
      </c>
      <c r="T673" s="1" t="str">
        <f t="shared" si="134"/>
        <v/>
      </c>
      <c r="U673" s="14" t="str">
        <f t="shared" si="129"/>
        <v/>
      </c>
      <c r="V673" s="14" t="str">
        <f t="shared" si="130"/>
        <v/>
      </c>
      <c r="W673" s="15" t="e">
        <f t="shared" si="131"/>
        <v>#DIV/0!</v>
      </c>
      <c r="X673" s="35" t="e">
        <f t="shared" si="132"/>
        <v>#DIV/0!</v>
      </c>
    </row>
    <row r="674" spans="4:24" x14ac:dyDescent="0.25">
      <c r="D674" s="1" t="str">
        <f t="shared" si="128"/>
        <v>zzz</v>
      </c>
      <c r="H674" s="1" t="str">
        <f t="shared" si="127"/>
        <v/>
      </c>
      <c r="N674" s="1" t="str">
        <f t="shared" si="133"/>
        <v/>
      </c>
      <c r="T674" s="1" t="str">
        <f t="shared" si="134"/>
        <v/>
      </c>
      <c r="U674" s="14" t="str">
        <f t="shared" si="129"/>
        <v/>
      </c>
      <c r="V674" s="14" t="str">
        <f t="shared" si="130"/>
        <v/>
      </c>
      <c r="W674" s="15" t="e">
        <f t="shared" si="131"/>
        <v>#DIV/0!</v>
      </c>
      <c r="X674" s="35" t="e">
        <f t="shared" si="132"/>
        <v>#DIV/0!</v>
      </c>
    </row>
    <row r="675" spans="4:24" x14ac:dyDescent="0.25">
      <c r="D675" s="1" t="str">
        <f t="shared" si="128"/>
        <v>zzz</v>
      </c>
      <c r="H675" s="1" t="str">
        <f t="shared" ref="H675:H738" si="135">IF(F675="","",SQRT(F675-1828))</f>
        <v/>
      </c>
      <c r="N675" s="1" t="str">
        <f t="shared" si="133"/>
        <v/>
      </c>
      <c r="T675" s="1" t="str">
        <f t="shared" si="134"/>
        <v/>
      </c>
      <c r="U675" s="14" t="str">
        <f t="shared" si="129"/>
        <v/>
      </c>
      <c r="V675" s="14" t="str">
        <f t="shared" si="130"/>
        <v/>
      </c>
      <c r="W675" s="15" t="e">
        <f t="shared" si="131"/>
        <v>#DIV/0!</v>
      </c>
      <c r="X675" s="35" t="e">
        <f t="shared" si="132"/>
        <v>#DIV/0!</v>
      </c>
    </row>
    <row r="676" spans="4:24" x14ac:dyDescent="0.25">
      <c r="D676" s="1" t="str">
        <f t="shared" si="128"/>
        <v>zzz</v>
      </c>
      <c r="H676" s="1" t="str">
        <f t="shared" si="135"/>
        <v/>
      </c>
      <c r="N676" s="1" t="str">
        <f t="shared" si="133"/>
        <v/>
      </c>
      <c r="T676" s="1" t="str">
        <f t="shared" si="134"/>
        <v/>
      </c>
      <c r="U676" s="14" t="str">
        <f t="shared" si="129"/>
        <v/>
      </c>
      <c r="V676" s="14" t="str">
        <f t="shared" si="130"/>
        <v/>
      </c>
      <c r="W676" s="15" t="e">
        <f t="shared" si="131"/>
        <v>#DIV/0!</v>
      </c>
      <c r="X676" s="35" t="e">
        <f t="shared" si="132"/>
        <v>#DIV/0!</v>
      </c>
    </row>
    <row r="677" spans="4:24" x14ac:dyDescent="0.25">
      <c r="D677" s="1" t="str">
        <f t="shared" si="128"/>
        <v>zzz</v>
      </c>
      <c r="H677" s="1" t="str">
        <f t="shared" si="135"/>
        <v/>
      </c>
      <c r="N677" s="1" t="str">
        <f t="shared" si="133"/>
        <v/>
      </c>
      <c r="T677" s="1" t="str">
        <f t="shared" si="134"/>
        <v/>
      </c>
      <c r="U677" s="14" t="str">
        <f t="shared" si="129"/>
        <v/>
      </c>
      <c r="V677" s="14" t="str">
        <f t="shared" si="130"/>
        <v/>
      </c>
      <c r="W677" s="15" t="e">
        <f t="shared" si="131"/>
        <v>#DIV/0!</v>
      </c>
      <c r="X677" s="35" t="e">
        <f t="shared" si="132"/>
        <v>#DIV/0!</v>
      </c>
    </row>
    <row r="678" spans="4:24" x14ac:dyDescent="0.25">
      <c r="D678" s="1" t="str">
        <f t="shared" si="128"/>
        <v>zzz</v>
      </c>
      <c r="H678" s="1" t="str">
        <f t="shared" si="135"/>
        <v/>
      </c>
      <c r="N678" s="1" t="str">
        <f t="shared" si="133"/>
        <v/>
      </c>
      <c r="T678" s="1" t="str">
        <f t="shared" si="134"/>
        <v/>
      </c>
      <c r="U678" s="14" t="str">
        <f t="shared" si="129"/>
        <v/>
      </c>
      <c r="V678" s="14" t="str">
        <f t="shared" si="130"/>
        <v/>
      </c>
      <c r="W678" s="15" t="e">
        <f t="shared" si="131"/>
        <v>#DIV/0!</v>
      </c>
      <c r="X678" s="35" t="e">
        <f t="shared" si="132"/>
        <v>#DIV/0!</v>
      </c>
    </row>
    <row r="679" spans="4:24" x14ac:dyDescent="0.25">
      <c r="D679" s="1" t="str">
        <f t="shared" si="128"/>
        <v>zzz</v>
      </c>
      <c r="H679" s="1" t="str">
        <f t="shared" si="135"/>
        <v/>
      </c>
      <c r="N679" s="1" t="str">
        <f t="shared" si="133"/>
        <v/>
      </c>
      <c r="T679" s="1" t="str">
        <f t="shared" si="134"/>
        <v/>
      </c>
      <c r="U679" s="14" t="str">
        <f t="shared" si="129"/>
        <v/>
      </c>
      <c r="V679" s="14" t="str">
        <f t="shared" si="130"/>
        <v/>
      </c>
      <c r="W679" s="15" t="e">
        <f t="shared" si="131"/>
        <v>#DIV/0!</v>
      </c>
      <c r="X679" s="35" t="e">
        <f t="shared" si="132"/>
        <v>#DIV/0!</v>
      </c>
    </row>
    <row r="680" spans="4:24" x14ac:dyDescent="0.25">
      <c r="D680" s="1" t="str">
        <f t="shared" si="128"/>
        <v>zzz</v>
      </c>
      <c r="H680" s="1" t="str">
        <f t="shared" si="135"/>
        <v/>
      </c>
      <c r="N680" s="1" t="str">
        <f t="shared" si="133"/>
        <v/>
      </c>
      <c r="T680" s="1" t="str">
        <f t="shared" si="134"/>
        <v/>
      </c>
      <c r="U680" s="14" t="str">
        <f t="shared" si="129"/>
        <v/>
      </c>
      <c r="V680" s="14" t="str">
        <f t="shared" si="130"/>
        <v/>
      </c>
      <c r="W680" s="15" t="e">
        <f t="shared" si="131"/>
        <v>#DIV/0!</v>
      </c>
      <c r="X680" s="35" t="e">
        <f t="shared" si="132"/>
        <v>#DIV/0!</v>
      </c>
    </row>
    <row r="681" spans="4:24" x14ac:dyDescent="0.25">
      <c r="D681" s="1" t="str">
        <f t="shared" si="128"/>
        <v>zzz</v>
      </c>
      <c r="H681" s="1" t="str">
        <f t="shared" si="135"/>
        <v/>
      </c>
      <c r="N681" s="1" t="str">
        <f t="shared" si="133"/>
        <v/>
      </c>
      <c r="T681" s="1" t="str">
        <f t="shared" si="134"/>
        <v/>
      </c>
      <c r="U681" s="14" t="str">
        <f t="shared" si="129"/>
        <v/>
      </c>
      <c r="V681" s="14" t="str">
        <f t="shared" si="130"/>
        <v/>
      </c>
      <c r="W681" s="15" t="e">
        <f t="shared" si="131"/>
        <v>#DIV/0!</v>
      </c>
      <c r="X681" s="35" t="e">
        <f t="shared" si="132"/>
        <v>#DIV/0!</v>
      </c>
    </row>
    <row r="682" spans="4:24" x14ac:dyDescent="0.25">
      <c r="D682" s="1" t="str">
        <f t="shared" si="128"/>
        <v>zzz</v>
      </c>
      <c r="H682" s="1" t="str">
        <f t="shared" si="135"/>
        <v/>
      </c>
      <c r="N682" s="1" t="str">
        <f t="shared" si="133"/>
        <v/>
      </c>
      <c r="T682" s="1" t="str">
        <f t="shared" si="134"/>
        <v/>
      </c>
      <c r="U682" s="14" t="str">
        <f t="shared" si="129"/>
        <v/>
      </c>
      <c r="V682" s="14" t="str">
        <f t="shared" si="130"/>
        <v/>
      </c>
      <c r="W682" s="15" t="e">
        <f t="shared" si="131"/>
        <v>#DIV/0!</v>
      </c>
      <c r="X682" s="35" t="e">
        <f t="shared" si="132"/>
        <v>#DIV/0!</v>
      </c>
    </row>
    <row r="683" spans="4:24" x14ac:dyDescent="0.25">
      <c r="D683" s="1" t="str">
        <f t="shared" si="128"/>
        <v>zzz</v>
      </c>
      <c r="H683" s="1" t="str">
        <f t="shared" si="135"/>
        <v/>
      </c>
      <c r="N683" s="1" t="str">
        <f t="shared" si="133"/>
        <v/>
      </c>
      <c r="T683" s="1" t="str">
        <f t="shared" si="134"/>
        <v/>
      </c>
      <c r="U683" s="14" t="str">
        <f t="shared" si="129"/>
        <v/>
      </c>
      <c r="V683" s="14" t="str">
        <f t="shared" si="130"/>
        <v/>
      </c>
      <c r="W683" s="15" t="e">
        <f t="shared" si="131"/>
        <v>#DIV/0!</v>
      </c>
      <c r="X683" s="35" t="e">
        <f t="shared" si="132"/>
        <v>#DIV/0!</v>
      </c>
    </row>
    <row r="684" spans="4:24" x14ac:dyDescent="0.25">
      <c r="D684" s="1" t="str">
        <f t="shared" si="128"/>
        <v>zzz</v>
      </c>
      <c r="H684" s="1" t="str">
        <f t="shared" si="135"/>
        <v/>
      </c>
      <c r="N684" s="1" t="str">
        <f t="shared" si="133"/>
        <v/>
      </c>
      <c r="T684" s="1" t="str">
        <f t="shared" si="134"/>
        <v/>
      </c>
      <c r="U684" s="14" t="str">
        <f t="shared" si="129"/>
        <v/>
      </c>
      <c r="V684" s="14" t="str">
        <f t="shared" si="130"/>
        <v/>
      </c>
      <c r="W684" s="15" t="e">
        <f t="shared" si="131"/>
        <v>#DIV/0!</v>
      </c>
      <c r="X684" s="35" t="e">
        <f t="shared" si="132"/>
        <v>#DIV/0!</v>
      </c>
    </row>
    <row r="685" spans="4:24" x14ac:dyDescent="0.25">
      <c r="D685" s="1" t="str">
        <f t="shared" si="128"/>
        <v>zzz</v>
      </c>
      <c r="H685" s="1" t="str">
        <f t="shared" si="135"/>
        <v/>
      </c>
      <c r="N685" s="1" t="str">
        <f t="shared" si="133"/>
        <v/>
      </c>
      <c r="T685" s="1" t="str">
        <f t="shared" si="134"/>
        <v/>
      </c>
      <c r="U685" s="14" t="str">
        <f t="shared" si="129"/>
        <v/>
      </c>
      <c r="V685" s="14" t="str">
        <f t="shared" si="130"/>
        <v/>
      </c>
      <c r="W685" s="15" t="e">
        <f t="shared" si="131"/>
        <v>#DIV/0!</v>
      </c>
      <c r="X685" s="35" t="e">
        <f t="shared" si="132"/>
        <v>#DIV/0!</v>
      </c>
    </row>
    <row r="686" spans="4:24" x14ac:dyDescent="0.25">
      <c r="D686" s="1" t="str">
        <f t="shared" ref="D686:D749" si="136">IF(B686="","zzz",LEFT(B686,2))</f>
        <v>zzz</v>
      </c>
      <c r="H686" s="1" t="str">
        <f t="shared" si="135"/>
        <v/>
      </c>
      <c r="N686" s="1" t="str">
        <f t="shared" si="133"/>
        <v/>
      </c>
      <c r="T686" s="1" t="str">
        <f t="shared" si="134"/>
        <v/>
      </c>
      <c r="U686" s="14" t="str">
        <f t="shared" si="129"/>
        <v/>
      </c>
      <c r="V686" s="14" t="str">
        <f t="shared" si="130"/>
        <v/>
      </c>
      <c r="W686" s="15" t="e">
        <f t="shared" si="131"/>
        <v>#DIV/0!</v>
      </c>
      <c r="X686" s="35" t="e">
        <f t="shared" si="132"/>
        <v>#DIV/0!</v>
      </c>
    </row>
    <row r="687" spans="4:24" x14ac:dyDescent="0.25">
      <c r="D687" s="1" t="str">
        <f t="shared" si="136"/>
        <v>zzz</v>
      </c>
      <c r="H687" s="1" t="str">
        <f t="shared" si="135"/>
        <v/>
      </c>
      <c r="N687" s="1" t="str">
        <f t="shared" si="133"/>
        <v/>
      </c>
      <c r="T687" s="1" t="str">
        <f t="shared" si="134"/>
        <v/>
      </c>
      <c r="U687" s="14" t="str">
        <f t="shared" si="129"/>
        <v/>
      </c>
      <c r="V687" s="14" t="str">
        <f t="shared" si="130"/>
        <v/>
      </c>
      <c r="W687" s="15" t="e">
        <f t="shared" si="131"/>
        <v>#DIV/0!</v>
      </c>
      <c r="X687" s="35" t="e">
        <f t="shared" si="132"/>
        <v>#DIV/0!</v>
      </c>
    </row>
    <row r="688" spans="4:24" x14ac:dyDescent="0.25">
      <c r="D688" s="1" t="str">
        <f t="shared" si="136"/>
        <v>zzz</v>
      </c>
      <c r="H688" s="1" t="str">
        <f t="shared" si="135"/>
        <v/>
      </c>
      <c r="N688" s="1" t="str">
        <f t="shared" si="133"/>
        <v/>
      </c>
      <c r="T688" s="1" t="str">
        <f t="shared" si="134"/>
        <v/>
      </c>
      <c r="U688" s="14" t="str">
        <f t="shared" si="129"/>
        <v/>
      </c>
      <c r="V688" s="14" t="str">
        <f t="shared" si="130"/>
        <v/>
      </c>
      <c r="W688" s="15" t="e">
        <f t="shared" si="131"/>
        <v>#DIV/0!</v>
      </c>
      <c r="X688" s="35" t="e">
        <f t="shared" si="132"/>
        <v>#DIV/0!</v>
      </c>
    </row>
    <row r="689" spans="4:24" x14ac:dyDescent="0.25">
      <c r="D689" s="1" t="str">
        <f t="shared" si="136"/>
        <v>zzz</v>
      </c>
      <c r="H689" s="1" t="str">
        <f t="shared" si="135"/>
        <v/>
      </c>
      <c r="N689" s="1" t="str">
        <f t="shared" si="133"/>
        <v/>
      </c>
      <c r="T689" s="1" t="str">
        <f t="shared" si="134"/>
        <v/>
      </c>
      <c r="U689" s="14" t="str">
        <f t="shared" si="129"/>
        <v/>
      </c>
      <c r="V689" s="14" t="str">
        <f t="shared" si="130"/>
        <v/>
      </c>
      <c r="W689" s="15" t="e">
        <f t="shared" si="131"/>
        <v>#DIV/0!</v>
      </c>
      <c r="X689" s="35" t="e">
        <f t="shared" si="132"/>
        <v>#DIV/0!</v>
      </c>
    </row>
    <row r="690" spans="4:24" x14ac:dyDescent="0.25">
      <c r="D690" s="1" t="str">
        <f t="shared" si="136"/>
        <v>zzz</v>
      </c>
      <c r="H690" s="1" t="str">
        <f t="shared" si="135"/>
        <v/>
      </c>
      <c r="N690" s="1" t="str">
        <f t="shared" si="133"/>
        <v/>
      </c>
      <c r="T690" s="1" t="str">
        <f t="shared" si="134"/>
        <v/>
      </c>
      <c r="U690" s="14" t="str">
        <f t="shared" si="129"/>
        <v/>
      </c>
      <c r="V690" s="14" t="str">
        <f t="shared" si="130"/>
        <v/>
      </c>
      <c r="W690" s="15" t="e">
        <f t="shared" si="131"/>
        <v>#DIV/0!</v>
      </c>
      <c r="X690" s="35" t="e">
        <f t="shared" si="132"/>
        <v>#DIV/0!</v>
      </c>
    </row>
    <row r="691" spans="4:24" x14ac:dyDescent="0.25">
      <c r="D691" s="1" t="str">
        <f t="shared" si="136"/>
        <v>zzz</v>
      </c>
      <c r="H691" s="1" t="str">
        <f t="shared" si="135"/>
        <v/>
      </c>
      <c r="N691" s="1" t="str">
        <f t="shared" si="133"/>
        <v/>
      </c>
      <c r="T691" s="1" t="str">
        <f t="shared" si="134"/>
        <v/>
      </c>
      <c r="U691" s="14" t="str">
        <f t="shared" si="129"/>
        <v/>
      </c>
      <c r="V691" s="14" t="str">
        <f t="shared" si="130"/>
        <v/>
      </c>
      <c r="W691" s="15" t="e">
        <f t="shared" si="131"/>
        <v>#DIV/0!</v>
      </c>
      <c r="X691" s="35" t="e">
        <f t="shared" si="132"/>
        <v>#DIV/0!</v>
      </c>
    </row>
    <row r="692" spans="4:24" x14ac:dyDescent="0.25">
      <c r="D692" s="1" t="str">
        <f t="shared" si="136"/>
        <v>zzz</v>
      </c>
      <c r="H692" s="1" t="str">
        <f t="shared" si="135"/>
        <v/>
      </c>
      <c r="N692" s="1" t="str">
        <f t="shared" si="133"/>
        <v/>
      </c>
      <c r="T692" s="1" t="str">
        <f t="shared" si="134"/>
        <v/>
      </c>
      <c r="U692" s="14" t="str">
        <f t="shared" si="129"/>
        <v/>
      </c>
      <c r="V692" s="14" t="str">
        <f t="shared" si="130"/>
        <v/>
      </c>
      <c r="W692" s="15" t="e">
        <f t="shared" si="131"/>
        <v>#DIV/0!</v>
      </c>
      <c r="X692" s="35" t="e">
        <f t="shared" si="132"/>
        <v>#DIV/0!</v>
      </c>
    </row>
    <row r="693" spans="4:24" x14ac:dyDescent="0.25">
      <c r="D693" s="1" t="str">
        <f t="shared" si="136"/>
        <v>zzz</v>
      </c>
      <c r="H693" s="1" t="str">
        <f t="shared" si="135"/>
        <v/>
      </c>
      <c r="N693" s="1" t="str">
        <f t="shared" si="133"/>
        <v/>
      </c>
      <c r="T693" s="1" t="str">
        <f t="shared" si="134"/>
        <v/>
      </c>
      <c r="U693" s="14" t="str">
        <f t="shared" si="129"/>
        <v/>
      </c>
      <c r="V693" s="14" t="str">
        <f t="shared" si="130"/>
        <v/>
      </c>
      <c r="W693" s="15" t="e">
        <f t="shared" si="131"/>
        <v>#DIV/0!</v>
      </c>
      <c r="X693" s="35" t="e">
        <f t="shared" si="132"/>
        <v>#DIV/0!</v>
      </c>
    </row>
    <row r="694" spans="4:24" x14ac:dyDescent="0.25">
      <c r="D694" s="1" t="str">
        <f t="shared" si="136"/>
        <v>zzz</v>
      </c>
      <c r="H694" s="1" t="str">
        <f t="shared" si="135"/>
        <v/>
      </c>
      <c r="N694" s="1" t="str">
        <f t="shared" si="133"/>
        <v/>
      </c>
      <c r="T694" s="1" t="str">
        <f t="shared" si="134"/>
        <v/>
      </c>
      <c r="U694" s="14" t="str">
        <f t="shared" si="129"/>
        <v/>
      </c>
      <c r="V694" s="14" t="str">
        <f t="shared" si="130"/>
        <v/>
      </c>
      <c r="W694" s="15" t="e">
        <f t="shared" si="131"/>
        <v>#DIV/0!</v>
      </c>
      <c r="X694" s="35" t="e">
        <f t="shared" si="132"/>
        <v>#DIV/0!</v>
      </c>
    </row>
    <row r="695" spans="4:24" x14ac:dyDescent="0.25">
      <c r="D695" s="1" t="str">
        <f t="shared" si="136"/>
        <v>zzz</v>
      </c>
      <c r="H695" s="1" t="str">
        <f t="shared" si="135"/>
        <v/>
      </c>
      <c r="N695" s="1" t="str">
        <f t="shared" si="133"/>
        <v/>
      </c>
      <c r="T695" s="1" t="str">
        <f t="shared" si="134"/>
        <v/>
      </c>
      <c r="U695" s="14" t="str">
        <f t="shared" si="129"/>
        <v/>
      </c>
      <c r="V695" s="14" t="str">
        <f t="shared" si="130"/>
        <v/>
      </c>
      <c r="W695" s="15" t="e">
        <f t="shared" si="131"/>
        <v>#DIV/0!</v>
      </c>
      <c r="X695" s="35" t="e">
        <f t="shared" si="132"/>
        <v>#DIV/0!</v>
      </c>
    </row>
    <row r="696" spans="4:24" x14ac:dyDescent="0.25">
      <c r="D696" s="1" t="str">
        <f t="shared" si="136"/>
        <v>zzz</v>
      </c>
      <c r="H696" s="1" t="str">
        <f t="shared" si="135"/>
        <v/>
      </c>
      <c r="N696" s="1" t="str">
        <f t="shared" si="133"/>
        <v/>
      </c>
      <c r="T696" s="1" t="str">
        <f t="shared" si="134"/>
        <v/>
      </c>
      <c r="U696" s="14" t="str">
        <f t="shared" si="129"/>
        <v/>
      </c>
      <c r="V696" s="14" t="str">
        <f t="shared" si="130"/>
        <v/>
      </c>
      <c r="W696" s="15" t="e">
        <f t="shared" si="131"/>
        <v>#DIV/0!</v>
      </c>
      <c r="X696" s="35" t="e">
        <f t="shared" si="132"/>
        <v>#DIV/0!</v>
      </c>
    </row>
    <row r="697" spans="4:24" x14ac:dyDescent="0.25">
      <c r="D697" s="1" t="str">
        <f t="shared" si="136"/>
        <v>zzz</v>
      </c>
      <c r="H697" s="1" t="str">
        <f t="shared" si="135"/>
        <v/>
      </c>
      <c r="N697" s="1" t="str">
        <f t="shared" si="133"/>
        <v/>
      </c>
      <c r="T697" s="1" t="str">
        <f t="shared" si="134"/>
        <v/>
      </c>
      <c r="U697" s="14" t="str">
        <f t="shared" si="129"/>
        <v/>
      </c>
      <c r="V697" s="14" t="str">
        <f t="shared" si="130"/>
        <v/>
      </c>
      <c r="W697" s="15" t="e">
        <f t="shared" si="131"/>
        <v>#DIV/0!</v>
      </c>
      <c r="X697" s="35" t="e">
        <f t="shared" si="132"/>
        <v>#DIV/0!</v>
      </c>
    </row>
    <row r="698" spans="4:24" x14ac:dyDescent="0.25">
      <c r="D698" s="1" t="str">
        <f t="shared" si="136"/>
        <v>zzz</v>
      </c>
      <c r="H698" s="1" t="str">
        <f t="shared" si="135"/>
        <v/>
      </c>
      <c r="N698" s="1" t="str">
        <f t="shared" si="133"/>
        <v/>
      </c>
      <c r="T698" s="1" t="str">
        <f t="shared" si="134"/>
        <v/>
      </c>
      <c r="U698" s="14" t="str">
        <f t="shared" si="129"/>
        <v/>
      </c>
      <c r="V698" s="14" t="str">
        <f t="shared" si="130"/>
        <v/>
      </c>
      <c r="W698" s="15" t="e">
        <f t="shared" si="131"/>
        <v>#DIV/0!</v>
      </c>
      <c r="X698" s="35" t="e">
        <f t="shared" si="132"/>
        <v>#DIV/0!</v>
      </c>
    </row>
    <row r="699" spans="4:24" x14ac:dyDescent="0.25">
      <c r="D699" s="1" t="str">
        <f t="shared" si="136"/>
        <v>zzz</v>
      </c>
      <c r="H699" s="1" t="str">
        <f t="shared" si="135"/>
        <v/>
      </c>
      <c r="N699" s="1" t="str">
        <f t="shared" si="133"/>
        <v/>
      </c>
      <c r="T699" s="1" t="str">
        <f t="shared" si="134"/>
        <v/>
      </c>
      <c r="U699" s="14" t="str">
        <f t="shared" si="129"/>
        <v/>
      </c>
      <c r="V699" s="14" t="str">
        <f t="shared" si="130"/>
        <v/>
      </c>
      <c r="W699" s="15" t="e">
        <f t="shared" si="131"/>
        <v>#DIV/0!</v>
      </c>
      <c r="X699" s="35" t="e">
        <f t="shared" si="132"/>
        <v>#DIV/0!</v>
      </c>
    </row>
    <row r="700" spans="4:24" x14ac:dyDescent="0.25">
      <c r="D700" s="1" t="str">
        <f t="shared" si="136"/>
        <v>zzz</v>
      </c>
      <c r="H700" s="1" t="str">
        <f t="shared" si="135"/>
        <v/>
      </c>
      <c r="N700" s="1" t="str">
        <f t="shared" si="133"/>
        <v/>
      </c>
      <c r="T700" s="1" t="str">
        <f t="shared" si="134"/>
        <v/>
      </c>
      <c r="U700" s="14" t="str">
        <f t="shared" si="129"/>
        <v/>
      </c>
      <c r="V700" s="14" t="str">
        <f t="shared" si="130"/>
        <v/>
      </c>
      <c r="W700" s="15" t="e">
        <f t="shared" si="131"/>
        <v>#DIV/0!</v>
      </c>
      <c r="X700" s="35" t="e">
        <f t="shared" si="132"/>
        <v>#DIV/0!</v>
      </c>
    </row>
    <row r="701" spans="4:24" x14ac:dyDescent="0.25">
      <c r="D701" s="1" t="str">
        <f t="shared" si="136"/>
        <v>zzz</v>
      </c>
      <c r="H701" s="1" t="str">
        <f t="shared" si="135"/>
        <v/>
      </c>
      <c r="N701" s="1" t="str">
        <f t="shared" si="133"/>
        <v/>
      </c>
      <c r="T701" s="1" t="str">
        <f t="shared" si="134"/>
        <v/>
      </c>
      <c r="U701" s="14" t="str">
        <f t="shared" si="129"/>
        <v/>
      </c>
      <c r="V701" s="14" t="str">
        <f t="shared" si="130"/>
        <v/>
      </c>
      <c r="W701" s="15" t="e">
        <f t="shared" si="131"/>
        <v>#DIV/0!</v>
      </c>
      <c r="X701" s="35" t="e">
        <f t="shared" si="132"/>
        <v>#DIV/0!</v>
      </c>
    </row>
    <row r="702" spans="4:24" x14ac:dyDescent="0.25">
      <c r="D702" s="1" t="str">
        <f t="shared" si="136"/>
        <v>zzz</v>
      </c>
      <c r="H702" s="1" t="str">
        <f t="shared" si="135"/>
        <v/>
      </c>
      <c r="N702" s="1" t="str">
        <f t="shared" si="133"/>
        <v/>
      </c>
      <c r="T702" s="1" t="str">
        <f t="shared" si="134"/>
        <v/>
      </c>
      <c r="U702" s="14" t="str">
        <f t="shared" si="129"/>
        <v/>
      </c>
      <c r="V702" s="14" t="str">
        <f t="shared" si="130"/>
        <v/>
      </c>
      <c r="W702" s="15" t="e">
        <f t="shared" si="131"/>
        <v>#DIV/0!</v>
      </c>
      <c r="X702" s="35" t="e">
        <f t="shared" si="132"/>
        <v>#DIV/0!</v>
      </c>
    </row>
    <row r="703" spans="4:24" x14ac:dyDescent="0.25">
      <c r="D703" s="1" t="str">
        <f t="shared" si="136"/>
        <v>zzz</v>
      </c>
      <c r="H703" s="1" t="str">
        <f t="shared" si="135"/>
        <v/>
      </c>
      <c r="N703" s="1" t="str">
        <f t="shared" si="133"/>
        <v/>
      </c>
      <c r="T703" s="1" t="str">
        <f t="shared" si="134"/>
        <v/>
      </c>
      <c r="U703" s="14" t="str">
        <f t="shared" si="129"/>
        <v/>
      </c>
      <c r="V703" s="14" t="str">
        <f t="shared" si="130"/>
        <v/>
      </c>
      <c r="W703" s="15" t="e">
        <f t="shared" si="131"/>
        <v>#DIV/0!</v>
      </c>
      <c r="X703" s="35" t="e">
        <f t="shared" si="132"/>
        <v>#DIV/0!</v>
      </c>
    </row>
    <row r="704" spans="4:24" x14ac:dyDescent="0.25">
      <c r="D704" s="1" t="str">
        <f t="shared" si="136"/>
        <v>zzz</v>
      </c>
      <c r="H704" s="1" t="str">
        <f t="shared" si="135"/>
        <v/>
      </c>
      <c r="N704" s="1" t="str">
        <f t="shared" si="133"/>
        <v/>
      </c>
      <c r="T704" s="1" t="str">
        <f t="shared" si="134"/>
        <v/>
      </c>
      <c r="U704" s="14" t="str">
        <f t="shared" ref="U704:U767" si="137">IF(I704="","",(H704*SQRT(I704)*T704-(I704*2)+2)*0.985)</f>
        <v/>
      </c>
      <c r="V704" s="14" t="str">
        <f t="shared" ref="V704:V767" si="138">IF(L704="Wagon",5*SQRT(H704),IF(L704="","",SQRT(Q704*J704*SQRT(S704))/(26)))</f>
        <v/>
      </c>
      <c r="W704" s="15" t="e">
        <f t="shared" ref="W704:W767" si="139">8/P704</f>
        <v>#DIV/0!</v>
      </c>
      <c r="X704" s="35" t="e">
        <f t="shared" ref="X704:X767" si="140">R704/10/J704</f>
        <v>#DIV/0!</v>
      </c>
    </row>
    <row r="705" spans="4:24" x14ac:dyDescent="0.25">
      <c r="D705" s="1" t="str">
        <f t="shared" si="136"/>
        <v>zzz</v>
      </c>
      <c r="H705" s="1" t="str">
        <f t="shared" si="135"/>
        <v/>
      </c>
      <c r="N705" s="1" t="str">
        <f t="shared" si="133"/>
        <v/>
      </c>
      <c r="T705" s="1" t="str">
        <f t="shared" si="134"/>
        <v/>
      </c>
      <c r="U705" s="14" t="str">
        <f t="shared" si="137"/>
        <v/>
      </c>
      <c r="V705" s="14" t="str">
        <f t="shared" si="138"/>
        <v/>
      </c>
      <c r="W705" s="15" t="e">
        <f t="shared" si="139"/>
        <v>#DIV/0!</v>
      </c>
      <c r="X705" s="35" t="e">
        <f t="shared" si="140"/>
        <v>#DIV/0!</v>
      </c>
    </row>
    <row r="706" spans="4:24" x14ac:dyDescent="0.25">
      <c r="D706" s="1" t="str">
        <f t="shared" si="136"/>
        <v>zzz</v>
      </c>
      <c r="H706" s="1" t="str">
        <f t="shared" si="135"/>
        <v/>
      </c>
      <c r="N706" s="1" t="str">
        <f t="shared" si="133"/>
        <v/>
      </c>
      <c r="T706" s="1" t="str">
        <f t="shared" si="134"/>
        <v/>
      </c>
      <c r="U706" s="14" t="str">
        <f t="shared" si="137"/>
        <v/>
      </c>
      <c r="V706" s="14" t="str">
        <f t="shared" si="138"/>
        <v/>
      </c>
      <c r="W706" s="15" t="e">
        <f t="shared" si="139"/>
        <v>#DIV/0!</v>
      </c>
      <c r="X706" s="35" t="e">
        <f t="shared" si="140"/>
        <v>#DIV/0!</v>
      </c>
    </row>
    <row r="707" spans="4:24" x14ac:dyDescent="0.25">
      <c r="D707" s="1" t="str">
        <f t="shared" si="136"/>
        <v>zzz</v>
      </c>
      <c r="H707" s="1" t="str">
        <f t="shared" si="135"/>
        <v/>
      </c>
      <c r="N707" s="1" t="str">
        <f t="shared" si="133"/>
        <v/>
      </c>
      <c r="T707" s="1" t="str">
        <f t="shared" si="134"/>
        <v/>
      </c>
      <c r="U707" s="14" t="str">
        <f t="shared" si="137"/>
        <v/>
      </c>
      <c r="V707" s="14" t="str">
        <f t="shared" si="138"/>
        <v/>
      </c>
      <c r="W707" s="15" t="e">
        <f t="shared" si="139"/>
        <v>#DIV/0!</v>
      </c>
      <c r="X707" s="35" t="e">
        <f t="shared" si="140"/>
        <v>#DIV/0!</v>
      </c>
    </row>
    <row r="708" spans="4:24" x14ac:dyDescent="0.25">
      <c r="D708" s="1" t="str">
        <f t="shared" si="136"/>
        <v>zzz</v>
      </c>
      <c r="H708" s="1" t="str">
        <f t="shared" si="135"/>
        <v/>
      </c>
      <c r="N708" s="1" t="str">
        <f t="shared" si="133"/>
        <v/>
      </c>
      <c r="T708" s="1" t="str">
        <f t="shared" si="134"/>
        <v/>
      </c>
      <c r="U708" s="14" t="str">
        <f t="shared" si="137"/>
        <v/>
      </c>
      <c r="V708" s="14" t="str">
        <f t="shared" si="138"/>
        <v/>
      </c>
      <c r="W708" s="15" t="e">
        <f t="shared" si="139"/>
        <v>#DIV/0!</v>
      </c>
      <c r="X708" s="35" t="e">
        <f t="shared" si="140"/>
        <v>#DIV/0!</v>
      </c>
    </row>
    <row r="709" spans="4:24" x14ac:dyDescent="0.25">
      <c r="D709" s="1" t="str">
        <f t="shared" si="136"/>
        <v>zzz</v>
      </c>
      <c r="H709" s="1" t="str">
        <f t="shared" si="135"/>
        <v/>
      </c>
      <c r="N709" s="1" t="str">
        <f t="shared" si="133"/>
        <v/>
      </c>
      <c r="T709" s="1" t="str">
        <f t="shared" si="134"/>
        <v/>
      </c>
      <c r="U709" s="14" t="str">
        <f t="shared" si="137"/>
        <v/>
      </c>
      <c r="V709" s="14" t="str">
        <f t="shared" si="138"/>
        <v/>
      </c>
      <c r="W709" s="15" t="e">
        <f t="shared" si="139"/>
        <v>#DIV/0!</v>
      </c>
      <c r="X709" s="35" t="e">
        <f t="shared" si="140"/>
        <v>#DIV/0!</v>
      </c>
    </row>
    <row r="710" spans="4:24" x14ac:dyDescent="0.25">
      <c r="D710" s="1" t="str">
        <f t="shared" si="136"/>
        <v>zzz</v>
      </c>
      <c r="H710" s="1" t="str">
        <f t="shared" si="135"/>
        <v/>
      </c>
      <c r="N710" s="1" t="str">
        <f t="shared" si="133"/>
        <v/>
      </c>
      <c r="T710" s="1" t="str">
        <f t="shared" si="134"/>
        <v/>
      </c>
      <c r="U710" s="14" t="str">
        <f t="shared" si="137"/>
        <v/>
      </c>
      <c r="V710" s="14" t="str">
        <f t="shared" si="138"/>
        <v/>
      </c>
      <c r="W710" s="15" t="e">
        <f t="shared" si="139"/>
        <v>#DIV/0!</v>
      </c>
      <c r="X710" s="35" t="e">
        <f t="shared" si="140"/>
        <v>#DIV/0!</v>
      </c>
    </row>
    <row r="711" spans="4:24" x14ac:dyDescent="0.25">
      <c r="D711" s="1" t="str">
        <f t="shared" si="136"/>
        <v>zzz</v>
      </c>
      <c r="H711" s="1" t="str">
        <f t="shared" si="135"/>
        <v/>
      </c>
      <c r="N711" s="1" t="str">
        <f t="shared" si="133"/>
        <v/>
      </c>
      <c r="T711" s="1" t="str">
        <f t="shared" si="134"/>
        <v/>
      </c>
      <c r="U711" s="14" t="str">
        <f t="shared" si="137"/>
        <v/>
      </c>
      <c r="V711" s="14" t="str">
        <f t="shared" si="138"/>
        <v/>
      </c>
      <c r="W711" s="15" t="e">
        <f t="shared" si="139"/>
        <v>#DIV/0!</v>
      </c>
      <c r="X711" s="35" t="e">
        <f t="shared" si="140"/>
        <v>#DIV/0!</v>
      </c>
    </row>
    <row r="712" spans="4:24" x14ac:dyDescent="0.25">
      <c r="D712" s="1" t="str">
        <f t="shared" si="136"/>
        <v>zzz</v>
      </c>
      <c r="H712" s="1" t="str">
        <f t="shared" si="135"/>
        <v/>
      </c>
      <c r="N712" s="1" t="str">
        <f t="shared" si="133"/>
        <v/>
      </c>
      <c r="T712" s="1" t="str">
        <f t="shared" si="134"/>
        <v/>
      </c>
      <c r="U712" s="14" t="str">
        <f t="shared" si="137"/>
        <v/>
      </c>
      <c r="V712" s="14" t="str">
        <f t="shared" si="138"/>
        <v/>
      </c>
      <c r="W712" s="15" t="e">
        <f t="shared" si="139"/>
        <v>#DIV/0!</v>
      </c>
      <c r="X712" s="35" t="e">
        <f t="shared" si="140"/>
        <v>#DIV/0!</v>
      </c>
    </row>
    <row r="713" spans="4:24" x14ac:dyDescent="0.25">
      <c r="D713" s="1" t="str">
        <f t="shared" si="136"/>
        <v>zzz</v>
      </c>
      <c r="H713" s="1" t="str">
        <f t="shared" si="135"/>
        <v/>
      </c>
      <c r="N713" s="1" t="str">
        <f t="shared" si="133"/>
        <v/>
      </c>
      <c r="T713" s="1" t="str">
        <f t="shared" si="134"/>
        <v/>
      </c>
      <c r="U713" s="14" t="str">
        <f t="shared" si="137"/>
        <v/>
      </c>
      <c r="V713" s="14" t="str">
        <f t="shared" si="138"/>
        <v/>
      </c>
      <c r="W713" s="15" t="e">
        <f t="shared" si="139"/>
        <v>#DIV/0!</v>
      </c>
      <c r="X713" s="35" t="e">
        <f t="shared" si="140"/>
        <v>#DIV/0!</v>
      </c>
    </row>
    <row r="714" spans="4:24" x14ac:dyDescent="0.25">
      <c r="D714" s="1" t="str">
        <f t="shared" si="136"/>
        <v>zzz</v>
      </c>
      <c r="H714" s="1" t="str">
        <f t="shared" si="135"/>
        <v/>
      </c>
      <c r="N714" s="1" t="str">
        <f t="shared" si="133"/>
        <v/>
      </c>
      <c r="T714" s="1" t="str">
        <f t="shared" si="134"/>
        <v/>
      </c>
      <c r="U714" s="14" t="str">
        <f t="shared" si="137"/>
        <v/>
      </c>
      <c r="V714" s="14" t="str">
        <f t="shared" si="138"/>
        <v/>
      </c>
      <c r="W714" s="15" t="e">
        <f t="shared" si="139"/>
        <v>#DIV/0!</v>
      </c>
      <c r="X714" s="35" t="e">
        <f t="shared" si="140"/>
        <v>#DIV/0!</v>
      </c>
    </row>
    <row r="715" spans="4:24" x14ac:dyDescent="0.25">
      <c r="D715" s="1" t="str">
        <f t="shared" si="136"/>
        <v>zzz</v>
      </c>
      <c r="H715" s="1" t="str">
        <f t="shared" si="135"/>
        <v/>
      </c>
      <c r="N715" s="1" t="str">
        <f t="shared" si="133"/>
        <v/>
      </c>
      <c r="T715" s="1" t="str">
        <f t="shared" si="134"/>
        <v/>
      </c>
      <c r="U715" s="14" t="str">
        <f t="shared" si="137"/>
        <v/>
      </c>
      <c r="V715" s="14" t="str">
        <f t="shared" si="138"/>
        <v/>
      </c>
      <c r="W715" s="15" t="e">
        <f t="shared" si="139"/>
        <v>#DIV/0!</v>
      </c>
      <c r="X715" s="35" t="e">
        <f t="shared" si="140"/>
        <v>#DIV/0!</v>
      </c>
    </row>
    <row r="716" spans="4:24" x14ac:dyDescent="0.25">
      <c r="D716" s="1" t="str">
        <f t="shared" si="136"/>
        <v>zzz</v>
      </c>
      <c r="H716" s="1" t="str">
        <f t="shared" si="135"/>
        <v/>
      </c>
      <c r="N716" s="1" t="str">
        <f t="shared" si="133"/>
        <v/>
      </c>
      <c r="T716" s="1" t="str">
        <f t="shared" si="134"/>
        <v/>
      </c>
      <c r="U716" s="14" t="str">
        <f t="shared" si="137"/>
        <v/>
      </c>
      <c r="V716" s="14" t="str">
        <f t="shared" si="138"/>
        <v/>
      </c>
      <c r="W716" s="15" t="e">
        <f t="shared" si="139"/>
        <v>#DIV/0!</v>
      </c>
      <c r="X716" s="35" t="e">
        <f t="shared" si="140"/>
        <v>#DIV/0!</v>
      </c>
    </row>
    <row r="717" spans="4:24" x14ac:dyDescent="0.25">
      <c r="D717" s="1" t="str">
        <f t="shared" si="136"/>
        <v>zzz</v>
      </c>
      <c r="H717" s="1" t="str">
        <f t="shared" si="135"/>
        <v/>
      </c>
      <c r="N717" s="1" t="str">
        <f t="shared" si="133"/>
        <v/>
      </c>
      <c r="T717" s="1" t="str">
        <f t="shared" si="134"/>
        <v/>
      </c>
      <c r="U717" s="14" t="str">
        <f t="shared" si="137"/>
        <v/>
      </c>
      <c r="V717" s="14" t="str">
        <f t="shared" si="138"/>
        <v/>
      </c>
      <c r="W717" s="15" t="e">
        <f t="shared" si="139"/>
        <v>#DIV/0!</v>
      </c>
      <c r="X717" s="35" t="e">
        <f t="shared" si="140"/>
        <v>#DIV/0!</v>
      </c>
    </row>
    <row r="718" spans="4:24" x14ac:dyDescent="0.25">
      <c r="D718" s="1" t="str">
        <f t="shared" si="136"/>
        <v>zzz</v>
      </c>
      <c r="H718" s="1" t="str">
        <f t="shared" si="135"/>
        <v/>
      </c>
      <c r="N718" s="1" t="str">
        <f t="shared" si="133"/>
        <v/>
      </c>
      <c r="T718" s="1" t="str">
        <f t="shared" si="134"/>
        <v/>
      </c>
      <c r="U718" s="14" t="str">
        <f t="shared" si="137"/>
        <v/>
      </c>
      <c r="V718" s="14" t="str">
        <f t="shared" si="138"/>
        <v/>
      </c>
      <c r="W718" s="15" t="e">
        <f t="shared" si="139"/>
        <v>#DIV/0!</v>
      </c>
      <c r="X718" s="35" t="e">
        <f t="shared" si="140"/>
        <v>#DIV/0!</v>
      </c>
    </row>
    <row r="719" spans="4:24" x14ac:dyDescent="0.25">
      <c r="D719" s="1" t="str">
        <f t="shared" si="136"/>
        <v>zzz</v>
      </c>
      <c r="H719" s="1" t="str">
        <f t="shared" si="135"/>
        <v/>
      </c>
      <c r="N719" s="1" t="str">
        <f t="shared" si="133"/>
        <v/>
      </c>
      <c r="T719" s="1" t="str">
        <f t="shared" si="134"/>
        <v/>
      </c>
      <c r="U719" s="14" t="str">
        <f t="shared" si="137"/>
        <v/>
      </c>
      <c r="V719" s="14" t="str">
        <f t="shared" si="138"/>
        <v/>
      </c>
      <c r="W719" s="15" t="e">
        <f t="shared" si="139"/>
        <v>#DIV/0!</v>
      </c>
      <c r="X719" s="35" t="e">
        <f t="shared" si="140"/>
        <v>#DIV/0!</v>
      </c>
    </row>
    <row r="720" spans="4:24" x14ac:dyDescent="0.25">
      <c r="D720" s="1" t="str">
        <f t="shared" si="136"/>
        <v>zzz</v>
      </c>
      <c r="H720" s="1" t="str">
        <f t="shared" si="135"/>
        <v/>
      </c>
      <c r="N720" s="1" t="str">
        <f t="shared" si="133"/>
        <v/>
      </c>
      <c r="T720" s="1" t="str">
        <f t="shared" si="134"/>
        <v/>
      </c>
      <c r="U720" s="14" t="str">
        <f t="shared" si="137"/>
        <v/>
      </c>
      <c r="V720" s="14" t="str">
        <f t="shared" si="138"/>
        <v/>
      </c>
      <c r="W720" s="15" t="e">
        <f t="shared" si="139"/>
        <v>#DIV/0!</v>
      </c>
      <c r="X720" s="35" t="e">
        <f t="shared" si="140"/>
        <v>#DIV/0!</v>
      </c>
    </row>
    <row r="721" spans="4:24" x14ac:dyDescent="0.25">
      <c r="D721" s="1" t="str">
        <f t="shared" si="136"/>
        <v>zzz</v>
      </c>
      <c r="H721" s="1" t="str">
        <f t="shared" si="135"/>
        <v/>
      </c>
      <c r="N721" s="1" t="str">
        <f t="shared" si="133"/>
        <v/>
      </c>
      <c r="T721" s="1" t="str">
        <f t="shared" si="134"/>
        <v/>
      </c>
      <c r="U721" s="14" t="str">
        <f t="shared" si="137"/>
        <v/>
      </c>
      <c r="V721" s="14" t="str">
        <f t="shared" si="138"/>
        <v/>
      </c>
      <c r="W721" s="15" t="e">
        <f t="shared" si="139"/>
        <v>#DIV/0!</v>
      </c>
      <c r="X721" s="35" t="e">
        <f t="shared" si="140"/>
        <v>#DIV/0!</v>
      </c>
    </row>
    <row r="722" spans="4:24" x14ac:dyDescent="0.25">
      <c r="D722" s="1" t="str">
        <f t="shared" si="136"/>
        <v>zzz</v>
      </c>
      <c r="H722" s="1" t="str">
        <f t="shared" si="135"/>
        <v/>
      </c>
      <c r="N722" s="1" t="str">
        <f t="shared" si="133"/>
        <v/>
      </c>
      <c r="T722" s="1" t="str">
        <f t="shared" si="134"/>
        <v/>
      </c>
      <c r="U722" s="14" t="str">
        <f t="shared" si="137"/>
        <v/>
      </c>
      <c r="V722" s="14" t="str">
        <f t="shared" si="138"/>
        <v/>
      </c>
      <c r="W722" s="15" t="e">
        <f t="shared" si="139"/>
        <v>#DIV/0!</v>
      </c>
      <c r="X722" s="35" t="e">
        <f t="shared" si="140"/>
        <v>#DIV/0!</v>
      </c>
    </row>
    <row r="723" spans="4:24" x14ac:dyDescent="0.25">
      <c r="D723" s="1" t="str">
        <f t="shared" si="136"/>
        <v>zzz</v>
      </c>
      <c r="H723" s="1" t="str">
        <f t="shared" si="135"/>
        <v/>
      </c>
      <c r="N723" s="1" t="str">
        <f t="shared" ref="N723:N786" si="141">IF(L723="Steam",1,IF(L723="Electric",2,IF(L723="Diesel",4,IF(L723="Diesel-Electric",3,""))))</f>
        <v/>
      </c>
      <c r="T723" s="1" t="str">
        <f t="shared" si="134"/>
        <v/>
      </c>
      <c r="U723" s="14" t="str">
        <f t="shared" si="137"/>
        <v/>
      </c>
      <c r="V723" s="14" t="str">
        <f t="shared" si="138"/>
        <v/>
      </c>
      <c r="W723" s="15" t="e">
        <f t="shared" si="139"/>
        <v>#DIV/0!</v>
      </c>
      <c r="X723" s="35" t="e">
        <f t="shared" si="140"/>
        <v>#DIV/0!</v>
      </c>
    </row>
    <row r="724" spans="4:24" x14ac:dyDescent="0.25">
      <c r="D724" s="1" t="str">
        <f t="shared" si="136"/>
        <v>zzz</v>
      </c>
      <c r="H724" s="1" t="str">
        <f t="shared" si="135"/>
        <v/>
      </c>
      <c r="N724" s="1" t="str">
        <f t="shared" si="141"/>
        <v/>
      </c>
      <c r="T724" s="1" t="str">
        <f t="shared" si="134"/>
        <v/>
      </c>
      <c r="U724" s="14" t="str">
        <f t="shared" si="137"/>
        <v/>
      </c>
      <c r="V724" s="14" t="str">
        <f t="shared" si="138"/>
        <v/>
      </c>
      <c r="W724" s="15" t="e">
        <f t="shared" si="139"/>
        <v>#DIV/0!</v>
      </c>
      <c r="X724" s="35" t="e">
        <f t="shared" si="140"/>
        <v>#DIV/0!</v>
      </c>
    </row>
    <row r="725" spans="4:24" x14ac:dyDescent="0.25">
      <c r="D725" s="1" t="str">
        <f t="shared" si="136"/>
        <v>zzz</v>
      </c>
      <c r="H725" s="1" t="str">
        <f t="shared" si="135"/>
        <v/>
      </c>
      <c r="N725" s="1" t="str">
        <f t="shared" si="141"/>
        <v/>
      </c>
      <c r="T725" s="1" t="str">
        <f t="shared" si="134"/>
        <v/>
      </c>
      <c r="U725" s="14" t="str">
        <f t="shared" si="137"/>
        <v/>
      </c>
      <c r="V725" s="14" t="str">
        <f t="shared" si="138"/>
        <v/>
      </c>
      <c r="W725" s="15" t="e">
        <f t="shared" si="139"/>
        <v>#DIV/0!</v>
      </c>
      <c r="X725" s="35" t="e">
        <f t="shared" si="140"/>
        <v>#DIV/0!</v>
      </c>
    </row>
    <row r="726" spans="4:24" x14ac:dyDescent="0.25">
      <c r="D726" s="1" t="str">
        <f t="shared" si="136"/>
        <v>zzz</v>
      </c>
      <c r="H726" s="1" t="str">
        <f t="shared" si="135"/>
        <v/>
      </c>
      <c r="N726" s="1" t="str">
        <f t="shared" si="141"/>
        <v/>
      </c>
      <c r="T726" s="1" t="str">
        <f t="shared" ref="T726:T789" si="142">IF(L726="Wagon",(SQRT(SQRT(S726/27)))*10,IF(S726="","",SQRT(SQRT(S726/27))))</f>
        <v/>
      </c>
      <c r="U726" s="14" t="str">
        <f t="shared" si="137"/>
        <v/>
      </c>
      <c r="V726" s="14" t="str">
        <f t="shared" si="138"/>
        <v/>
      </c>
      <c r="W726" s="15" t="e">
        <f t="shared" si="139"/>
        <v>#DIV/0!</v>
      </c>
      <c r="X726" s="35" t="e">
        <f t="shared" si="140"/>
        <v>#DIV/0!</v>
      </c>
    </row>
    <row r="727" spans="4:24" x14ac:dyDescent="0.25">
      <c r="D727" s="1" t="str">
        <f t="shared" si="136"/>
        <v>zzz</v>
      </c>
      <c r="H727" s="1" t="str">
        <f t="shared" si="135"/>
        <v/>
      </c>
      <c r="N727" s="1" t="str">
        <f t="shared" si="141"/>
        <v/>
      </c>
      <c r="T727" s="1" t="str">
        <f t="shared" si="142"/>
        <v/>
      </c>
      <c r="U727" s="14" t="str">
        <f t="shared" si="137"/>
        <v/>
      </c>
      <c r="V727" s="14" t="str">
        <f t="shared" si="138"/>
        <v/>
      </c>
      <c r="W727" s="15" t="e">
        <f t="shared" si="139"/>
        <v>#DIV/0!</v>
      </c>
      <c r="X727" s="35" t="e">
        <f t="shared" si="140"/>
        <v>#DIV/0!</v>
      </c>
    </row>
    <row r="728" spans="4:24" x14ac:dyDescent="0.25">
      <c r="D728" s="1" t="str">
        <f t="shared" si="136"/>
        <v>zzz</v>
      </c>
      <c r="H728" s="1" t="str">
        <f t="shared" si="135"/>
        <v/>
      </c>
      <c r="N728" s="1" t="str">
        <f t="shared" si="141"/>
        <v/>
      </c>
      <c r="T728" s="1" t="str">
        <f t="shared" si="142"/>
        <v/>
      </c>
      <c r="U728" s="14" t="str">
        <f t="shared" si="137"/>
        <v/>
      </c>
      <c r="V728" s="14" t="str">
        <f t="shared" si="138"/>
        <v/>
      </c>
      <c r="W728" s="15" t="e">
        <f t="shared" si="139"/>
        <v>#DIV/0!</v>
      </c>
      <c r="X728" s="35" t="e">
        <f t="shared" si="140"/>
        <v>#DIV/0!</v>
      </c>
    </row>
    <row r="729" spans="4:24" x14ac:dyDescent="0.25">
      <c r="D729" s="1" t="str">
        <f t="shared" si="136"/>
        <v>zzz</v>
      </c>
      <c r="H729" s="1" t="str">
        <f t="shared" si="135"/>
        <v/>
      </c>
      <c r="N729" s="1" t="str">
        <f t="shared" si="141"/>
        <v/>
      </c>
      <c r="T729" s="1" t="str">
        <f t="shared" si="142"/>
        <v/>
      </c>
      <c r="U729" s="14" t="str">
        <f t="shared" si="137"/>
        <v/>
      </c>
      <c r="V729" s="14" t="str">
        <f t="shared" si="138"/>
        <v/>
      </c>
      <c r="W729" s="15" t="e">
        <f t="shared" si="139"/>
        <v>#DIV/0!</v>
      </c>
      <c r="X729" s="35" t="e">
        <f t="shared" si="140"/>
        <v>#DIV/0!</v>
      </c>
    </row>
    <row r="730" spans="4:24" x14ac:dyDescent="0.25">
      <c r="D730" s="1" t="str">
        <f t="shared" si="136"/>
        <v>zzz</v>
      </c>
      <c r="H730" s="1" t="str">
        <f t="shared" si="135"/>
        <v/>
      </c>
      <c r="N730" s="1" t="str">
        <f t="shared" si="141"/>
        <v/>
      </c>
      <c r="T730" s="1" t="str">
        <f t="shared" si="142"/>
        <v/>
      </c>
      <c r="U730" s="14" t="str">
        <f t="shared" si="137"/>
        <v/>
      </c>
      <c r="V730" s="14" t="str">
        <f t="shared" si="138"/>
        <v/>
      </c>
      <c r="W730" s="15" t="e">
        <f t="shared" si="139"/>
        <v>#DIV/0!</v>
      </c>
      <c r="X730" s="35" t="e">
        <f t="shared" si="140"/>
        <v>#DIV/0!</v>
      </c>
    </row>
    <row r="731" spans="4:24" x14ac:dyDescent="0.25">
      <c r="D731" s="1" t="str">
        <f t="shared" si="136"/>
        <v>zzz</v>
      </c>
      <c r="H731" s="1" t="str">
        <f t="shared" si="135"/>
        <v/>
      </c>
      <c r="N731" s="1" t="str">
        <f t="shared" si="141"/>
        <v/>
      </c>
      <c r="T731" s="1" t="str">
        <f t="shared" si="142"/>
        <v/>
      </c>
      <c r="U731" s="14" t="str">
        <f t="shared" si="137"/>
        <v/>
      </c>
      <c r="V731" s="14" t="str">
        <f t="shared" si="138"/>
        <v/>
      </c>
      <c r="W731" s="15" t="e">
        <f t="shared" si="139"/>
        <v>#DIV/0!</v>
      </c>
      <c r="X731" s="35" t="e">
        <f t="shared" si="140"/>
        <v>#DIV/0!</v>
      </c>
    </row>
    <row r="732" spans="4:24" x14ac:dyDescent="0.25">
      <c r="D732" s="1" t="str">
        <f t="shared" si="136"/>
        <v>zzz</v>
      </c>
      <c r="H732" s="1" t="str">
        <f t="shared" si="135"/>
        <v/>
      </c>
      <c r="N732" s="1" t="str">
        <f t="shared" si="141"/>
        <v/>
      </c>
      <c r="T732" s="1" t="str">
        <f t="shared" si="142"/>
        <v/>
      </c>
      <c r="U732" s="14" t="str">
        <f t="shared" si="137"/>
        <v/>
      </c>
      <c r="V732" s="14" t="str">
        <f t="shared" si="138"/>
        <v/>
      </c>
      <c r="W732" s="15" t="e">
        <f t="shared" si="139"/>
        <v>#DIV/0!</v>
      </c>
      <c r="X732" s="35" t="e">
        <f t="shared" si="140"/>
        <v>#DIV/0!</v>
      </c>
    </row>
    <row r="733" spans="4:24" x14ac:dyDescent="0.25">
      <c r="D733" s="1" t="str">
        <f t="shared" si="136"/>
        <v>zzz</v>
      </c>
      <c r="H733" s="1" t="str">
        <f t="shared" si="135"/>
        <v/>
      </c>
      <c r="N733" s="1" t="str">
        <f t="shared" si="141"/>
        <v/>
      </c>
      <c r="T733" s="1" t="str">
        <f t="shared" si="142"/>
        <v/>
      </c>
      <c r="U733" s="14" t="str">
        <f t="shared" si="137"/>
        <v/>
      </c>
      <c r="V733" s="14" t="str">
        <f t="shared" si="138"/>
        <v/>
      </c>
      <c r="W733" s="15" t="e">
        <f t="shared" si="139"/>
        <v>#DIV/0!</v>
      </c>
      <c r="X733" s="35" t="e">
        <f t="shared" si="140"/>
        <v>#DIV/0!</v>
      </c>
    </row>
    <row r="734" spans="4:24" x14ac:dyDescent="0.25">
      <c r="D734" s="1" t="str">
        <f t="shared" si="136"/>
        <v>zzz</v>
      </c>
      <c r="H734" s="1" t="str">
        <f t="shared" si="135"/>
        <v/>
      </c>
      <c r="N734" s="1" t="str">
        <f t="shared" si="141"/>
        <v/>
      </c>
      <c r="T734" s="1" t="str">
        <f t="shared" si="142"/>
        <v/>
      </c>
      <c r="U734" s="14" t="str">
        <f t="shared" si="137"/>
        <v/>
      </c>
      <c r="V734" s="14" t="str">
        <f t="shared" si="138"/>
        <v/>
      </c>
      <c r="W734" s="15" t="e">
        <f t="shared" si="139"/>
        <v>#DIV/0!</v>
      </c>
      <c r="X734" s="35" t="e">
        <f t="shared" si="140"/>
        <v>#DIV/0!</v>
      </c>
    </row>
    <row r="735" spans="4:24" x14ac:dyDescent="0.25">
      <c r="D735" s="1" t="str">
        <f t="shared" si="136"/>
        <v>zzz</v>
      </c>
      <c r="H735" s="1" t="str">
        <f t="shared" si="135"/>
        <v/>
      </c>
      <c r="N735" s="1" t="str">
        <f t="shared" si="141"/>
        <v/>
      </c>
      <c r="T735" s="1" t="str">
        <f t="shared" si="142"/>
        <v/>
      </c>
      <c r="U735" s="14" t="str">
        <f t="shared" si="137"/>
        <v/>
      </c>
      <c r="V735" s="14" t="str">
        <f t="shared" si="138"/>
        <v/>
      </c>
      <c r="W735" s="15" t="e">
        <f t="shared" si="139"/>
        <v>#DIV/0!</v>
      </c>
      <c r="X735" s="35" t="e">
        <f t="shared" si="140"/>
        <v>#DIV/0!</v>
      </c>
    </row>
    <row r="736" spans="4:24" x14ac:dyDescent="0.25">
      <c r="D736" s="1" t="str">
        <f t="shared" si="136"/>
        <v>zzz</v>
      </c>
      <c r="H736" s="1" t="str">
        <f t="shared" si="135"/>
        <v/>
      </c>
      <c r="N736" s="1" t="str">
        <f t="shared" si="141"/>
        <v/>
      </c>
      <c r="T736" s="1" t="str">
        <f t="shared" si="142"/>
        <v/>
      </c>
      <c r="U736" s="14" t="str">
        <f t="shared" si="137"/>
        <v/>
      </c>
      <c r="V736" s="14" t="str">
        <f t="shared" si="138"/>
        <v/>
      </c>
      <c r="W736" s="15" t="e">
        <f t="shared" si="139"/>
        <v>#DIV/0!</v>
      </c>
      <c r="X736" s="35" t="e">
        <f t="shared" si="140"/>
        <v>#DIV/0!</v>
      </c>
    </row>
    <row r="737" spans="4:24" x14ac:dyDescent="0.25">
      <c r="D737" s="1" t="str">
        <f t="shared" si="136"/>
        <v>zzz</v>
      </c>
      <c r="H737" s="1" t="str">
        <f t="shared" si="135"/>
        <v/>
      </c>
      <c r="N737" s="1" t="str">
        <f t="shared" si="141"/>
        <v/>
      </c>
      <c r="T737" s="1" t="str">
        <f t="shared" si="142"/>
        <v/>
      </c>
      <c r="U737" s="14" t="str">
        <f t="shared" si="137"/>
        <v/>
      </c>
      <c r="V737" s="14" t="str">
        <f t="shared" si="138"/>
        <v/>
      </c>
      <c r="W737" s="15" t="e">
        <f t="shared" si="139"/>
        <v>#DIV/0!</v>
      </c>
      <c r="X737" s="35" t="e">
        <f t="shared" si="140"/>
        <v>#DIV/0!</v>
      </c>
    </row>
    <row r="738" spans="4:24" x14ac:dyDescent="0.25">
      <c r="D738" s="1" t="str">
        <f t="shared" si="136"/>
        <v>zzz</v>
      </c>
      <c r="H738" s="1" t="str">
        <f t="shared" si="135"/>
        <v/>
      </c>
      <c r="N738" s="1" t="str">
        <f t="shared" si="141"/>
        <v/>
      </c>
      <c r="T738" s="1" t="str">
        <f t="shared" si="142"/>
        <v/>
      </c>
      <c r="U738" s="14" t="str">
        <f t="shared" si="137"/>
        <v/>
      </c>
      <c r="V738" s="14" t="str">
        <f t="shared" si="138"/>
        <v/>
      </c>
      <c r="W738" s="15" t="e">
        <f t="shared" si="139"/>
        <v>#DIV/0!</v>
      </c>
      <c r="X738" s="35" t="e">
        <f t="shared" si="140"/>
        <v>#DIV/0!</v>
      </c>
    </row>
    <row r="739" spans="4:24" x14ac:dyDescent="0.25">
      <c r="D739" s="1" t="str">
        <f t="shared" si="136"/>
        <v>zzz</v>
      </c>
      <c r="H739" s="1" t="str">
        <f t="shared" ref="H739:H802" si="143">IF(F739="","",SQRT(F739-1828))</f>
        <v/>
      </c>
      <c r="N739" s="1" t="str">
        <f t="shared" si="141"/>
        <v/>
      </c>
      <c r="T739" s="1" t="str">
        <f t="shared" si="142"/>
        <v/>
      </c>
      <c r="U739" s="14" t="str">
        <f t="shared" si="137"/>
        <v/>
      </c>
      <c r="V739" s="14" t="str">
        <f t="shared" si="138"/>
        <v/>
      </c>
      <c r="W739" s="15" t="e">
        <f t="shared" si="139"/>
        <v>#DIV/0!</v>
      </c>
      <c r="X739" s="35" t="e">
        <f t="shared" si="140"/>
        <v>#DIV/0!</v>
      </c>
    </row>
    <row r="740" spans="4:24" x14ac:dyDescent="0.25">
      <c r="D740" s="1" t="str">
        <f t="shared" si="136"/>
        <v>zzz</v>
      </c>
      <c r="H740" s="1" t="str">
        <f t="shared" si="143"/>
        <v/>
      </c>
      <c r="N740" s="1" t="str">
        <f t="shared" si="141"/>
        <v/>
      </c>
      <c r="T740" s="1" t="str">
        <f t="shared" si="142"/>
        <v/>
      </c>
      <c r="U740" s="14" t="str">
        <f t="shared" si="137"/>
        <v/>
      </c>
      <c r="V740" s="14" t="str">
        <f t="shared" si="138"/>
        <v/>
      </c>
      <c r="W740" s="15" t="e">
        <f t="shared" si="139"/>
        <v>#DIV/0!</v>
      </c>
      <c r="X740" s="35" t="e">
        <f t="shared" si="140"/>
        <v>#DIV/0!</v>
      </c>
    </row>
    <row r="741" spans="4:24" x14ac:dyDescent="0.25">
      <c r="D741" s="1" t="str">
        <f t="shared" si="136"/>
        <v>zzz</v>
      </c>
      <c r="H741" s="1" t="str">
        <f t="shared" si="143"/>
        <v/>
      </c>
      <c r="N741" s="1" t="str">
        <f t="shared" si="141"/>
        <v/>
      </c>
      <c r="T741" s="1" t="str">
        <f t="shared" si="142"/>
        <v/>
      </c>
      <c r="U741" s="14" t="str">
        <f t="shared" si="137"/>
        <v/>
      </c>
      <c r="V741" s="14" t="str">
        <f t="shared" si="138"/>
        <v/>
      </c>
      <c r="W741" s="15" t="e">
        <f t="shared" si="139"/>
        <v>#DIV/0!</v>
      </c>
      <c r="X741" s="35" t="e">
        <f t="shared" si="140"/>
        <v>#DIV/0!</v>
      </c>
    </row>
    <row r="742" spans="4:24" x14ac:dyDescent="0.25">
      <c r="D742" s="1" t="str">
        <f t="shared" si="136"/>
        <v>zzz</v>
      </c>
      <c r="H742" s="1" t="str">
        <f t="shared" si="143"/>
        <v/>
      </c>
      <c r="N742" s="1" t="str">
        <f t="shared" si="141"/>
        <v/>
      </c>
      <c r="T742" s="1" t="str">
        <f t="shared" si="142"/>
        <v/>
      </c>
      <c r="U742" s="14" t="str">
        <f t="shared" si="137"/>
        <v/>
      </c>
      <c r="V742" s="14" t="str">
        <f t="shared" si="138"/>
        <v/>
      </c>
      <c r="W742" s="15" t="e">
        <f t="shared" si="139"/>
        <v>#DIV/0!</v>
      </c>
      <c r="X742" s="35" t="e">
        <f t="shared" si="140"/>
        <v>#DIV/0!</v>
      </c>
    </row>
    <row r="743" spans="4:24" x14ac:dyDescent="0.25">
      <c r="D743" s="1" t="str">
        <f t="shared" si="136"/>
        <v>zzz</v>
      </c>
      <c r="H743" s="1" t="str">
        <f t="shared" si="143"/>
        <v/>
      </c>
      <c r="N743" s="1" t="str">
        <f t="shared" si="141"/>
        <v/>
      </c>
      <c r="T743" s="1" t="str">
        <f t="shared" si="142"/>
        <v/>
      </c>
      <c r="U743" s="14" t="str">
        <f t="shared" si="137"/>
        <v/>
      </c>
      <c r="V743" s="14" t="str">
        <f t="shared" si="138"/>
        <v/>
      </c>
      <c r="W743" s="15" t="e">
        <f t="shared" si="139"/>
        <v>#DIV/0!</v>
      </c>
      <c r="X743" s="35" t="e">
        <f t="shared" si="140"/>
        <v>#DIV/0!</v>
      </c>
    </row>
    <row r="744" spans="4:24" x14ac:dyDescent="0.25">
      <c r="D744" s="1" t="str">
        <f t="shared" si="136"/>
        <v>zzz</v>
      </c>
      <c r="H744" s="1" t="str">
        <f t="shared" si="143"/>
        <v/>
      </c>
      <c r="N744" s="1" t="str">
        <f t="shared" si="141"/>
        <v/>
      </c>
      <c r="T744" s="1" t="str">
        <f t="shared" si="142"/>
        <v/>
      </c>
      <c r="U744" s="14" t="str">
        <f t="shared" si="137"/>
        <v/>
      </c>
      <c r="V744" s="14" t="str">
        <f t="shared" si="138"/>
        <v/>
      </c>
      <c r="W744" s="15" t="e">
        <f t="shared" si="139"/>
        <v>#DIV/0!</v>
      </c>
      <c r="X744" s="35" t="e">
        <f t="shared" si="140"/>
        <v>#DIV/0!</v>
      </c>
    </row>
    <row r="745" spans="4:24" x14ac:dyDescent="0.25">
      <c r="D745" s="1" t="str">
        <f t="shared" si="136"/>
        <v>zzz</v>
      </c>
      <c r="H745" s="1" t="str">
        <f t="shared" si="143"/>
        <v/>
      </c>
      <c r="N745" s="1" t="str">
        <f t="shared" si="141"/>
        <v/>
      </c>
      <c r="T745" s="1" t="str">
        <f t="shared" si="142"/>
        <v/>
      </c>
      <c r="U745" s="14" t="str">
        <f t="shared" si="137"/>
        <v/>
      </c>
      <c r="V745" s="14" t="str">
        <f t="shared" si="138"/>
        <v/>
      </c>
      <c r="W745" s="15" t="e">
        <f t="shared" si="139"/>
        <v>#DIV/0!</v>
      </c>
      <c r="X745" s="35" t="e">
        <f t="shared" si="140"/>
        <v>#DIV/0!</v>
      </c>
    </row>
    <row r="746" spans="4:24" x14ac:dyDescent="0.25">
      <c r="D746" s="1" t="str">
        <f t="shared" si="136"/>
        <v>zzz</v>
      </c>
      <c r="H746" s="1" t="str">
        <f t="shared" si="143"/>
        <v/>
      </c>
      <c r="N746" s="1" t="str">
        <f t="shared" si="141"/>
        <v/>
      </c>
      <c r="T746" s="1" t="str">
        <f t="shared" si="142"/>
        <v/>
      </c>
      <c r="U746" s="14" t="str">
        <f t="shared" si="137"/>
        <v/>
      </c>
      <c r="V746" s="14" t="str">
        <f t="shared" si="138"/>
        <v/>
      </c>
      <c r="W746" s="15" t="e">
        <f t="shared" si="139"/>
        <v>#DIV/0!</v>
      </c>
      <c r="X746" s="35" t="e">
        <f t="shared" si="140"/>
        <v>#DIV/0!</v>
      </c>
    </row>
    <row r="747" spans="4:24" x14ac:dyDescent="0.25">
      <c r="D747" s="1" t="str">
        <f t="shared" si="136"/>
        <v>zzz</v>
      </c>
      <c r="H747" s="1" t="str">
        <f t="shared" si="143"/>
        <v/>
      </c>
      <c r="N747" s="1" t="str">
        <f t="shared" si="141"/>
        <v/>
      </c>
      <c r="T747" s="1" t="str">
        <f t="shared" si="142"/>
        <v/>
      </c>
      <c r="U747" s="14" t="str">
        <f t="shared" si="137"/>
        <v/>
      </c>
      <c r="V747" s="14" t="str">
        <f t="shared" si="138"/>
        <v/>
      </c>
      <c r="W747" s="15" t="e">
        <f t="shared" si="139"/>
        <v>#DIV/0!</v>
      </c>
      <c r="X747" s="35" t="e">
        <f t="shared" si="140"/>
        <v>#DIV/0!</v>
      </c>
    </row>
    <row r="748" spans="4:24" x14ac:dyDescent="0.25">
      <c r="D748" s="1" t="str">
        <f t="shared" si="136"/>
        <v>zzz</v>
      </c>
      <c r="H748" s="1" t="str">
        <f t="shared" si="143"/>
        <v/>
      </c>
      <c r="N748" s="1" t="str">
        <f t="shared" si="141"/>
        <v/>
      </c>
      <c r="T748" s="1" t="str">
        <f t="shared" si="142"/>
        <v/>
      </c>
      <c r="U748" s="14" t="str">
        <f t="shared" si="137"/>
        <v/>
      </c>
      <c r="V748" s="14" t="str">
        <f t="shared" si="138"/>
        <v/>
      </c>
      <c r="W748" s="15" t="e">
        <f t="shared" si="139"/>
        <v>#DIV/0!</v>
      </c>
      <c r="X748" s="35" t="e">
        <f t="shared" si="140"/>
        <v>#DIV/0!</v>
      </c>
    </row>
    <row r="749" spans="4:24" x14ac:dyDescent="0.25">
      <c r="D749" s="1" t="str">
        <f t="shared" si="136"/>
        <v>zzz</v>
      </c>
      <c r="H749" s="1" t="str">
        <f t="shared" si="143"/>
        <v/>
      </c>
      <c r="N749" s="1" t="str">
        <f t="shared" si="141"/>
        <v/>
      </c>
      <c r="T749" s="1" t="str">
        <f t="shared" si="142"/>
        <v/>
      </c>
      <c r="U749" s="14" t="str">
        <f t="shared" si="137"/>
        <v/>
      </c>
      <c r="V749" s="14" t="str">
        <f t="shared" si="138"/>
        <v/>
      </c>
      <c r="W749" s="15" t="e">
        <f t="shared" si="139"/>
        <v>#DIV/0!</v>
      </c>
      <c r="X749" s="35" t="e">
        <f t="shared" si="140"/>
        <v>#DIV/0!</v>
      </c>
    </row>
    <row r="750" spans="4:24" x14ac:dyDescent="0.25">
      <c r="D750" s="1" t="str">
        <f t="shared" ref="D750:D813" si="144">IF(B750="","zzz",LEFT(B750,2))</f>
        <v>zzz</v>
      </c>
      <c r="H750" s="1" t="str">
        <f t="shared" si="143"/>
        <v/>
      </c>
      <c r="N750" s="1" t="str">
        <f t="shared" si="141"/>
        <v/>
      </c>
      <c r="T750" s="1" t="str">
        <f t="shared" si="142"/>
        <v/>
      </c>
      <c r="U750" s="14" t="str">
        <f t="shared" si="137"/>
        <v/>
      </c>
      <c r="V750" s="14" t="str">
        <f t="shared" si="138"/>
        <v/>
      </c>
      <c r="W750" s="15" t="e">
        <f t="shared" si="139"/>
        <v>#DIV/0!</v>
      </c>
      <c r="X750" s="35" t="e">
        <f t="shared" si="140"/>
        <v>#DIV/0!</v>
      </c>
    </row>
    <row r="751" spans="4:24" x14ac:dyDescent="0.25">
      <c r="D751" s="1" t="str">
        <f t="shared" si="144"/>
        <v>zzz</v>
      </c>
      <c r="H751" s="1" t="str">
        <f t="shared" si="143"/>
        <v/>
      </c>
      <c r="N751" s="1" t="str">
        <f t="shared" si="141"/>
        <v/>
      </c>
      <c r="T751" s="1" t="str">
        <f t="shared" si="142"/>
        <v/>
      </c>
      <c r="U751" s="14" t="str">
        <f t="shared" si="137"/>
        <v/>
      </c>
      <c r="V751" s="14" t="str">
        <f t="shared" si="138"/>
        <v/>
      </c>
      <c r="W751" s="15" t="e">
        <f t="shared" si="139"/>
        <v>#DIV/0!</v>
      </c>
      <c r="X751" s="35" t="e">
        <f t="shared" si="140"/>
        <v>#DIV/0!</v>
      </c>
    </row>
    <row r="752" spans="4:24" x14ac:dyDescent="0.25">
      <c r="D752" s="1" t="str">
        <f t="shared" si="144"/>
        <v>zzz</v>
      </c>
      <c r="H752" s="1" t="str">
        <f t="shared" si="143"/>
        <v/>
      </c>
      <c r="N752" s="1" t="str">
        <f t="shared" si="141"/>
        <v/>
      </c>
      <c r="T752" s="1" t="str">
        <f t="shared" si="142"/>
        <v/>
      </c>
      <c r="U752" s="14" t="str">
        <f t="shared" si="137"/>
        <v/>
      </c>
      <c r="V752" s="14" t="str">
        <f t="shared" si="138"/>
        <v/>
      </c>
      <c r="W752" s="15" t="e">
        <f t="shared" si="139"/>
        <v>#DIV/0!</v>
      </c>
      <c r="X752" s="35" t="e">
        <f t="shared" si="140"/>
        <v>#DIV/0!</v>
      </c>
    </row>
    <row r="753" spans="4:24" x14ac:dyDescent="0.25">
      <c r="D753" s="1" t="str">
        <f t="shared" si="144"/>
        <v>zzz</v>
      </c>
      <c r="H753" s="1" t="str">
        <f t="shared" si="143"/>
        <v/>
      </c>
      <c r="N753" s="1" t="str">
        <f t="shared" si="141"/>
        <v/>
      </c>
      <c r="T753" s="1" t="str">
        <f t="shared" si="142"/>
        <v/>
      </c>
      <c r="U753" s="14" t="str">
        <f t="shared" si="137"/>
        <v/>
      </c>
      <c r="V753" s="14" t="str">
        <f t="shared" si="138"/>
        <v/>
      </c>
      <c r="W753" s="15" t="e">
        <f t="shared" si="139"/>
        <v>#DIV/0!</v>
      </c>
      <c r="X753" s="35" t="e">
        <f t="shared" si="140"/>
        <v>#DIV/0!</v>
      </c>
    </row>
    <row r="754" spans="4:24" x14ac:dyDescent="0.25">
      <c r="D754" s="1" t="str">
        <f t="shared" si="144"/>
        <v>zzz</v>
      </c>
      <c r="H754" s="1" t="str">
        <f t="shared" si="143"/>
        <v/>
      </c>
      <c r="N754" s="1" t="str">
        <f t="shared" si="141"/>
        <v/>
      </c>
      <c r="T754" s="1" t="str">
        <f t="shared" si="142"/>
        <v/>
      </c>
      <c r="U754" s="14" t="str">
        <f t="shared" si="137"/>
        <v/>
      </c>
      <c r="V754" s="14" t="str">
        <f t="shared" si="138"/>
        <v/>
      </c>
      <c r="W754" s="15" t="e">
        <f t="shared" si="139"/>
        <v>#DIV/0!</v>
      </c>
      <c r="X754" s="35" t="e">
        <f t="shared" si="140"/>
        <v>#DIV/0!</v>
      </c>
    </row>
    <row r="755" spans="4:24" x14ac:dyDescent="0.25">
      <c r="D755" s="1" t="str">
        <f t="shared" si="144"/>
        <v>zzz</v>
      </c>
      <c r="H755" s="1" t="str">
        <f t="shared" si="143"/>
        <v/>
      </c>
      <c r="N755" s="1" t="str">
        <f t="shared" si="141"/>
        <v/>
      </c>
      <c r="T755" s="1" t="str">
        <f t="shared" si="142"/>
        <v/>
      </c>
      <c r="U755" s="14" t="str">
        <f t="shared" si="137"/>
        <v/>
      </c>
      <c r="V755" s="14" t="str">
        <f t="shared" si="138"/>
        <v/>
      </c>
      <c r="W755" s="15" t="e">
        <f t="shared" si="139"/>
        <v>#DIV/0!</v>
      </c>
      <c r="X755" s="35" t="e">
        <f t="shared" si="140"/>
        <v>#DIV/0!</v>
      </c>
    </row>
    <row r="756" spans="4:24" x14ac:dyDescent="0.25">
      <c r="D756" s="1" t="str">
        <f t="shared" si="144"/>
        <v>zzz</v>
      </c>
      <c r="H756" s="1" t="str">
        <f t="shared" si="143"/>
        <v/>
      </c>
      <c r="N756" s="1" t="str">
        <f t="shared" si="141"/>
        <v/>
      </c>
      <c r="T756" s="1" t="str">
        <f t="shared" si="142"/>
        <v/>
      </c>
      <c r="U756" s="14" t="str">
        <f t="shared" si="137"/>
        <v/>
      </c>
      <c r="V756" s="14" t="str">
        <f t="shared" si="138"/>
        <v/>
      </c>
      <c r="W756" s="15" t="e">
        <f t="shared" si="139"/>
        <v>#DIV/0!</v>
      </c>
      <c r="X756" s="35" t="e">
        <f t="shared" si="140"/>
        <v>#DIV/0!</v>
      </c>
    </row>
    <row r="757" spans="4:24" x14ac:dyDescent="0.25">
      <c r="D757" s="1" t="str">
        <f t="shared" si="144"/>
        <v>zzz</v>
      </c>
      <c r="H757" s="1" t="str">
        <f t="shared" si="143"/>
        <v/>
      </c>
      <c r="N757" s="1" t="str">
        <f t="shared" si="141"/>
        <v/>
      </c>
      <c r="T757" s="1" t="str">
        <f t="shared" si="142"/>
        <v/>
      </c>
      <c r="U757" s="14" t="str">
        <f t="shared" si="137"/>
        <v/>
      </c>
      <c r="V757" s="14" t="str">
        <f t="shared" si="138"/>
        <v/>
      </c>
      <c r="W757" s="15" t="e">
        <f t="shared" si="139"/>
        <v>#DIV/0!</v>
      </c>
      <c r="X757" s="35" t="e">
        <f t="shared" si="140"/>
        <v>#DIV/0!</v>
      </c>
    </row>
    <row r="758" spans="4:24" x14ac:dyDescent="0.25">
      <c r="D758" s="1" t="str">
        <f t="shared" si="144"/>
        <v>zzz</v>
      </c>
      <c r="H758" s="1" t="str">
        <f t="shared" si="143"/>
        <v/>
      </c>
      <c r="N758" s="1" t="str">
        <f t="shared" si="141"/>
        <v/>
      </c>
      <c r="T758" s="1" t="str">
        <f t="shared" si="142"/>
        <v/>
      </c>
      <c r="U758" s="14" t="str">
        <f t="shared" si="137"/>
        <v/>
      </c>
      <c r="V758" s="14" t="str">
        <f t="shared" si="138"/>
        <v/>
      </c>
      <c r="W758" s="15" t="e">
        <f t="shared" si="139"/>
        <v>#DIV/0!</v>
      </c>
      <c r="X758" s="35" t="e">
        <f t="shared" si="140"/>
        <v>#DIV/0!</v>
      </c>
    </row>
    <row r="759" spans="4:24" x14ac:dyDescent="0.25">
      <c r="D759" s="1" t="str">
        <f t="shared" si="144"/>
        <v>zzz</v>
      </c>
      <c r="H759" s="1" t="str">
        <f t="shared" si="143"/>
        <v/>
      </c>
      <c r="N759" s="1" t="str">
        <f t="shared" si="141"/>
        <v/>
      </c>
      <c r="T759" s="1" t="str">
        <f t="shared" si="142"/>
        <v/>
      </c>
      <c r="U759" s="14" t="str">
        <f t="shared" si="137"/>
        <v/>
      </c>
      <c r="V759" s="14" t="str">
        <f t="shared" si="138"/>
        <v/>
      </c>
      <c r="W759" s="15" t="e">
        <f t="shared" si="139"/>
        <v>#DIV/0!</v>
      </c>
      <c r="X759" s="35" t="e">
        <f t="shared" si="140"/>
        <v>#DIV/0!</v>
      </c>
    </row>
    <row r="760" spans="4:24" x14ac:dyDescent="0.25">
      <c r="D760" s="1" t="str">
        <f t="shared" si="144"/>
        <v>zzz</v>
      </c>
      <c r="H760" s="1" t="str">
        <f t="shared" si="143"/>
        <v/>
      </c>
      <c r="N760" s="1" t="str">
        <f t="shared" si="141"/>
        <v/>
      </c>
      <c r="T760" s="1" t="str">
        <f t="shared" si="142"/>
        <v/>
      </c>
      <c r="U760" s="14" t="str">
        <f t="shared" si="137"/>
        <v/>
      </c>
      <c r="V760" s="14" t="str">
        <f t="shared" si="138"/>
        <v/>
      </c>
      <c r="W760" s="15" t="e">
        <f t="shared" si="139"/>
        <v>#DIV/0!</v>
      </c>
      <c r="X760" s="35" t="e">
        <f t="shared" si="140"/>
        <v>#DIV/0!</v>
      </c>
    </row>
    <row r="761" spans="4:24" x14ac:dyDescent="0.25">
      <c r="D761" s="1" t="str">
        <f t="shared" si="144"/>
        <v>zzz</v>
      </c>
      <c r="H761" s="1" t="str">
        <f t="shared" si="143"/>
        <v/>
      </c>
      <c r="N761" s="1" t="str">
        <f t="shared" si="141"/>
        <v/>
      </c>
      <c r="T761" s="1" t="str">
        <f t="shared" si="142"/>
        <v/>
      </c>
      <c r="U761" s="14" t="str">
        <f t="shared" si="137"/>
        <v/>
      </c>
      <c r="V761" s="14" t="str">
        <f t="shared" si="138"/>
        <v/>
      </c>
      <c r="W761" s="15" t="e">
        <f t="shared" si="139"/>
        <v>#DIV/0!</v>
      </c>
      <c r="X761" s="35" t="e">
        <f t="shared" si="140"/>
        <v>#DIV/0!</v>
      </c>
    </row>
    <row r="762" spans="4:24" x14ac:dyDescent="0.25">
      <c r="D762" s="1" t="str">
        <f t="shared" si="144"/>
        <v>zzz</v>
      </c>
      <c r="H762" s="1" t="str">
        <f t="shared" si="143"/>
        <v/>
      </c>
      <c r="N762" s="1" t="str">
        <f t="shared" si="141"/>
        <v/>
      </c>
      <c r="T762" s="1" t="str">
        <f t="shared" si="142"/>
        <v/>
      </c>
      <c r="U762" s="14" t="str">
        <f t="shared" si="137"/>
        <v/>
      </c>
      <c r="V762" s="14" t="str">
        <f t="shared" si="138"/>
        <v/>
      </c>
      <c r="W762" s="15" t="e">
        <f t="shared" si="139"/>
        <v>#DIV/0!</v>
      </c>
      <c r="X762" s="35" t="e">
        <f t="shared" si="140"/>
        <v>#DIV/0!</v>
      </c>
    </row>
    <row r="763" spans="4:24" x14ac:dyDescent="0.25">
      <c r="D763" s="1" t="str">
        <f t="shared" si="144"/>
        <v>zzz</v>
      </c>
      <c r="H763" s="1" t="str">
        <f t="shared" si="143"/>
        <v/>
      </c>
      <c r="N763" s="1" t="str">
        <f t="shared" si="141"/>
        <v/>
      </c>
      <c r="T763" s="1" t="str">
        <f t="shared" si="142"/>
        <v/>
      </c>
      <c r="U763" s="14" t="str">
        <f t="shared" si="137"/>
        <v/>
      </c>
      <c r="V763" s="14" t="str">
        <f t="shared" si="138"/>
        <v/>
      </c>
      <c r="W763" s="15" t="e">
        <f t="shared" si="139"/>
        <v>#DIV/0!</v>
      </c>
      <c r="X763" s="35" t="e">
        <f t="shared" si="140"/>
        <v>#DIV/0!</v>
      </c>
    </row>
    <row r="764" spans="4:24" x14ac:dyDescent="0.25">
      <c r="D764" s="1" t="str">
        <f t="shared" si="144"/>
        <v>zzz</v>
      </c>
      <c r="H764" s="1" t="str">
        <f t="shared" si="143"/>
        <v/>
      </c>
      <c r="N764" s="1" t="str">
        <f t="shared" si="141"/>
        <v/>
      </c>
      <c r="T764" s="1" t="str">
        <f t="shared" si="142"/>
        <v/>
      </c>
      <c r="U764" s="14" t="str">
        <f t="shared" si="137"/>
        <v/>
      </c>
      <c r="V764" s="14" t="str">
        <f t="shared" si="138"/>
        <v/>
      </c>
      <c r="W764" s="15" t="e">
        <f t="shared" si="139"/>
        <v>#DIV/0!</v>
      </c>
      <c r="X764" s="35" t="e">
        <f t="shared" si="140"/>
        <v>#DIV/0!</v>
      </c>
    </row>
    <row r="765" spans="4:24" x14ac:dyDescent="0.25">
      <c r="D765" s="1" t="str">
        <f t="shared" si="144"/>
        <v>zzz</v>
      </c>
      <c r="H765" s="1" t="str">
        <f t="shared" si="143"/>
        <v/>
      </c>
      <c r="N765" s="1" t="str">
        <f t="shared" si="141"/>
        <v/>
      </c>
      <c r="T765" s="1" t="str">
        <f t="shared" si="142"/>
        <v/>
      </c>
      <c r="U765" s="14" t="str">
        <f t="shared" si="137"/>
        <v/>
      </c>
      <c r="V765" s="14" t="str">
        <f t="shared" si="138"/>
        <v/>
      </c>
      <c r="W765" s="15" t="e">
        <f t="shared" si="139"/>
        <v>#DIV/0!</v>
      </c>
      <c r="X765" s="35" t="e">
        <f t="shared" si="140"/>
        <v>#DIV/0!</v>
      </c>
    </row>
    <row r="766" spans="4:24" x14ac:dyDescent="0.25">
      <c r="D766" s="1" t="str">
        <f t="shared" si="144"/>
        <v>zzz</v>
      </c>
      <c r="H766" s="1" t="str">
        <f t="shared" si="143"/>
        <v/>
      </c>
      <c r="N766" s="1" t="str">
        <f t="shared" si="141"/>
        <v/>
      </c>
      <c r="T766" s="1" t="str">
        <f t="shared" si="142"/>
        <v/>
      </c>
      <c r="U766" s="14" t="str">
        <f t="shared" si="137"/>
        <v/>
      </c>
      <c r="V766" s="14" t="str">
        <f t="shared" si="138"/>
        <v/>
      </c>
      <c r="W766" s="15" t="e">
        <f t="shared" si="139"/>
        <v>#DIV/0!</v>
      </c>
      <c r="X766" s="35" t="e">
        <f t="shared" si="140"/>
        <v>#DIV/0!</v>
      </c>
    </row>
    <row r="767" spans="4:24" x14ac:dyDescent="0.25">
      <c r="D767" s="1" t="str">
        <f t="shared" si="144"/>
        <v>zzz</v>
      </c>
      <c r="H767" s="1" t="str">
        <f t="shared" si="143"/>
        <v/>
      </c>
      <c r="N767" s="1" t="str">
        <f t="shared" si="141"/>
        <v/>
      </c>
      <c r="T767" s="1" t="str">
        <f t="shared" si="142"/>
        <v/>
      </c>
      <c r="U767" s="14" t="str">
        <f t="shared" si="137"/>
        <v/>
      </c>
      <c r="V767" s="14" t="str">
        <f t="shared" si="138"/>
        <v/>
      </c>
      <c r="W767" s="15" t="e">
        <f t="shared" si="139"/>
        <v>#DIV/0!</v>
      </c>
      <c r="X767" s="35" t="e">
        <f t="shared" si="140"/>
        <v>#DIV/0!</v>
      </c>
    </row>
    <row r="768" spans="4:24" x14ac:dyDescent="0.25">
      <c r="D768" s="1" t="str">
        <f t="shared" si="144"/>
        <v>zzz</v>
      </c>
      <c r="H768" s="1" t="str">
        <f t="shared" si="143"/>
        <v/>
      </c>
      <c r="N768" s="1" t="str">
        <f t="shared" si="141"/>
        <v/>
      </c>
      <c r="T768" s="1" t="str">
        <f t="shared" si="142"/>
        <v/>
      </c>
      <c r="U768" s="14" t="str">
        <f t="shared" ref="U768:U831" si="145">IF(I768="","",(H768*SQRT(I768)*T768-(I768*2)+2)*0.985)</f>
        <v/>
      </c>
      <c r="V768" s="14" t="str">
        <f t="shared" ref="V768:V831" si="146">IF(L768="Wagon",5*SQRT(H768),IF(L768="","",SQRT(Q768*J768*SQRT(S768))/(26)))</f>
        <v/>
      </c>
      <c r="W768" s="15" t="e">
        <f t="shared" ref="W768:W831" si="147">8/P768</f>
        <v>#DIV/0!</v>
      </c>
      <c r="X768" s="35" t="e">
        <f t="shared" ref="X768:X831" si="148">R768/10/J768</f>
        <v>#DIV/0!</v>
      </c>
    </row>
    <row r="769" spans="4:24" x14ac:dyDescent="0.25">
      <c r="D769" s="1" t="str">
        <f t="shared" si="144"/>
        <v>zzz</v>
      </c>
      <c r="H769" s="1" t="str">
        <f t="shared" si="143"/>
        <v/>
      </c>
      <c r="N769" s="1" t="str">
        <f t="shared" si="141"/>
        <v/>
      </c>
      <c r="T769" s="1" t="str">
        <f t="shared" si="142"/>
        <v/>
      </c>
      <c r="U769" s="14" t="str">
        <f t="shared" si="145"/>
        <v/>
      </c>
      <c r="V769" s="14" t="str">
        <f t="shared" si="146"/>
        <v/>
      </c>
      <c r="W769" s="15" t="e">
        <f t="shared" si="147"/>
        <v>#DIV/0!</v>
      </c>
      <c r="X769" s="35" t="e">
        <f t="shared" si="148"/>
        <v>#DIV/0!</v>
      </c>
    </row>
    <row r="770" spans="4:24" x14ac:dyDescent="0.25">
      <c r="D770" s="1" t="str">
        <f t="shared" si="144"/>
        <v>zzz</v>
      </c>
      <c r="H770" s="1" t="str">
        <f t="shared" si="143"/>
        <v/>
      </c>
      <c r="N770" s="1" t="str">
        <f t="shared" si="141"/>
        <v/>
      </c>
      <c r="T770" s="1" t="str">
        <f t="shared" si="142"/>
        <v/>
      </c>
      <c r="U770" s="14" t="str">
        <f t="shared" si="145"/>
        <v/>
      </c>
      <c r="V770" s="14" t="str">
        <f t="shared" si="146"/>
        <v/>
      </c>
      <c r="W770" s="15" t="e">
        <f t="shared" si="147"/>
        <v>#DIV/0!</v>
      </c>
      <c r="X770" s="35" t="e">
        <f t="shared" si="148"/>
        <v>#DIV/0!</v>
      </c>
    </row>
    <row r="771" spans="4:24" x14ac:dyDescent="0.25">
      <c r="D771" s="1" t="str">
        <f t="shared" si="144"/>
        <v>zzz</v>
      </c>
      <c r="H771" s="1" t="str">
        <f t="shared" si="143"/>
        <v/>
      </c>
      <c r="N771" s="1" t="str">
        <f t="shared" si="141"/>
        <v/>
      </c>
      <c r="T771" s="1" t="str">
        <f t="shared" si="142"/>
        <v/>
      </c>
      <c r="U771" s="14" t="str">
        <f t="shared" si="145"/>
        <v/>
      </c>
      <c r="V771" s="14" t="str">
        <f t="shared" si="146"/>
        <v/>
      </c>
      <c r="W771" s="15" t="e">
        <f t="shared" si="147"/>
        <v>#DIV/0!</v>
      </c>
      <c r="X771" s="35" t="e">
        <f t="shared" si="148"/>
        <v>#DIV/0!</v>
      </c>
    </row>
    <row r="772" spans="4:24" x14ac:dyDescent="0.25">
      <c r="D772" s="1" t="str">
        <f t="shared" si="144"/>
        <v>zzz</v>
      </c>
      <c r="H772" s="1" t="str">
        <f t="shared" si="143"/>
        <v/>
      </c>
      <c r="N772" s="1" t="str">
        <f t="shared" si="141"/>
        <v/>
      </c>
      <c r="T772" s="1" t="str">
        <f t="shared" si="142"/>
        <v/>
      </c>
      <c r="U772" s="14" t="str">
        <f t="shared" si="145"/>
        <v/>
      </c>
      <c r="V772" s="14" t="str">
        <f t="shared" si="146"/>
        <v/>
      </c>
      <c r="W772" s="15" t="e">
        <f t="shared" si="147"/>
        <v>#DIV/0!</v>
      </c>
      <c r="X772" s="35" t="e">
        <f t="shared" si="148"/>
        <v>#DIV/0!</v>
      </c>
    </row>
    <row r="773" spans="4:24" x14ac:dyDescent="0.25">
      <c r="D773" s="1" t="str">
        <f t="shared" si="144"/>
        <v>zzz</v>
      </c>
      <c r="H773" s="1" t="str">
        <f t="shared" si="143"/>
        <v/>
      </c>
      <c r="N773" s="1" t="str">
        <f t="shared" si="141"/>
        <v/>
      </c>
      <c r="T773" s="1" t="str">
        <f t="shared" si="142"/>
        <v/>
      </c>
      <c r="U773" s="14" t="str">
        <f t="shared" si="145"/>
        <v/>
      </c>
      <c r="V773" s="14" t="str">
        <f t="shared" si="146"/>
        <v/>
      </c>
      <c r="W773" s="15" t="e">
        <f t="shared" si="147"/>
        <v>#DIV/0!</v>
      </c>
      <c r="X773" s="35" t="e">
        <f t="shared" si="148"/>
        <v>#DIV/0!</v>
      </c>
    </row>
    <row r="774" spans="4:24" x14ac:dyDescent="0.25">
      <c r="D774" s="1" t="str">
        <f t="shared" si="144"/>
        <v>zzz</v>
      </c>
      <c r="H774" s="1" t="str">
        <f t="shared" si="143"/>
        <v/>
      </c>
      <c r="N774" s="1" t="str">
        <f t="shared" si="141"/>
        <v/>
      </c>
      <c r="T774" s="1" t="str">
        <f t="shared" si="142"/>
        <v/>
      </c>
      <c r="U774" s="14" t="str">
        <f t="shared" si="145"/>
        <v/>
      </c>
      <c r="V774" s="14" t="str">
        <f t="shared" si="146"/>
        <v/>
      </c>
      <c r="W774" s="15" t="e">
        <f t="shared" si="147"/>
        <v>#DIV/0!</v>
      </c>
      <c r="X774" s="35" t="e">
        <f t="shared" si="148"/>
        <v>#DIV/0!</v>
      </c>
    </row>
    <row r="775" spans="4:24" x14ac:dyDescent="0.25">
      <c r="D775" s="1" t="str">
        <f t="shared" si="144"/>
        <v>zzz</v>
      </c>
      <c r="H775" s="1" t="str">
        <f t="shared" si="143"/>
        <v/>
      </c>
      <c r="N775" s="1" t="str">
        <f t="shared" si="141"/>
        <v/>
      </c>
      <c r="T775" s="1" t="str">
        <f t="shared" si="142"/>
        <v/>
      </c>
      <c r="U775" s="14" t="str">
        <f t="shared" si="145"/>
        <v/>
      </c>
      <c r="V775" s="14" t="str">
        <f t="shared" si="146"/>
        <v/>
      </c>
      <c r="W775" s="15" t="e">
        <f t="shared" si="147"/>
        <v>#DIV/0!</v>
      </c>
      <c r="X775" s="35" t="e">
        <f t="shared" si="148"/>
        <v>#DIV/0!</v>
      </c>
    </row>
    <row r="776" spans="4:24" x14ac:dyDescent="0.25">
      <c r="D776" s="1" t="str">
        <f t="shared" si="144"/>
        <v>zzz</v>
      </c>
      <c r="H776" s="1" t="str">
        <f t="shared" si="143"/>
        <v/>
      </c>
      <c r="N776" s="1" t="str">
        <f t="shared" si="141"/>
        <v/>
      </c>
      <c r="T776" s="1" t="str">
        <f t="shared" si="142"/>
        <v/>
      </c>
      <c r="U776" s="14" t="str">
        <f t="shared" si="145"/>
        <v/>
      </c>
      <c r="V776" s="14" t="str">
        <f t="shared" si="146"/>
        <v/>
      </c>
      <c r="W776" s="15" t="e">
        <f t="shared" si="147"/>
        <v>#DIV/0!</v>
      </c>
      <c r="X776" s="35" t="e">
        <f t="shared" si="148"/>
        <v>#DIV/0!</v>
      </c>
    </row>
    <row r="777" spans="4:24" x14ac:dyDescent="0.25">
      <c r="D777" s="1" t="str">
        <f t="shared" si="144"/>
        <v>zzz</v>
      </c>
      <c r="H777" s="1" t="str">
        <f t="shared" si="143"/>
        <v/>
      </c>
      <c r="N777" s="1" t="str">
        <f t="shared" si="141"/>
        <v/>
      </c>
      <c r="T777" s="1" t="str">
        <f t="shared" si="142"/>
        <v/>
      </c>
      <c r="U777" s="14" t="str">
        <f t="shared" si="145"/>
        <v/>
      </c>
      <c r="V777" s="14" t="str">
        <f t="shared" si="146"/>
        <v/>
      </c>
      <c r="W777" s="15" t="e">
        <f t="shared" si="147"/>
        <v>#DIV/0!</v>
      </c>
      <c r="X777" s="35" t="e">
        <f t="shared" si="148"/>
        <v>#DIV/0!</v>
      </c>
    </row>
    <row r="778" spans="4:24" x14ac:dyDescent="0.25">
      <c r="D778" s="1" t="str">
        <f t="shared" si="144"/>
        <v>zzz</v>
      </c>
      <c r="H778" s="1" t="str">
        <f t="shared" si="143"/>
        <v/>
      </c>
      <c r="N778" s="1" t="str">
        <f t="shared" si="141"/>
        <v/>
      </c>
      <c r="T778" s="1" t="str">
        <f t="shared" si="142"/>
        <v/>
      </c>
      <c r="U778" s="14" t="str">
        <f t="shared" si="145"/>
        <v/>
      </c>
      <c r="V778" s="14" t="str">
        <f t="shared" si="146"/>
        <v/>
      </c>
      <c r="W778" s="15" t="e">
        <f t="shared" si="147"/>
        <v>#DIV/0!</v>
      </c>
      <c r="X778" s="35" t="e">
        <f t="shared" si="148"/>
        <v>#DIV/0!</v>
      </c>
    </row>
    <row r="779" spans="4:24" x14ac:dyDescent="0.25">
      <c r="D779" s="1" t="str">
        <f t="shared" si="144"/>
        <v>zzz</v>
      </c>
      <c r="H779" s="1" t="str">
        <f t="shared" si="143"/>
        <v/>
      </c>
      <c r="N779" s="1" t="str">
        <f t="shared" si="141"/>
        <v/>
      </c>
      <c r="T779" s="1" t="str">
        <f t="shared" si="142"/>
        <v/>
      </c>
      <c r="U779" s="14" t="str">
        <f t="shared" si="145"/>
        <v/>
      </c>
      <c r="V779" s="14" t="str">
        <f t="shared" si="146"/>
        <v/>
      </c>
      <c r="W779" s="15" t="e">
        <f t="shared" si="147"/>
        <v>#DIV/0!</v>
      </c>
      <c r="X779" s="35" t="e">
        <f t="shared" si="148"/>
        <v>#DIV/0!</v>
      </c>
    </row>
    <row r="780" spans="4:24" x14ac:dyDescent="0.25">
      <c r="D780" s="1" t="str">
        <f t="shared" si="144"/>
        <v>zzz</v>
      </c>
      <c r="H780" s="1" t="str">
        <f t="shared" si="143"/>
        <v/>
      </c>
      <c r="N780" s="1" t="str">
        <f t="shared" si="141"/>
        <v/>
      </c>
      <c r="T780" s="1" t="str">
        <f t="shared" si="142"/>
        <v/>
      </c>
      <c r="U780" s="14" t="str">
        <f t="shared" si="145"/>
        <v/>
      </c>
      <c r="V780" s="14" t="str">
        <f t="shared" si="146"/>
        <v/>
      </c>
      <c r="W780" s="15" t="e">
        <f t="shared" si="147"/>
        <v>#DIV/0!</v>
      </c>
      <c r="X780" s="35" t="e">
        <f t="shared" si="148"/>
        <v>#DIV/0!</v>
      </c>
    </row>
    <row r="781" spans="4:24" x14ac:dyDescent="0.25">
      <c r="D781" s="1" t="str">
        <f t="shared" si="144"/>
        <v>zzz</v>
      </c>
      <c r="H781" s="1" t="str">
        <f t="shared" si="143"/>
        <v/>
      </c>
      <c r="N781" s="1" t="str">
        <f t="shared" si="141"/>
        <v/>
      </c>
      <c r="T781" s="1" t="str">
        <f t="shared" si="142"/>
        <v/>
      </c>
      <c r="U781" s="14" t="str">
        <f t="shared" si="145"/>
        <v/>
      </c>
      <c r="V781" s="14" t="str">
        <f t="shared" si="146"/>
        <v/>
      </c>
      <c r="W781" s="15" t="e">
        <f t="shared" si="147"/>
        <v>#DIV/0!</v>
      </c>
      <c r="X781" s="35" t="e">
        <f t="shared" si="148"/>
        <v>#DIV/0!</v>
      </c>
    </row>
    <row r="782" spans="4:24" x14ac:dyDescent="0.25">
      <c r="D782" s="1" t="str">
        <f t="shared" si="144"/>
        <v>zzz</v>
      </c>
      <c r="H782" s="1" t="str">
        <f t="shared" si="143"/>
        <v/>
      </c>
      <c r="N782" s="1" t="str">
        <f t="shared" si="141"/>
        <v/>
      </c>
      <c r="T782" s="1" t="str">
        <f t="shared" si="142"/>
        <v/>
      </c>
      <c r="U782" s="14" t="str">
        <f t="shared" si="145"/>
        <v/>
      </c>
      <c r="V782" s="14" t="str">
        <f t="shared" si="146"/>
        <v/>
      </c>
      <c r="W782" s="15" t="e">
        <f t="shared" si="147"/>
        <v>#DIV/0!</v>
      </c>
      <c r="X782" s="35" t="e">
        <f t="shared" si="148"/>
        <v>#DIV/0!</v>
      </c>
    </row>
    <row r="783" spans="4:24" x14ac:dyDescent="0.25">
      <c r="D783" s="1" t="str">
        <f t="shared" si="144"/>
        <v>zzz</v>
      </c>
      <c r="H783" s="1" t="str">
        <f t="shared" si="143"/>
        <v/>
      </c>
      <c r="N783" s="1" t="str">
        <f t="shared" si="141"/>
        <v/>
      </c>
      <c r="T783" s="1" t="str">
        <f t="shared" si="142"/>
        <v/>
      </c>
      <c r="U783" s="14" t="str">
        <f t="shared" si="145"/>
        <v/>
      </c>
      <c r="V783" s="14" t="str">
        <f t="shared" si="146"/>
        <v/>
      </c>
      <c r="W783" s="15" t="e">
        <f t="shared" si="147"/>
        <v>#DIV/0!</v>
      </c>
      <c r="X783" s="35" t="e">
        <f t="shared" si="148"/>
        <v>#DIV/0!</v>
      </c>
    </row>
    <row r="784" spans="4:24" x14ac:dyDescent="0.25">
      <c r="D784" s="1" t="str">
        <f t="shared" si="144"/>
        <v>zzz</v>
      </c>
      <c r="H784" s="1" t="str">
        <f t="shared" si="143"/>
        <v/>
      </c>
      <c r="N784" s="1" t="str">
        <f t="shared" si="141"/>
        <v/>
      </c>
      <c r="T784" s="1" t="str">
        <f t="shared" si="142"/>
        <v/>
      </c>
      <c r="U784" s="14" t="str">
        <f t="shared" si="145"/>
        <v/>
      </c>
      <c r="V784" s="14" t="str">
        <f t="shared" si="146"/>
        <v/>
      </c>
      <c r="W784" s="15" t="e">
        <f t="shared" si="147"/>
        <v>#DIV/0!</v>
      </c>
      <c r="X784" s="35" t="e">
        <f t="shared" si="148"/>
        <v>#DIV/0!</v>
      </c>
    </row>
    <row r="785" spans="4:24" x14ac:dyDescent="0.25">
      <c r="D785" s="1" t="str">
        <f t="shared" si="144"/>
        <v>zzz</v>
      </c>
      <c r="H785" s="1" t="str">
        <f t="shared" si="143"/>
        <v/>
      </c>
      <c r="N785" s="1" t="str">
        <f t="shared" si="141"/>
        <v/>
      </c>
      <c r="T785" s="1" t="str">
        <f t="shared" si="142"/>
        <v/>
      </c>
      <c r="U785" s="14" t="str">
        <f t="shared" si="145"/>
        <v/>
      </c>
      <c r="V785" s="14" t="str">
        <f t="shared" si="146"/>
        <v/>
      </c>
      <c r="W785" s="15" t="e">
        <f t="shared" si="147"/>
        <v>#DIV/0!</v>
      </c>
      <c r="X785" s="35" t="e">
        <f t="shared" si="148"/>
        <v>#DIV/0!</v>
      </c>
    </row>
    <row r="786" spans="4:24" x14ac:dyDescent="0.25">
      <c r="D786" s="1" t="str">
        <f t="shared" si="144"/>
        <v>zzz</v>
      </c>
      <c r="H786" s="1" t="str">
        <f t="shared" si="143"/>
        <v/>
      </c>
      <c r="N786" s="1" t="str">
        <f t="shared" si="141"/>
        <v/>
      </c>
      <c r="T786" s="1" t="str">
        <f t="shared" si="142"/>
        <v/>
      </c>
      <c r="U786" s="14" t="str">
        <f t="shared" si="145"/>
        <v/>
      </c>
      <c r="V786" s="14" t="str">
        <f t="shared" si="146"/>
        <v/>
      </c>
      <c r="W786" s="15" t="e">
        <f t="shared" si="147"/>
        <v>#DIV/0!</v>
      </c>
      <c r="X786" s="35" t="e">
        <f t="shared" si="148"/>
        <v>#DIV/0!</v>
      </c>
    </row>
    <row r="787" spans="4:24" x14ac:dyDescent="0.25">
      <c r="D787" s="1" t="str">
        <f t="shared" si="144"/>
        <v>zzz</v>
      </c>
      <c r="H787" s="1" t="str">
        <f t="shared" si="143"/>
        <v/>
      </c>
      <c r="N787" s="1" t="str">
        <f t="shared" ref="N787:N850" si="149">IF(L787="Steam",1,IF(L787="Electric",2,IF(L787="Diesel",4,IF(L787="Diesel-Electric",3,""))))</f>
        <v/>
      </c>
      <c r="T787" s="1" t="str">
        <f t="shared" si="142"/>
        <v/>
      </c>
      <c r="U787" s="14" t="str">
        <f t="shared" si="145"/>
        <v/>
      </c>
      <c r="V787" s="14" t="str">
        <f t="shared" si="146"/>
        <v/>
      </c>
      <c r="W787" s="15" t="e">
        <f t="shared" si="147"/>
        <v>#DIV/0!</v>
      </c>
      <c r="X787" s="35" t="e">
        <f t="shared" si="148"/>
        <v>#DIV/0!</v>
      </c>
    </row>
    <row r="788" spans="4:24" x14ac:dyDescent="0.25">
      <c r="D788" s="1" t="str">
        <f t="shared" si="144"/>
        <v>zzz</v>
      </c>
      <c r="H788" s="1" t="str">
        <f t="shared" si="143"/>
        <v/>
      </c>
      <c r="N788" s="1" t="str">
        <f t="shared" si="149"/>
        <v/>
      </c>
      <c r="T788" s="1" t="str">
        <f t="shared" si="142"/>
        <v/>
      </c>
      <c r="U788" s="14" t="str">
        <f t="shared" si="145"/>
        <v/>
      </c>
      <c r="V788" s="14" t="str">
        <f t="shared" si="146"/>
        <v/>
      </c>
      <c r="W788" s="15" t="e">
        <f t="shared" si="147"/>
        <v>#DIV/0!</v>
      </c>
      <c r="X788" s="35" t="e">
        <f t="shared" si="148"/>
        <v>#DIV/0!</v>
      </c>
    </row>
    <row r="789" spans="4:24" x14ac:dyDescent="0.25">
      <c r="D789" s="1" t="str">
        <f t="shared" si="144"/>
        <v>zzz</v>
      </c>
      <c r="H789" s="1" t="str">
        <f t="shared" si="143"/>
        <v/>
      </c>
      <c r="N789" s="1" t="str">
        <f t="shared" si="149"/>
        <v/>
      </c>
      <c r="T789" s="1" t="str">
        <f t="shared" si="142"/>
        <v/>
      </c>
      <c r="U789" s="14" t="str">
        <f t="shared" si="145"/>
        <v/>
      </c>
      <c r="V789" s="14" t="str">
        <f t="shared" si="146"/>
        <v/>
      </c>
      <c r="W789" s="15" t="e">
        <f t="shared" si="147"/>
        <v>#DIV/0!</v>
      </c>
      <c r="X789" s="35" t="e">
        <f t="shared" si="148"/>
        <v>#DIV/0!</v>
      </c>
    </row>
    <row r="790" spans="4:24" x14ac:dyDescent="0.25">
      <c r="D790" s="1" t="str">
        <f t="shared" si="144"/>
        <v>zzz</v>
      </c>
      <c r="H790" s="1" t="str">
        <f t="shared" si="143"/>
        <v/>
      </c>
      <c r="N790" s="1" t="str">
        <f t="shared" si="149"/>
        <v/>
      </c>
      <c r="T790" s="1" t="str">
        <f t="shared" ref="T790:T853" si="150">IF(L790="Wagon",(SQRT(SQRT(S790/27)))*10,IF(S790="","",SQRT(SQRT(S790/27))))</f>
        <v/>
      </c>
      <c r="U790" s="14" t="str">
        <f t="shared" si="145"/>
        <v/>
      </c>
      <c r="V790" s="14" t="str">
        <f t="shared" si="146"/>
        <v/>
      </c>
      <c r="W790" s="15" t="e">
        <f t="shared" si="147"/>
        <v>#DIV/0!</v>
      </c>
      <c r="X790" s="35" t="e">
        <f t="shared" si="148"/>
        <v>#DIV/0!</v>
      </c>
    </row>
    <row r="791" spans="4:24" x14ac:dyDescent="0.25">
      <c r="D791" s="1" t="str">
        <f t="shared" si="144"/>
        <v>zzz</v>
      </c>
      <c r="H791" s="1" t="str">
        <f t="shared" si="143"/>
        <v/>
      </c>
      <c r="N791" s="1" t="str">
        <f t="shared" si="149"/>
        <v/>
      </c>
      <c r="T791" s="1" t="str">
        <f t="shared" si="150"/>
        <v/>
      </c>
      <c r="U791" s="14" t="str">
        <f t="shared" si="145"/>
        <v/>
      </c>
      <c r="V791" s="14" t="str">
        <f t="shared" si="146"/>
        <v/>
      </c>
      <c r="W791" s="15" t="e">
        <f t="shared" si="147"/>
        <v>#DIV/0!</v>
      </c>
      <c r="X791" s="35" t="e">
        <f t="shared" si="148"/>
        <v>#DIV/0!</v>
      </c>
    </row>
    <row r="792" spans="4:24" x14ac:dyDescent="0.25">
      <c r="D792" s="1" t="str">
        <f t="shared" si="144"/>
        <v>zzz</v>
      </c>
      <c r="H792" s="1" t="str">
        <f t="shared" si="143"/>
        <v/>
      </c>
      <c r="N792" s="1" t="str">
        <f t="shared" si="149"/>
        <v/>
      </c>
      <c r="T792" s="1" t="str">
        <f t="shared" si="150"/>
        <v/>
      </c>
      <c r="U792" s="14" t="str">
        <f t="shared" si="145"/>
        <v/>
      </c>
      <c r="V792" s="14" t="str">
        <f t="shared" si="146"/>
        <v/>
      </c>
      <c r="W792" s="15" t="e">
        <f t="shared" si="147"/>
        <v>#DIV/0!</v>
      </c>
      <c r="X792" s="35" t="e">
        <f t="shared" si="148"/>
        <v>#DIV/0!</v>
      </c>
    </row>
    <row r="793" spans="4:24" x14ac:dyDescent="0.25">
      <c r="D793" s="1" t="str">
        <f t="shared" si="144"/>
        <v>zzz</v>
      </c>
      <c r="H793" s="1" t="str">
        <f t="shared" si="143"/>
        <v/>
      </c>
      <c r="N793" s="1" t="str">
        <f t="shared" si="149"/>
        <v/>
      </c>
      <c r="T793" s="1" t="str">
        <f t="shared" si="150"/>
        <v/>
      </c>
      <c r="U793" s="14" t="str">
        <f t="shared" si="145"/>
        <v/>
      </c>
      <c r="V793" s="14" t="str">
        <f t="shared" si="146"/>
        <v/>
      </c>
      <c r="W793" s="15" t="e">
        <f t="shared" si="147"/>
        <v>#DIV/0!</v>
      </c>
      <c r="X793" s="35" t="e">
        <f t="shared" si="148"/>
        <v>#DIV/0!</v>
      </c>
    </row>
    <row r="794" spans="4:24" x14ac:dyDescent="0.25">
      <c r="D794" s="1" t="str">
        <f t="shared" si="144"/>
        <v>zzz</v>
      </c>
      <c r="H794" s="1" t="str">
        <f t="shared" si="143"/>
        <v/>
      </c>
      <c r="N794" s="1" t="str">
        <f t="shared" si="149"/>
        <v/>
      </c>
      <c r="T794" s="1" t="str">
        <f t="shared" si="150"/>
        <v/>
      </c>
      <c r="U794" s="14" t="str">
        <f t="shared" si="145"/>
        <v/>
      </c>
      <c r="V794" s="14" t="str">
        <f t="shared" si="146"/>
        <v/>
      </c>
      <c r="W794" s="15" t="e">
        <f t="shared" si="147"/>
        <v>#DIV/0!</v>
      </c>
      <c r="X794" s="35" t="e">
        <f t="shared" si="148"/>
        <v>#DIV/0!</v>
      </c>
    </row>
    <row r="795" spans="4:24" x14ac:dyDescent="0.25">
      <c r="D795" s="1" t="str">
        <f t="shared" si="144"/>
        <v>zzz</v>
      </c>
      <c r="H795" s="1" t="str">
        <f t="shared" si="143"/>
        <v/>
      </c>
      <c r="N795" s="1" t="str">
        <f t="shared" si="149"/>
        <v/>
      </c>
      <c r="T795" s="1" t="str">
        <f t="shared" si="150"/>
        <v/>
      </c>
      <c r="U795" s="14" t="str">
        <f t="shared" si="145"/>
        <v/>
      </c>
      <c r="V795" s="14" t="str">
        <f t="shared" si="146"/>
        <v/>
      </c>
      <c r="W795" s="15" t="e">
        <f t="shared" si="147"/>
        <v>#DIV/0!</v>
      </c>
      <c r="X795" s="35" t="e">
        <f t="shared" si="148"/>
        <v>#DIV/0!</v>
      </c>
    </row>
    <row r="796" spans="4:24" x14ac:dyDescent="0.25">
      <c r="D796" s="1" t="str">
        <f t="shared" si="144"/>
        <v>zzz</v>
      </c>
      <c r="H796" s="1" t="str">
        <f t="shared" si="143"/>
        <v/>
      </c>
      <c r="N796" s="1" t="str">
        <f t="shared" si="149"/>
        <v/>
      </c>
      <c r="T796" s="1" t="str">
        <f t="shared" si="150"/>
        <v/>
      </c>
      <c r="U796" s="14" t="str">
        <f t="shared" si="145"/>
        <v/>
      </c>
      <c r="V796" s="14" t="str">
        <f t="shared" si="146"/>
        <v/>
      </c>
      <c r="W796" s="15" t="e">
        <f t="shared" si="147"/>
        <v>#DIV/0!</v>
      </c>
      <c r="X796" s="35" t="e">
        <f t="shared" si="148"/>
        <v>#DIV/0!</v>
      </c>
    </row>
    <row r="797" spans="4:24" x14ac:dyDescent="0.25">
      <c r="D797" s="1" t="str">
        <f t="shared" si="144"/>
        <v>zzz</v>
      </c>
      <c r="H797" s="1" t="str">
        <f t="shared" si="143"/>
        <v/>
      </c>
      <c r="N797" s="1" t="str">
        <f t="shared" si="149"/>
        <v/>
      </c>
      <c r="T797" s="1" t="str">
        <f t="shared" si="150"/>
        <v/>
      </c>
      <c r="U797" s="14" t="str">
        <f t="shared" si="145"/>
        <v/>
      </c>
      <c r="V797" s="14" t="str">
        <f t="shared" si="146"/>
        <v/>
      </c>
      <c r="W797" s="15" t="e">
        <f t="shared" si="147"/>
        <v>#DIV/0!</v>
      </c>
      <c r="X797" s="35" t="e">
        <f t="shared" si="148"/>
        <v>#DIV/0!</v>
      </c>
    </row>
    <row r="798" spans="4:24" x14ac:dyDescent="0.25">
      <c r="D798" s="1" t="str">
        <f t="shared" si="144"/>
        <v>zzz</v>
      </c>
      <c r="H798" s="1" t="str">
        <f t="shared" si="143"/>
        <v/>
      </c>
      <c r="N798" s="1" t="str">
        <f t="shared" si="149"/>
        <v/>
      </c>
      <c r="T798" s="1" t="str">
        <f t="shared" si="150"/>
        <v/>
      </c>
      <c r="U798" s="14" t="str">
        <f t="shared" si="145"/>
        <v/>
      </c>
      <c r="V798" s="14" t="str">
        <f t="shared" si="146"/>
        <v/>
      </c>
      <c r="W798" s="15" t="e">
        <f t="shared" si="147"/>
        <v>#DIV/0!</v>
      </c>
      <c r="X798" s="35" t="e">
        <f t="shared" si="148"/>
        <v>#DIV/0!</v>
      </c>
    </row>
    <row r="799" spans="4:24" x14ac:dyDescent="0.25">
      <c r="D799" s="1" t="str">
        <f t="shared" si="144"/>
        <v>zzz</v>
      </c>
      <c r="H799" s="1" t="str">
        <f t="shared" si="143"/>
        <v/>
      </c>
      <c r="N799" s="1" t="str">
        <f t="shared" si="149"/>
        <v/>
      </c>
      <c r="T799" s="1" t="str">
        <f t="shared" si="150"/>
        <v/>
      </c>
      <c r="U799" s="14" t="str">
        <f t="shared" si="145"/>
        <v/>
      </c>
      <c r="V799" s="14" t="str">
        <f t="shared" si="146"/>
        <v/>
      </c>
      <c r="W799" s="15" t="e">
        <f t="shared" si="147"/>
        <v>#DIV/0!</v>
      </c>
      <c r="X799" s="35" t="e">
        <f t="shared" si="148"/>
        <v>#DIV/0!</v>
      </c>
    </row>
    <row r="800" spans="4:24" x14ac:dyDescent="0.25">
      <c r="D800" s="1" t="str">
        <f t="shared" si="144"/>
        <v>zzz</v>
      </c>
      <c r="H800" s="1" t="str">
        <f t="shared" si="143"/>
        <v/>
      </c>
      <c r="N800" s="1" t="str">
        <f t="shared" si="149"/>
        <v/>
      </c>
      <c r="T800" s="1" t="str">
        <f t="shared" si="150"/>
        <v/>
      </c>
      <c r="U800" s="14" t="str">
        <f t="shared" si="145"/>
        <v/>
      </c>
      <c r="V800" s="14" t="str">
        <f t="shared" si="146"/>
        <v/>
      </c>
      <c r="W800" s="15" t="e">
        <f t="shared" si="147"/>
        <v>#DIV/0!</v>
      </c>
      <c r="X800" s="35" t="e">
        <f t="shared" si="148"/>
        <v>#DIV/0!</v>
      </c>
    </row>
    <row r="801" spans="4:24" x14ac:dyDescent="0.25">
      <c r="D801" s="1" t="str">
        <f t="shared" si="144"/>
        <v>zzz</v>
      </c>
      <c r="H801" s="1" t="str">
        <f t="shared" si="143"/>
        <v/>
      </c>
      <c r="N801" s="1" t="str">
        <f t="shared" si="149"/>
        <v/>
      </c>
      <c r="T801" s="1" t="str">
        <f t="shared" si="150"/>
        <v/>
      </c>
      <c r="U801" s="14" t="str">
        <f t="shared" si="145"/>
        <v/>
      </c>
      <c r="V801" s="14" t="str">
        <f t="shared" si="146"/>
        <v/>
      </c>
      <c r="W801" s="15" t="e">
        <f t="shared" si="147"/>
        <v>#DIV/0!</v>
      </c>
      <c r="X801" s="35" t="e">
        <f t="shared" si="148"/>
        <v>#DIV/0!</v>
      </c>
    </row>
    <row r="802" spans="4:24" x14ac:dyDescent="0.25">
      <c r="D802" s="1" t="str">
        <f t="shared" si="144"/>
        <v>zzz</v>
      </c>
      <c r="H802" s="1" t="str">
        <f t="shared" si="143"/>
        <v/>
      </c>
      <c r="N802" s="1" t="str">
        <f t="shared" si="149"/>
        <v/>
      </c>
      <c r="T802" s="1" t="str">
        <f t="shared" si="150"/>
        <v/>
      </c>
      <c r="U802" s="14" t="str">
        <f t="shared" si="145"/>
        <v/>
      </c>
      <c r="V802" s="14" t="str">
        <f t="shared" si="146"/>
        <v/>
      </c>
      <c r="W802" s="15" t="e">
        <f t="shared" si="147"/>
        <v>#DIV/0!</v>
      </c>
      <c r="X802" s="35" t="e">
        <f t="shared" si="148"/>
        <v>#DIV/0!</v>
      </c>
    </row>
    <row r="803" spans="4:24" x14ac:dyDescent="0.25">
      <c r="D803" s="1" t="str">
        <f t="shared" si="144"/>
        <v>zzz</v>
      </c>
      <c r="H803" s="1" t="str">
        <f t="shared" ref="H803:H866" si="151">IF(F803="","",SQRT(F803-1828))</f>
        <v/>
      </c>
      <c r="N803" s="1" t="str">
        <f t="shared" si="149"/>
        <v/>
      </c>
      <c r="T803" s="1" t="str">
        <f t="shared" si="150"/>
        <v/>
      </c>
      <c r="U803" s="14" t="str">
        <f t="shared" si="145"/>
        <v/>
      </c>
      <c r="V803" s="14" t="str">
        <f t="shared" si="146"/>
        <v/>
      </c>
      <c r="W803" s="15" t="e">
        <f t="shared" si="147"/>
        <v>#DIV/0!</v>
      </c>
      <c r="X803" s="35" t="e">
        <f t="shared" si="148"/>
        <v>#DIV/0!</v>
      </c>
    </row>
    <row r="804" spans="4:24" x14ac:dyDescent="0.25">
      <c r="D804" s="1" t="str">
        <f t="shared" si="144"/>
        <v>zzz</v>
      </c>
      <c r="H804" s="1" t="str">
        <f t="shared" si="151"/>
        <v/>
      </c>
      <c r="N804" s="1" t="str">
        <f t="shared" si="149"/>
        <v/>
      </c>
      <c r="T804" s="1" t="str">
        <f t="shared" si="150"/>
        <v/>
      </c>
      <c r="U804" s="14" t="str">
        <f t="shared" si="145"/>
        <v/>
      </c>
      <c r="V804" s="14" t="str">
        <f t="shared" si="146"/>
        <v/>
      </c>
      <c r="W804" s="15" t="e">
        <f t="shared" si="147"/>
        <v>#DIV/0!</v>
      </c>
      <c r="X804" s="35" t="e">
        <f t="shared" si="148"/>
        <v>#DIV/0!</v>
      </c>
    </row>
    <row r="805" spans="4:24" x14ac:dyDescent="0.25">
      <c r="D805" s="1" t="str">
        <f t="shared" si="144"/>
        <v>zzz</v>
      </c>
      <c r="H805" s="1" t="str">
        <f t="shared" si="151"/>
        <v/>
      </c>
      <c r="N805" s="1" t="str">
        <f t="shared" si="149"/>
        <v/>
      </c>
      <c r="T805" s="1" t="str">
        <f t="shared" si="150"/>
        <v/>
      </c>
      <c r="U805" s="14" t="str">
        <f t="shared" si="145"/>
        <v/>
      </c>
      <c r="V805" s="14" t="str">
        <f t="shared" si="146"/>
        <v/>
      </c>
      <c r="W805" s="15" t="e">
        <f t="shared" si="147"/>
        <v>#DIV/0!</v>
      </c>
      <c r="X805" s="35" t="e">
        <f t="shared" si="148"/>
        <v>#DIV/0!</v>
      </c>
    </row>
    <row r="806" spans="4:24" x14ac:dyDescent="0.25">
      <c r="D806" s="1" t="str">
        <f t="shared" si="144"/>
        <v>zzz</v>
      </c>
      <c r="H806" s="1" t="str">
        <f t="shared" si="151"/>
        <v/>
      </c>
      <c r="N806" s="1" t="str">
        <f t="shared" si="149"/>
        <v/>
      </c>
      <c r="T806" s="1" t="str">
        <f t="shared" si="150"/>
        <v/>
      </c>
      <c r="U806" s="14" t="str">
        <f t="shared" si="145"/>
        <v/>
      </c>
      <c r="V806" s="14" t="str">
        <f t="shared" si="146"/>
        <v/>
      </c>
      <c r="W806" s="15" t="e">
        <f t="shared" si="147"/>
        <v>#DIV/0!</v>
      </c>
      <c r="X806" s="35" t="e">
        <f t="shared" si="148"/>
        <v>#DIV/0!</v>
      </c>
    </row>
    <row r="807" spans="4:24" x14ac:dyDescent="0.25">
      <c r="D807" s="1" t="str">
        <f t="shared" si="144"/>
        <v>zzz</v>
      </c>
      <c r="H807" s="1" t="str">
        <f t="shared" si="151"/>
        <v/>
      </c>
      <c r="N807" s="1" t="str">
        <f t="shared" si="149"/>
        <v/>
      </c>
      <c r="T807" s="1" t="str">
        <f t="shared" si="150"/>
        <v/>
      </c>
      <c r="U807" s="14" t="str">
        <f t="shared" si="145"/>
        <v/>
      </c>
      <c r="V807" s="14" t="str">
        <f t="shared" si="146"/>
        <v/>
      </c>
      <c r="W807" s="15" t="e">
        <f t="shared" si="147"/>
        <v>#DIV/0!</v>
      </c>
      <c r="X807" s="35" t="e">
        <f t="shared" si="148"/>
        <v>#DIV/0!</v>
      </c>
    </row>
    <row r="808" spans="4:24" x14ac:dyDescent="0.25">
      <c r="D808" s="1" t="str">
        <f t="shared" si="144"/>
        <v>zzz</v>
      </c>
      <c r="H808" s="1" t="str">
        <f t="shared" si="151"/>
        <v/>
      </c>
      <c r="N808" s="1" t="str">
        <f t="shared" si="149"/>
        <v/>
      </c>
      <c r="T808" s="1" t="str">
        <f t="shared" si="150"/>
        <v/>
      </c>
      <c r="U808" s="14" t="str">
        <f t="shared" si="145"/>
        <v/>
      </c>
      <c r="V808" s="14" t="str">
        <f t="shared" si="146"/>
        <v/>
      </c>
      <c r="W808" s="15" t="e">
        <f t="shared" si="147"/>
        <v>#DIV/0!</v>
      </c>
      <c r="X808" s="35" t="e">
        <f t="shared" si="148"/>
        <v>#DIV/0!</v>
      </c>
    </row>
    <row r="809" spans="4:24" x14ac:dyDescent="0.25">
      <c r="D809" s="1" t="str">
        <f t="shared" si="144"/>
        <v>zzz</v>
      </c>
      <c r="H809" s="1" t="str">
        <f t="shared" si="151"/>
        <v/>
      </c>
      <c r="N809" s="1" t="str">
        <f t="shared" si="149"/>
        <v/>
      </c>
      <c r="T809" s="1" t="str">
        <f t="shared" si="150"/>
        <v/>
      </c>
      <c r="U809" s="14" t="str">
        <f t="shared" si="145"/>
        <v/>
      </c>
      <c r="V809" s="14" t="str">
        <f t="shared" si="146"/>
        <v/>
      </c>
      <c r="W809" s="15" t="e">
        <f t="shared" si="147"/>
        <v>#DIV/0!</v>
      </c>
      <c r="X809" s="35" t="e">
        <f t="shared" si="148"/>
        <v>#DIV/0!</v>
      </c>
    </row>
    <row r="810" spans="4:24" x14ac:dyDescent="0.25">
      <c r="D810" s="1" t="str">
        <f t="shared" si="144"/>
        <v>zzz</v>
      </c>
      <c r="H810" s="1" t="str">
        <f t="shared" si="151"/>
        <v/>
      </c>
      <c r="N810" s="1" t="str">
        <f t="shared" si="149"/>
        <v/>
      </c>
      <c r="T810" s="1" t="str">
        <f t="shared" si="150"/>
        <v/>
      </c>
      <c r="U810" s="14" t="str">
        <f t="shared" si="145"/>
        <v/>
      </c>
      <c r="V810" s="14" t="str">
        <f t="shared" si="146"/>
        <v/>
      </c>
      <c r="W810" s="15" t="e">
        <f t="shared" si="147"/>
        <v>#DIV/0!</v>
      </c>
      <c r="X810" s="35" t="e">
        <f t="shared" si="148"/>
        <v>#DIV/0!</v>
      </c>
    </row>
    <row r="811" spans="4:24" x14ac:dyDescent="0.25">
      <c r="D811" s="1" t="str">
        <f t="shared" si="144"/>
        <v>zzz</v>
      </c>
      <c r="H811" s="1" t="str">
        <f t="shared" si="151"/>
        <v/>
      </c>
      <c r="N811" s="1" t="str">
        <f t="shared" si="149"/>
        <v/>
      </c>
      <c r="T811" s="1" t="str">
        <f t="shared" si="150"/>
        <v/>
      </c>
      <c r="U811" s="14" t="str">
        <f t="shared" si="145"/>
        <v/>
      </c>
      <c r="V811" s="14" t="str">
        <f t="shared" si="146"/>
        <v/>
      </c>
      <c r="W811" s="15" t="e">
        <f t="shared" si="147"/>
        <v>#DIV/0!</v>
      </c>
      <c r="X811" s="35" t="e">
        <f t="shared" si="148"/>
        <v>#DIV/0!</v>
      </c>
    </row>
    <row r="812" spans="4:24" x14ac:dyDescent="0.25">
      <c r="D812" s="1" t="str">
        <f t="shared" si="144"/>
        <v>zzz</v>
      </c>
      <c r="H812" s="1" t="str">
        <f t="shared" si="151"/>
        <v/>
      </c>
      <c r="N812" s="1" t="str">
        <f t="shared" si="149"/>
        <v/>
      </c>
      <c r="T812" s="1" t="str">
        <f t="shared" si="150"/>
        <v/>
      </c>
      <c r="U812" s="14" t="str">
        <f t="shared" si="145"/>
        <v/>
      </c>
      <c r="V812" s="14" t="str">
        <f t="shared" si="146"/>
        <v/>
      </c>
      <c r="W812" s="15" t="e">
        <f t="shared" si="147"/>
        <v>#DIV/0!</v>
      </c>
      <c r="X812" s="35" t="e">
        <f t="shared" si="148"/>
        <v>#DIV/0!</v>
      </c>
    </row>
    <row r="813" spans="4:24" x14ac:dyDescent="0.25">
      <c r="D813" s="1" t="str">
        <f t="shared" si="144"/>
        <v>zzz</v>
      </c>
      <c r="H813" s="1" t="str">
        <f t="shared" si="151"/>
        <v/>
      </c>
      <c r="N813" s="1" t="str">
        <f t="shared" si="149"/>
        <v/>
      </c>
      <c r="T813" s="1" t="str">
        <f t="shared" si="150"/>
        <v/>
      </c>
      <c r="U813" s="14" t="str">
        <f t="shared" si="145"/>
        <v/>
      </c>
      <c r="V813" s="14" t="str">
        <f t="shared" si="146"/>
        <v/>
      </c>
      <c r="W813" s="15" t="e">
        <f t="shared" si="147"/>
        <v>#DIV/0!</v>
      </c>
      <c r="X813" s="35" t="e">
        <f t="shared" si="148"/>
        <v>#DIV/0!</v>
      </c>
    </row>
    <row r="814" spans="4:24" x14ac:dyDescent="0.25">
      <c r="D814" s="1" t="str">
        <f t="shared" ref="D814:D877" si="152">IF(B814="","zzz",LEFT(B814,2))</f>
        <v>zzz</v>
      </c>
      <c r="H814" s="1" t="str">
        <f t="shared" si="151"/>
        <v/>
      </c>
      <c r="N814" s="1" t="str">
        <f t="shared" si="149"/>
        <v/>
      </c>
      <c r="T814" s="1" t="str">
        <f t="shared" si="150"/>
        <v/>
      </c>
      <c r="U814" s="14" t="str">
        <f t="shared" si="145"/>
        <v/>
      </c>
      <c r="V814" s="14" t="str">
        <f t="shared" si="146"/>
        <v/>
      </c>
      <c r="W814" s="15" t="e">
        <f t="shared" si="147"/>
        <v>#DIV/0!</v>
      </c>
      <c r="X814" s="35" t="e">
        <f t="shared" si="148"/>
        <v>#DIV/0!</v>
      </c>
    </row>
    <row r="815" spans="4:24" x14ac:dyDescent="0.25">
      <c r="D815" s="1" t="str">
        <f t="shared" si="152"/>
        <v>zzz</v>
      </c>
      <c r="H815" s="1" t="str">
        <f t="shared" si="151"/>
        <v/>
      </c>
      <c r="N815" s="1" t="str">
        <f t="shared" si="149"/>
        <v/>
      </c>
      <c r="T815" s="1" t="str">
        <f t="shared" si="150"/>
        <v/>
      </c>
      <c r="U815" s="14" t="str">
        <f t="shared" si="145"/>
        <v/>
      </c>
      <c r="V815" s="14" t="str">
        <f t="shared" si="146"/>
        <v/>
      </c>
      <c r="W815" s="15" t="e">
        <f t="shared" si="147"/>
        <v>#DIV/0!</v>
      </c>
      <c r="X815" s="35" t="e">
        <f t="shared" si="148"/>
        <v>#DIV/0!</v>
      </c>
    </row>
    <row r="816" spans="4:24" x14ac:dyDescent="0.25">
      <c r="D816" s="1" t="str">
        <f t="shared" si="152"/>
        <v>zzz</v>
      </c>
      <c r="H816" s="1" t="str">
        <f t="shared" si="151"/>
        <v/>
      </c>
      <c r="N816" s="1" t="str">
        <f t="shared" si="149"/>
        <v/>
      </c>
      <c r="T816" s="1" t="str">
        <f t="shared" si="150"/>
        <v/>
      </c>
      <c r="U816" s="14" t="str">
        <f t="shared" si="145"/>
        <v/>
      </c>
      <c r="V816" s="14" t="str">
        <f t="shared" si="146"/>
        <v/>
      </c>
      <c r="W816" s="15" t="e">
        <f t="shared" si="147"/>
        <v>#DIV/0!</v>
      </c>
      <c r="X816" s="35" t="e">
        <f t="shared" si="148"/>
        <v>#DIV/0!</v>
      </c>
    </row>
    <row r="817" spans="4:24" x14ac:dyDescent="0.25">
      <c r="D817" s="1" t="str">
        <f t="shared" si="152"/>
        <v>zzz</v>
      </c>
      <c r="H817" s="1" t="str">
        <f t="shared" si="151"/>
        <v/>
      </c>
      <c r="N817" s="1" t="str">
        <f t="shared" si="149"/>
        <v/>
      </c>
      <c r="T817" s="1" t="str">
        <f t="shared" si="150"/>
        <v/>
      </c>
      <c r="U817" s="14" t="str">
        <f t="shared" si="145"/>
        <v/>
      </c>
      <c r="V817" s="14" t="str">
        <f t="shared" si="146"/>
        <v/>
      </c>
      <c r="W817" s="15" t="e">
        <f t="shared" si="147"/>
        <v>#DIV/0!</v>
      </c>
      <c r="X817" s="35" t="e">
        <f t="shared" si="148"/>
        <v>#DIV/0!</v>
      </c>
    </row>
    <row r="818" spans="4:24" x14ac:dyDescent="0.25">
      <c r="D818" s="1" t="str">
        <f t="shared" si="152"/>
        <v>zzz</v>
      </c>
      <c r="H818" s="1" t="str">
        <f t="shared" si="151"/>
        <v/>
      </c>
      <c r="N818" s="1" t="str">
        <f t="shared" si="149"/>
        <v/>
      </c>
      <c r="T818" s="1" t="str">
        <f t="shared" si="150"/>
        <v/>
      </c>
      <c r="U818" s="14" t="str">
        <f t="shared" si="145"/>
        <v/>
      </c>
      <c r="V818" s="14" t="str">
        <f t="shared" si="146"/>
        <v/>
      </c>
      <c r="W818" s="15" t="e">
        <f t="shared" si="147"/>
        <v>#DIV/0!</v>
      </c>
      <c r="X818" s="35" t="e">
        <f t="shared" si="148"/>
        <v>#DIV/0!</v>
      </c>
    </row>
    <row r="819" spans="4:24" x14ac:dyDescent="0.25">
      <c r="D819" s="1" t="str">
        <f t="shared" si="152"/>
        <v>zzz</v>
      </c>
      <c r="H819" s="1" t="str">
        <f t="shared" si="151"/>
        <v/>
      </c>
      <c r="N819" s="1" t="str">
        <f t="shared" si="149"/>
        <v/>
      </c>
      <c r="T819" s="1" t="str">
        <f t="shared" si="150"/>
        <v/>
      </c>
      <c r="U819" s="14" t="str">
        <f t="shared" si="145"/>
        <v/>
      </c>
      <c r="V819" s="14" t="str">
        <f t="shared" si="146"/>
        <v/>
      </c>
      <c r="W819" s="15" t="e">
        <f t="shared" si="147"/>
        <v>#DIV/0!</v>
      </c>
      <c r="X819" s="35" t="e">
        <f t="shared" si="148"/>
        <v>#DIV/0!</v>
      </c>
    </row>
    <row r="820" spans="4:24" x14ac:dyDescent="0.25">
      <c r="D820" s="1" t="str">
        <f t="shared" si="152"/>
        <v>zzz</v>
      </c>
      <c r="H820" s="1" t="str">
        <f t="shared" si="151"/>
        <v/>
      </c>
      <c r="N820" s="1" t="str">
        <f t="shared" si="149"/>
        <v/>
      </c>
      <c r="T820" s="1" t="str">
        <f t="shared" si="150"/>
        <v/>
      </c>
      <c r="U820" s="14" t="str">
        <f t="shared" si="145"/>
        <v/>
      </c>
      <c r="V820" s="14" t="str">
        <f t="shared" si="146"/>
        <v/>
      </c>
      <c r="W820" s="15" t="e">
        <f t="shared" si="147"/>
        <v>#DIV/0!</v>
      </c>
      <c r="X820" s="35" t="e">
        <f t="shared" si="148"/>
        <v>#DIV/0!</v>
      </c>
    </row>
    <row r="821" spans="4:24" x14ac:dyDescent="0.25">
      <c r="D821" s="1" t="str">
        <f t="shared" si="152"/>
        <v>zzz</v>
      </c>
      <c r="H821" s="1" t="str">
        <f t="shared" si="151"/>
        <v/>
      </c>
      <c r="N821" s="1" t="str">
        <f t="shared" si="149"/>
        <v/>
      </c>
      <c r="T821" s="1" t="str">
        <f t="shared" si="150"/>
        <v/>
      </c>
      <c r="U821" s="14" t="str">
        <f t="shared" si="145"/>
        <v/>
      </c>
      <c r="V821" s="14" t="str">
        <f t="shared" si="146"/>
        <v/>
      </c>
      <c r="W821" s="15" t="e">
        <f t="shared" si="147"/>
        <v>#DIV/0!</v>
      </c>
      <c r="X821" s="35" t="e">
        <f t="shared" si="148"/>
        <v>#DIV/0!</v>
      </c>
    </row>
    <row r="822" spans="4:24" x14ac:dyDescent="0.25">
      <c r="D822" s="1" t="str">
        <f t="shared" si="152"/>
        <v>zzz</v>
      </c>
      <c r="H822" s="1" t="str">
        <f t="shared" si="151"/>
        <v/>
      </c>
      <c r="N822" s="1" t="str">
        <f t="shared" si="149"/>
        <v/>
      </c>
      <c r="T822" s="1" t="str">
        <f t="shared" si="150"/>
        <v/>
      </c>
      <c r="U822" s="14" t="str">
        <f t="shared" si="145"/>
        <v/>
      </c>
      <c r="V822" s="14" t="str">
        <f t="shared" si="146"/>
        <v/>
      </c>
      <c r="W822" s="15" t="e">
        <f t="shared" si="147"/>
        <v>#DIV/0!</v>
      </c>
      <c r="X822" s="35" t="e">
        <f t="shared" si="148"/>
        <v>#DIV/0!</v>
      </c>
    </row>
    <row r="823" spans="4:24" x14ac:dyDescent="0.25">
      <c r="D823" s="1" t="str">
        <f t="shared" si="152"/>
        <v>zzz</v>
      </c>
      <c r="H823" s="1" t="str">
        <f t="shared" si="151"/>
        <v/>
      </c>
      <c r="N823" s="1" t="str">
        <f t="shared" si="149"/>
        <v/>
      </c>
      <c r="T823" s="1" t="str">
        <f t="shared" si="150"/>
        <v/>
      </c>
      <c r="U823" s="14" t="str">
        <f t="shared" si="145"/>
        <v/>
      </c>
      <c r="V823" s="14" t="str">
        <f t="shared" si="146"/>
        <v/>
      </c>
      <c r="W823" s="15" t="e">
        <f t="shared" si="147"/>
        <v>#DIV/0!</v>
      </c>
      <c r="X823" s="35" t="e">
        <f t="shared" si="148"/>
        <v>#DIV/0!</v>
      </c>
    </row>
    <row r="824" spans="4:24" x14ac:dyDescent="0.25">
      <c r="D824" s="1" t="str">
        <f t="shared" si="152"/>
        <v>zzz</v>
      </c>
      <c r="H824" s="1" t="str">
        <f t="shared" si="151"/>
        <v/>
      </c>
      <c r="N824" s="1" t="str">
        <f t="shared" si="149"/>
        <v/>
      </c>
      <c r="T824" s="1" t="str">
        <f t="shared" si="150"/>
        <v/>
      </c>
      <c r="U824" s="14" t="str">
        <f t="shared" si="145"/>
        <v/>
      </c>
      <c r="V824" s="14" t="str">
        <f t="shared" si="146"/>
        <v/>
      </c>
      <c r="W824" s="15" t="e">
        <f t="shared" si="147"/>
        <v>#DIV/0!</v>
      </c>
      <c r="X824" s="35" t="e">
        <f t="shared" si="148"/>
        <v>#DIV/0!</v>
      </c>
    </row>
    <row r="825" spans="4:24" x14ac:dyDescent="0.25">
      <c r="D825" s="1" t="str">
        <f t="shared" si="152"/>
        <v>zzz</v>
      </c>
      <c r="H825" s="1" t="str">
        <f t="shared" si="151"/>
        <v/>
      </c>
      <c r="N825" s="1" t="str">
        <f t="shared" si="149"/>
        <v/>
      </c>
      <c r="T825" s="1" t="str">
        <f t="shared" si="150"/>
        <v/>
      </c>
      <c r="U825" s="14" t="str">
        <f t="shared" si="145"/>
        <v/>
      </c>
      <c r="V825" s="14" t="str">
        <f t="shared" si="146"/>
        <v/>
      </c>
      <c r="W825" s="15" t="e">
        <f t="shared" si="147"/>
        <v>#DIV/0!</v>
      </c>
      <c r="X825" s="35" t="e">
        <f t="shared" si="148"/>
        <v>#DIV/0!</v>
      </c>
    </row>
    <row r="826" spans="4:24" x14ac:dyDescent="0.25">
      <c r="D826" s="1" t="str">
        <f t="shared" si="152"/>
        <v>zzz</v>
      </c>
      <c r="H826" s="1" t="str">
        <f t="shared" si="151"/>
        <v/>
      </c>
      <c r="N826" s="1" t="str">
        <f t="shared" si="149"/>
        <v/>
      </c>
      <c r="T826" s="1" t="str">
        <f t="shared" si="150"/>
        <v/>
      </c>
      <c r="U826" s="14" t="str">
        <f t="shared" si="145"/>
        <v/>
      </c>
      <c r="V826" s="14" t="str">
        <f t="shared" si="146"/>
        <v/>
      </c>
      <c r="W826" s="15" t="e">
        <f t="shared" si="147"/>
        <v>#DIV/0!</v>
      </c>
      <c r="X826" s="35" t="e">
        <f t="shared" si="148"/>
        <v>#DIV/0!</v>
      </c>
    </row>
    <row r="827" spans="4:24" x14ac:dyDescent="0.25">
      <c r="D827" s="1" t="str">
        <f t="shared" si="152"/>
        <v>zzz</v>
      </c>
      <c r="H827" s="1" t="str">
        <f t="shared" si="151"/>
        <v/>
      </c>
      <c r="N827" s="1" t="str">
        <f t="shared" si="149"/>
        <v/>
      </c>
      <c r="T827" s="1" t="str">
        <f t="shared" si="150"/>
        <v/>
      </c>
      <c r="U827" s="14" t="str">
        <f t="shared" si="145"/>
        <v/>
      </c>
      <c r="V827" s="14" t="str">
        <f t="shared" si="146"/>
        <v/>
      </c>
      <c r="W827" s="15" t="e">
        <f t="shared" si="147"/>
        <v>#DIV/0!</v>
      </c>
      <c r="X827" s="35" t="e">
        <f t="shared" si="148"/>
        <v>#DIV/0!</v>
      </c>
    </row>
    <row r="828" spans="4:24" x14ac:dyDescent="0.25">
      <c r="D828" s="1" t="str">
        <f t="shared" si="152"/>
        <v>zzz</v>
      </c>
      <c r="H828" s="1" t="str">
        <f t="shared" si="151"/>
        <v/>
      </c>
      <c r="N828" s="1" t="str">
        <f t="shared" si="149"/>
        <v/>
      </c>
      <c r="T828" s="1" t="str">
        <f t="shared" si="150"/>
        <v/>
      </c>
      <c r="U828" s="14" t="str">
        <f t="shared" si="145"/>
        <v/>
      </c>
      <c r="V828" s="14" t="str">
        <f t="shared" si="146"/>
        <v/>
      </c>
      <c r="W828" s="15" t="e">
        <f t="shared" si="147"/>
        <v>#DIV/0!</v>
      </c>
      <c r="X828" s="35" t="e">
        <f t="shared" si="148"/>
        <v>#DIV/0!</v>
      </c>
    </row>
    <row r="829" spans="4:24" x14ac:dyDescent="0.25">
      <c r="D829" s="1" t="str">
        <f t="shared" si="152"/>
        <v>zzz</v>
      </c>
      <c r="H829" s="1" t="str">
        <f t="shared" si="151"/>
        <v/>
      </c>
      <c r="N829" s="1" t="str">
        <f t="shared" si="149"/>
        <v/>
      </c>
      <c r="T829" s="1" t="str">
        <f t="shared" si="150"/>
        <v/>
      </c>
      <c r="U829" s="14" t="str">
        <f t="shared" si="145"/>
        <v/>
      </c>
      <c r="V829" s="14" t="str">
        <f t="shared" si="146"/>
        <v/>
      </c>
      <c r="W829" s="15" t="e">
        <f t="shared" si="147"/>
        <v>#DIV/0!</v>
      </c>
      <c r="X829" s="35" t="e">
        <f t="shared" si="148"/>
        <v>#DIV/0!</v>
      </c>
    </row>
    <row r="830" spans="4:24" x14ac:dyDescent="0.25">
      <c r="D830" s="1" t="str">
        <f t="shared" si="152"/>
        <v>zzz</v>
      </c>
      <c r="H830" s="1" t="str">
        <f t="shared" si="151"/>
        <v/>
      </c>
      <c r="N830" s="1" t="str">
        <f t="shared" si="149"/>
        <v/>
      </c>
      <c r="T830" s="1" t="str">
        <f t="shared" si="150"/>
        <v/>
      </c>
      <c r="U830" s="14" t="str">
        <f t="shared" si="145"/>
        <v/>
      </c>
      <c r="V830" s="14" t="str">
        <f t="shared" si="146"/>
        <v/>
      </c>
      <c r="W830" s="15" t="e">
        <f t="shared" si="147"/>
        <v>#DIV/0!</v>
      </c>
      <c r="X830" s="35" t="e">
        <f t="shared" si="148"/>
        <v>#DIV/0!</v>
      </c>
    </row>
    <row r="831" spans="4:24" x14ac:dyDescent="0.25">
      <c r="D831" s="1" t="str">
        <f t="shared" si="152"/>
        <v>zzz</v>
      </c>
      <c r="H831" s="1" t="str">
        <f t="shared" si="151"/>
        <v/>
      </c>
      <c r="N831" s="1" t="str">
        <f t="shared" si="149"/>
        <v/>
      </c>
      <c r="T831" s="1" t="str">
        <f t="shared" si="150"/>
        <v/>
      </c>
      <c r="U831" s="14" t="str">
        <f t="shared" si="145"/>
        <v/>
      </c>
      <c r="V831" s="14" t="str">
        <f t="shared" si="146"/>
        <v/>
      </c>
      <c r="W831" s="15" t="e">
        <f t="shared" si="147"/>
        <v>#DIV/0!</v>
      </c>
      <c r="X831" s="35" t="e">
        <f t="shared" si="148"/>
        <v>#DIV/0!</v>
      </c>
    </row>
    <row r="832" spans="4:24" x14ac:dyDescent="0.25">
      <c r="D832" s="1" t="str">
        <f t="shared" si="152"/>
        <v>zzz</v>
      </c>
      <c r="H832" s="1" t="str">
        <f t="shared" si="151"/>
        <v/>
      </c>
      <c r="N832" s="1" t="str">
        <f t="shared" si="149"/>
        <v/>
      </c>
      <c r="T832" s="1" t="str">
        <f t="shared" si="150"/>
        <v/>
      </c>
      <c r="U832" s="14" t="str">
        <f t="shared" ref="U832:U885" si="153">IF(I832="","",(H832*SQRT(I832)*T832-(I832*2)+2)*0.985)</f>
        <v/>
      </c>
      <c r="V832" s="14" t="str">
        <f t="shared" ref="V832:V885" si="154">IF(L832="Wagon",5*SQRT(H832),IF(L832="","",SQRT(Q832*J832*SQRT(S832))/(26)))</f>
        <v/>
      </c>
      <c r="W832" s="15" t="e">
        <f t="shared" ref="W832:W885" si="155">8/P832</f>
        <v>#DIV/0!</v>
      </c>
      <c r="X832" s="35" t="e">
        <f t="shared" ref="X832:X885" si="156">R832/10/J832</f>
        <v>#DIV/0!</v>
      </c>
    </row>
    <row r="833" spans="4:24" x14ac:dyDescent="0.25">
      <c r="D833" s="1" t="str">
        <f t="shared" si="152"/>
        <v>zzz</v>
      </c>
      <c r="H833" s="1" t="str">
        <f t="shared" si="151"/>
        <v/>
      </c>
      <c r="N833" s="1" t="str">
        <f t="shared" si="149"/>
        <v/>
      </c>
      <c r="T833" s="1" t="str">
        <f t="shared" si="150"/>
        <v/>
      </c>
      <c r="U833" s="14" t="str">
        <f t="shared" si="153"/>
        <v/>
      </c>
      <c r="V833" s="14" t="str">
        <f t="shared" si="154"/>
        <v/>
      </c>
      <c r="W833" s="15" t="e">
        <f t="shared" si="155"/>
        <v>#DIV/0!</v>
      </c>
      <c r="X833" s="35" t="e">
        <f t="shared" si="156"/>
        <v>#DIV/0!</v>
      </c>
    </row>
    <row r="834" spans="4:24" x14ac:dyDescent="0.25">
      <c r="D834" s="1" t="str">
        <f t="shared" si="152"/>
        <v>zzz</v>
      </c>
      <c r="H834" s="1" t="str">
        <f t="shared" si="151"/>
        <v/>
      </c>
      <c r="N834" s="1" t="str">
        <f t="shared" si="149"/>
        <v/>
      </c>
      <c r="T834" s="1" t="str">
        <f t="shared" si="150"/>
        <v/>
      </c>
      <c r="U834" s="14" t="str">
        <f t="shared" si="153"/>
        <v/>
      </c>
      <c r="V834" s="14" t="str">
        <f t="shared" si="154"/>
        <v/>
      </c>
      <c r="W834" s="15" t="e">
        <f t="shared" si="155"/>
        <v>#DIV/0!</v>
      </c>
      <c r="X834" s="35" t="e">
        <f t="shared" si="156"/>
        <v>#DIV/0!</v>
      </c>
    </row>
    <row r="835" spans="4:24" x14ac:dyDescent="0.25">
      <c r="D835" s="1" t="str">
        <f t="shared" si="152"/>
        <v>zzz</v>
      </c>
      <c r="H835" s="1" t="str">
        <f t="shared" si="151"/>
        <v/>
      </c>
      <c r="N835" s="1" t="str">
        <f t="shared" si="149"/>
        <v/>
      </c>
      <c r="T835" s="1" t="str">
        <f t="shared" si="150"/>
        <v/>
      </c>
      <c r="U835" s="14" t="str">
        <f t="shared" si="153"/>
        <v/>
      </c>
      <c r="V835" s="14" t="str">
        <f t="shared" si="154"/>
        <v/>
      </c>
      <c r="W835" s="15" t="e">
        <f t="shared" si="155"/>
        <v>#DIV/0!</v>
      </c>
      <c r="X835" s="35" t="e">
        <f t="shared" si="156"/>
        <v>#DIV/0!</v>
      </c>
    </row>
    <row r="836" spans="4:24" x14ac:dyDescent="0.25">
      <c r="D836" s="1" t="str">
        <f t="shared" si="152"/>
        <v>zzz</v>
      </c>
      <c r="H836" s="1" t="str">
        <f t="shared" si="151"/>
        <v/>
      </c>
      <c r="N836" s="1" t="str">
        <f t="shared" si="149"/>
        <v/>
      </c>
      <c r="T836" s="1" t="str">
        <f t="shared" si="150"/>
        <v/>
      </c>
      <c r="U836" s="14" t="str">
        <f t="shared" si="153"/>
        <v/>
      </c>
      <c r="V836" s="14" t="str">
        <f t="shared" si="154"/>
        <v/>
      </c>
      <c r="W836" s="15" t="e">
        <f t="shared" si="155"/>
        <v>#DIV/0!</v>
      </c>
      <c r="X836" s="35" t="e">
        <f t="shared" si="156"/>
        <v>#DIV/0!</v>
      </c>
    </row>
    <row r="837" spans="4:24" x14ac:dyDescent="0.25">
      <c r="D837" s="1" t="str">
        <f t="shared" si="152"/>
        <v>zzz</v>
      </c>
      <c r="H837" s="1" t="str">
        <f t="shared" si="151"/>
        <v/>
      </c>
      <c r="N837" s="1" t="str">
        <f t="shared" si="149"/>
        <v/>
      </c>
      <c r="T837" s="1" t="str">
        <f t="shared" si="150"/>
        <v/>
      </c>
      <c r="U837" s="14" t="str">
        <f t="shared" si="153"/>
        <v/>
      </c>
      <c r="V837" s="14" t="str">
        <f t="shared" si="154"/>
        <v/>
      </c>
      <c r="W837" s="15" t="e">
        <f t="shared" si="155"/>
        <v>#DIV/0!</v>
      </c>
      <c r="X837" s="35" t="e">
        <f t="shared" si="156"/>
        <v>#DIV/0!</v>
      </c>
    </row>
    <row r="838" spans="4:24" x14ac:dyDescent="0.25">
      <c r="D838" s="1" t="str">
        <f t="shared" si="152"/>
        <v>zzz</v>
      </c>
      <c r="H838" s="1" t="str">
        <f t="shared" si="151"/>
        <v/>
      </c>
      <c r="N838" s="1" t="str">
        <f t="shared" si="149"/>
        <v/>
      </c>
      <c r="T838" s="1" t="str">
        <f t="shared" si="150"/>
        <v/>
      </c>
      <c r="U838" s="14" t="str">
        <f t="shared" si="153"/>
        <v/>
      </c>
      <c r="V838" s="14" t="str">
        <f t="shared" si="154"/>
        <v/>
      </c>
      <c r="W838" s="15" t="e">
        <f t="shared" si="155"/>
        <v>#DIV/0!</v>
      </c>
      <c r="X838" s="35" t="e">
        <f t="shared" si="156"/>
        <v>#DIV/0!</v>
      </c>
    </row>
    <row r="839" spans="4:24" x14ac:dyDescent="0.25">
      <c r="D839" s="1" t="str">
        <f t="shared" si="152"/>
        <v>zzz</v>
      </c>
      <c r="H839" s="1" t="str">
        <f t="shared" si="151"/>
        <v/>
      </c>
      <c r="N839" s="1" t="str">
        <f t="shared" si="149"/>
        <v/>
      </c>
      <c r="T839" s="1" t="str">
        <f t="shared" si="150"/>
        <v/>
      </c>
      <c r="U839" s="14" t="str">
        <f t="shared" si="153"/>
        <v/>
      </c>
      <c r="V839" s="14" t="str">
        <f t="shared" si="154"/>
        <v/>
      </c>
      <c r="W839" s="15" t="e">
        <f t="shared" si="155"/>
        <v>#DIV/0!</v>
      </c>
      <c r="X839" s="35" t="e">
        <f t="shared" si="156"/>
        <v>#DIV/0!</v>
      </c>
    </row>
    <row r="840" spans="4:24" x14ac:dyDescent="0.25">
      <c r="D840" s="1" t="str">
        <f t="shared" si="152"/>
        <v>zzz</v>
      </c>
      <c r="H840" s="1" t="str">
        <f t="shared" si="151"/>
        <v/>
      </c>
      <c r="N840" s="1" t="str">
        <f t="shared" si="149"/>
        <v/>
      </c>
      <c r="T840" s="1" t="str">
        <f t="shared" si="150"/>
        <v/>
      </c>
      <c r="U840" s="14" t="str">
        <f t="shared" si="153"/>
        <v/>
      </c>
      <c r="V840" s="14" t="str">
        <f t="shared" si="154"/>
        <v/>
      </c>
      <c r="W840" s="15" t="e">
        <f t="shared" si="155"/>
        <v>#DIV/0!</v>
      </c>
      <c r="X840" s="35" t="e">
        <f t="shared" si="156"/>
        <v>#DIV/0!</v>
      </c>
    </row>
    <row r="841" spans="4:24" x14ac:dyDescent="0.25">
      <c r="D841" s="1" t="str">
        <f t="shared" si="152"/>
        <v>zzz</v>
      </c>
      <c r="H841" s="1" t="str">
        <f t="shared" si="151"/>
        <v/>
      </c>
      <c r="N841" s="1" t="str">
        <f t="shared" si="149"/>
        <v/>
      </c>
      <c r="T841" s="1" t="str">
        <f t="shared" si="150"/>
        <v/>
      </c>
      <c r="U841" s="14" t="str">
        <f t="shared" si="153"/>
        <v/>
      </c>
      <c r="V841" s="14" t="str">
        <f t="shared" si="154"/>
        <v/>
      </c>
      <c r="W841" s="15" t="e">
        <f t="shared" si="155"/>
        <v>#DIV/0!</v>
      </c>
      <c r="X841" s="35" t="e">
        <f t="shared" si="156"/>
        <v>#DIV/0!</v>
      </c>
    </row>
    <row r="842" spans="4:24" x14ac:dyDescent="0.25">
      <c r="D842" s="1" t="str">
        <f t="shared" si="152"/>
        <v>zzz</v>
      </c>
      <c r="H842" s="1" t="str">
        <f t="shared" si="151"/>
        <v/>
      </c>
      <c r="N842" s="1" t="str">
        <f t="shared" si="149"/>
        <v/>
      </c>
      <c r="T842" s="1" t="str">
        <f t="shared" si="150"/>
        <v/>
      </c>
      <c r="U842" s="14" t="str">
        <f t="shared" si="153"/>
        <v/>
      </c>
      <c r="V842" s="14" t="str">
        <f t="shared" si="154"/>
        <v/>
      </c>
      <c r="W842" s="15" t="e">
        <f t="shared" si="155"/>
        <v>#DIV/0!</v>
      </c>
      <c r="X842" s="35" t="e">
        <f t="shared" si="156"/>
        <v>#DIV/0!</v>
      </c>
    </row>
    <row r="843" spans="4:24" x14ac:dyDescent="0.25">
      <c r="D843" s="1" t="str">
        <f t="shared" si="152"/>
        <v>zzz</v>
      </c>
      <c r="H843" s="1" t="str">
        <f t="shared" si="151"/>
        <v/>
      </c>
      <c r="N843" s="1" t="str">
        <f t="shared" si="149"/>
        <v/>
      </c>
      <c r="T843" s="1" t="str">
        <f t="shared" si="150"/>
        <v/>
      </c>
      <c r="U843" s="14" t="str">
        <f t="shared" si="153"/>
        <v/>
      </c>
      <c r="V843" s="14" t="str">
        <f t="shared" si="154"/>
        <v/>
      </c>
      <c r="W843" s="15" t="e">
        <f t="shared" si="155"/>
        <v>#DIV/0!</v>
      </c>
      <c r="X843" s="35" t="e">
        <f t="shared" si="156"/>
        <v>#DIV/0!</v>
      </c>
    </row>
    <row r="844" spans="4:24" x14ac:dyDescent="0.25">
      <c r="D844" s="1" t="str">
        <f t="shared" si="152"/>
        <v>zzz</v>
      </c>
      <c r="H844" s="1" t="str">
        <f t="shared" si="151"/>
        <v/>
      </c>
      <c r="N844" s="1" t="str">
        <f t="shared" si="149"/>
        <v/>
      </c>
      <c r="T844" s="1" t="str">
        <f t="shared" si="150"/>
        <v/>
      </c>
      <c r="U844" s="14" t="str">
        <f t="shared" si="153"/>
        <v/>
      </c>
      <c r="V844" s="14" t="str">
        <f t="shared" si="154"/>
        <v/>
      </c>
      <c r="W844" s="15" t="e">
        <f t="shared" si="155"/>
        <v>#DIV/0!</v>
      </c>
      <c r="X844" s="35" t="e">
        <f t="shared" si="156"/>
        <v>#DIV/0!</v>
      </c>
    </row>
    <row r="845" spans="4:24" x14ac:dyDescent="0.25">
      <c r="D845" s="1" t="str">
        <f t="shared" si="152"/>
        <v>zzz</v>
      </c>
      <c r="H845" s="1" t="str">
        <f t="shared" si="151"/>
        <v/>
      </c>
      <c r="N845" s="1" t="str">
        <f t="shared" si="149"/>
        <v/>
      </c>
      <c r="T845" s="1" t="str">
        <f t="shared" si="150"/>
        <v/>
      </c>
      <c r="U845" s="14" t="str">
        <f t="shared" si="153"/>
        <v/>
      </c>
      <c r="V845" s="14" t="str">
        <f t="shared" si="154"/>
        <v/>
      </c>
      <c r="W845" s="15" t="e">
        <f t="shared" si="155"/>
        <v>#DIV/0!</v>
      </c>
      <c r="X845" s="35" t="e">
        <f t="shared" si="156"/>
        <v>#DIV/0!</v>
      </c>
    </row>
    <row r="846" spans="4:24" x14ac:dyDescent="0.25">
      <c r="D846" s="1" t="str">
        <f t="shared" si="152"/>
        <v>zzz</v>
      </c>
      <c r="H846" s="1" t="str">
        <f t="shared" si="151"/>
        <v/>
      </c>
      <c r="N846" s="1" t="str">
        <f t="shared" si="149"/>
        <v/>
      </c>
      <c r="T846" s="1" t="str">
        <f t="shared" si="150"/>
        <v/>
      </c>
      <c r="U846" s="14" t="str">
        <f t="shared" si="153"/>
        <v/>
      </c>
      <c r="V846" s="14" t="str">
        <f t="shared" si="154"/>
        <v/>
      </c>
      <c r="W846" s="15" t="e">
        <f t="shared" si="155"/>
        <v>#DIV/0!</v>
      </c>
      <c r="X846" s="35" t="e">
        <f t="shared" si="156"/>
        <v>#DIV/0!</v>
      </c>
    </row>
    <row r="847" spans="4:24" x14ac:dyDescent="0.25">
      <c r="D847" s="1" t="str">
        <f t="shared" si="152"/>
        <v>zzz</v>
      </c>
      <c r="H847" s="1" t="str">
        <f t="shared" si="151"/>
        <v/>
      </c>
      <c r="N847" s="1" t="str">
        <f t="shared" si="149"/>
        <v/>
      </c>
      <c r="T847" s="1" t="str">
        <f t="shared" si="150"/>
        <v/>
      </c>
      <c r="U847" s="14" t="str">
        <f t="shared" si="153"/>
        <v/>
      </c>
      <c r="V847" s="14" t="str">
        <f t="shared" si="154"/>
        <v/>
      </c>
      <c r="W847" s="15" t="e">
        <f t="shared" si="155"/>
        <v>#DIV/0!</v>
      </c>
      <c r="X847" s="35" t="e">
        <f t="shared" si="156"/>
        <v>#DIV/0!</v>
      </c>
    </row>
    <row r="848" spans="4:24" x14ac:dyDescent="0.25">
      <c r="D848" s="1" t="str">
        <f t="shared" si="152"/>
        <v>zzz</v>
      </c>
      <c r="H848" s="1" t="str">
        <f t="shared" si="151"/>
        <v/>
      </c>
      <c r="N848" s="1" t="str">
        <f t="shared" si="149"/>
        <v/>
      </c>
      <c r="T848" s="1" t="str">
        <f t="shared" si="150"/>
        <v/>
      </c>
      <c r="U848" s="14" t="str">
        <f t="shared" si="153"/>
        <v/>
      </c>
      <c r="V848" s="14" t="str">
        <f t="shared" si="154"/>
        <v/>
      </c>
      <c r="W848" s="15" t="e">
        <f t="shared" si="155"/>
        <v>#DIV/0!</v>
      </c>
      <c r="X848" s="35" t="e">
        <f t="shared" si="156"/>
        <v>#DIV/0!</v>
      </c>
    </row>
    <row r="849" spans="4:24" x14ac:dyDescent="0.25">
      <c r="D849" s="1" t="str">
        <f t="shared" si="152"/>
        <v>zzz</v>
      </c>
      <c r="H849" s="1" t="str">
        <f t="shared" si="151"/>
        <v/>
      </c>
      <c r="N849" s="1" t="str">
        <f t="shared" si="149"/>
        <v/>
      </c>
      <c r="T849" s="1" t="str">
        <f t="shared" si="150"/>
        <v/>
      </c>
      <c r="U849" s="14" t="str">
        <f t="shared" si="153"/>
        <v/>
      </c>
      <c r="V849" s="14" t="str">
        <f t="shared" si="154"/>
        <v/>
      </c>
      <c r="W849" s="15" t="e">
        <f t="shared" si="155"/>
        <v>#DIV/0!</v>
      </c>
      <c r="X849" s="35" t="e">
        <f t="shared" si="156"/>
        <v>#DIV/0!</v>
      </c>
    </row>
    <row r="850" spans="4:24" x14ac:dyDescent="0.25">
      <c r="D850" s="1" t="str">
        <f t="shared" si="152"/>
        <v>zzz</v>
      </c>
      <c r="H850" s="1" t="str">
        <f t="shared" si="151"/>
        <v/>
      </c>
      <c r="N850" s="1" t="str">
        <f t="shared" si="149"/>
        <v/>
      </c>
      <c r="T850" s="1" t="str">
        <f t="shared" si="150"/>
        <v/>
      </c>
      <c r="U850" s="14" t="str">
        <f t="shared" si="153"/>
        <v/>
      </c>
      <c r="V850" s="14" t="str">
        <f t="shared" si="154"/>
        <v/>
      </c>
      <c r="W850" s="15" t="e">
        <f t="shared" si="155"/>
        <v>#DIV/0!</v>
      </c>
      <c r="X850" s="35" t="e">
        <f t="shared" si="156"/>
        <v>#DIV/0!</v>
      </c>
    </row>
    <row r="851" spans="4:24" x14ac:dyDescent="0.25">
      <c r="D851" s="1" t="str">
        <f t="shared" si="152"/>
        <v>zzz</v>
      </c>
      <c r="H851" s="1" t="str">
        <f t="shared" si="151"/>
        <v/>
      </c>
      <c r="N851" s="1" t="str">
        <f t="shared" ref="N851:N885" si="157">IF(L851="Steam",1,IF(L851="Electric",2,IF(L851="Diesel",4,IF(L851="Diesel-Electric",3,""))))</f>
        <v/>
      </c>
      <c r="T851" s="1" t="str">
        <f t="shared" si="150"/>
        <v/>
      </c>
      <c r="U851" s="14" t="str">
        <f t="shared" si="153"/>
        <v/>
      </c>
      <c r="V851" s="14" t="str">
        <f t="shared" si="154"/>
        <v/>
      </c>
      <c r="W851" s="15" t="e">
        <f t="shared" si="155"/>
        <v>#DIV/0!</v>
      </c>
      <c r="X851" s="35" t="e">
        <f t="shared" si="156"/>
        <v>#DIV/0!</v>
      </c>
    </row>
    <row r="852" spans="4:24" x14ac:dyDescent="0.25">
      <c r="D852" s="1" t="str">
        <f t="shared" si="152"/>
        <v>zzz</v>
      </c>
      <c r="H852" s="1" t="str">
        <f t="shared" si="151"/>
        <v/>
      </c>
      <c r="N852" s="1" t="str">
        <f t="shared" si="157"/>
        <v/>
      </c>
      <c r="T852" s="1" t="str">
        <f t="shared" si="150"/>
        <v/>
      </c>
      <c r="U852" s="14" t="str">
        <f t="shared" si="153"/>
        <v/>
      </c>
      <c r="V852" s="14" t="str">
        <f t="shared" si="154"/>
        <v/>
      </c>
      <c r="W852" s="15" t="e">
        <f t="shared" si="155"/>
        <v>#DIV/0!</v>
      </c>
      <c r="X852" s="35" t="e">
        <f t="shared" si="156"/>
        <v>#DIV/0!</v>
      </c>
    </row>
    <row r="853" spans="4:24" x14ac:dyDescent="0.25">
      <c r="D853" s="1" t="str">
        <f t="shared" si="152"/>
        <v>zzz</v>
      </c>
      <c r="H853" s="1" t="str">
        <f t="shared" si="151"/>
        <v/>
      </c>
      <c r="N853" s="1" t="str">
        <f t="shared" si="157"/>
        <v/>
      </c>
      <c r="T853" s="1" t="str">
        <f t="shared" si="150"/>
        <v/>
      </c>
      <c r="U853" s="14" t="str">
        <f t="shared" si="153"/>
        <v/>
      </c>
      <c r="V853" s="14" t="str">
        <f t="shared" si="154"/>
        <v/>
      </c>
      <c r="W853" s="15" t="e">
        <f t="shared" si="155"/>
        <v>#DIV/0!</v>
      </c>
      <c r="X853" s="35" t="e">
        <f t="shared" si="156"/>
        <v>#DIV/0!</v>
      </c>
    </row>
    <row r="854" spans="4:24" x14ac:dyDescent="0.25">
      <c r="D854" s="1" t="str">
        <f t="shared" si="152"/>
        <v>zzz</v>
      </c>
      <c r="H854" s="1" t="str">
        <f t="shared" si="151"/>
        <v/>
      </c>
      <c r="N854" s="1" t="str">
        <f t="shared" si="157"/>
        <v/>
      </c>
      <c r="T854" s="1" t="str">
        <f t="shared" ref="T854:T885" si="158">IF(L854="Wagon",(SQRT(SQRT(S854/27)))*10,IF(S854="","",SQRT(SQRT(S854/27))))</f>
        <v/>
      </c>
      <c r="U854" s="14" t="str">
        <f t="shared" si="153"/>
        <v/>
      </c>
      <c r="V854" s="14" t="str">
        <f t="shared" si="154"/>
        <v/>
      </c>
      <c r="W854" s="15" t="e">
        <f t="shared" si="155"/>
        <v>#DIV/0!</v>
      </c>
      <c r="X854" s="35" t="e">
        <f t="shared" si="156"/>
        <v>#DIV/0!</v>
      </c>
    </row>
    <row r="855" spans="4:24" x14ac:dyDescent="0.25">
      <c r="D855" s="1" t="str">
        <f t="shared" si="152"/>
        <v>zzz</v>
      </c>
      <c r="H855" s="1" t="str">
        <f t="shared" si="151"/>
        <v/>
      </c>
      <c r="N855" s="1" t="str">
        <f t="shared" si="157"/>
        <v/>
      </c>
      <c r="T855" s="1" t="str">
        <f t="shared" si="158"/>
        <v/>
      </c>
      <c r="U855" s="14" t="str">
        <f t="shared" si="153"/>
        <v/>
      </c>
      <c r="V855" s="14" t="str">
        <f t="shared" si="154"/>
        <v/>
      </c>
      <c r="W855" s="15" t="e">
        <f t="shared" si="155"/>
        <v>#DIV/0!</v>
      </c>
      <c r="X855" s="35" t="e">
        <f t="shared" si="156"/>
        <v>#DIV/0!</v>
      </c>
    </row>
    <row r="856" spans="4:24" x14ac:dyDescent="0.25">
      <c r="D856" s="1" t="str">
        <f t="shared" si="152"/>
        <v>zzz</v>
      </c>
      <c r="H856" s="1" t="str">
        <f t="shared" si="151"/>
        <v/>
      </c>
      <c r="N856" s="1" t="str">
        <f t="shared" si="157"/>
        <v/>
      </c>
      <c r="T856" s="1" t="str">
        <f t="shared" si="158"/>
        <v/>
      </c>
      <c r="U856" s="14" t="str">
        <f t="shared" si="153"/>
        <v/>
      </c>
      <c r="V856" s="14" t="str">
        <f t="shared" si="154"/>
        <v/>
      </c>
      <c r="W856" s="15" t="e">
        <f t="shared" si="155"/>
        <v>#DIV/0!</v>
      </c>
      <c r="X856" s="35" t="e">
        <f t="shared" si="156"/>
        <v>#DIV/0!</v>
      </c>
    </row>
    <row r="857" spans="4:24" x14ac:dyDescent="0.25">
      <c r="D857" s="1" t="str">
        <f t="shared" si="152"/>
        <v>zzz</v>
      </c>
      <c r="H857" s="1" t="str">
        <f t="shared" si="151"/>
        <v/>
      </c>
      <c r="N857" s="1" t="str">
        <f t="shared" si="157"/>
        <v/>
      </c>
      <c r="T857" s="1" t="str">
        <f t="shared" si="158"/>
        <v/>
      </c>
      <c r="U857" s="14" t="str">
        <f t="shared" si="153"/>
        <v/>
      </c>
      <c r="V857" s="14" t="str">
        <f t="shared" si="154"/>
        <v/>
      </c>
      <c r="W857" s="15" t="e">
        <f t="shared" si="155"/>
        <v>#DIV/0!</v>
      </c>
      <c r="X857" s="35" t="e">
        <f t="shared" si="156"/>
        <v>#DIV/0!</v>
      </c>
    </row>
    <row r="858" spans="4:24" x14ac:dyDescent="0.25">
      <c r="D858" s="1" t="str">
        <f t="shared" si="152"/>
        <v>zzz</v>
      </c>
      <c r="H858" s="1" t="str">
        <f t="shared" si="151"/>
        <v/>
      </c>
      <c r="N858" s="1" t="str">
        <f t="shared" si="157"/>
        <v/>
      </c>
      <c r="T858" s="1" t="str">
        <f t="shared" si="158"/>
        <v/>
      </c>
      <c r="U858" s="14" t="str">
        <f t="shared" si="153"/>
        <v/>
      </c>
      <c r="V858" s="14" t="str">
        <f t="shared" si="154"/>
        <v/>
      </c>
      <c r="W858" s="15" t="e">
        <f t="shared" si="155"/>
        <v>#DIV/0!</v>
      </c>
      <c r="X858" s="35" t="e">
        <f t="shared" si="156"/>
        <v>#DIV/0!</v>
      </c>
    </row>
    <row r="859" spans="4:24" x14ac:dyDescent="0.25">
      <c r="D859" s="1" t="str">
        <f t="shared" si="152"/>
        <v>zzz</v>
      </c>
      <c r="H859" s="1" t="str">
        <f t="shared" si="151"/>
        <v/>
      </c>
      <c r="N859" s="1" t="str">
        <f t="shared" si="157"/>
        <v/>
      </c>
      <c r="T859" s="1" t="str">
        <f t="shared" si="158"/>
        <v/>
      </c>
      <c r="U859" s="14" t="str">
        <f t="shared" si="153"/>
        <v/>
      </c>
      <c r="V859" s="14" t="str">
        <f t="shared" si="154"/>
        <v/>
      </c>
      <c r="W859" s="15" t="e">
        <f t="shared" si="155"/>
        <v>#DIV/0!</v>
      </c>
      <c r="X859" s="35" t="e">
        <f t="shared" si="156"/>
        <v>#DIV/0!</v>
      </c>
    </row>
    <row r="860" spans="4:24" x14ac:dyDescent="0.25">
      <c r="D860" s="1" t="str">
        <f t="shared" si="152"/>
        <v>zzz</v>
      </c>
      <c r="H860" s="1" t="str">
        <f t="shared" si="151"/>
        <v/>
      </c>
      <c r="N860" s="1" t="str">
        <f t="shared" si="157"/>
        <v/>
      </c>
      <c r="T860" s="1" t="str">
        <f t="shared" si="158"/>
        <v/>
      </c>
      <c r="U860" s="14" t="str">
        <f t="shared" si="153"/>
        <v/>
      </c>
      <c r="V860" s="14" t="str">
        <f t="shared" si="154"/>
        <v/>
      </c>
      <c r="W860" s="15" t="e">
        <f t="shared" si="155"/>
        <v>#DIV/0!</v>
      </c>
      <c r="X860" s="35" t="e">
        <f t="shared" si="156"/>
        <v>#DIV/0!</v>
      </c>
    </row>
    <row r="861" spans="4:24" x14ac:dyDescent="0.25">
      <c r="D861" s="1" t="str">
        <f t="shared" si="152"/>
        <v>zzz</v>
      </c>
      <c r="H861" s="1" t="str">
        <f t="shared" si="151"/>
        <v/>
      </c>
      <c r="N861" s="1" t="str">
        <f t="shared" si="157"/>
        <v/>
      </c>
      <c r="T861" s="1" t="str">
        <f t="shared" si="158"/>
        <v/>
      </c>
      <c r="U861" s="14" t="str">
        <f t="shared" si="153"/>
        <v/>
      </c>
      <c r="V861" s="14" t="str">
        <f t="shared" si="154"/>
        <v/>
      </c>
      <c r="W861" s="15" t="e">
        <f t="shared" si="155"/>
        <v>#DIV/0!</v>
      </c>
      <c r="X861" s="35" t="e">
        <f t="shared" si="156"/>
        <v>#DIV/0!</v>
      </c>
    </row>
    <row r="862" spans="4:24" x14ac:dyDescent="0.25">
      <c r="D862" s="1" t="str">
        <f t="shared" si="152"/>
        <v>zzz</v>
      </c>
      <c r="H862" s="1" t="str">
        <f t="shared" si="151"/>
        <v/>
      </c>
      <c r="N862" s="1" t="str">
        <f t="shared" si="157"/>
        <v/>
      </c>
      <c r="T862" s="1" t="str">
        <f t="shared" si="158"/>
        <v/>
      </c>
      <c r="U862" s="14" t="str">
        <f t="shared" si="153"/>
        <v/>
      </c>
      <c r="V862" s="14" t="str">
        <f t="shared" si="154"/>
        <v/>
      </c>
      <c r="W862" s="15" t="e">
        <f t="shared" si="155"/>
        <v>#DIV/0!</v>
      </c>
      <c r="X862" s="35" t="e">
        <f t="shared" si="156"/>
        <v>#DIV/0!</v>
      </c>
    </row>
    <row r="863" spans="4:24" x14ac:dyDescent="0.25">
      <c r="D863" s="1" t="str">
        <f t="shared" si="152"/>
        <v>zzz</v>
      </c>
      <c r="H863" s="1" t="str">
        <f t="shared" si="151"/>
        <v/>
      </c>
      <c r="N863" s="1" t="str">
        <f t="shared" si="157"/>
        <v/>
      </c>
      <c r="T863" s="1" t="str">
        <f t="shared" si="158"/>
        <v/>
      </c>
      <c r="U863" s="14" t="str">
        <f t="shared" si="153"/>
        <v/>
      </c>
      <c r="V863" s="14" t="str">
        <f t="shared" si="154"/>
        <v/>
      </c>
      <c r="W863" s="15" t="e">
        <f t="shared" si="155"/>
        <v>#DIV/0!</v>
      </c>
      <c r="X863" s="35" t="e">
        <f t="shared" si="156"/>
        <v>#DIV/0!</v>
      </c>
    </row>
    <row r="864" spans="4:24" x14ac:dyDescent="0.25">
      <c r="D864" s="1" t="str">
        <f t="shared" si="152"/>
        <v>zzz</v>
      </c>
      <c r="H864" s="1" t="str">
        <f t="shared" si="151"/>
        <v/>
      </c>
      <c r="N864" s="1" t="str">
        <f t="shared" si="157"/>
        <v/>
      </c>
      <c r="T864" s="1" t="str">
        <f t="shared" si="158"/>
        <v/>
      </c>
      <c r="U864" s="14" t="str">
        <f t="shared" si="153"/>
        <v/>
      </c>
      <c r="V864" s="14" t="str">
        <f t="shared" si="154"/>
        <v/>
      </c>
      <c r="W864" s="15" t="e">
        <f t="shared" si="155"/>
        <v>#DIV/0!</v>
      </c>
      <c r="X864" s="35" t="e">
        <f t="shared" si="156"/>
        <v>#DIV/0!</v>
      </c>
    </row>
    <row r="865" spans="4:24" x14ac:dyDescent="0.25">
      <c r="D865" s="1" t="str">
        <f t="shared" si="152"/>
        <v>zzz</v>
      </c>
      <c r="H865" s="1" t="str">
        <f t="shared" si="151"/>
        <v/>
      </c>
      <c r="N865" s="1" t="str">
        <f t="shared" si="157"/>
        <v/>
      </c>
      <c r="T865" s="1" t="str">
        <f t="shared" si="158"/>
        <v/>
      </c>
      <c r="U865" s="14" t="str">
        <f t="shared" si="153"/>
        <v/>
      </c>
      <c r="V865" s="14" t="str">
        <f t="shared" si="154"/>
        <v/>
      </c>
      <c r="W865" s="15" t="e">
        <f t="shared" si="155"/>
        <v>#DIV/0!</v>
      </c>
      <c r="X865" s="35" t="e">
        <f t="shared" si="156"/>
        <v>#DIV/0!</v>
      </c>
    </row>
    <row r="866" spans="4:24" x14ac:dyDescent="0.25">
      <c r="D866" s="1" t="str">
        <f t="shared" si="152"/>
        <v>zzz</v>
      </c>
      <c r="H866" s="1" t="str">
        <f t="shared" si="151"/>
        <v/>
      </c>
      <c r="N866" s="1" t="str">
        <f t="shared" si="157"/>
        <v/>
      </c>
      <c r="T866" s="1" t="str">
        <f t="shared" si="158"/>
        <v/>
      </c>
      <c r="U866" s="14" t="str">
        <f t="shared" si="153"/>
        <v/>
      </c>
      <c r="V866" s="14" t="str">
        <f t="shared" si="154"/>
        <v/>
      </c>
      <c r="W866" s="15" t="e">
        <f t="shared" si="155"/>
        <v>#DIV/0!</v>
      </c>
      <c r="X866" s="35" t="e">
        <f t="shared" si="156"/>
        <v>#DIV/0!</v>
      </c>
    </row>
    <row r="867" spans="4:24" x14ac:dyDescent="0.25">
      <c r="D867" s="1" t="str">
        <f t="shared" si="152"/>
        <v>zzz</v>
      </c>
      <c r="H867" s="1" t="str">
        <f t="shared" ref="H867:H885" si="159">IF(F867="","",SQRT(F867-1828))</f>
        <v/>
      </c>
      <c r="N867" s="1" t="str">
        <f t="shared" si="157"/>
        <v/>
      </c>
      <c r="T867" s="1" t="str">
        <f t="shared" si="158"/>
        <v/>
      </c>
      <c r="U867" s="14" t="str">
        <f t="shared" si="153"/>
        <v/>
      </c>
      <c r="V867" s="14" t="str">
        <f t="shared" si="154"/>
        <v/>
      </c>
      <c r="W867" s="15" t="e">
        <f t="shared" si="155"/>
        <v>#DIV/0!</v>
      </c>
      <c r="X867" s="35" t="e">
        <f t="shared" si="156"/>
        <v>#DIV/0!</v>
      </c>
    </row>
    <row r="868" spans="4:24" x14ac:dyDescent="0.25">
      <c r="D868" s="1" t="str">
        <f t="shared" si="152"/>
        <v>zzz</v>
      </c>
      <c r="H868" s="1" t="str">
        <f t="shared" si="159"/>
        <v/>
      </c>
      <c r="N868" s="1" t="str">
        <f t="shared" si="157"/>
        <v/>
      </c>
      <c r="T868" s="1" t="str">
        <f t="shared" si="158"/>
        <v/>
      </c>
      <c r="U868" s="14" t="str">
        <f t="shared" si="153"/>
        <v/>
      </c>
      <c r="V868" s="14" t="str">
        <f t="shared" si="154"/>
        <v/>
      </c>
      <c r="W868" s="15" t="e">
        <f t="shared" si="155"/>
        <v>#DIV/0!</v>
      </c>
      <c r="X868" s="35" t="e">
        <f t="shared" si="156"/>
        <v>#DIV/0!</v>
      </c>
    </row>
    <row r="869" spans="4:24" x14ac:dyDescent="0.25">
      <c r="D869" s="1" t="str">
        <f t="shared" si="152"/>
        <v>zzz</v>
      </c>
      <c r="H869" s="1" t="str">
        <f t="shared" si="159"/>
        <v/>
      </c>
      <c r="N869" s="1" t="str">
        <f t="shared" si="157"/>
        <v/>
      </c>
      <c r="T869" s="1" t="str">
        <f t="shared" si="158"/>
        <v/>
      </c>
      <c r="U869" s="14" t="str">
        <f t="shared" si="153"/>
        <v/>
      </c>
      <c r="V869" s="14" t="str">
        <f t="shared" si="154"/>
        <v/>
      </c>
      <c r="W869" s="15" t="e">
        <f t="shared" si="155"/>
        <v>#DIV/0!</v>
      </c>
      <c r="X869" s="35" t="e">
        <f t="shared" si="156"/>
        <v>#DIV/0!</v>
      </c>
    </row>
    <row r="870" spans="4:24" x14ac:dyDescent="0.25">
      <c r="D870" s="1" t="str">
        <f t="shared" si="152"/>
        <v>zzz</v>
      </c>
      <c r="H870" s="1" t="str">
        <f t="shared" si="159"/>
        <v/>
      </c>
      <c r="N870" s="1" t="str">
        <f t="shared" si="157"/>
        <v/>
      </c>
      <c r="T870" s="1" t="str">
        <f t="shared" si="158"/>
        <v/>
      </c>
      <c r="U870" s="14" t="str">
        <f t="shared" si="153"/>
        <v/>
      </c>
      <c r="V870" s="14" t="str">
        <f t="shared" si="154"/>
        <v/>
      </c>
      <c r="W870" s="15" t="e">
        <f t="shared" si="155"/>
        <v>#DIV/0!</v>
      </c>
      <c r="X870" s="35" t="e">
        <f t="shared" si="156"/>
        <v>#DIV/0!</v>
      </c>
    </row>
    <row r="871" spans="4:24" x14ac:dyDescent="0.25">
      <c r="D871" s="1" t="str">
        <f t="shared" si="152"/>
        <v>zzz</v>
      </c>
      <c r="H871" s="1" t="str">
        <f t="shared" si="159"/>
        <v/>
      </c>
      <c r="N871" s="1" t="str">
        <f t="shared" si="157"/>
        <v/>
      </c>
      <c r="T871" s="1" t="str">
        <f t="shared" si="158"/>
        <v/>
      </c>
      <c r="U871" s="14" t="str">
        <f t="shared" si="153"/>
        <v/>
      </c>
      <c r="V871" s="14" t="str">
        <f t="shared" si="154"/>
        <v/>
      </c>
      <c r="W871" s="15" t="e">
        <f t="shared" si="155"/>
        <v>#DIV/0!</v>
      </c>
      <c r="X871" s="35" t="e">
        <f t="shared" si="156"/>
        <v>#DIV/0!</v>
      </c>
    </row>
    <row r="872" spans="4:24" x14ac:dyDescent="0.25">
      <c r="D872" s="1" t="str">
        <f t="shared" si="152"/>
        <v>zzz</v>
      </c>
      <c r="H872" s="1" t="str">
        <f t="shared" si="159"/>
        <v/>
      </c>
      <c r="N872" s="1" t="str">
        <f t="shared" si="157"/>
        <v/>
      </c>
      <c r="T872" s="1" t="str">
        <f t="shared" si="158"/>
        <v/>
      </c>
      <c r="U872" s="14" t="str">
        <f t="shared" si="153"/>
        <v/>
      </c>
      <c r="V872" s="14" t="str">
        <f t="shared" si="154"/>
        <v/>
      </c>
      <c r="W872" s="15" t="e">
        <f t="shared" si="155"/>
        <v>#DIV/0!</v>
      </c>
      <c r="X872" s="35" t="e">
        <f t="shared" si="156"/>
        <v>#DIV/0!</v>
      </c>
    </row>
    <row r="873" spans="4:24" x14ac:dyDescent="0.25">
      <c r="D873" s="1" t="str">
        <f t="shared" si="152"/>
        <v>zzz</v>
      </c>
      <c r="H873" s="1" t="str">
        <f t="shared" si="159"/>
        <v/>
      </c>
      <c r="N873" s="1" t="str">
        <f t="shared" si="157"/>
        <v/>
      </c>
      <c r="T873" s="1" t="str">
        <f t="shared" si="158"/>
        <v/>
      </c>
      <c r="U873" s="14" t="str">
        <f t="shared" si="153"/>
        <v/>
      </c>
      <c r="V873" s="14" t="str">
        <f t="shared" si="154"/>
        <v/>
      </c>
      <c r="W873" s="15" t="e">
        <f t="shared" si="155"/>
        <v>#DIV/0!</v>
      </c>
      <c r="X873" s="35" t="e">
        <f t="shared" si="156"/>
        <v>#DIV/0!</v>
      </c>
    </row>
    <row r="874" spans="4:24" x14ac:dyDescent="0.25">
      <c r="D874" s="1" t="str">
        <f t="shared" si="152"/>
        <v>zzz</v>
      </c>
      <c r="H874" s="1" t="str">
        <f t="shared" si="159"/>
        <v/>
      </c>
      <c r="N874" s="1" t="str">
        <f t="shared" si="157"/>
        <v/>
      </c>
      <c r="T874" s="1" t="str">
        <f t="shared" si="158"/>
        <v/>
      </c>
      <c r="U874" s="14" t="str">
        <f t="shared" si="153"/>
        <v/>
      </c>
      <c r="V874" s="14" t="str">
        <f t="shared" si="154"/>
        <v/>
      </c>
      <c r="W874" s="15" t="e">
        <f t="shared" si="155"/>
        <v>#DIV/0!</v>
      </c>
      <c r="X874" s="35" t="e">
        <f t="shared" si="156"/>
        <v>#DIV/0!</v>
      </c>
    </row>
    <row r="875" spans="4:24" x14ac:dyDescent="0.25">
      <c r="D875" s="1" t="str">
        <f t="shared" si="152"/>
        <v>zzz</v>
      </c>
      <c r="H875" s="1" t="str">
        <f t="shared" si="159"/>
        <v/>
      </c>
      <c r="N875" s="1" t="str">
        <f t="shared" si="157"/>
        <v/>
      </c>
      <c r="T875" s="1" t="str">
        <f t="shared" si="158"/>
        <v/>
      </c>
      <c r="U875" s="14" t="str">
        <f t="shared" si="153"/>
        <v/>
      </c>
      <c r="V875" s="14" t="str">
        <f t="shared" si="154"/>
        <v/>
      </c>
      <c r="W875" s="15" t="e">
        <f t="shared" si="155"/>
        <v>#DIV/0!</v>
      </c>
      <c r="X875" s="35" t="e">
        <f t="shared" si="156"/>
        <v>#DIV/0!</v>
      </c>
    </row>
    <row r="876" spans="4:24" x14ac:dyDescent="0.25">
      <c r="D876" s="1" t="str">
        <f t="shared" si="152"/>
        <v>zzz</v>
      </c>
      <c r="H876" s="1" t="str">
        <f t="shared" si="159"/>
        <v/>
      </c>
      <c r="N876" s="1" t="str">
        <f t="shared" si="157"/>
        <v/>
      </c>
      <c r="T876" s="1" t="str">
        <f t="shared" si="158"/>
        <v/>
      </c>
      <c r="U876" s="14" t="str">
        <f t="shared" si="153"/>
        <v/>
      </c>
      <c r="V876" s="14" t="str">
        <f t="shared" si="154"/>
        <v/>
      </c>
      <c r="W876" s="15" t="e">
        <f t="shared" si="155"/>
        <v>#DIV/0!</v>
      </c>
      <c r="X876" s="35" t="e">
        <f t="shared" si="156"/>
        <v>#DIV/0!</v>
      </c>
    </row>
    <row r="877" spans="4:24" x14ac:dyDescent="0.25">
      <c r="D877" s="1" t="str">
        <f t="shared" si="152"/>
        <v>zzz</v>
      </c>
      <c r="H877" s="1" t="str">
        <f t="shared" si="159"/>
        <v/>
      </c>
      <c r="N877" s="1" t="str">
        <f t="shared" si="157"/>
        <v/>
      </c>
      <c r="T877" s="1" t="str">
        <f t="shared" si="158"/>
        <v/>
      </c>
      <c r="U877" s="14" t="str">
        <f t="shared" si="153"/>
        <v/>
      </c>
      <c r="V877" s="14" t="str">
        <f t="shared" si="154"/>
        <v/>
      </c>
      <c r="W877" s="15" t="e">
        <f t="shared" si="155"/>
        <v>#DIV/0!</v>
      </c>
      <c r="X877" s="35" t="e">
        <f t="shared" si="156"/>
        <v>#DIV/0!</v>
      </c>
    </row>
    <row r="878" spans="4:24" x14ac:dyDescent="0.25">
      <c r="D878" s="1" t="str">
        <f t="shared" ref="D878:D885" si="160">IF(B878="","zzz",LEFT(B878,2))</f>
        <v>zzz</v>
      </c>
      <c r="H878" s="1" t="str">
        <f t="shared" si="159"/>
        <v/>
      </c>
      <c r="N878" s="1" t="str">
        <f t="shared" si="157"/>
        <v/>
      </c>
      <c r="T878" s="1" t="str">
        <f t="shared" si="158"/>
        <v/>
      </c>
      <c r="U878" s="14" t="str">
        <f t="shared" si="153"/>
        <v/>
      </c>
      <c r="V878" s="14" t="str">
        <f t="shared" si="154"/>
        <v/>
      </c>
      <c r="W878" s="15" t="e">
        <f t="shared" si="155"/>
        <v>#DIV/0!</v>
      </c>
      <c r="X878" s="35" t="e">
        <f t="shared" si="156"/>
        <v>#DIV/0!</v>
      </c>
    </row>
    <row r="879" spans="4:24" x14ac:dyDescent="0.25">
      <c r="D879" s="1" t="str">
        <f t="shared" si="160"/>
        <v>zzz</v>
      </c>
      <c r="H879" s="1" t="str">
        <f t="shared" si="159"/>
        <v/>
      </c>
      <c r="N879" s="1" t="str">
        <f t="shared" si="157"/>
        <v/>
      </c>
      <c r="T879" s="1" t="str">
        <f t="shared" si="158"/>
        <v/>
      </c>
      <c r="U879" s="14" t="str">
        <f t="shared" si="153"/>
        <v/>
      </c>
      <c r="V879" s="14" t="str">
        <f t="shared" si="154"/>
        <v/>
      </c>
      <c r="W879" s="15" t="e">
        <f t="shared" si="155"/>
        <v>#DIV/0!</v>
      </c>
      <c r="X879" s="35" t="e">
        <f t="shared" si="156"/>
        <v>#DIV/0!</v>
      </c>
    </row>
    <row r="880" spans="4:24" x14ac:dyDescent="0.25">
      <c r="D880" s="1" t="str">
        <f t="shared" si="160"/>
        <v>zzz</v>
      </c>
      <c r="H880" s="1" t="str">
        <f t="shared" si="159"/>
        <v/>
      </c>
      <c r="N880" s="1" t="str">
        <f t="shared" si="157"/>
        <v/>
      </c>
      <c r="T880" s="1" t="str">
        <f t="shared" si="158"/>
        <v/>
      </c>
      <c r="U880" s="14" t="str">
        <f t="shared" si="153"/>
        <v/>
      </c>
      <c r="V880" s="14" t="str">
        <f t="shared" si="154"/>
        <v/>
      </c>
      <c r="W880" s="15" t="e">
        <f t="shared" si="155"/>
        <v>#DIV/0!</v>
      </c>
      <c r="X880" s="35" t="e">
        <f t="shared" si="156"/>
        <v>#DIV/0!</v>
      </c>
    </row>
    <row r="881" spans="4:24" x14ac:dyDescent="0.25">
      <c r="D881" s="1" t="str">
        <f t="shared" si="160"/>
        <v>zzz</v>
      </c>
      <c r="H881" s="1" t="str">
        <f t="shared" si="159"/>
        <v/>
      </c>
      <c r="N881" s="1" t="str">
        <f t="shared" si="157"/>
        <v/>
      </c>
      <c r="T881" s="1" t="str">
        <f t="shared" si="158"/>
        <v/>
      </c>
      <c r="U881" s="14" t="str">
        <f t="shared" si="153"/>
        <v/>
      </c>
      <c r="V881" s="14" t="str">
        <f t="shared" si="154"/>
        <v/>
      </c>
      <c r="W881" s="15" t="e">
        <f t="shared" si="155"/>
        <v>#DIV/0!</v>
      </c>
      <c r="X881" s="35" t="e">
        <f t="shared" si="156"/>
        <v>#DIV/0!</v>
      </c>
    </row>
    <row r="882" spans="4:24" x14ac:dyDescent="0.25">
      <c r="D882" s="1" t="str">
        <f t="shared" si="160"/>
        <v>zzz</v>
      </c>
      <c r="H882" s="1" t="str">
        <f t="shared" si="159"/>
        <v/>
      </c>
      <c r="N882" s="1" t="str">
        <f t="shared" si="157"/>
        <v/>
      </c>
      <c r="T882" s="1" t="str">
        <f t="shared" si="158"/>
        <v/>
      </c>
      <c r="U882" s="14" t="str">
        <f t="shared" si="153"/>
        <v/>
      </c>
      <c r="V882" s="14" t="str">
        <f t="shared" si="154"/>
        <v/>
      </c>
      <c r="W882" s="15" t="e">
        <f t="shared" si="155"/>
        <v>#DIV/0!</v>
      </c>
      <c r="X882" s="35" t="e">
        <f t="shared" si="156"/>
        <v>#DIV/0!</v>
      </c>
    </row>
    <row r="883" spans="4:24" x14ac:dyDescent="0.25">
      <c r="D883" s="1" t="str">
        <f t="shared" si="160"/>
        <v>zzz</v>
      </c>
      <c r="H883" s="1" t="str">
        <f t="shared" si="159"/>
        <v/>
      </c>
      <c r="N883" s="1" t="str">
        <f t="shared" si="157"/>
        <v/>
      </c>
      <c r="T883" s="1" t="str">
        <f t="shared" si="158"/>
        <v/>
      </c>
      <c r="U883" s="14" t="str">
        <f t="shared" si="153"/>
        <v/>
      </c>
      <c r="V883" s="14" t="str">
        <f t="shared" si="154"/>
        <v/>
      </c>
      <c r="W883" s="15" t="e">
        <f t="shared" si="155"/>
        <v>#DIV/0!</v>
      </c>
      <c r="X883" s="35" t="e">
        <f t="shared" si="156"/>
        <v>#DIV/0!</v>
      </c>
    </row>
    <row r="884" spans="4:24" x14ac:dyDescent="0.25">
      <c r="D884" s="1" t="str">
        <f t="shared" si="160"/>
        <v>zzz</v>
      </c>
      <c r="H884" s="1" t="str">
        <f t="shared" si="159"/>
        <v/>
      </c>
      <c r="N884" s="1" t="str">
        <f t="shared" si="157"/>
        <v/>
      </c>
      <c r="T884" s="1" t="str">
        <f t="shared" si="158"/>
        <v/>
      </c>
      <c r="U884" s="14" t="str">
        <f t="shared" si="153"/>
        <v/>
      </c>
      <c r="V884" s="14" t="str">
        <f t="shared" si="154"/>
        <v/>
      </c>
      <c r="W884" s="15" t="e">
        <f t="shared" si="155"/>
        <v>#DIV/0!</v>
      </c>
      <c r="X884" s="35" t="e">
        <f t="shared" si="156"/>
        <v>#DIV/0!</v>
      </c>
    </row>
    <row r="885" spans="4:24" x14ac:dyDescent="0.25">
      <c r="D885" s="1" t="str">
        <f t="shared" si="160"/>
        <v>zzz</v>
      </c>
      <c r="H885" s="1" t="str">
        <f t="shared" si="159"/>
        <v/>
      </c>
      <c r="N885" s="1" t="str">
        <f t="shared" si="157"/>
        <v/>
      </c>
      <c r="T885" s="1" t="str">
        <f t="shared" si="158"/>
        <v/>
      </c>
      <c r="U885" s="14" t="str">
        <f t="shared" si="153"/>
        <v/>
      </c>
      <c r="V885" s="14" t="str">
        <f t="shared" si="154"/>
        <v/>
      </c>
      <c r="W885" s="15" t="e">
        <f t="shared" si="155"/>
        <v>#DIV/0!</v>
      </c>
      <c r="X885" s="35" t="e">
        <f t="shared" si="156"/>
        <v>#DIV/0!</v>
      </c>
    </row>
  </sheetData>
  <sortState xmlns:xlrd2="http://schemas.microsoft.com/office/spreadsheetml/2017/richdata2" ref="A2:X885">
    <sortCondition ref="A2:A885"/>
    <sortCondition ref="L2:L885"/>
    <sortCondition ref="M2:M885"/>
    <sortCondition ref="D2:D885"/>
    <sortCondition ref="E2:E885"/>
    <sortCondition ref="C2:C885"/>
  </sortState>
  <conditionalFormatting sqref="D1:D9998">
    <cfRule type="cellIs" dxfId="16" priority="1" operator="equal">
      <formula>"SE"</formula>
    </cfRule>
    <cfRule type="cellIs" dxfId="15" priority="2" operator="equal">
      <formula>"GN"</formula>
    </cfRule>
    <cfRule type="cellIs" dxfId="14" priority="3" operator="equal">
      <formula>"SR"</formula>
    </cfRule>
    <cfRule type="containsText" dxfId="13" priority="4" operator="containsText" text="LN">
      <formula>NOT(ISERROR(SEARCH("LN",D1)))</formula>
    </cfRule>
    <cfRule type="containsText" dxfId="12" priority="5" operator="containsText" text="LM">
      <formula>NOT(ISERROR(SEARCH("LM",D1)))</formula>
    </cfRule>
    <cfRule type="containsText" dxfId="11" priority="6" operator="containsText" text="GW">
      <formula>NOT(ISERROR(SEARCH("GW",D1)))</formula>
    </cfRule>
    <cfRule type="containsText" dxfId="10" priority="7" operator="containsText" text="BR">
      <formula>NOT(ISERROR(SEARCH("BR",D1)))</formula>
    </cfRule>
  </conditionalFormatting>
  <conditionalFormatting sqref="L1:M9998">
    <cfRule type="cellIs" dxfId="9" priority="9" operator="equal">
      <formula>"4RAIL"</formula>
    </cfRule>
    <cfRule type="cellIs" dxfId="8" priority="10" operator="equal">
      <formula>"Dual"</formula>
    </cfRule>
    <cfRule type="cellIs" dxfId="7" priority="11" operator="equal">
      <formula>"OHLE"</formula>
    </cfRule>
    <cfRule type="cellIs" dxfId="6" priority="12" operator="equal">
      <formula>"3RAIL"</formula>
    </cfRule>
    <cfRule type="cellIs" dxfId="5" priority="13" operator="equal">
      <formula>"Gas Turbine"</formula>
    </cfRule>
    <cfRule type="cellIs" dxfId="4" priority="14" operator="equal">
      <formula>"Diesel-Electric"</formula>
    </cfRule>
    <cfRule type="cellIs" dxfId="3" priority="15" operator="equal">
      <formula>"Wagon"</formula>
    </cfRule>
    <cfRule type="cellIs" dxfId="2" priority="16" operator="equal">
      <formula>"Steam"</formula>
    </cfRule>
    <cfRule type="cellIs" dxfId="1" priority="17" operator="equal">
      <formula>"Electric"</formula>
    </cfRule>
    <cfRule type="cellIs" dxfId="0" priority="18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2025-03-06T23:09:27Z</dcterms:modified>
  <cp:category/>
  <cp:contentStatus/>
</cp:coreProperties>
</file>