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0592F97A-B70D-4705-8473-A873BCB50AA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Calculator'!$A$1:$V$823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9" i="1" l="1"/>
  <c r="U231" i="1"/>
  <c r="U230" i="1"/>
  <c r="X229" i="1"/>
  <c r="X230" i="1"/>
  <c r="X243" i="1"/>
  <c r="W243" i="1"/>
  <c r="V243" i="1"/>
  <c r="T243" i="1"/>
  <c r="G243" i="1"/>
  <c r="U243" i="1"/>
  <c r="N243" i="1"/>
  <c r="C243" i="1"/>
  <c r="X256" i="1"/>
  <c r="W256" i="1"/>
  <c r="V256" i="1"/>
  <c r="G256" i="1"/>
  <c r="T256" i="1"/>
  <c r="U256" i="1"/>
  <c r="N256" i="1"/>
  <c r="C256" i="1"/>
  <c r="X255" i="1"/>
  <c r="W255" i="1"/>
  <c r="V255" i="1"/>
  <c r="T255" i="1"/>
  <c r="G255" i="1"/>
  <c r="U255" i="1"/>
  <c r="N255" i="1"/>
  <c r="C255" i="1"/>
  <c r="T178" i="1"/>
  <c r="G178" i="1"/>
  <c r="U178" i="1"/>
  <c r="U179" i="1"/>
  <c r="G177" i="1"/>
  <c r="T177" i="1"/>
  <c r="U177" i="1"/>
  <c r="V178" i="1"/>
  <c r="W178" i="1"/>
  <c r="X178" i="1"/>
  <c r="N177" i="1"/>
  <c r="X246" i="1"/>
  <c r="W246" i="1"/>
  <c r="V246" i="1"/>
  <c r="G246" i="1"/>
  <c r="T246" i="1"/>
  <c r="U246" i="1"/>
  <c r="N246" i="1"/>
  <c r="C246" i="1"/>
  <c r="X251" i="1"/>
  <c r="W251" i="1"/>
  <c r="V251" i="1"/>
  <c r="G251" i="1"/>
  <c r="T251" i="1"/>
  <c r="U251" i="1"/>
  <c r="N251" i="1"/>
  <c r="C251" i="1"/>
  <c r="X247" i="1"/>
  <c r="W247" i="1"/>
  <c r="V247" i="1"/>
  <c r="G247" i="1"/>
  <c r="T247" i="1"/>
  <c r="U247" i="1"/>
  <c r="N247" i="1"/>
  <c r="C247" i="1"/>
  <c r="G250" i="1"/>
  <c r="T250" i="1"/>
  <c r="U250" i="1"/>
  <c r="G248" i="1"/>
  <c r="T248" i="1"/>
  <c r="U248" i="1"/>
  <c r="T249" i="1"/>
  <c r="G249" i="1"/>
  <c r="U249" i="1"/>
  <c r="X248" i="1"/>
  <c r="X249" i="1"/>
  <c r="X250" i="1"/>
  <c r="V248" i="1"/>
  <c r="V249" i="1"/>
  <c r="V250" i="1"/>
  <c r="V252" i="1"/>
  <c r="X252" i="1"/>
  <c r="W248" i="1"/>
  <c r="W249" i="1"/>
  <c r="W250" i="1"/>
  <c r="W252" i="1"/>
  <c r="N248" i="1"/>
  <c r="C248" i="1"/>
  <c r="X194" i="1"/>
  <c r="G224" i="1"/>
  <c r="T224" i="1"/>
  <c r="U224" i="1"/>
  <c r="X225" i="1"/>
  <c r="W225" i="1"/>
  <c r="V225" i="1"/>
  <c r="G225" i="1"/>
  <c r="T225" i="1"/>
  <c r="U225" i="1"/>
  <c r="N225" i="1"/>
  <c r="C225" i="1"/>
  <c r="G227" i="1"/>
  <c r="X224" i="1"/>
  <c r="W224" i="1"/>
  <c r="V224" i="1"/>
  <c r="N224" i="1"/>
  <c r="C22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3" i="1"/>
  <c r="X214" i="1"/>
  <c r="X215" i="1"/>
  <c r="X216" i="1"/>
  <c r="X217" i="1"/>
  <c r="X218" i="1"/>
  <c r="X219" i="1"/>
  <c r="X220" i="1"/>
  <c r="X221" i="1"/>
  <c r="X222" i="1"/>
  <c r="X223" i="1"/>
  <c r="X226" i="1"/>
  <c r="X227" i="1"/>
  <c r="X228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4" i="1"/>
  <c r="X245" i="1"/>
  <c r="X253" i="1"/>
  <c r="X254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J477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212" i="1"/>
  <c r="X21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4" i="1"/>
  <c r="W245" i="1"/>
  <c r="W253" i="1"/>
  <c r="W254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2" i="1"/>
  <c r="V59" i="1"/>
  <c r="T59" i="1"/>
  <c r="N59" i="1"/>
  <c r="G59" i="1"/>
  <c r="U59" i="1"/>
  <c r="C59" i="1"/>
  <c r="V58" i="1"/>
  <c r="T58" i="1"/>
  <c r="N58" i="1"/>
  <c r="G58" i="1"/>
  <c r="C58" i="1"/>
  <c r="V300" i="1"/>
  <c r="T300" i="1"/>
  <c r="N300" i="1"/>
  <c r="G300" i="1"/>
  <c r="U300" i="1"/>
  <c r="C300" i="1"/>
  <c r="V299" i="1"/>
  <c r="T299" i="1"/>
  <c r="N299" i="1"/>
  <c r="G299" i="1"/>
  <c r="U299" i="1"/>
  <c r="C299" i="1"/>
  <c r="V298" i="1"/>
  <c r="T298" i="1"/>
  <c r="G298" i="1"/>
  <c r="U298" i="1"/>
  <c r="N298" i="1"/>
  <c r="C298" i="1"/>
  <c r="V297" i="1"/>
  <c r="T297" i="1"/>
  <c r="N297" i="1"/>
  <c r="G297" i="1"/>
  <c r="U297" i="1"/>
  <c r="C297" i="1"/>
  <c r="V307" i="1"/>
  <c r="T307" i="1"/>
  <c r="N307" i="1"/>
  <c r="G307" i="1"/>
  <c r="C307" i="1"/>
  <c r="V306" i="1"/>
  <c r="T306" i="1"/>
  <c r="N306" i="1"/>
  <c r="G306" i="1"/>
  <c r="C306" i="1"/>
  <c r="G295" i="1"/>
  <c r="C295" i="1"/>
  <c r="V303" i="1"/>
  <c r="T303" i="1"/>
  <c r="N303" i="1"/>
  <c r="G303" i="1"/>
  <c r="C303" i="1"/>
  <c r="V301" i="1"/>
  <c r="T301" i="1"/>
  <c r="N301" i="1"/>
  <c r="G301" i="1"/>
  <c r="C301" i="1"/>
  <c r="C302" i="1"/>
  <c r="G302" i="1"/>
  <c r="N302" i="1"/>
  <c r="T302" i="1"/>
  <c r="V302" i="1"/>
  <c r="U58" i="1"/>
  <c r="U302" i="1"/>
  <c r="U307" i="1"/>
  <c r="U306" i="1"/>
  <c r="U303" i="1"/>
  <c r="U301" i="1"/>
  <c r="C477" i="1"/>
  <c r="C475" i="1"/>
  <c r="C476" i="1"/>
  <c r="C474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59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392" i="1"/>
  <c r="C381" i="1"/>
  <c r="C382" i="1"/>
  <c r="C383" i="1"/>
  <c r="C384" i="1"/>
  <c r="C385" i="1"/>
  <c r="C386" i="1"/>
  <c r="C387" i="1"/>
  <c r="C388" i="1"/>
  <c r="C389" i="1"/>
  <c r="C390" i="1"/>
  <c r="C391" i="1"/>
  <c r="C379" i="1"/>
  <c r="C380" i="1"/>
  <c r="C377" i="1"/>
  <c r="C378" i="1"/>
  <c r="C374" i="1"/>
  <c r="C375" i="1"/>
  <c r="C376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61" i="1"/>
  <c r="C360" i="1"/>
  <c r="C35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4" i="1"/>
  <c r="C245" i="1"/>
  <c r="C249" i="1"/>
  <c r="C250" i="1"/>
  <c r="C252" i="1"/>
  <c r="C253" i="1"/>
  <c r="C254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6" i="1"/>
  <c r="C304" i="1"/>
  <c r="C305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488" i="1"/>
  <c r="V236" i="1"/>
  <c r="T236" i="1"/>
  <c r="N236" i="1"/>
  <c r="G236" i="1"/>
  <c r="U88" i="1"/>
  <c r="U92" i="1"/>
  <c r="U93" i="1"/>
  <c r="U94" i="1"/>
  <c r="U95" i="1"/>
  <c r="U96" i="1"/>
  <c r="U101" i="1"/>
  <c r="U103" i="1"/>
  <c r="U104" i="1"/>
  <c r="U105" i="1"/>
  <c r="U112" i="1"/>
  <c r="U113" i="1"/>
  <c r="U119" i="1"/>
  <c r="U122" i="1"/>
  <c r="U123" i="1"/>
  <c r="T144" i="1"/>
  <c r="G144" i="1"/>
  <c r="U144" i="1"/>
  <c r="U145" i="1"/>
  <c r="U148" i="1"/>
  <c r="U149" i="1"/>
  <c r="G150" i="1"/>
  <c r="T150" i="1"/>
  <c r="U150" i="1"/>
  <c r="U153" i="1"/>
  <c r="U154" i="1"/>
  <c r="U155" i="1"/>
  <c r="U156" i="1"/>
  <c r="U157" i="1"/>
  <c r="U158" i="1"/>
  <c r="U159" i="1"/>
  <c r="U160" i="1"/>
  <c r="U161" i="1"/>
  <c r="U168" i="1"/>
  <c r="U169" i="1"/>
  <c r="U486" i="1"/>
  <c r="G174" i="1"/>
  <c r="T174" i="1"/>
  <c r="U174" i="1"/>
  <c r="U175" i="1"/>
  <c r="U176" i="1"/>
  <c r="U180" i="1"/>
  <c r="U181" i="1"/>
  <c r="U182" i="1"/>
  <c r="U183" i="1"/>
  <c r="U186" i="1"/>
  <c r="U187" i="1"/>
  <c r="U189" i="1"/>
  <c r="G190" i="1"/>
  <c r="T190" i="1"/>
  <c r="U190" i="1"/>
  <c r="U191" i="1"/>
  <c r="T194" i="1"/>
  <c r="G194" i="1"/>
  <c r="U194" i="1"/>
  <c r="U195" i="1"/>
  <c r="U196" i="1"/>
  <c r="U197" i="1"/>
  <c r="T198" i="1"/>
  <c r="G198" i="1"/>
  <c r="U198" i="1"/>
  <c r="U200" i="1"/>
  <c r="U201" i="1"/>
  <c r="U202" i="1"/>
  <c r="U203" i="1"/>
  <c r="U204" i="1"/>
  <c r="U209" i="1"/>
  <c r="T227" i="1"/>
  <c r="U227" i="1"/>
  <c r="U228" i="1"/>
  <c r="U232" i="1"/>
  <c r="U237" i="1"/>
  <c r="U238" i="1"/>
  <c r="U239" i="1"/>
  <c r="U240" i="1"/>
  <c r="U241" i="1"/>
  <c r="U242" i="1"/>
  <c r="T244" i="1"/>
  <c r="G244" i="1"/>
  <c r="U244" i="1"/>
  <c r="T245" i="1"/>
  <c r="G245" i="1"/>
  <c r="U245" i="1"/>
  <c r="U252" i="1"/>
  <c r="T253" i="1"/>
  <c r="G253" i="1"/>
  <c r="U253" i="1"/>
  <c r="T254" i="1"/>
  <c r="G254" i="1"/>
  <c r="U254" i="1"/>
  <c r="U257" i="1"/>
  <c r="U258" i="1"/>
  <c r="U259" i="1"/>
  <c r="U260" i="1"/>
  <c r="U261" i="1"/>
  <c r="T262" i="1"/>
  <c r="G262" i="1"/>
  <c r="U262" i="1"/>
  <c r="U263" i="1"/>
  <c r="U266" i="1"/>
  <c r="U267" i="1"/>
  <c r="T270" i="1"/>
  <c r="G270" i="1"/>
  <c r="U270" i="1"/>
  <c r="G271" i="1"/>
  <c r="T271" i="1"/>
  <c r="U271" i="1"/>
  <c r="T272" i="1"/>
  <c r="G272" i="1"/>
  <c r="U272" i="1"/>
  <c r="T273" i="1"/>
  <c r="G273" i="1"/>
  <c r="U273" i="1"/>
  <c r="G274" i="1"/>
  <c r="T274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T289" i="1"/>
  <c r="G289" i="1"/>
  <c r="U289" i="1"/>
  <c r="U290" i="1"/>
  <c r="T291" i="1"/>
  <c r="G291" i="1"/>
  <c r="U291" i="1"/>
  <c r="U292" i="1"/>
  <c r="U293" i="1"/>
  <c r="U294" i="1"/>
  <c r="U381" i="1"/>
  <c r="U382" i="1"/>
  <c r="U487" i="1"/>
  <c r="U383" i="1"/>
  <c r="U384" i="1"/>
  <c r="U385" i="1"/>
  <c r="U386" i="1"/>
  <c r="U387" i="1"/>
  <c r="U388" i="1"/>
  <c r="U389" i="1"/>
  <c r="U390" i="1"/>
  <c r="U393" i="1"/>
  <c r="U394" i="1"/>
  <c r="U395" i="1"/>
  <c r="U396" i="1"/>
  <c r="U397" i="1"/>
  <c r="U398" i="1"/>
  <c r="U399" i="1"/>
  <c r="U401" i="1"/>
  <c r="U402" i="1"/>
  <c r="U440" i="1"/>
  <c r="U441" i="1"/>
  <c r="U456" i="1"/>
  <c r="U457" i="1"/>
  <c r="U458" i="1"/>
  <c r="U475" i="1"/>
  <c r="U482" i="1"/>
  <c r="U484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374" i="1"/>
  <c r="V375" i="1"/>
  <c r="V376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486" i="1"/>
  <c r="V174" i="1"/>
  <c r="V175" i="1"/>
  <c r="V176" i="1"/>
  <c r="V177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4" i="1"/>
  <c r="V215" i="1"/>
  <c r="V216" i="1"/>
  <c r="V217" i="1"/>
  <c r="V218" i="1"/>
  <c r="V219" i="1"/>
  <c r="V220" i="1"/>
  <c r="V221" i="1"/>
  <c r="V222" i="1"/>
  <c r="V223" i="1"/>
  <c r="V226" i="1"/>
  <c r="V227" i="1"/>
  <c r="V228" i="1"/>
  <c r="V229" i="1"/>
  <c r="V230" i="1"/>
  <c r="V231" i="1"/>
  <c r="V232" i="1"/>
  <c r="V233" i="1"/>
  <c r="V234" i="1"/>
  <c r="V235" i="1"/>
  <c r="V237" i="1"/>
  <c r="V238" i="1"/>
  <c r="V239" i="1"/>
  <c r="V240" i="1"/>
  <c r="V241" i="1"/>
  <c r="V242" i="1"/>
  <c r="V244" i="1"/>
  <c r="V245" i="1"/>
  <c r="V253" i="1"/>
  <c r="V254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304" i="1"/>
  <c r="V305" i="1"/>
  <c r="V308" i="1"/>
  <c r="V310" i="1"/>
  <c r="V311" i="1"/>
  <c r="V312" i="1"/>
  <c r="V313" i="1"/>
  <c r="V314" i="1"/>
  <c r="V315" i="1"/>
  <c r="V316" i="1"/>
  <c r="V317" i="1"/>
  <c r="V319" i="1"/>
  <c r="V320" i="1"/>
  <c r="V321" i="1"/>
  <c r="V381" i="1"/>
  <c r="V382" i="1"/>
  <c r="V434" i="1"/>
  <c r="V435" i="1"/>
  <c r="V436" i="1"/>
  <c r="V437" i="1"/>
  <c r="V487" i="1"/>
  <c r="V383" i="1"/>
  <c r="V384" i="1"/>
  <c r="V385" i="1"/>
  <c r="V386" i="1"/>
  <c r="V387" i="1"/>
  <c r="V388" i="1"/>
  <c r="V389" i="1"/>
  <c r="V377" i="1"/>
  <c r="V378" i="1"/>
  <c r="V390" i="1"/>
  <c r="V322" i="1"/>
  <c r="V323" i="1"/>
  <c r="V324" i="1"/>
  <c r="V325" i="1"/>
  <c r="V326" i="1"/>
  <c r="V327" i="1"/>
  <c r="V328" i="1"/>
  <c r="V329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9" i="1"/>
  <c r="V38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2" i="1"/>
  <c r="V413" i="1"/>
  <c r="V414" i="1"/>
  <c r="V415" i="1"/>
  <c r="V416" i="1"/>
  <c r="V417" i="1"/>
  <c r="V418" i="1"/>
  <c r="V421" i="1"/>
  <c r="V422" i="1"/>
  <c r="V423" i="1"/>
  <c r="V424" i="1"/>
  <c r="V431" i="1"/>
  <c r="V432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70" i="1"/>
  <c r="V471" i="1"/>
  <c r="V472" i="1"/>
  <c r="V473" i="1"/>
  <c r="V474" i="1"/>
  <c r="V475" i="1"/>
  <c r="V476" i="1"/>
  <c r="V478" i="1"/>
  <c r="V479" i="1"/>
  <c r="V480" i="1"/>
  <c r="V481" i="1"/>
  <c r="V482" i="1"/>
  <c r="V483" i="1"/>
  <c r="V484" i="1"/>
  <c r="V485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213" i="1"/>
  <c r="U236" i="1"/>
  <c r="T87" i="1"/>
  <c r="N87" i="1"/>
  <c r="G87" i="1"/>
  <c r="T82" i="1"/>
  <c r="N82" i="1"/>
  <c r="G82" i="1"/>
  <c r="T479" i="1"/>
  <c r="N479" i="1"/>
  <c r="G479" i="1"/>
  <c r="C479" i="1"/>
  <c r="T52" i="1"/>
  <c r="N52" i="1"/>
  <c r="G52" i="1"/>
  <c r="U52" i="1"/>
  <c r="T51" i="1"/>
  <c r="N51" i="1"/>
  <c r="G51" i="1"/>
  <c r="T35" i="1"/>
  <c r="N35" i="1"/>
  <c r="G35" i="1"/>
  <c r="U35" i="1"/>
  <c r="T32" i="1"/>
  <c r="N32" i="1"/>
  <c r="G32" i="1"/>
  <c r="U32" i="1"/>
  <c r="U479" i="1"/>
  <c r="U87" i="1"/>
  <c r="U51" i="1"/>
  <c r="U82" i="1"/>
  <c r="S468" i="1"/>
  <c r="V468" i="1"/>
  <c r="S462" i="1"/>
  <c r="V462" i="1"/>
  <c r="S469" i="1"/>
  <c r="V469" i="1"/>
  <c r="S463" i="1"/>
  <c r="V463" i="1"/>
  <c r="S466" i="1"/>
  <c r="V466" i="1"/>
  <c r="S461" i="1"/>
  <c r="V461" i="1"/>
  <c r="S467" i="1"/>
  <c r="V467" i="1"/>
  <c r="S464" i="1"/>
  <c r="V464" i="1"/>
  <c r="S465" i="1"/>
  <c r="V465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S433" i="1"/>
  <c r="V433" i="1"/>
  <c r="T471" i="1"/>
  <c r="N471" i="1"/>
  <c r="G471" i="1"/>
  <c r="U471" i="1"/>
  <c r="T470" i="1"/>
  <c r="N470" i="1"/>
  <c r="G470" i="1"/>
  <c r="U470" i="1"/>
  <c r="T445" i="1"/>
  <c r="N445" i="1"/>
  <c r="T438" i="1"/>
  <c r="N438" i="1"/>
  <c r="G438" i="1"/>
  <c r="T432" i="1"/>
  <c r="N432" i="1"/>
  <c r="G432" i="1"/>
  <c r="T424" i="1"/>
  <c r="T431" i="1"/>
  <c r="T425" i="1"/>
  <c r="T428" i="1"/>
  <c r="N428" i="1"/>
  <c r="G4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56" i="1"/>
  <c r="T57" i="1"/>
  <c r="T60" i="1"/>
  <c r="T61" i="1"/>
  <c r="T63" i="1"/>
  <c r="T65" i="1"/>
  <c r="T6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5" i="1"/>
  <c r="T146" i="1"/>
  <c r="T147" i="1"/>
  <c r="T148" i="1"/>
  <c r="T149" i="1"/>
  <c r="T151" i="1"/>
  <c r="T152" i="1"/>
  <c r="T153" i="1"/>
  <c r="T295" i="1"/>
  <c r="U295" i="1"/>
  <c r="T304" i="1"/>
  <c r="T308" i="1"/>
  <c r="T320" i="1"/>
  <c r="T327" i="1"/>
  <c r="T329" i="1"/>
  <c r="T346" i="1"/>
  <c r="T347" i="1"/>
  <c r="T359" i="1"/>
  <c r="T374" i="1"/>
  <c r="T376" i="1"/>
  <c r="T375" i="1"/>
  <c r="T391" i="1"/>
  <c r="T40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319" i="1"/>
  <c r="T322" i="1"/>
  <c r="T477" i="1"/>
  <c r="T62" i="1"/>
  <c r="T64" i="1"/>
  <c r="T66" i="1"/>
  <c r="T68" i="1"/>
  <c r="T69" i="1"/>
  <c r="T70" i="1"/>
  <c r="T214" i="1"/>
  <c r="T216" i="1"/>
  <c r="T217" i="1"/>
  <c r="T219" i="1"/>
  <c r="T220" i="1"/>
  <c r="T222" i="1"/>
  <c r="T223" i="1"/>
  <c r="T237" i="1"/>
  <c r="T238" i="1"/>
  <c r="T239" i="1"/>
  <c r="T240" i="1"/>
  <c r="T241" i="1"/>
  <c r="T242" i="1"/>
  <c r="T252" i="1"/>
  <c r="T257" i="1"/>
  <c r="T258" i="1"/>
  <c r="T259" i="1"/>
  <c r="T260" i="1"/>
  <c r="T261" i="1"/>
  <c r="T263" i="1"/>
  <c r="T264" i="1"/>
  <c r="G264" i="1"/>
  <c r="U264" i="1"/>
  <c r="T265" i="1"/>
  <c r="T266" i="1"/>
  <c r="T267" i="1"/>
  <c r="T268" i="1"/>
  <c r="T269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90" i="1"/>
  <c r="T292" i="1"/>
  <c r="T310" i="1"/>
  <c r="T311" i="1"/>
  <c r="T312" i="1"/>
  <c r="T313" i="1"/>
  <c r="T314" i="1"/>
  <c r="T315" i="1"/>
  <c r="T316" i="1"/>
  <c r="T392" i="1"/>
  <c r="T400" i="1"/>
  <c r="T412" i="1"/>
  <c r="T413" i="1"/>
  <c r="T414" i="1"/>
  <c r="T415" i="1"/>
  <c r="T416" i="1"/>
  <c r="T421" i="1"/>
  <c r="T459" i="1"/>
  <c r="T460" i="1"/>
  <c r="T476" i="1"/>
  <c r="T485" i="1"/>
  <c r="T434" i="1"/>
  <c r="T435" i="1"/>
  <c r="T436" i="1"/>
  <c r="T437" i="1"/>
  <c r="T326" i="1"/>
  <c r="T86" i="1"/>
  <c r="T188" i="1"/>
  <c r="T199" i="1"/>
  <c r="T211" i="1"/>
  <c r="T212" i="1"/>
  <c r="T215" i="1"/>
  <c r="T218" i="1"/>
  <c r="T221" i="1"/>
  <c r="T232" i="1"/>
  <c r="T235" i="1"/>
  <c r="T293" i="1"/>
  <c r="T294" i="1"/>
  <c r="T71" i="1"/>
  <c r="T72" i="1"/>
  <c r="T73" i="1"/>
  <c r="T74" i="1"/>
  <c r="T75" i="1"/>
  <c r="T76" i="1"/>
  <c r="T77" i="1"/>
  <c r="T78" i="1"/>
  <c r="T79" i="1"/>
  <c r="T80" i="1"/>
  <c r="T81" i="1"/>
  <c r="T83" i="1"/>
  <c r="T84" i="1"/>
  <c r="T85" i="1"/>
  <c r="T175" i="1"/>
  <c r="T176" i="1"/>
  <c r="T179" i="1"/>
  <c r="T180" i="1"/>
  <c r="T181" i="1"/>
  <c r="T182" i="1"/>
  <c r="T183" i="1"/>
  <c r="T184" i="1"/>
  <c r="T185" i="1"/>
  <c r="T186" i="1"/>
  <c r="T187" i="1"/>
  <c r="T189" i="1"/>
  <c r="T191" i="1"/>
  <c r="T192" i="1"/>
  <c r="T193" i="1"/>
  <c r="T195" i="1"/>
  <c r="T196" i="1"/>
  <c r="T197" i="1"/>
  <c r="T200" i="1"/>
  <c r="T201" i="1"/>
  <c r="T202" i="1"/>
  <c r="T203" i="1"/>
  <c r="T204" i="1"/>
  <c r="T205" i="1"/>
  <c r="T206" i="1"/>
  <c r="T207" i="1"/>
  <c r="T208" i="1"/>
  <c r="T209" i="1"/>
  <c r="T210" i="1"/>
  <c r="T213" i="1"/>
  <c r="T226" i="1"/>
  <c r="T228" i="1"/>
  <c r="T229" i="1"/>
  <c r="T230" i="1"/>
  <c r="T231" i="1"/>
  <c r="T233" i="1"/>
  <c r="T234" i="1"/>
  <c r="T296" i="1"/>
  <c r="T305" i="1"/>
  <c r="T317" i="1"/>
  <c r="T321" i="1"/>
  <c r="T377" i="1"/>
  <c r="T378" i="1"/>
  <c r="T474" i="1"/>
  <c r="T480" i="1"/>
  <c r="T481" i="1"/>
  <c r="T483" i="1"/>
  <c r="T323" i="1"/>
  <c r="T324" i="1"/>
  <c r="T325" i="1"/>
  <c r="T328" i="1"/>
  <c r="T348" i="1"/>
  <c r="T349" i="1"/>
  <c r="T350" i="1"/>
  <c r="T351" i="1"/>
  <c r="T352" i="1"/>
  <c r="T353" i="1"/>
  <c r="T354" i="1"/>
  <c r="T355" i="1"/>
  <c r="T356" i="1"/>
  <c r="U356" i="1"/>
  <c r="T357" i="1"/>
  <c r="U357" i="1"/>
  <c r="T358" i="1"/>
  <c r="U358" i="1"/>
  <c r="T380" i="1"/>
  <c r="T381" i="1"/>
  <c r="T382" i="1"/>
  <c r="T383" i="1"/>
  <c r="T384" i="1"/>
  <c r="T385" i="1"/>
  <c r="T386" i="1"/>
  <c r="T387" i="1"/>
  <c r="T388" i="1"/>
  <c r="T389" i="1"/>
  <c r="T390" i="1"/>
  <c r="T393" i="1"/>
  <c r="T394" i="1"/>
  <c r="T395" i="1"/>
  <c r="T396" i="1"/>
  <c r="T397" i="1"/>
  <c r="T398" i="1"/>
  <c r="T399" i="1"/>
  <c r="T401" i="1"/>
  <c r="T402" i="1"/>
  <c r="T404" i="1"/>
  <c r="T405" i="1"/>
  <c r="T406" i="1"/>
  <c r="T407" i="1"/>
  <c r="T408" i="1"/>
  <c r="T409" i="1"/>
  <c r="T417" i="1"/>
  <c r="T418" i="1"/>
  <c r="T475" i="1"/>
  <c r="T478" i="1"/>
  <c r="T482" i="1"/>
  <c r="T484" i="1"/>
  <c r="T486" i="1"/>
  <c r="T487" i="1"/>
  <c r="T309" i="1"/>
  <c r="T344" i="1"/>
  <c r="T345" i="1"/>
  <c r="T410" i="1"/>
  <c r="T411" i="1"/>
  <c r="T419" i="1"/>
  <c r="T420" i="1"/>
  <c r="T362" i="1"/>
  <c r="T363" i="1"/>
  <c r="T364" i="1"/>
  <c r="T365" i="1"/>
  <c r="T366" i="1"/>
  <c r="T368" i="1"/>
  <c r="T369" i="1"/>
  <c r="T370" i="1"/>
  <c r="T371" i="1"/>
  <c r="T372" i="1"/>
  <c r="T468" i="1"/>
  <c r="T462" i="1"/>
  <c r="T469" i="1"/>
  <c r="T463" i="1"/>
  <c r="T466" i="1"/>
  <c r="T461" i="1"/>
  <c r="T467" i="1"/>
  <c r="T464" i="1"/>
  <c r="T465" i="1"/>
  <c r="T426" i="1"/>
  <c r="T427" i="1"/>
  <c r="T429" i="1"/>
  <c r="T430" i="1"/>
  <c r="T433" i="1"/>
  <c r="T422" i="1"/>
  <c r="T423" i="1"/>
  <c r="T379" i="1"/>
  <c r="T439" i="1"/>
  <c r="T440" i="1"/>
  <c r="T441" i="1"/>
  <c r="T442" i="1"/>
  <c r="T443" i="1"/>
  <c r="T444" i="1"/>
  <c r="T446" i="1"/>
  <c r="T447" i="1"/>
  <c r="T448" i="1"/>
  <c r="T449" i="1"/>
  <c r="T450" i="1"/>
  <c r="T451" i="1"/>
  <c r="T452" i="1"/>
  <c r="T453" i="1"/>
  <c r="T454" i="1"/>
  <c r="T455" i="1"/>
  <c r="T456" i="1"/>
  <c r="T458" i="1"/>
  <c r="T457" i="1"/>
  <c r="T373" i="1"/>
  <c r="T361" i="1"/>
  <c r="T360" i="1"/>
  <c r="T367" i="1"/>
  <c r="T472" i="1"/>
  <c r="T473" i="1"/>
  <c r="T342" i="1"/>
  <c r="T338" i="1"/>
  <c r="T337" i="1"/>
  <c r="T336" i="1"/>
  <c r="T333" i="1"/>
  <c r="T330" i="1"/>
  <c r="T331" i="1"/>
  <c r="T332" i="1"/>
  <c r="T339" i="1"/>
  <c r="T340" i="1"/>
  <c r="T341" i="1"/>
  <c r="T334" i="1"/>
  <c r="T335" i="1"/>
  <c r="T343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3" i="1"/>
  <c r="N54" i="1"/>
  <c r="N55" i="1"/>
  <c r="N56" i="1"/>
  <c r="N57" i="1"/>
  <c r="N60" i="1"/>
  <c r="N61" i="1"/>
  <c r="N63" i="1"/>
  <c r="N65" i="1"/>
  <c r="N6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295" i="1"/>
  <c r="N304" i="1"/>
  <c r="N308" i="1"/>
  <c r="N318" i="1"/>
  <c r="N320" i="1"/>
  <c r="N327" i="1"/>
  <c r="N329" i="1"/>
  <c r="N346" i="1"/>
  <c r="N347" i="1"/>
  <c r="N359" i="1"/>
  <c r="N374" i="1"/>
  <c r="N376" i="1"/>
  <c r="N375" i="1"/>
  <c r="N391" i="1"/>
  <c r="N40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319" i="1"/>
  <c r="N322" i="1"/>
  <c r="N477" i="1"/>
  <c r="N62" i="1"/>
  <c r="N64" i="1"/>
  <c r="N66" i="1"/>
  <c r="N68" i="1"/>
  <c r="N69" i="1"/>
  <c r="N70" i="1"/>
  <c r="N214" i="1"/>
  <c r="N216" i="1"/>
  <c r="N217" i="1"/>
  <c r="N219" i="1"/>
  <c r="N220" i="1"/>
  <c r="N222" i="1"/>
  <c r="N223" i="1"/>
  <c r="N237" i="1"/>
  <c r="N238" i="1"/>
  <c r="N239" i="1"/>
  <c r="N240" i="1"/>
  <c r="N241" i="1"/>
  <c r="N242" i="1"/>
  <c r="N244" i="1"/>
  <c r="N245" i="1"/>
  <c r="N249" i="1"/>
  <c r="N250" i="1"/>
  <c r="N252" i="1"/>
  <c r="N253" i="1"/>
  <c r="N254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2" i="1"/>
  <c r="N310" i="1"/>
  <c r="N311" i="1"/>
  <c r="N312" i="1"/>
  <c r="N313" i="1"/>
  <c r="N314" i="1"/>
  <c r="N315" i="1"/>
  <c r="N316" i="1"/>
  <c r="N392" i="1"/>
  <c r="N400" i="1"/>
  <c r="N412" i="1"/>
  <c r="N413" i="1"/>
  <c r="N414" i="1"/>
  <c r="N415" i="1"/>
  <c r="N416" i="1"/>
  <c r="N421" i="1"/>
  <c r="N459" i="1"/>
  <c r="N460" i="1"/>
  <c r="N476" i="1"/>
  <c r="N485" i="1"/>
  <c r="N434" i="1"/>
  <c r="N435" i="1"/>
  <c r="N436" i="1"/>
  <c r="N437" i="1"/>
  <c r="N326" i="1"/>
  <c r="N86" i="1"/>
  <c r="N188" i="1"/>
  <c r="N194" i="1"/>
  <c r="N199" i="1"/>
  <c r="N211" i="1"/>
  <c r="N212" i="1"/>
  <c r="N215" i="1"/>
  <c r="N218" i="1"/>
  <c r="N221" i="1"/>
  <c r="N227" i="1"/>
  <c r="N232" i="1"/>
  <c r="N235" i="1"/>
  <c r="N291" i="1"/>
  <c r="N293" i="1"/>
  <c r="N294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85" i="1"/>
  <c r="N174" i="1"/>
  <c r="N175" i="1"/>
  <c r="N176" i="1"/>
  <c r="N179" i="1"/>
  <c r="N180" i="1"/>
  <c r="N181" i="1"/>
  <c r="N182" i="1"/>
  <c r="N183" i="1"/>
  <c r="N184" i="1"/>
  <c r="N185" i="1"/>
  <c r="N186" i="1"/>
  <c r="N187" i="1"/>
  <c r="N189" i="1"/>
  <c r="N190" i="1"/>
  <c r="N191" i="1"/>
  <c r="N192" i="1"/>
  <c r="N193" i="1"/>
  <c r="N195" i="1"/>
  <c r="N196" i="1"/>
  <c r="N197" i="1"/>
  <c r="N198" i="1"/>
  <c r="N200" i="1"/>
  <c r="N201" i="1"/>
  <c r="N202" i="1"/>
  <c r="N203" i="1"/>
  <c r="N204" i="1"/>
  <c r="N205" i="1"/>
  <c r="N206" i="1"/>
  <c r="N207" i="1"/>
  <c r="N208" i="1"/>
  <c r="N209" i="1"/>
  <c r="N210" i="1"/>
  <c r="N213" i="1"/>
  <c r="N226" i="1"/>
  <c r="N228" i="1"/>
  <c r="N229" i="1"/>
  <c r="N230" i="1"/>
  <c r="N231" i="1"/>
  <c r="N233" i="1"/>
  <c r="N234" i="1"/>
  <c r="N296" i="1"/>
  <c r="N305" i="1"/>
  <c r="N317" i="1"/>
  <c r="N321" i="1"/>
  <c r="N377" i="1"/>
  <c r="N378" i="1"/>
  <c r="N474" i="1"/>
  <c r="N480" i="1"/>
  <c r="N481" i="1"/>
  <c r="N483" i="1"/>
  <c r="N323" i="1"/>
  <c r="N324" i="1"/>
  <c r="N325" i="1"/>
  <c r="N328" i="1"/>
  <c r="N348" i="1"/>
  <c r="N349" i="1"/>
  <c r="N350" i="1"/>
  <c r="N351" i="1"/>
  <c r="N352" i="1"/>
  <c r="N353" i="1"/>
  <c r="N354" i="1"/>
  <c r="N355" i="1"/>
  <c r="N356" i="1"/>
  <c r="N357" i="1"/>
  <c r="N358" i="1"/>
  <c r="N380" i="1"/>
  <c r="N381" i="1"/>
  <c r="N382" i="1"/>
  <c r="N383" i="1"/>
  <c r="N384" i="1"/>
  <c r="N385" i="1"/>
  <c r="N386" i="1"/>
  <c r="N387" i="1"/>
  <c r="N388" i="1"/>
  <c r="N389" i="1"/>
  <c r="N390" i="1"/>
  <c r="N393" i="1"/>
  <c r="N394" i="1"/>
  <c r="N395" i="1"/>
  <c r="N396" i="1"/>
  <c r="N397" i="1"/>
  <c r="N398" i="1"/>
  <c r="N399" i="1"/>
  <c r="N401" i="1"/>
  <c r="N402" i="1"/>
  <c r="N404" i="1"/>
  <c r="N405" i="1"/>
  <c r="N406" i="1"/>
  <c r="N407" i="1"/>
  <c r="N408" i="1"/>
  <c r="N409" i="1"/>
  <c r="N417" i="1"/>
  <c r="N418" i="1"/>
  <c r="N475" i="1"/>
  <c r="N478" i="1"/>
  <c r="N482" i="1"/>
  <c r="N484" i="1"/>
  <c r="N486" i="1"/>
  <c r="N487" i="1"/>
  <c r="N309" i="1"/>
  <c r="N344" i="1"/>
  <c r="N345" i="1"/>
  <c r="N410" i="1"/>
  <c r="N411" i="1"/>
  <c r="N419" i="1"/>
  <c r="N420" i="1"/>
  <c r="N362" i="1"/>
  <c r="N363" i="1"/>
  <c r="N364" i="1"/>
  <c r="N365" i="1"/>
  <c r="N366" i="1"/>
  <c r="N368" i="1"/>
  <c r="N369" i="1"/>
  <c r="N370" i="1"/>
  <c r="N371" i="1"/>
  <c r="N372" i="1"/>
  <c r="N468" i="1"/>
  <c r="N462" i="1"/>
  <c r="N469" i="1"/>
  <c r="N463" i="1"/>
  <c r="N466" i="1"/>
  <c r="N461" i="1"/>
  <c r="N467" i="1"/>
  <c r="N464" i="1"/>
  <c r="N465" i="1"/>
  <c r="N425" i="1"/>
  <c r="N426" i="1"/>
  <c r="N427" i="1"/>
  <c r="N429" i="1"/>
  <c r="N430" i="1"/>
  <c r="N433" i="1"/>
  <c r="N422" i="1"/>
  <c r="N423" i="1"/>
  <c r="N424" i="1"/>
  <c r="N431" i="1"/>
  <c r="N379" i="1"/>
  <c r="N439" i="1"/>
  <c r="N440" i="1"/>
  <c r="N441" i="1"/>
  <c r="N442" i="1"/>
  <c r="N443" i="1"/>
  <c r="N444" i="1"/>
  <c r="N446" i="1"/>
  <c r="N447" i="1"/>
  <c r="N448" i="1"/>
  <c r="N449" i="1"/>
  <c r="N450" i="1"/>
  <c r="N451" i="1"/>
  <c r="N452" i="1"/>
  <c r="N453" i="1"/>
  <c r="N454" i="1"/>
  <c r="N455" i="1"/>
  <c r="N456" i="1"/>
  <c r="N458" i="1"/>
  <c r="N457" i="1"/>
  <c r="N373" i="1"/>
  <c r="N361" i="1"/>
  <c r="N360" i="1"/>
  <c r="N367" i="1"/>
  <c r="N472" i="1"/>
  <c r="N473" i="1"/>
  <c r="N342" i="1"/>
  <c r="N338" i="1"/>
  <c r="N337" i="1"/>
  <c r="N336" i="1"/>
  <c r="N333" i="1"/>
  <c r="N330" i="1"/>
  <c r="N331" i="1"/>
  <c r="N332" i="1"/>
  <c r="N339" i="1"/>
  <c r="N340" i="1"/>
  <c r="N341" i="1"/>
  <c r="N334" i="1"/>
  <c r="N335" i="1"/>
  <c r="N343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G427" i="1"/>
  <c r="U427" i="1"/>
  <c r="G429" i="1"/>
  <c r="G430" i="1"/>
  <c r="G433" i="1"/>
  <c r="G422" i="1"/>
  <c r="G423" i="1"/>
  <c r="U423" i="1"/>
  <c r="G424" i="1"/>
  <c r="G431" i="1"/>
  <c r="U431" i="1"/>
  <c r="G379" i="1"/>
  <c r="U379" i="1"/>
  <c r="G439" i="1"/>
  <c r="U439" i="1"/>
  <c r="G440" i="1"/>
  <c r="G441" i="1"/>
  <c r="G442" i="1"/>
  <c r="G443" i="1"/>
  <c r="G444" i="1"/>
  <c r="G445" i="1"/>
  <c r="U445" i="1"/>
  <c r="G446" i="1"/>
  <c r="U446" i="1"/>
  <c r="G447" i="1"/>
  <c r="G448" i="1"/>
  <c r="U448" i="1"/>
  <c r="G449" i="1"/>
  <c r="U449" i="1"/>
  <c r="G450" i="1"/>
  <c r="G451" i="1"/>
  <c r="G452" i="1"/>
  <c r="G453" i="1"/>
  <c r="U453" i="1"/>
  <c r="G454" i="1"/>
  <c r="U454" i="1"/>
  <c r="G455" i="1"/>
  <c r="G456" i="1"/>
  <c r="G458" i="1"/>
  <c r="G457" i="1"/>
  <c r="G373" i="1"/>
  <c r="G361" i="1"/>
  <c r="G360" i="1"/>
  <c r="U360" i="1"/>
  <c r="G367" i="1"/>
  <c r="U367" i="1"/>
  <c r="G472" i="1"/>
  <c r="G473" i="1"/>
  <c r="U473" i="1"/>
  <c r="G342" i="1"/>
  <c r="G338" i="1"/>
  <c r="G337" i="1"/>
  <c r="G336" i="1"/>
  <c r="G333" i="1"/>
  <c r="G330" i="1"/>
  <c r="G331" i="1"/>
  <c r="G332" i="1"/>
  <c r="G339" i="1"/>
  <c r="G340" i="1"/>
  <c r="G341" i="1"/>
  <c r="G334" i="1"/>
  <c r="G335" i="1"/>
  <c r="G343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426" i="1"/>
  <c r="U426" i="1"/>
  <c r="G435" i="1"/>
  <c r="U435" i="1"/>
  <c r="C478" i="1"/>
  <c r="C480" i="1"/>
  <c r="C481" i="1"/>
  <c r="C482" i="1"/>
  <c r="C483" i="1"/>
  <c r="C484" i="1"/>
  <c r="C485" i="1"/>
  <c r="C486" i="1"/>
  <c r="C487" i="1"/>
  <c r="G378" i="1"/>
  <c r="U378" i="1"/>
  <c r="G76" i="1"/>
  <c r="U76" i="1"/>
  <c r="G75" i="1"/>
  <c r="U75" i="1"/>
  <c r="G74" i="1"/>
  <c r="U74" i="1"/>
  <c r="G73" i="1"/>
  <c r="U73" i="1"/>
  <c r="G72" i="1"/>
  <c r="G71" i="1"/>
  <c r="G70" i="1"/>
  <c r="U70" i="1"/>
  <c r="G69" i="1"/>
  <c r="U69" i="1"/>
  <c r="G67" i="1"/>
  <c r="U67" i="1"/>
  <c r="G64" i="1"/>
  <c r="V477" i="1"/>
  <c r="G375" i="1"/>
  <c r="U375" i="1"/>
  <c r="G374" i="1"/>
  <c r="U374" i="1"/>
  <c r="G477" i="1"/>
  <c r="G362" i="1"/>
  <c r="G363" i="1"/>
  <c r="U363" i="1"/>
  <c r="G364" i="1"/>
  <c r="U364" i="1"/>
  <c r="G365" i="1"/>
  <c r="U365" i="1"/>
  <c r="G366" i="1"/>
  <c r="U366" i="1"/>
  <c r="G368" i="1"/>
  <c r="G369" i="1"/>
  <c r="G370" i="1"/>
  <c r="G371" i="1"/>
  <c r="G372" i="1"/>
  <c r="U372" i="1"/>
  <c r="G468" i="1"/>
  <c r="U468" i="1"/>
  <c r="G462" i="1"/>
  <c r="U462" i="1"/>
  <c r="G469" i="1"/>
  <c r="U469" i="1"/>
  <c r="G463" i="1"/>
  <c r="G466" i="1"/>
  <c r="G461" i="1"/>
  <c r="G467" i="1"/>
  <c r="G464" i="1"/>
  <c r="U464" i="1"/>
  <c r="G465" i="1"/>
  <c r="U465" i="1"/>
  <c r="G425" i="1"/>
  <c r="U425" i="1"/>
  <c r="G376" i="1"/>
  <c r="U376" i="1"/>
  <c r="K321" i="1"/>
  <c r="G310" i="1"/>
  <c r="S318" i="1"/>
  <c r="G318" i="1"/>
  <c r="G304" i="1"/>
  <c r="G308" i="1"/>
  <c r="U308" i="1"/>
  <c r="G309" i="1"/>
  <c r="G311" i="1"/>
  <c r="U311" i="1"/>
  <c r="G312" i="1"/>
  <c r="U312" i="1"/>
  <c r="G313" i="1"/>
  <c r="U313" i="1"/>
  <c r="G314" i="1"/>
  <c r="U314" i="1"/>
  <c r="G315" i="1"/>
  <c r="U315" i="1"/>
  <c r="G316" i="1"/>
  <c r="G317" i="1"/>
  <c r="G319" i="1"/>
  <c r="U319" i="1"/>
  <c r="G320" i="1"/>
  <c r="U320" i="1"/>
  <c r="G321" i="1"/>
  <c r="U321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G3" i="1"/>
  <c r="G4" i="1"/>
  <c r="U4" i="1"/>
  <c r="G5" i="1"/>
  <c r="G6" i="1"/>
  <c r="U6" i="1"/>
  <c r="G7" i="1"/>
  <c r="U7" i="1"/>
  <c r="G8" i="1"/>
  <c r="U8" i="1"/>
  <c r="G9" i="1"/>
  <c r="G10" i="1"/>
  <c r="G11" i="1"/>
  <c r="G12" i="1"/>
  <c r="U12" i="1"/>
  <c r="G13" i="1"/>
  <c r="G14" i="1"/>
  <c r="U14" i="1"/>
  <c r="G15" i="1"/>
  <c r="U15" i="1"/>
  <c r="G16" i="1"/>
  <c r="U16" i="1"/>
  <c r="G17" i="1"/>
  <c r="G18" i="1"/>
  <c r="G19" i="1"/>
  <c r="G20" i="1"/>
  <c r="U20" i="1"/>
  <c r="G21" i="1"/>
  <c r="G22" i="1"/>
  <c r="U22" i="1"/>
  <c r="G23" i="1"/>
  <c r="U23" i="1"/>
  <c r="G24" i="1"/>
  <c r="U24" i="1"/>
  <c r="G25" i="1"/>
  <c r="G26" i="1"/>
  <c r="G27" i="1"/>
  <c r="G28" i="1"/>
  <c r="U28" i="1"/>
  <c r="G29" i="1"/>
  <c r="G30" i="1"/>
  <c r="U30" i="1"/>
  <c r="G31" i="1"/>
  <c r="U31" i="1"/>
  <c r="G33" i="1"/>
  <c r="U33" i="1"/>
  <c r="G34" i="1"/>
  <c r="G36" i="1"/>
  <c r="G37" i="1"/>
  <c r="G38" i="1"/>
  <c r="U38" i="1"/>
  <c r="G39" i="1"/>
  <c r="G40" i="1"/>
  <c r="U40" i="1"/>
  <c r="G41" i="1"/>
  <c r="U41" i="1"/>
  <c r="G42" i="1"/>
  <c r="U42" i="1"/>
  <c r="G43" i="1"/>
  <c r="G44" i="1"/>
  <c r="G45" i="1"/>
  <c r="G46" i="1"/>
  <c r="U46" i="1"/>
  <c r="G47" i="1"/>
  <c r="G48" i="1"/>
  <c r="U48" i="1"/>
  <c r="G49" i="1"/>
  <c r="U49" i="1"/>
  <c r="G50" i="1"/>
  <c r="U50" i="1"/>
  <c r="G53" i="1"/>
  <c r="G54" i="1"/>
  <c r="G55" i="1"/>
  <c r="G56" i="1"/>
  <c r="U56" i="1"/>
  <c r="G57" i="1"/>
  <c r="G60" i="1"/>
  <c r="U60" i="1"/>
  <c r="G61" i="1"/>
  <c r="U61" i="1"/>
  <c r="G62" i="1"/>
  <c r="G63" i="1"/>
  <c r="U63" i="1"/>
  <c r="G65" i="1"/>
  <c r="G66" i="1"/>
  <c r="G68" i="1"/>
  <c r="U68" i="1"/>
  <c r="G2" i="1"/>
  <c r="U444" i="1"/>
  <c r="U422" i="1"/>
  <c r="U467" i="1"/>
  <c r="U371" i="1"/>
  <c r="U362" i="1"/>
  <c r="U304" i="1"/>
  <c r="U433" i="1"/>
  <c r="U54" i="1"/>
  <c r="U44" i="1"/>
  <c r="U36" i="1"/>
  <c r="U26" i="1"/>
  <c r="U18" i="1"/>
  <c r="U10" i="1"/>
  <c r="U310" i="1"/>
  <c r="U72" i="1"/>
  <c r="U64" i="1"/>
  <c r="U472" i="1"/>
  <c r="U455" i="1"/>
  <c r="U447" i="1"/>
  <c r="U53" i="1"/>
  <c r="U25" i="1"/>
  <c r="U368" i="1"/>
  <c r="U316" i="1"/>
  <c r="U450" i="1"/>
  <c r="U477" i="1"/>
  <c r="U65" i="1"/>
  <c r="U429" i="1"/>
  <c r="U34" i="1"/>
  <c r="U17" i="1"/>
  <c r="U43" i="1"/>
  <c r="U9" i="1"/>
  <c r="U463" i="1"/>
  <c r="U55" i="1"/>
  <c r="U45" i="1"/>
  <c r="U37" i="1"/>
  <c r="U27" i="1"/>
  <c r="U19" i="1"/>
  <c r="U11" i="1"/>
  <c r="U3" i="1"/>
  <c r="U71" i="1"/>
  <c r="U430" i="1"/>
  <c r="U438" i="1"/>
  <c r="U369" i="1"/>
  <c r="U62" i="1"/>
  <c r="U466" i="1"/>
  <c r="U373" i="1"/>
  <c r="U451" i="1"/>
  <c r="U2" i="1"/>
  <c r="U442" i="1"/>
  <c r="U432" i="1"/>
  <c r="U428" i="1"/>
  <c r="V341" i="1"/>
  <c r="U341" i="1"/>
  <c r="V337" i="1"/>
  <c r="U337" i="1"/>
  <c r="U443" i="1"/>
  <c r="U309" i="1"/>
  <c r="V309" i="1"/>
  <c r="U340" i="1"/>
  <c r="V340" i="1"/>
  <c r="V338" i="1"/>
  <c r="U338" i="1"/>
  <c r="U332" i="1"/>
  <c r="V332" i="1"/>
  <c r="V342" i="1"/>
  <c r="U342" i="1"/>
  <c r="U47" i="1"/>
  <c r="U29" i="1"/>
  <c r="U13" i="1"/>
  <c r="U5" i="1"/>
  <c r="U331" i="1"/>
  <c r="V331" i="1"/>
  <c r="U57" i="1"/>
  <c r="U39" i="1"/>
  <c r="U21" i="1"/>
  <c r="V343" i="1"/>
  <c r="U343" i="1"/>
  <c r="V330" i="1"/>
  <c r="U330" i="1"/>
  <c r="U66" i="1"/>
  <c r="T318" i="1"/>
  <c r="U318" i="1"/>
  <c r="V318" i="1"/>
  <c r="U461" i="1"/>
  <c r="U370" i="1"/>
  <c r="V335" i="1"/>
  <c r="U335" i="1"/>
  <c r="U333" i="1"/>
  <c r="V333" i="1"/>
  <c r="V339" i="1"/>
  <c r="U339" i="1"/>
  <c r="U317" i="1"/>
  <c r="V334" i="1"/>
  <c r="U334" i="1"/>
  <c r="V336" i="1"/>
  <c r="U336" i="1"/>
  <c r="U361" i="1"/>
  <c r="U452" i="1"/>
  <c r="U424" i="1"/>
  <c r="G167" i="1"/>
  <c r="U167" i="1"/>
  <c r="G166" i="1"/>
  <c r="U166" i="1"/>
  <c r="G164" i="1"/>
  <c r="U164" i="1"/>
  <c r="G143" i="1"/>
  <c r="U143" i="1"/>
  <c r="G131" i="1"/>
  <c r="U131" i="1"/>
  <c r="G109" i="1"/>
  <c r="U109" i="1"/>
  <c r="G100" i="1"/>
  <c r="U100" i="1"/>
  <c r="G99" i="1"/>
  <c r="U99" i="1"/>
  <c r="G91" i="1"/>
  <c r="U91" i="1"/>
  <c r="G90" i="1"/>
  <c r="U90" i="1"/>
  <c r="G78" i="1"/>
  <c r="U78" i="1"/>
  <c r="G79" i="1"/>
  <c r="U79" i="1"/>
  <c r="G223" i="1"/>
  <c r="U223" i="1"/>
  <c r="G221" i="1"/>
  <c r="U221" i="1"/>
  <c r="G220" i="1"/>
  <c r="U220" i="1"/>
  <c r="G218" i="1"/>
  <c r="U218" i="1"/>
  <c r="G222" i="1"/>
  <c r="U222" i="1"/>
  <c r="G219" i="1"/>
  <c r="U219" i="1"/>
  <c r="G226" i="1"/>
  <c r="U226" i="1"/>
  <c r="G234" i="1"/>
  <c r="U234" i="1"/>
  <c r="G215" i="1"/>
  <c r="U215" i="1"/>
  <c r="G230" i="1"/>
  <c r="G208" i="1"/>
  <c r="U208" i="1"/>
  <c r="G212" i="1"/>
  <c r="U212" i="1"/>
  <c r="G185" i="1"/>
  <c r="U185" i="1"/>
  <c r="G211" i="1"/>
  <c r="U211" i="1"/>
  <c r="G213" i="1"/>
  <c r="U213" i="1"/>
  <c r="G138" i="1"/>
  <c r="U138" i="1"/>
  <c r="G132" i="1"/>
  <c r="U132" i="1"/>
  <c r="G380" i="1"/>
  <c r="U380" i="1"/>
  <c r="G407" i="1"/>
  <c r="U407" i="1"/>
  <c r="G133" i="1"/>
  <c r="U133" i="1"/>
  <c r="G134" i="1"/>
  <c r="U134" i="1"/>
  <c r="G135" i="1"/>
  <c r="U135" i="1"/>
  <c r="G136" i="1"/>
  <c r="U136" i="1"/>
  <c r="G137" i="1"/>
  <c r="U137" i="1"/>
  <c r="G139" i="1"/>
  <c r="U139" i="1"/>
  <c r="G140" i="1"/>
  <c r="U140" i="1"/>
  <c r="G141" i="1"/>
  <c r="U141" i="1"/>
  <c r="G146" i="1"/>
  <c r="U146" i="1"/>
  <c r="G147" i="1"/>
  <c r="U147" i="1"/>
  <c r="G151" i="1"/>
  <c r="U151" i="1"/>
  <c r="G152" i="1"/>
  <c r="U152" i="1"/>
  <c r="G171" i="1"/>
  <c r="U171" i="1"/>
  <c r="G172" i="1"/>
  <c r="U172" i="1"/>
  <c r="G173" i="1"/>
  <c r="U173" i="1"/>
  <c r="G235" i="1"/>
  <c r="U235" i="1"/>
  <c r="G265" i="1"/>
  <c r="U265" i="1"/>
  <c r="G420" i="1"/>
  <c r="G410" i="1"/>
  <c r="G419" i="1"/>
  <c r="G411" i="1"/>
  <c r="G322" i="1"/>
  <c r="U322" i="1"/>
  <c r="G89" i="1"/>
  <c r="U89" i="1"/>
  <c r="G97" i="1"/>
  <c r="U97" i="1"/>
  <c r="G98" i="1"/>
  <c r="U98" i="1"/>
  <c r="G102" i="1"/>
  <c r="U102" i="1"/>
  <c r="G106" i="1"/>
  <c r="U106" i="1"/>
  <c r="G107" i="1"/>
  <c r="U107" i="1"/>
  <c r="G108" i="1"/>
  <c r="U108" i="1"/>
  <c r="G110" i="1"/>
  <c r="U110" i="1"/>
  <c r="G111" i="1"/>
  <c r="U111" i="1"/>
  <c r="G114" i="1"/>
  <c r="U114" i="1"/>
  <c r="G115" i="1"/>
  <c r="U115" i="1"/>
  <c r="G116" i="1"/>
  <c r="U116" i="1"/>
  <c r="G117" i="1"/>
  <c r="U117" i="1"/>
  <c r="G118" i="1"/>
  <c r="U118" i="1"/>
  <c r="G120" i="1"/>
  <c r="U120" i="1"/>
  <c r="G121" i="1"/>
  <c r="U121" i="1"/>
  <c r="G124" i="1"/>
  <c r="U124" i="1"/>
  <c r="G125" i="1"/>
  <c r="U125" i="1"/>
  <c r="G126" i="1"/>
  <c r="U126" i="1"/>
  <c r="G127" i="1"/>
  <c r="U127" i="1"/>
  <c r="G128" i="1"/>
  <c r="U128" i="1"/>
  <c r="G129" i="1"/>
  <c r="U129" i="1"/>
  <c r="G130" i="1"/>
  <c r="U130" i="1"/>
  <c r="G142" i="1"/>
  <c r="U142" i="1"/>
  <c r="G162" i="1"/>
  <c r="U162" i="1"/>
  <c r="G163" i="1"/>
  <c r="U163" i="1"/>
  <c r="G165" i="1"/>
  <c r="U165" i="1"/>
  <c r="G77" i="1"/>
  <c r="U77" i="1"/>
  <c r="G84" i="1"/>
  <c r="U84" i="1"/>
  <c r="G85" i="1"/>
  <c r="U85" i="1"/>
  <c r="G184" i="1"/>
  <c r="U184" i="1"/>
  <c r="G188" i="1"/>
  <c r="U188" i="1"/>
  <c r="G192" i="1"/>
  <c r="U192" i="1"/>
  <c r="G193" i="1"/>
  <c r="U193" i="1"/>
  <c r="G199" i="1"/>
  <c r="U199" i="1"/>
  <c r="G205" i="1"/>
  <c r="U205" i="1"/>
  <c r="G207" i="1"/>
  <c r="U207" i="1"/>
  <c r="G229" i="1"/>
  <c r="G268" i="1"/>
  <c r="U268" i="1"/>
  <c r="G206" i="1"/>
  <c r="U206" i="1"/>
  <c r="G214" i="1"/>
  <c r="U214" i="1"/>
  <c r="G216" i="1"/>
  <c r="U216" i="1"/>
  <c r="G217" i="1"/>
  <c r="U217" i="1"/>
  <c r="G210" i="1"/>
  <c r="U210" i="1"/>
  <c r="G233" i="1"/>
  <c r="U233" i="1"/>
  <c r="G269" i="1"/>
  <c r="U269" i="1"/>
  <c r="G408" i="1"/>
  <c r="U408" i="1"/>
  <c r="G348" i="1"/>
  <c r="U348" i="1"/>
  <c r="G349" i="1"/>
  <c r="U349" i="1"/>
  <c r="G350" i="1"/>
  <c r="U350" i="1"/>
  <c r="G351" i="1"/>
  <c r="U351" i="1"/>
  <c r="G352" i="1"/>
  <c r="U352" i="1"/>
  <c r="G353" i="1"/>
  <c r="U353" i="1"/>
  <c r="G354" i="1"/>
  <c r="U354" i="1"/>
  <c r="G355" i="1"/>
  <c r="U355" i="1"/>
  <c r="G344" i="1"/>
  <c r="G345" i="1"/>
  <c r="G404" i="1"/>
  <c r="U404" i="1"/>
  <c r="G484" i="1"/>
  <c r="G482" i="1"/>
  <c r="G381" i="1"/>
  <c r="G382" i="1"/>
  <c r="G390" i="1"/>
  <c r="G383" i="1"/>
  <c r="G385" i="1"/>
  <c r="G386" i="1"/>
  <c r="G388" i="1"/>
  <c r="G384" i="1"/>
  <c r="G387" i="1"/>
  <c r="G389" i="1"/>
  <c r="G486" i="1"/>
  <c r="G487" i="1"/>
  <c r="G323" i="1"/>
  <c r="U323" i="1"/>
  <c r="G324" i="1"/>
  <c r="U324" i="1"/>
  <c r="G328" i="1"/>
  <c r="U328" i="1"/>
  <c r="G325" i="1"/>
  <c r="U325" i="1"/>
  <c r="G405" i="1"/>
  <c r="U405" i="1"/>
  <c r="G406" i="1"/>
  <c r="U406" i="1"/>
  <c r="G409" i="1"/>
  <c r="U409" i="1"/>
  <c r="G417" i="1"/>
  <c r="U417" i="1"/>
  <c r="G418" i="1"/>
  <c r="U418" i="1"/>
  <c r="G475" i="1"/>
  <c r="G80" i="1"/>
  <c r="U80" i="1"/>
  <c r="G81" i="1"/>
  <c r="U81" i="1"/>
  <c r="G83" i="1"/>
  <c r="U83" i="1"/>
  <c r="G86" i="1"/>
  <c r="U86" i="1"/>
  <c r="G412" i="1"/>
  <c r="U412" i="1"/>
  <c r="G414" i="1"/>
  <c r="U414" i="1"/>
  <c r="G413" i="1"/>
  <c r="U413" i="1"/>
  <c r="G416" i="1"/>
  <c r="U416" i="1"/>
  <c r="G377" i="1"/>
  <c r="U377" i="1"/>
  <c r="G175" i="1"/>
  <c r="G176" i="1"/>
  <c r="G179" i="1"/>
  <c r="G180" i="1"/>
  <c r="G181" i="1"/>
  <c r="G182" i="1"/>
  <c r="G183" i="1"/>
  <c r="G186" i="1"/>
  <c r="G187" i="1"/>
  <c r="G189" i="1"/>
  <c r="G191" i="1"/>
  <c r="G195" i="1"/>
  <c r="G196" i="1"/>
  <c r="G197" i="1"/>
  <c r="G200" i="1"/>
  <c r="G201" i="1"/>
  <c r="G202" i="1"/>
  <c r="G203" i="1"/>
  <c r="G204" i="1"/>
  <c r="G209" i="1"/>
  <c r="G228" i="1"/>
  <c r="G231" i="1"/>
  <c r="G232" i="1"/>
  <c r="G237" i="1"/>
  <c r="G238" i="1"/>
  <c r="G239" i="1"/>
  <c r="G240" i="1"/>
  <c r="G241" i="1"/>
  <c r="G242" i="1"/>
  <c r="G252" i="1"/>
  <c r="G257" i="1"/>
  <c r="G258" i="1"/>
  <c r="G259" i="1"/>
  <c r="G260" i="1"/>
  <c r="G261" i="1"/>
  <c r="G263" i="1"/>
  <c r="G266" i="1"/>
  <c r="G267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2" i="1"/>
  <c r="G293" i="1"/>
  <c r="G294" i="1"/>
  <c r="G296" i="1"/>
  <c r="U296" i="1"/>
  <c r="G305" i="1"/>
  <c r="U305" i="1"/>
  <c r="G480" i="1"/>
  <c r="U480" i="1"/>
  <c r="G481" i="1"/>
  <c r="U481" i="1"/>
  <c r="G483" i="1"/>
  <c r="U483" i="1"/>
  <c r="G474" i="1"/>
  <c r="U474" i="1"/>
  <c r="G326" i="1"/>
  <c r="U326" i="1"/>
  <c r="G400" i="1"/>
  <c r="U400" i="1"/>
  <c r="G415" i="1"/>
  <c r="U415" i="1"/>
  <c r="G421" i="1"/>
  <c r="U421" i="1"/>
  <c r="G392" i="1"/>
  <c r="U392" i="1"/>
  <c r="G459" i="1"/>
  <c r="U459" i="1"/>
  <c r="G460" i="1"/>
  <c r="U460" i="1"/>
  <c r="G476" i="1"/>
  <c r="U476" i="1"/>
  <c r="G485" i="1"/>
  <c r="U485" i="1"/>
  <c r="G437" i="1"/>
  <c r="U437" i="1"/>
  <c r="G436" i="1"/>
  <c r="U436" i="1"/>
  <c r="G434" i="1"/>
  <c r="U434" i="1"/>
  <c r="G88" i="1"/>
  <c r="G92" i="1"/>
  <c r="G93" i="1"/>
  <c r="G94" i="1"/>
  <c r="G95" i="1"/>
  <c r="G96" i="1"/>
  <c r="G101" i="1"/>
  <c r="G103" i="1"/>
  <c r="G104" i="1"/>
  <c r="G105" i="1"/>
  <c r="G112" i="1"/>
  <c r="G113" i="1"/>
  <c r="G119" i="1"/>
  <c r="G122" i="1"/>
  <c r="G123" i="1"/>
  <c r="G145" i="1"/>
  <c r="G148" i="1"/>
  <c r="G149" i="1"/>
  <c r="G153" i="1"/>
  <c r="G154" i="1"/>
  <c r="G155" i="1"/>
  <c r="G156" i="1"/>
  <c r="G157" i="1"/>
  <c r="G158" i="1"/>
  <c r="G159" i="1"/>
  <c r="G160" i="1"/>
  <c r="G161" i="1"/>
  <c r="G168" i="1"/>
  <c r="G169" i="1"/>
  <c r="G170" i="1"/>
  <c r="U170" i="1"/>
  <c r="G329" i="1"/>
  <c r="U329" i="1"/>
  <c r="G359" i="1"/>
  <c r="U359" i="1"/>
  <c r="G327" i="1"/>
  <c r="U327" i="1"/>
  <c r="G346" i="1"/>
  <c r="U346" i="1"/>
  <c r="G347" i="1"/>
  <c r="U347" i="1"/>
  <c r="G391" i="1"/>
  <c r="U391" i="1"/>
  <c r="G403" i="1"/>
  <c r="U403" i="1"/>
  <c r="G478" i="1"/>
  <c r="U478" i="1"/>
  <c r="V345" i="1"/>
  <c r="U345" i="1"/>
  <c r="V344" i="1"/>
  <c r="U344" i="1"/>
  <c r="U411" i="1"/>
  <c r="V411" i="1"/>
  <c r="U419" i="1"/>
  <c r="V419" i="1"/>
  <c r="V410" i="1"/>
  <c r="U410" i="1"/>
  <c r="U420" i="1"/>
  <c r="V420" i="1"/>
</calcChain>
</file>

<file path=xl/sharedStrings.xml><?xml version="1.0" encoding="utf-8"?>
<sst xmlns="http://schemas.openxmlformats.org/spreadsheetml/2006/main" count="2090" uniqueCount="779">
  <si>
    <t>ITEM_NAME</t>
  </si>
  <si>
    <t>Name</t>
  </si>
  <si>
    <t>Pre</t>
  </si>
  <si>
    <t>Suf</t>
  </si>
  <si>
    <t>Constructed</t>
  </si>
  <si>
    <t>Withdrawn</t>
  </si>
  <si>
    <t>Year Modifier</t>
  </si>
  <si>
    <t>Number of Cars</t>
  </si>
  <si>
    <t>RA</t>
  </si>
  <si>
    <t>Weight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</si>
  <si>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</si>
  <si>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</si>
  <si>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</si>
  <si>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</si>
  <si>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</si>
  <si>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</si>
  <si>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</si>
  <si>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</si>
  <si>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</si>
  <si>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</si>
  <si>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</si>
  <si>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</si>
  <si>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</si>
  <si>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</si>
  <si>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</si>
  <si>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British Rail Class 01 'Shunter'</t>
  </si>
  <si>
    <t>Diesel</t>
  </si>
  <si>
    <t>N/A</t>
  </si>
  <si>
    <t>BR02</t>
  </si>
  <si>
    <t>British Rail Class 02 'Shunter'</t>
  </si>
  <si>
    <t>BR03</t>
  </si>
  <si>
    <t>British Rail Class 03 'Shunter'</t>
  </si>
  <si>
    <t>BR04</t>
  </si>
  <si>
    <t>British Rail Class 04 'Shunter'</t>
  </si>
  <si>
    <t>BR05</t>
  </si>
  <si>
    <t>British Rail Class 05 'Shunter'</t>
  </si>
  <si>
    <t>BR06</t>
  </si>
  <si>
    <t>British Rail Class 06 'Scottish Shunter'</t>
  </si>
  <si>
    <t>BR07</t>
  </si>
  <si>
    <t>British Rail Class 07 'Dock Shunter'</t>
  </si>
  <si>
    <t>BR08</t>
  </si>
  <si>
    <t>British Rail Class 08 'Gronk'</t>
  </si>
  <si>
    <t>-</t>
  </si>
  <si>
    <t>BR09</t>
  </si>
  <si>
    <t>British Rail Class 09 'Shunter'</t>
  </si>
  <si>
    <t>BR10</t>
  </si>
  <si>
    <t>British Rail Class 10 'Shunter'</t>
  </si>
  <si>
    <t>BR11</t>
  </si>
  <si>
    <t>British Rail Class 11 'Shunter'</t>
  </si>
  <si>
    <t>BR12</t>
  </si>
  <si>
    <t>British Rail Class 12 'Shunter'</t>
  </si>
  <si>
    <t>BR13</t>
  </si>
  <si>
    <t>British Rail Class 13 'Shunter'</t>
  </si>
  <si>
    <t>BR14</t>
  </si>
  <si>
    <t>British Rail Class 14 'Teddy Bear'</t>
  </si>
  <si>
    <t>BR15</t>
  </si>
  <si>
    <t>British Rail Class 15</t>
  </si>
  <si>
    <t>BR16</t>
  </si>
  <si>
    <t>British Rail Class 16</t>
  </si>
  <si>
    <t>BR17</t>
  </si>
  <si>
    <t>British Rail Class 17</t>
  </si>
  <si>
    <t>BR20</t>
  </si>
  <si>
    <t>British Rail Class 20 'Chopper'</t>
  </si>
  <si>
    <t>BR21</t>
  </si>
  <si>
    <t>British Rail Class 21</t>
  </si>
  <si>
    <t>BR22</t>
  </si>
  <si>
    <t>British Rail Class 22 'Baby Warship'</t>
  </si>
  <si>
    <t>BR23</t>
  </si>
  <si>
    <t>British Rail Class 23 'Baby Deltic'</t>
  </si>
  <si>
    <t>BR24</t>
  </si>
  <si>
    <t>British Rail Class 24 'Sulzer Type 2'</t>
  </si>
  <si>
    <t>BR25</t>
  </si>
  <si>
    <t>British Rail Class 25 'Rat'</t>
  </si>
  <si>
    <t>BR26</t>
  </si>
  <si>
    <t>British Rail Class 26 'BRCW Type 2'</t>
  </si>
  <si>
    <t>BR27</t>
  </si>
  <si>
    <t>British Rail Class 27 'BRCW Type 2'</t>
  </si>
  <si>
    <t>BR28</t>
  </si>
  <si>
    <t>British Rail Class 28 'Metrovick Type 2'</t>
  </si>
  <si>
    <t>BR29</t>
  </si>
  <si>
    <t>British Rail Class 29</t>
  </si>
  <si>
    <t>BR30</t>
  </si>
  <si>
    <t>British Rail Class 30 'Brush Type 2'</t>
  </si>
  <si>
    <t>BR31</t>
  </si>
  <si>
    <t>British Rail Class 31 'Brush Type 2'</t>
  </si>
  <si>
    <t>BR33</t>
  </si>
  <si>
    <t>British Rail Class 33/0 'Crompton'</t>
  </si>
  <si>
    <t>BR33_2</t>
  </si>
  <si>
    <t>British Rail Class 33/2 'Slim Jim'</t>
  </si>
  <si>
    <t>BR35</t>
  </si>
  <si>
    <t>British Rail Class 35 'Hymek'</t>
  </si>
  <si>
    <t>BR37</t>
  </si>
  <si>
    <t>British Rail Class 37/0 'Tractor'</t>
  </si>
  <si>
    <t>BR37_7</t>
  </si>
  <si>
    <t>British Rail Class 37/7 'Tractor'</t>
  </si>
  <si>
    <t>BR40</t>
  </si>
  <si>
    <t>British Rail Class 40 'Whistler'</t>
  </si>
  <si>
    <t>BR41</t>
  </si>
  <si>
    <t>British Rail Class 41 'Warship'</t>
  </si>
  <si>
    <t>BR42</t>
  </si>
  <si>
    <t>British Rail Class 42 'Warship'</t>
  </si>
  <si>
    <t>BR43</t>
  </si>
  <si>
    <t>British Rail Class 43 'Warship'</t>
  </si>
  <si>
    <t>BR44</t>
  </si>
  <si>
    <t>British Rail Class 44 'Peak'</t>
  </si>
  <si>
    <t>BR45</t>
  </si>
  <si>
    <t>British Rail Class 45 'Peak'</t>
  </si>
  <si>
    <t>BR46</t>
  </si>
  <si>
    <t>British Rail Class 46 'Peak'</t>
  </si>
  <si>
    <t>BR47</t>
  </si>
  <si>
    <t>British Rail Class 47 'Brush Type 4'</t>
  </si>
  <si>
    <t>BR48</t>
  </si>
  <si>
    <t>British Rail Class 48 'Brush Type 4'</t>
  </si>
  <si>
    <t>BR50</t>
  </si>
  <si>
    <t>British Rail Class 50 'Hoover'</t>
  </si>
  <si>
    <t>BR52</t>
  </si>
  <si>
    <t>British Rail Class 52 'Western'</t>
  </si>
  <si>
    <t>BR53</t>
  </si>
  <si>
    <t>British Rail Class 53 'Falcon'</t>
  </si>
  <si>
    <t>BR55</t>
  </si>
  <si>
    <t>British Rail Class 55 'Deltic'</t>
  </si>
  <si>
    <t>BR56</t>
  </si>
  <si>
    <t>British Rail Class 56 'Grid'</t>
  </si>
  <si>
    <t>BR57</t>
  </si>
  <si>
    <t>British Rail Class 57/0 'Body Snatcher'</t>
  </si>
  <si>
    <t>BR57_3</t>
  </si>
  <si>
    <t>British Rail Class 57/3 'Thunderbird'</t>
  </si>
  <si>
    <t>BR57_6</t>
  </si>
  <si>
    <t>British Rail Class 57/6 'Thunderbird'</t>
  </si>
  <si>
    <t>BR58</t>
  </si>
  <si>
    <t>British Rail Class 58 'Bone'</t>
  </si>
  <si>
    <t>BR59</t>
  </si>
  <si>
    <t>British Rail Class 59 'Yeoman'</t>
  </si>
  <si>
    <t>BR60</t>
  </si>
  <si>
    <t>British Rail Class 60 'Tug'</t>
  </si>
  <si>
    <t>BR66</t>
  </si>
  <si>
    <t>British Rail Class 66 'Shed'</t>
  </si>
  <si>
    <t>BR67</t>
  </si>
  <si>
    <t>British Rail Class 67 'Skip'</t>
  </si>
  <si>
    <t>BR67Royal</t>
  </si>
  <si>
    <t>BR67EWS</t>
  </si>
  <si>
    <t>BR68</t>
  </si>
  <si>
    <t>British Rail Class 68 'UKLight'</t>
  </si>
  <si>
    <t>BR70</t>
  </si>
  <si>
    <t>British Rail Class 70 'Powerhaul'</t>
  </si>
  <si>
    <t>BR71</t>
  </si>
  <si>
    <t>British Rail Class 71 'HA'</t>
  </si>
  <si>
    <t>Electric</t>
  </si>
  <si>
    <t>3RAIL</t>
  </si>
  <si>
    <t>BR73/0 (D)</t>
  </si>
  <si>
    <t>British Rail Class 73/0 'JA'</t>
  </si>
  <si>
    <t>BR73/0 €</t>
  </si>
  <si>
    <t>BR73/1 (D)</t>
  </si>
  <si>
    <t>British Rail Class 73/1 'JB'</t>
  </si>
  <si>
    <t>BR73/1 €</t>
  </si>
  <si>
    <t>BR74 (D)</t>
  </si>
  <si>
    <t>British Rail Class 74</t>
  </si>
  <si>
    <t>BR74 €</t>
  </si>
  <si>
    <t>BR76</t>
  </si>
  <si>
    <t>British Rail Class 76 'EM1'</t>
  </si>
  <si>
    <t>BR77</t>
  </si>
  <si>
    <t>British Rail Class 77 'EM2'</t>
  </si>
  <si>
    <t>BR80</t>
  </si>
  <si>
    <t>British Rail Class 80</t>
  </si>
  <si>
    <t>OHLE</t>
  </si>
  <si>
    <t>BR81</t>
  </si>
  <si>
    <t>British Rail Class 81 'AL1'</t>
  </si>
  <si>
    <t>BR82</t>
  </si>
  <si>
    <t>British Rail Class 82 'AL2'</t>
  </si>
  <si>
    <t>BR83</t>
  </si>
  <si>
    <t>British Rail Class 83 'AL3'</t>
  </si>
  <si>
    <t>BR84</t>
  </si>
  <si>
    <t>British Rail Class 84 'AL4'</t>
  </si>
  <si>
    <t>BR85</t>
  </si>
  <si>
    <t>British Rail Class 85 'AL5'</t>
  </si>
  <si>
    <t>BR86/0</t>
  </si>
  <si>
    <t>British Rail Class 86/0 'AL6'</t>
  </si>
  <si>
    <t>BR86/1</t>
  </si>
  <si>
    <t>British Rail Class 86/1 'AL6'</t>
  </si>
  <si>
    <t>BR86/2</t>
  </si>
  <si>
    <t>British Rail Class 86/2 'AL6'</t>
  </si>
  <si>
    <t>BR87</t>
  </si>
  <si>
    <t>British Rail Class 87</t>
  </si>
  <si>
    <t>BR88 €</t>
  </si>
  <si>
    <t>British Rail Class 88 'Euro Dual'</t>
  </si>
  <si>
    <t>BR88 (D)</t>
  </si>
  <si>
    <t>BR89</t>
  </si>
  <si>
    <t>British Rail Class 89 'Aardvark'</t>
  </si>
  <si>
    <t>BR90</t>
  </si>
  <si>
    <t>British Rail Class 90</t>
  </si>
  <si>
    <t>BR91</t>
  </si>
  <si>
    <t>British Rail Class 91 'Intercity 225'</t>
  </si>
  <si>
    <t>BR92 (OHLE)</t>
  </si>
  <si>
    <t>British Rail Class 92 'Europorte'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</si>
  <si>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</si>
  <si>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</si>
  <si>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</si>
  <si>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</si>
  <si>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</si>
  <si>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</si>
  <si>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</si>
  <si>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</si>
  <si>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</si>
  <si>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</si>
  <si>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</si>
  <si>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</si>
  <si>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</si>
  <si>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</si>
  <si>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</si>
  <si>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</si>
  <si>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</si>
  <si>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</si>
  <si>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</si>
  <si>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</si>
  <si>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</si>
  <si>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</si>
  <si>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</si>
  <si>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</si>
  <si>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</si>
  <si>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</si>
  <si>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</si>
  <si>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</si>
  <si>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</si>
  <si>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</si>
  <si>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</si>
  <si>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</si>
  <si>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</si>
  <si>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</si>
  <si>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</si>
  <si>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</si>
  <si>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</si>
  <si>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</si>
  <si>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</si>
  <si>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</si>
  <si>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</si>
  <si>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</si>
  <si>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</si>
  <si>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</si>
  <si>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</si>
  <si>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</si>
  <si>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</si>
  <si>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British Rail Class 150/0 'Sprinter'</t>
  </si>
  <si>
    <t>BR150/1</t>
  </si>
  <si>
    <t>British Rail Class 150/1 'Sprinter'</t>
  </si>
  <si>
    <t>BR150/2</t>
  </si>
  <si>
    <t>British Rail Class 150/2 'Sprinter'</t>
  </si>
  <si>
    <t>BR151</t>
  </si>
  <si>
    <t>British Rail Class 151 'Sprinter'</t>
  </si>
  <si>
    <t>BR153</t>
  </si>
  <si>
    <t>British Rail Class 153 'Super Sprinter'</t>
  </si>
  <si>
    <t>BR155</t>
  </si>
  <si>
    <t>British Rail Class 155 'Super Sprinter'</t>
  </si>
  <si>
    <t>BR156</t>
  </si>
  <si>
    <t>British Rail Class 156 'Super Sprinter'</t>
  </si>
  <si>
    <t>BR158</t>
  </si>
  <si>
    <t>British Rail Class 158 'Express Sprinter'</t>
  </si>
  <si>
    <t>BR158_3</t>
  </si>
  <si>
    <t>BR159</t>
  </si>
  <si>
    <t>British Rail Class 159 'South Western Turbo'</t>
  </si>
  <si>
    <t>BR165</t>
  </si>
  <si>
    <t>BR165_3</t>
  </si>
  <si>
    <t>BR166</t>
  </si>
  <si>
    <t>BR168</t>
  </si>
  <si>
    <t>BR170</t>
  </si>
  <si>
    <t>British Rail Class 170 'Turbostar'</t>
  </si>
  <si>
    <t>BR170_3</t>
  </si>
  <si>
    <t>BR171</t>
  </si>
  <si>
    <t>BR172</t>
  </si>
  <si>
    <t>BR175</t>
  </si>
  <si>
    <t>BR180</t>
  </si>
  <si>
    <t>British Rail Class 180 'Adelante'</t>
  </si>
  <si>
    <t>BR185</t>
  </si>
  <si>
    <t>British Rail Class 185 'Desiro'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</si>
  <si>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</si>
  <si>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</si>
  <si>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</si>
  <si>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</si>
  <si>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</si>
  <si>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</si>
  <si>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</si>
  <si>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</si>
  <si>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</si>
  <si>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</si>
  <si>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</si>
  <si>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British Rail Class 220 'Voyager'</t>
  </si>
  <si>
    <t>BR221_4</t>
  </si>
  <si>
    <t>British Rail Class 220 'Super Voyager'</t>
  </si>
  <si>
    <t>BR221</t>
  </si>
  <si>
    <t>BR222/0</t>
  </si>
  <si>
    <t>British Rail Class 222 'Meridian'</t>
  </si>
  <si>
    <t>BR222/0_5</t>
  </si>
  <si>
    <t>BR222/1</t>
  </si>
  <si>
    <t>British Rail Class 222/1 'Pioneer'</t>
  </si>
  <si>
    <t>BR230</t>
  </si>
  <si>
    <t>BR251</t>
  </si>
  <si>
    <t>BR252</t>
  </si>
  <si>
    <t>BR253</t>
  </si>
  <si>
    <t>British Rail Class 253 'Western'</t>
  </si>
  <si>
    <t>BR254</t>
  </si>
  <si>
    <t>British Rail Class 254 'Eastern'</t>
  </si>
  <si>
    <t>BR255</t>
  </si>
  <si>
    <t>British Rail Class 255 'Challenger'</t>
  </si>
  <si>
    <t>BR302</t>
  </si>
  <si>
    <t>BR303</t>
  </si>
  <si>
    <t>BR304</t>
  </si>
  <si>
    <t>BR305_1</t>
  </si>
  <si>
    <t>British Rail Class 305/1</t>
  </si>
  <si>
    <t>305_1</t>
  </si>
  <si>
    <t>BR305_2</t>
  </si>
  <si>
    <t>British Rail Class 305/2</t>
  </si>
  <si>
    <t>BR</t>
  </si>
  <si>
    <t>305_2</t>
  </si>
  <si>
    <t>BR306</t>
  </si>
  <si>
    <t>BR307</t>
  </si>
  <si>
    <t>BR308</t>
  </si>
  <si>
    <t>BR309</t>
  </si>
  <si>
    <t>BR310</t>
  </si>
  <si>
    <t>BR310/0</t>
  </si>
  <si>
    <t>BR310/1</t>
  </si>
  <si>
    <t>BR311</t>
  </si>
  <si>
    <t>BR312</t>
  </si>
  <si>
    <t>BR313</t>
  </si>
  <si>
    <t>BR314</t>
  </si>
  <si>
    <t>BR315</t>
  </si>
  <si>
    <t>British Rail Class 315</t>
  </si>
  <si>
    <t>BR316</t>
  </si>
  <si>
    <t>BR317</t>
  </si>
  <si>
    <t>BR318</t>
  </si>
  <si>
    <t>BR319</t>
  </si>
  <si>
    <t>British Rail Class 319</t>
  </si>
  <si>
    <t>BR320</t>
  </si>
  <si>
    <t>BR321</t>
  </si>
  <si>
    <t>BR322</t>
  </si>
  <si>
    <t>BR323</t>
  </si>
  <si>
    <t>British Rail Class 323</t>
  </si>
  <si>
    <t>BR325</t>
  </si>
  <si>
    <t>BR331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</si>
  <si>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</si>
  <si>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</si>
  <si>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</si>
  <si>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</si>
  <si>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</si>
  <si>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</si>
  <si>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</si>
  <si>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</si>
  <si>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</si>
  <si>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</si>
  <si>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British Rail Class 370 'APT'</t>
  </si>
  <si>
    <t>BR373/1</t>
  </si>
  <si>
    <t>British Rail Class 373/1 'Three Capitals'</t>
  </si>
  <si>
    <t>BR373/2</t>
  </si>
  <si>
    <t>British Rail Class 373/2 'North of London'</t>
  </si>
  <si>
    <t>BR374</t>
  </si>
  <si>
    <t>British Rail Class 374 'Velaro'</t>
  </si>
  <si>
    <t>BR375/3</t>
  </si>
  <si>
    <t>British Rail Class 375 (3-Car)</t>
  </si>
  <si>
    <t>BR375/7</t>
  </si>
  <si>
    <t>British Rail Class 375 (4-Car)</t>
  </si>
  <si>
    <t>BR376</t>
  </si>
  <si>
    <t>British Rail Class 376</t>
  </si>
  <si>
    <t>BR377/1</t>
  </si>
  <si>
    <t>British Rail Class 377/1/4 (4-Car)</t>
  </si>
  <si>
    <t>BR377/2</t>
  </si>
  <si>
    <t>British Rail Class 377/2/5 (4-Car, Dual Voltage)</t>
  </si>
  <si>
    <t>BR377/3</t>
  </si>
  <si>
    <t>British Rail Class 377/3 (3-Car)</t>
  </si>
  <si>
    <t>BR377/4</t>
  </si>
  <si>
    <t>BR377/5</t>
  </si>
  <si>
    <t>BR377/6</t>
  </si>
  <si>
    <t>British Rail Class 377/6 (5-Car)</t>
  </si>
  <si>
    <t>BR377/7</t>
  </si>
  <si>
    <t>British Rail Class 377/7 (5-Car, Dual Voltage)</t>
  </si>
  <si>
    <t>BR378/0</t>
  </si>
  <si>
    <t>British Rail Class 378/0 (3-Car, Dual Voltage)</t>
  </si>
  <si>
    <t>BR378/1</t>
  </si>
  <si>
    <t>British Rail Class 378/1 (4-Car)</t>
  </si>
  <si>
    <t>British Rail Class 378/1 (5-Car)</t>
  </si>
  <si>
    <t>BR378/2</t>
  </si>
  <si>
    <t>British Rail Class 378/2 (5-Car)</t>
  </si>
  <si>
    <t>BR379</t>
  </si>
  <si>
    <t>BR380/1</t>
  </si>
  <si>
    <t>BR385</t>
  </si>
  <si>
    <t>BR387</t>
  </si>
  <si>
    <t>BR390/0</t>
  </si>
  <si>
    <t>British Rail Class 390/0 'Pendolino'</t>
  </si>
  <si>
    <t>BR390/1</t>
  </si>
  <si>
    <t>British Rail Class 390/1 'Pendolino'</t>
  </si>
  <si>
    <t>BR395 (OHLE)</t>
  </si>
  <si>
    <t>British Rail Class 395 'Javelin'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</si>
  <si>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</si>
  <si>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</si>
  <si>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</si>
  <si>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</si>
  <si>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</si>
  <si>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</si>
  <si>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</si>
  <si>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</si>
  <si>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British Rail Class 411</t>
  </si>
  <si>
    <t>BR411_9</t>
  </si>
  <si>
    <t>British Rail Class 411/9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</si>
  <si>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</si>
  <si>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</si>
  <si>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</si>
  <si>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</si>
  <si>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</si>
  <si>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</si>
  <si>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</si>
  <si>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</si>
  <si>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</si>
  <si>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</si>
  <si>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</si>
  <si>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</si>
  <si>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</si>
  <si>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</si>
  <si>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</si>
  <si>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</si>
  <si>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</si>
  <si>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</si>
  <si>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</si>
  <si>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</si>
  <si>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</si>
  <si>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</si>
  <si>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</si>
  <si>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</si>
  <si>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</si>
  <si>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</si>
  <si>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</si>
  <si>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British Rail Class 432</t>
  </si>
  <si>
    <t>BR438</t>
  </si>
  <si>
    <t>BR442</t>
  </si>
  <si>
    <t>British Rail Class 442 'Wessex Electrics'</t>
  </si>
  <si>
    <t>BR444</t>
  </si>
  <si>
    <t>British Rail Class 444 'Desiro'</t>
  </si>
  <si>
    <t>BR445</t>
  </si>
  <si>
    <t>BR446</t>
  </si>
  <si>
    <t>BR450</t>
  </si>
  <si>
    <t>British Rail Class 450 Desiro</t>
  </si>
  <si>
    <t>BR455</t>
  </si>
  <si>
    <t>British Rail Class 455</t>
  </si>
  <si>
    <t>BR456</t>
  </si>
  <si>
    <t>British Rail Class 456</t>
  </si>
  <si>
    <t>BR458</t>
  </si>
  <si>
    <t>British Rail Class 458 Juniper</t>
  </si>
  <si>
    <t>BR460</t>
  </si>
  <si>
    <t>British Rail Class 460</t>
  </si>
  <si>
    <t>BR465</t>
  </si>
  <si>
    <t>British Rail Class 465 Networker</t>
  </si>
  <si>
    <t>BR466</t>
  </si>
  <si>
    <t>British Rail Class 466 Networker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</si>
  <si>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</si>
  <si>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</si>
  <si>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</si>
  <si>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</si>
  <si>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</si>
  <si>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</si>
  <si>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</si>
  <si>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</si>
  <si>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</si>
  <si>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</si>
  <si>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</si>
  <si>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</si>
  <si>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</si>
  <si>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</si>
  <si>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</si>
  <si>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British Rail Class 507</t>
  </si>
  <si>
    <t>BR508</t>
  </si>
  <si>
    <t>BR700</t>
  </si>
  <si>
    <t>BR707</t>
  </si>
  <si>
    <t>BR710</t>
  </si>
  <si>
    <t>BR717</t>
  </si>
  <si>
    <t>BR800 (D)</t>
  </si>
  <si>
    <t>British Rail Class 800/0 'Super Express'</t>
  </si>
  <si>
    <t>BR800 €</t>
  </si>
  <si>
    <t>BR800_1 (D)</t>
  </si>
  <si>
    <t>British Rail Class 800/1 'Super Express'</t>
  </si>
  <si>
    <t>BR800_1 €</t>
  </si>
  <si>
    <t>BR800_2 (D)</t>
  </si>
  <si>
    <t>British Rail Class 800/2 'Super Express'</t>
  </si>
  <si>
    <t>BR800_2 €</t>
  </si>
  <si>
    <t>BR801</t>
  </si>
  <si>
    <t>British Rail Class 801/0 'Super Express'</t>
  </si>
  <si>
    <t>BR801_1</t>
  </si>
  <si>
    <t>British Rail Class 801/1 'Super Express'</t>
  </si>
  <si>
    <t>BR801_2</t>
  </si>
  <si>
    <t>British Rail Class 801/2 'Super Express'</t>
  </si>
  <si>
    <t>BR802 (D)</t>
  </si>
  <si>
    <t>British Rail Class 802/0 'AT300'</t>
  </si>
  <si>
    <t>BR802 €</t>
  </si>
  <si>
    <t>BR802_1 (D)</t>
  </si>
  <si>
    <t>British Rail Class 802/1 'AT300'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</si>
  <si>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</si>
  <si>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</si>
  <si>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</si>
  <si>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</si>
  <si>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</si>
  <si>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</si>
  <si>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</si>
  <si>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</si>
  <si>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</si>
  <si>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</si>
  <si>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</si>
  <si>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</si>
  <si>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</si>
  <si>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</si>
  <si>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</si>
  <si>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</si>
  <si>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</si>
  <si>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British Rail 10800</t>
  </si>
  <si>
    <t>BR18000</t>
  </si>
  <si>
    <t>British Rail 18000</t>
  </si>
  <si>
    <t>Gas Turbine</t>
  </si>
  <si>
    <t>Gas</t>
  </si>
  <si>
    <t>BR18100</t>
  </si>
  <si>
    <t>British Rail 18100</t>
  </si>
  <si>
    <t>BRAPTE</t>
  </si>
  <si>
    <t>British Rail APT-E</t>
  </si>
  <si>
    <t>X</t>
  </si>
  <si>
    <t>BRBEMU</t>
  </si>
  <si>
    <t>Battery</t>
  </si>
  <si>
    <t>BRDerbyLight</t>
  </si>
  <si>
    <t>BRGT3</t>
  </si>
  <si>
    <t>British Rail GT3</t>
  </si>
  <si>
    <t>BRMCDMU</t>
  </si>
  <si>
    <t>BRMK1BCK</t>
  </si>
  <si>
    <t>British Rail Mk1 BCK</t>
  </si>
  <si>
    <t>BRMK1BFK</t>
  </si>
  <si>
    <t>British Rail Mk1 BFK</t>
  </si>
  <si>
    <t>BRMK1BG</t>
  </si>
  <si>
    <t>British Rail Mk1 BG</t>
  </si>
  <si>
    <t>BRMK1BSK</t>
  </si>
  <si>
    <t>British Rail Mk1 BSK</t>
  </si>
  <si>
    <t>BRMK1BSO</t>
  </si>
  <si>
    <t>British Rail Mk1 BSO</t>
  </si>
  <si>
    <t>BRMK1BSOT</t>
  </si>
  <si>
    <t>British Rail Mk1 BSOT</t>
  </si>
  <si>
    <t>BRMK1CK</t>
  </si>
  <si>
    <t>British Rail Mk1 CK</t>
  </si>
  <si>
    <t>BRMK1FK</t>
  </si>
  <si>
    <t>British Rail Mk1 FK</t>
  </si>
  <si>
    <t>BRMK1FO</t>
  </si>
  <si>
    <t>British Rail Mk1 FO</t>
  </si>
  <si>
    <t>BRMK1RK</t>
  </si>
  <si>
    <t>British Rail Mk1 RK</t>
  </si>
  <si>
    <t>BRMK1RMB</t>
  </si>
  <si>
    <t>British Rail Mk1 RMB</t>
  </si>
  <si>
    <t>BRMK1SK</t>
  </si>
  <si>
    <t>British Rail Mk1 SK</t>
  </si>
  <si>
    <t>BRMK1SO</t>
  </si>
  <si>
    <t>British Rail Mk1 SO</t>
  </si>
  <si>
    <t>BRMK1TSO</t>
  </si>
  <si>
    <t>British Rail Mk1 TSO</t>
  </si>
  <si>
    <t>BRMK2</t>
  </si>
  <si>
    <t>32`</t>
  </si>
  <si>
    <t>BRMK3</t>
  </si>
  <si>
    <t>BRRailbus1</t>
  </si>
  <si>
    <t>BRRailbus2</t>
  </si>
  <si>
    <t>BRS2</t>
  </si>
  <si>
    <t>Steam</t>
  </si>
  <si>
    <t>BRS2T</t>
  </si>
  <si>
    <t>BRS3</t>
  </si>
  <si>
    <t>BRS3T</t>
  </si>
  <si>
    <t>BRS4</t>
  </si>
  <si>
    <t>BRS4T</t>
  </si>
  <si>
    <t>BRS5</t>
  </si>
  <si>
    <t>BRS6</t>
  </si>
  <si>
    <t>BRS7</t>
  </si>
  <si>
    <t>BRS8</t>
  </si>
  <si>
    <t>BRS9F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</si>
  <si>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</si>
  <si>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</si>
  <si>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</si>
  <si>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</si>
  <si>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</si>
  <si>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</si>
  <si>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</si>
  <si>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</si>
  <si>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</si>
  <si>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</si>
  <si>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</si>
  <si>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</si>
  <si>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</si>
  <si>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</si>
  <si>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</si>
  <si>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</si>
  <si>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</si>
  <si>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</si>
  <si>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</si>
  <si>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</si>
  <si>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</si>
  <si>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</si>
  <si>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</si>
  <si>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</si>
  <si>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</si>
  <si>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</si>
  <si>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</si>
  <si>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</si>
  <si>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</si>
  <si>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</si>
  <si>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</si>
  <si>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</si>
  <si>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</si>
  <si>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</si>
  <si>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</si>
  <si>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</si>
  <si>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</si>
  <si>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</si>
  <si>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</si>
  <si>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</si>
  <si>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</si>
  <si>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</si>
  <si>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</si>
  <si>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GNRA1</t>
  </si>
  <si>
    <t>GNR Gresley A1</t>
  </si>
  <si>
    <t>GWR1500</t>
  </si>
  <si>
    <t>GWR1600</t>
  </si>
  <si>
    <t>GWR2251</t>
  </si>
  <si>
    <t>GWR4073</t>
  </si>
  <si>
    <t>GWR5101</t>
  </si>
  <si>
    <t>GWR5700</t>
  </si>
  <si>
    <t>GWR6400</t>
  </si>
  <si>
    <t>GWR6959</t>
  </si>
  <si>
    <t>GWR7800</t>
  </si>
  <si>
    <t>GWR9400</t>
  </si>
  <si>
    <t>GWRRailcar</t>
  </si>
  <si>
    <t>LiverpoolOH</t>
  </si>
  <si>
    <t>LMS2</t>
  </si>
  <si>
    <t>LMS2T</t>
  </si>
  <si>
    <t>LMS3F</t>
  </si>
  <si>
    <t>LMS4</t>
  </si>
  <si>
    <t>LMS5</t>
  </si>
  <si>
    <t>LMS8F</t>
  </si>
  <si>
    <t>LMSCoronation</t>
  </si>
  <si>
    <t>LMSElectric</t>
  </si>
  <si>
    <t>LMSFairburn</t>
  </si>
  <si>
    <t>LMSKitson</t>
  </si>
  <si>
    <t>LMSRailcar</t>
  </si>
  <si>
    <t>LMSRoyalScot</t>
  </si>
  <si>
    <t>LNERA1</t>
  </si>
  <si>
    <t>LNERA2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</si>
  <si>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</si>
  <si>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</si>
  <si>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</si>
  <si>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</si>
  <si>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</si>
  <si>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</si>
  <si>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</si>
  <si>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</si>
  <si>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LNEREB1</t>
  </si>
  <si>
    <t>LNEREE1</t>
  </si>
  <si>
    <t>LNEREF1</t>
  </si>
  <si>
    <t>LNERElectric</t>
  </si>
  <si>
    <t>LNERES1</t>
  </si>
  <si>
    <t>LNERK1</t>
  </si>
  <si>
    <t>LNERL1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</si>
  <si>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</si>
  <si>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</si>
  <si>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</si>
  <si>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</si>
  <si>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</si>
  <si>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</si>
  <si>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</si>
  <si>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</si>
  <si>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</si>
  <si>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</si>
  <si>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</si>
  <si>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</si>
  <si>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</si>
  <si>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</si>
  <si>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</si>
  <si>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</si>
  <si>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</si>
  <si>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</si>
  <si>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</si>
  <si>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</si>
  <si>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</si>
  <si>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</si>
  <si>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</si>
  <si>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</si>
  <si>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</si>
  <si>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</si>
  <si>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</si>
  <si>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</si>
  <si>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</si>
  <si>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</si>
  <si>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</si>
  <si>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</si>
  <si>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</si>
  <si>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</si>
  <si>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</si>
  <si>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</si>
  <si>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</si>
  <si>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</si>
  <si>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</si>
  <si>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</si>
  <si>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</si>
  <si>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</si>
  <si>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</si>
  <si>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</si>
  <si>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</si>
  <si>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</si>
  <si>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</si>
  <si>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</si>
  <si>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</si>
  <si>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</si>
  <si>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</si>
  <si>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</si>
  <si>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</si>
  <si>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</si>
  <si>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</si>
  <si>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</si>
  <si>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</si>
  <si>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</si>
  <si>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</si>
  <si>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</si>
  <si>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</si>
  <si>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</si>
  <si>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</si>
  <si>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</si>
  <si>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</si>
  <si>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</si>
  <si>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</si>
  <si>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</si>
  <si>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</si>
  <si>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</si>
  <si>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</si>
  <si>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</si>
  <si>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</si>
  <si>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</si>
  <si>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</si>
  <si>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</si>
  <si>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</si>
  <si>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</si>
  <si>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</si>
  <si>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</si>
  <si>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</si>
  <si>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</si>
  <si>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</si>
  <si>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</si>
  <si>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</si>
  <si>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</si>
  <si>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</si>
  <si>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</si>
  <si>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</si>
  <si>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</si>
  <si>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</si>
  <si>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</si>
  <si>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</si>
  <si>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</si>
  <si>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</si>
  <si>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</si>
  <si>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</si>
  <si>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</si>
  <si>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</si>
  <si>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</si>
  <si>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</si>
  <si>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</si>
  <si>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</si>
  <si>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</si>
  <si>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</si>
  <si>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</si>
  <si>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</si>
  <si>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</si>
  <si>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</si>
  <si>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</si>
  <si>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</si>
  <si>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</si>
  <si>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</si>
  <si>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SRMerchantNavy</t>
  </si>
  <si>
    <t>SRSL</t>
  </si>
  <si>
    <t>SRWestCountry</t>
  </si>
  <si>
    <t>WCElectric</t>
  </si>
  <si>
    <t>WDA280</t>
  </si>
  <si>
    <t>WDA2100</t>
  </si>
  <si>
    <t>SMR042RT</t>
  </si>
  <si>
    <t>Snowdon Mountain Railway 0-4-2RT</t>
  </si>
  <si>
    <t>SMR040DH</t>
  </si>
  <si>
    <t>BR380/0</t>
  </si>
  <si>
    <t>British Rail Class 380/0 Desiro (3-car)</t>
  </si>
  <si>
    <t>British Rail Class 380/1 Desiro (4-car)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</si>
</sst>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13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9933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3" sqref="H173"/>
    </sheetView>
  </sheetViews>
  <sheetFormatPr defaultColWidth="9.140625" defaultRowHeight="15" x14ac:dyDescent="0.25"/>
  <cols>
    <col min="1" max="1" width="16.28515625" style="13" bestFit="1" customWidth="1"/>
    <col min="2" max="2" width="34.7109375" style="13" customWidth="1"/>
    <col min="3" max="3" width="8.5703125" style="13" bestFit="1" customWidth="1"/>
    <col min="4" max="4" width="8.42578125" style="13" customWidth="1"/>
    <col min="5" max="5" width="16.28515625" style="13" bestFit="1" customWidth="1"/>
    <col min="6" max="6" width="15.28515625" style="13" customWidth="1"/>
    <col min="7" max="7" width="2.28515625" style="13" hidden="1" customWidth="1"/>
    <col min="8" max="8" width="19.42578125" style="13" bestFit="1" customWidth="1"/>
    <col min="9" max="9" width="8" style="13" bestFit="1" customWidth="1"/>
    <col min="10" max="10" width="12" style="13" bestFit="1" customWidth="1"/>
    <col min="11" max="11" width="13" style="13" bestFit="1" customWidth="1"/>
    <col min="12" max="12" width="13.85546875" style="1" bestFit="1" customWidth="1"/>
    <col min="13" max="13" width="13.85546875" style="1" customWidth="1"/>
    <col min="14" max="14" width="15.42578125" style="13" hidden="1" customWidth="1"/>
    <col min="15" max="15" width="18.140625" style="13" customWidth="1"/>
    <col min="16" max="16" width="15.5703125" style="13" bestFit="1" customWidth="1"/>
    <col min="17" max="17" width="17.28515625" style="13" customWidth="1"/>
    <col min="18" max="18" width="20.42578125" style="13" customWidth="1"/>
    <col min="19" max="19" width="15.5703125" style="13" customWidth="1"/>
    <col min="20" max="20" width="17.140625" style="13" hidden="1" customWidth="1"/>
    <col min="21" max="21" width="15.28515625" style="13" bestFit="1" customWidth="1"/>
    <col min="22" max="22" width="23.28515625" style="13" bestFit="1" customWidth="1"/>
    <col min="23" max="23" width="18.5703125" style="13" bestFit="1" customWidth="1"/>
    <col min="24" max="24" width="24.140625" style="13" bestFit="1" customWidth="1"/>
    <col min="25" max="16384" width="9.140625" style="14"/>
  </cols>
  <sheetData>
    <row r="1" spans="1:24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" t="s">
        <v>11</v>
      </c>
      <c r="M1" s="1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</row>
    <row r="2" spans="1:24" x14ac:dyDescent="0.25">
      <c r="A2" s="13" t="s">
        <v>24</v>
      </c>
      <c r="B2" s="13" t="s">
        <v>25</v>
      </c>
      <c r="C2" s="13" t="str">
        <f t="shared" ref="C2:C67" si="0">IF(A2="","zzz",LEFT(A2,2))</f>
        <v>BR</v>
      </c>
      <c r="D2" s="13">
        <v>1</v>
      </c>
      <c r="E2" s="13">
        <v>1956</v>
      </c>
      <c r="F2" s="13">
        <v>1981</v>
      </c>
      <c r="G2" s="13">
        <f t="shared" ref="G2:G67" si="1">IF(E2="","",SQRT(E2-1828))</f>
        <v>11.313708498984761</v>
      </c>
      <c r="H2" s="13">
        <v>1</v>
      </c>
      <c r="I2" s="13">
        <v>1</v>
      </c>
      <c r="J2" s="13">
        <v>25</v>
      </c>
      <c r="K2" s="13">
        <v>0</v>
      </c>
      <c r="L2" s="1" t="s">
        <v>26</v>
      </c>
      <c r="M2" s="1" t="s">
        <v>26</v>
      </c>
      <c r="N2" s="13">
        <f t="shared" ref="N2:N67" si="2">IF(L2="Steam",1,IF(L2="Electric",2,IF(L2="Diesel",4,IF(L2="Diesel-Electric",3,""))))</f>
        <v>4</v>
      </c>
      <c r="O2" s="13" t="s">
        <v>27</v>
      </c>
      <c r="P2" s="13">
        <v>23</v>
      </c>
      <c r="Q2" s="13">
        <v>23</v>
      </c>
      <c r="R2" s="13">
        <v>56.7</v>
      </c>
      <c r="S2" s="13">
        <v>153</v>
      </c>
      <c r="T2" s="13">
        <f t="shared" ref="T2:T67" si="3">IF(L2="Wagon",(SQRT(SQRT(S2/27)))*10,IF(S2="","",SQRT(SQRT(S2/27))))</f>
        <v>1.5428791731200524</v>
      </c>
      <c r="U2" s="15">
        <f t="shared" ref="U2:U67" si="4">IF(H2="","",(G2*SQRT(H2)*T2-(H2*2)+2)*0.985)</f>
        <v>17.193849935627394</v>
      </c>
      <c r="V2" s="15">
        <f t="shared" ref="V2:V67" si="5">IF(L2="Wagon",5*SQRT(G2),IF(L2="","",SQRT(Q2*J2*SQRT(S2))/(26)))</f>
        <v>3.2436458604072937</v>
      </c>
      <c r="W2" s="16">
        <f>8/P2</f>
        <v>0.34782608695652173</v>
      </c>
      <c r="X2" s="16">
        <f t="shared" ref="X2:X65" si="6">R2/10/J2</f>
        <v>0.2268</v>
      </c>
    </row>
    <row r="3" spans="1:24" x14ac:dyDescent="0.25">
      <c r="A3" s="13" t="s">
        <v>28</v>
      </c>
      <c r="B3" s="13" t="s">
        <v>29</v>
      </c>
      <c r="C3" s="13" t="str">
        <f t="shared" si="0"/>
        <v>BR</v>
      </c>
      <c r="D3" s="13">
        <v>2</v>
      </c>
      <c r="E3" s="13">
        <v>1960</v>
      </c>
      <c r="F3" s="13">
        <v>1975</v>
      </c>
      <c r="G3" s="13">
        <f t="shared" si="1"/>
        <v>11.489125293076057</v>
      </c>
      <c r="H3" s="13">
        <v>1</v>
      </c>
      <c r="I3" s="13">
        <v>2</v>
      </c>
      <c r="J3" s="13">
        <v>29</v>
      </c>
      <c r="K3" s="13">
        <v>0</v>
      </c>
      <c r="L3" s="1" t="s">
        <v>26</v>
      </c>
      <c r="M3" s="1" t="s">
        <v>26</v>
      </c>
      <c r="N3" s="13">
        <f t="shared" si="2"/>
        <v>4</v>
      </c>
      <c r="O3" s="13" t="s">
        <v>27</v>
      </c>
      <c r="P3" s="13">
        <v>31</v>
      </c>
      <c r="Q3" s="13">
        <v>31</v>
      </c>
      <c r="R3" s="13">
        <v>66.7</v>
      </c>
      <c r="S3" s="13">
        <v>170</v>
      </c>
      <c r="T3" s="13">
        <f t="shared" si="3"/>
        <v>1.5840587664909835</v>
      </c>
      <c r="U3" s="15">
        <f t="shared" si="4"/>
        <v>17.926457895213261</v>
      </c>
      <c r="V3" s="15">
        <f t="shared" si="5"/>
        <v>4.1640767753912282</v>
      </c>
      <c r="W3" s="16">
        <f t="shared" ref="W3:W66" si="7">8/P3</f>
        <v>0.25806451612903225</v>
      </c>
      <c r="X3" s="16">
        <f t="shared" si="6"/>
        <v>0.23</v>
      </c>
    </row>
    <row r="4" spans="1:24" x14ac:dyDescent="0.25">
      <c r="A4" s="13" t="s">
        <v>30</v>
      </c>
      <c r="B4" s="13" t="s">
        <v>31</v>
      </c>
      <c r="C4" s="13" t="str">
        <f t="shared" si="0"/>
        <v>BR</v>
      </c>
      <c r="D4" s="13">
        <v>3</v>
      </c>
      <c r="E4" s="13">
        <v>1957</v>
      </c>
      <c r="F4" s="13">
        <v>1993</v>
      </c>
      <c r="G4" s="13">
        <f t="shared" si="1"/>
        <v>11.357816691600547</v>
      </c>
      <c r="H4" s="13">
        <v>1</v>
      </c>
      <c r="I4" s="13">
        <v>1</v>
      </c>
      <c r="J4" s="13">
        <v>31</v>
      </c>
      <c r="K4" s="13">
        <v>0</v>
      </c>
      <c r="L4" s="1" t="s">
        <v>26</v>
      </c>
      <c r="M4" s="1" t="s">
        <v>26</v>
      </c>
      <c r="N4" s="13">
        <f t="shared" si="2"/>
        <v>4</v>
      </c>
      <c r="O4" s="13" t="s">
        <v>27</v>
      </c>
      <c r="P4" s="13">
        <v>46</v>
      </c>
      <c r="Q4" s="13">
        <v>46</v>
      </c>
      <c r="R4" s="13">
        <v>69.599999999999994</v>
      </c>
      <c r="S4" s="13">
        <v>204</v>
      </c>
      <c r="T4" s="13">
        <f t="shared" si="3"/>
        <v>1.6579315678715774</v>
      </c>
      <c r="U4" s="15">
        <f t="shared" si="4"/>
        <v>18.548025592576717</v>
      </c>
      <c r="V4" s="15">
        <f t="shared" si="5"/>
        <v>5.4890091740968918</v>
      </c>
      <c r="W4" s="16">
        <f t="shared" si="7"/>
        <v>0.17391304347826086</v>
      </c>
      <c r="X4" s="16">
        <f t="shared" si="6"/>
        <v>0.22451612903225804</v>
      </c>
    </row>
    <row r="5" spans="1:24" x14ac:dyDescent="0.25">
      <c r="A5" s="13" t="s">
        <v>32</v>
      </c>
      <c r="B5" s="13" t="s">
        <v>33</v>
      </c>
      <c r="C5" s="13" t="str">
        <f t="shared" si="0"/>
        <v>BR</v>
      </c>
      <c r="D5" s="13">
        <v>4</v>
      </c>
      <c r="E5" s="13">
        <v>1952</v>
      </c>
      <c r="F5" s="13">
        <v>1972</v>
      </c>
      <c r="G5" s="13">
        <f t="shared" si="1"/>
        <v>11.135528725660043</v>
      </c>
      <c r="H5" s="13">
        <v>1</v>
      </c>
      <c r="I5" s="13">
        <v>2</v>
      </c>
      <c r="J5" s="13">
        <v>33</v>
      </c>
      <c r="K5" s="13">
        <v>0</v>
      </c>
      <c r="L5" s="1" t="s">
        <v>26</v>
      </c>
      <c r="M5" s="1" t="s">
        <v>26</v>
      </c>
      <c r="N5" s="13">
        <f t="shared" si="2"/>
        <v>4</v>
      </c>
      <c r="O5" s="13" t="s">
        <v>27</v>
      </c>
      <c r="P5" s="13">
        <v>43</v>
      </c>
      <c r="Q5" s="13">
        <v>43</v>
      </c>
      <c r="R5" s="13">
        <v>75</v>
      </c>
      <c r="S5" s="13">
        <v>204</v>
      </c>
      <c r="T5" s="13">
        <f t="shared" si="3"/>
        <v>1.6579315678715774</v>
      </c>
      <c r="U5" s="15">
        <f t="shared" si="4"/>
        <v>18.185015430224354</v>
      </c>
      <c r="V5" s="15">
        <f t="shared" si="5"/>
        <v>5.4755202773795828</v>
      </c>
      <c r="W5" s="16">
        <f t="shared" si="7"/>
        <v>0.18604651162790697</v>
      </c>
      <c r="X5" s="16">
        <f t="shared" si="6"/>
        <v>0.22727272727272727</v>
      </c>
    </row>
    <row r="6" spans="1:24" x14ac:dyDescent="0.25">
      <c r="A6" s="13" t="s">
        <v>34</v>
      </c>
      <c r="B6" s="13" t="s">
        <v>35</v>
      </c>
      <c r="C6" s="13" t="str">
        <f t="shared" si="0"/>
        <v>BR</v>
      </c>
      <c r="D6" s="13">
        <v>5</v>
      </c>
      <c r="E6" s="13">
        <v>1955</v>
      </c>
      <c r="F6" s="13">
        <v>1983</v>
      </c>
      <c r="G6" s="13">
        <f t="shared" si="1"/>
        <v>11.269427669584644</v>
      </c>
      <c r="H6" s="13">
        <v>1</v>
      </c>
      <c r="I6" s="13">
        <v>2</v>
      </c>
      <c r="J6" s="13">
        <v>32</v>
      </c>
      <c r="K6" s="13">
        <v>0</v>
      </c>
      <c r="L6" s="1" t="s">
        <v>26</v>
      </c>
      <c r="M6" s="1" t="s">
        <v>26</v>
      </c>
      <c r="N6" s="13">
        <f t="shared" si="2"/>
        <v>4</v>
      </c>
      <c r="O6" s="13" t="s">
        <v>27</v>
      </c>
      <c r="P6" s="13">
        <v>29</v>
      </c>
      <c r="Q6" s="13">
        <v>29</v>
      </c>
      <c r="R6" s="13">
        <v>64</v>
      </c>
      <c r="S6" s="13">
        <v>204</v>
      </c>
      <c r="T6" s="13">
        <f t="shared" si="3"/>
        <v>1.6579315678715774</v>
      </c>
      <c r="U6" s="15">
        <f t="shared" si="4"/>
        <v>18.403680786971059</v>
      </c>
      <c r="V6" s="15">
        <f t="shared" si="5"/>
        <v>4.4280058094790675</v>
      </c>
      <c r="W6" s="16">
        <f t="shared" si="7"/>
        <v>0.27586206896551724</v>
      </c>
      <c r="X6" s="16">
        <f t="shared" si="6"/>
        <v>0.2</v>
      </c>
    </row>
    <row r="7" spans="1:24" x14ac:dyDescent="0.25">
      <c r="A7" s="13" t="s">
        <v>36</v>
      </c>
      <c r="B7" s="13" t="s">
        <v>37</v>
      </c>
      <c r="C7" s="13" t="str">
        <f t="shared" si="0"/>
        <v>BR</v>
      </c>
      <c r="D7" s="13">
        <v>6</v>
      </c>
      <c r="E7" s="13">
        <v>1958</v>
      </c>
      <c r="F7" s="13">
        <v>1984</v>
      </c>
      <c r="G7" s="13">
        <f t="shared" si="1"/>
        <v>11.401754250991379</v>
      </c>
      <c r="H7" s="13">
        <v>1</v>
      </c>
      <c r="I7" s="13">
        <v>6</v>
      </c>
      <c r="J7" s="13">
        <v>38</v>
      </c>
      <c r="K7" s="13">
        <v>0</v>
      </c>
      <c r="L7" s="1" t="s">
        <v>26</v>
      </c>
      <c r="M7" s="1" t="s">
        <v>26</v>
      </c>
      <c r="N7" s="13">
        <f t="shared" si="2"/>
        <v>4</v>
      </c>
      <c r="O7" s="13" t="s">
        <v>27</v>
      </c>
      <c r="P7" s="13">
        <v>37</v>
      </c>
      <c r="Q7" s="13">
        <v>37</v>
      </c>
      <c r="R7" s="13">
        <v>88.1</v>
      </c>
      <c r="S7" s="13">
        <v>204</v>
      </c>
      <c r="T7" s="13">
        <f t="shared" si="3"/>
        <v>1.6579315678715774</v>
      </c>
      <c r="U7" s="15">
        <f t="shared" si="4"/>
        <v>18.619778377305071</v>
      </c>
      <c r="V7" s="15">
        <f t="shared" si="5"/>
        <v>5.4503809026360965</v>
      </c>
      <c r="W7" s="16">
        <f t="shared" si="7"/>
        <v>0.21621621621621623</v>
      </c>
      <c r="X7" s="16">
        <f t="shared" si="6"/>
        <v>0.23184210526315785</v>
      </c>
    </row>
    <row r="8" spans="1:24" x14ac:dyDescent="0.25">
      <c r="A8" s="13" t="s">
        <v>38</v>
      </c>
      <c r="B8" s="13" t="s">
        <v>39</v>
      </c>
      <c r="C8" s="13" t="str">
        <f t="shared" si="0"/>
        <v>BR</v>
      </c>
      <c r="D8" s="13">
        <v>7</v>
      </c>
      <c r="E8" s="13">
        <v>1962</v>
      </c>
      <c r="F8" s="13">
        <v>1977</v>
      </c>
      <c r="G8" s="13">
        <f t="shared" si="1"/>
        <v>11.575836902790225</v>
      </c>
      <c r="H8" s="13">
        <v>1</v>
      </c>
      <c r="I8" s="13">
        <v>7</v>
      </c>
      <c r="J8" s="13">
        <v>44</v>
      </c>
      <c r="K8" s="13">
        <v>0</v>
      </c>
      <c r="L8" s="1" t="s">
        <v>26</v>
      </c>
      <c r="M8" s="1" t="s">
        <v>26</v>
      </c>
      <c r="N8" s="13">
        <f t="shared" si="2"/>
        <v>4</v>
      </c>
      <c r="O8" s="13" t="s">
        <v>27</v>
      </c>
      <c r="P8" s="13">
        <v>44</v>
      </c>
      <c r="Q8" s="13">
        <v>44</v>
      </c>
      <c r="R8" s="13">
        <v>125.6</v>
      </c>
      <c r="S8" s="13">
        <v>275</v>
      </c>
      <c r="T8" s="13">
        <f t="shared" si="3"/>
        <v>1.786455622880436</v>
      </c>
      <c r="U8" s="15">
        <f t="shared" si="4"/>
        <v>20.369523140668402</v>
      </c>
      <c r="V8" s="15">
        <f t="shared" si="5"/>
        <v>6.8914800295719187</v>
      </c>
      <c r="W8" s="16">
        <f t="shared" si="7"/>
        <v>0.18181818181818182</v>
      </c>
      <c r="X8" s="16">
        <f t="shared" si="6"/>
        <v>0.28545454545454541</v>
      </c>
    </row>
    <row r="9" spans="1:24" x14ac:dyDescent="0.25">
      <c r="A9" s="13" t="s">
        <v>40</v>
      </c>
      <c r="B9" s="13" t="s">
        <v>41</v>
      </c>
      <c r="C9" s="13" t="str">
        <f t="shared" si="0"/>
        <v>BR</v>
      </c>
      <c r="D9" s="13">
        <v>8</v>
      </c>
      <c r="E9" s="13">
        <v>1952</v>
      </c>
      <c r="F9" s="13" t="s">
        <v>42</v>
      </c>
      <c r="G9" s="13">
        <f t="shared" si="1"/>
        <v>11.135528725660043</v>
      </c>
      <c r="H9" s="13">
        <v>1</v>
      </c>
      <c r="I9" s="13">
        <v>6</v>
      </c>
      <c r="J9" s="13">
        <v>52</v>
      </c>
      <c r="K9" s="13">
        <v>0</v>
      </c>
      <c r="L9" s="6" t="s">
        <v>26</v>
      </c>
      <c r="M9" s="6" t="s">
        <v>26</v>
      </c>
      <c r="N9" s="13">
        <f t="shared" si="2"/>
        <v>4</v>
      </c>
      <c r="O9" s="13" t="s">
        <v>27</v>
      </c>
      <c r="P9" s="13">
        <v>32</v>
      </c>
      <c r="Q9" s="13">
        <v>32</v>
      </c>
      <c r="R9" s="13">
        <v>160</v>
      </c>
      <c r="S9" s="13">
        <v>350</v>
      </c>
      <c r="T9" s="13">
        <f t="shared" si="3"/>
        <v>1.8974750325407388</v>
      </c>
      <c r="U9" s="15">
        <f t="shared" si="4"/>
        <v>20.81244691511392</v>
      </c>
      <c r="V9" s="15">
        <f t="shared" si="5"/>
        <v>6.7861010777336457</v>
      </c>
      <c r="W9" s="16">
        <f t="shared" si="7"/>
        <v>0.25</v>
      </c>
      <c r="X9" s="16">
        <f t="shared" si="6"/>
        <v>0.30769230769230771</v>
      </c>
    </row>
    <row r="10" spans="1:24" x14ac:dyDescent="0.25">
      <c r="A10" s="13" t="s">
        <v>43</v>
      </c>
      <c r="B10" s="13" t="s">
        <v>44</v>
      </c>
      <c r="C10" s="13" t="str">
        <f t="shared" si="0"/>
        <v>BR</v>
      </c>
      <c r="D10" s="13">
        <v>9</v>
      </c>
      <c r="E10" s="13">
        <v>1959</v>
      </c>
      <c r="F10" s="13" t="s">
        <v>42</v>
      </c>
      <c r="G10" s="13">
        <f t="shared" si="1"/>
        <v>11.445523142259598</v>
      </c>
      <c r="H10" s="13">
        <v>1</v>
      </c>
      <c r="I10" s="13">
        <v>5</v>
      </c>
      <c r="J10" s="13">
        <v>50</v>
      </c>
      <c r="K10" s="13">
        <v>0</v>
      </c>
      <c r="L10" s="1" t="s">
        <v>26</v>
      </c>
      <c r="M10" s="1" t="s">
        <v>26</v>
      </c>
      <c r="N10" s="13">
        <f t="shared" si="2"/>
        <v>4</v>
      </c>
      <c r="O10" s="13" t="s">
        <v>27</v>
      </c>
      <c r="P10" s="13">
        <v>44</v>
      </c>
      <c r="Q10" s="13">
        <v>44</v>
      </c>
      <c r="R10" s="13">
        <v>111.2</v>
      </c>
      <c r="S10" s="13">
        <v>350</v>
      </c>
      <c r="T10" s="13">
        <f t="shared" si="3"/>
        <v>1.8974750325407388</v>
      </c>
      <c r="U10" s="15">
        <f t="shared" si="4"/>
        <v>21.391830480852736</v>
      </c>
      <c r="V10" s="15">
        <f t="shared" si="5"/>
        <v>7.8028813573634945</v>
      </c>
      <c r="W10" s="16">
        <f t="shared" si="7"/>
        <v>0.18181818181818182</v>
      </c>
      <c r="X10" s="16">
        <f t="shared" si="6"/>
        <v>0.22240000000000001</v>
      </c>
    </row>
    <row r="11" spans="1:24" x14ac:dyDescent="0.25">
      <c r="A11" s="13" t="s">
        <v>45</v>
      </c>
      <c r="B11" s="13" t="s">
        <v>46</v>
      </c>
      <c r="C11" s="13" t="str">
        <f t="shared" si="0"/>
        <v>BR</v>
      </c>
      <c r="D11" s="13">
        <v>10</v>
      </c>
      <c r="E11" s="13">
        <v>1955</v>
      </c>
      <c r="F11" s="13">
        <v>1972</v>
      </c>
      <c r="G11" s="13">
        <f t="shared" si="1"/>
        <v>11.269427669584644</v>
      </c>
      <c r="H11" s="13">
        <v>1</v>
      </c>
      <c r="I11" s="13">
        <v>5</v>
      </c>
      <c r="J11" s="13">
        <v>49</v>
      </c>
      <c r="K11" s="13">
        <v>0</v>
      </c>
      <c r="L11" s="1" t="s">
        <v>26</v>
      </c>
      <c r="M11" s="1" t="s">
        <v>26</v>
      </c>
      <c r="N11" s="13">
        <f t="shared" si="2"/>
        <v>4</v>
      </c>
      <c r="O11" s="13" t="s">
        <v>27</v>
      </c>
      <c r="P11" s="13">
        <v>44</v>
      </c>
      <c r="Q11" s="13">
        <v>44</v>
      </c>
      <c r="R11" s="13">
        <v>155.69999999999999</v>
      </c>
      <c r="S11" s="13">
        <v>350</v>
      </c>
      <c r="T11" s="13">
        <f t="shared" si="3"/>
        <v>1.8974750325407388</v>
      </c>
      <c r="U11" s="15">
        <f t="shared" si="4"/>
        <v>21.062705769549716</v>
      </c>
      <c r="V11" s="15">
        <f t="shared" si="5"/>
        <v>7.7244584488201475</v>
      </c>
      <c r="W11" s="16">
        <f t="shared" si="7"/>
        <v>0.18181818181818182</v>
      </c>
      <c r="X11" s="16">
        <f t="shared" si="6"/>
        <v>0.31775510204081631</v>
      </c>
    </row>
    <row r="12" spans="1:24" x14ac:dyDescent="0.25">
      <c r="A12" s="13" t="s">
        <v>47</v>
      </c>
      <c r="B12" s="13" t="s">
        <v>48</v>
      </c>
      <c r="C12" s="13" t="str">
        <f t="shared" si="0"/>
        <v>BR</v>
      </c>
      <c r="D12" s="13">
        <v>11</v>
      </c>
      <c r="E12" s="13">
        <v>1945</v>
      </c>
      <c r="F12" s="13">
        <v>1972</v>
      </c>
      <c r="G12" s="13">
        <f t="shared" si="1"/>
        <v>10.816653826391969</v>
      </c>
      <c r="H12" s="13">
        <v>1</v>
      </c>
      <c r="I12" s="13">
        <v>5</v>
      </c>
      <c r="J12" s="13">
        <v>48</v>
      </c>
      <c r="K12" s="13">
        <v>0</v>
      </c>
      <c r="L12" s="1" t="s">
        <v>26</v>
      </c>
      <c r="M12" s="1" t="s">
        <v>26</v>
      </c>
      <c r="N12" s="13">
        <f t="shared" si="2"/>
        <v>4</v>
      </c>
      <c r="O12" s="13" t="s">
        <v>27</v>
      </c>
      <c r="P12" s="13">
        <v>32</v>
      </c>
      <c r="Q12" s="13">
        <v>32</v>
      </c>
      <c r="R12" s="13">
        <v>115.2</v>
      </c>
      <c r="S12" s="13">
        <v>350</v>
      </c>
      <c r="T12" s="13">
        <f t="shared" si="3"/>
        <v>1.8974750325407388</v>
      </c>
      <c r="U12" s="15">
        <f t="shared" si="4"/>
        <v>20.216465612646783</v>
      </c>
      <c r="V12" s="15">
        <f t="shared" si="5"/>
        <v>6.5198750226732045</v>
      </c>
      <c r="W12" s="16">
        <f t="shared" si="7"/>
        <v>0.25</v>
      </c>
      <c r="X12" s="16">
        <f t="shared" si="6"/>
        <v>0.24</v>
      </c>
    </row>
    <row r="13" spans="1:24" x14ac:dyDescent="0.25">
      <c r="A13" s="13" t="s">
        <v>49</v>
      </c>
      <c r="B13" s="13" t="s">
        <v>50</v>
      </c>
      <c r="C13" s="13" t="str">
        <f t="shared" si="0"/>
        <v>BR</v>
      </c>
      <c r="D13" s="13">
        <v>12</v>
      </c>
      <c r="E13" s="13">
        <v>1949</v>
      </c>
      <c r="F13" s="13">
        <v>1971</v>
      </c>
      <c r="G13" s="13">
        <f t="shared" si="1"/>
        <v>11</v>
      </c>
      <c r="H13" s="13">
        <v>1</v>
      </c>
      <c r="I13" s="13">
        <v>5</v>
      </c>
      <c r="J13" s="13">
        <v>49</v>
      </c>
      <c r="K13" s="13">
        <v>0</v>
      </c>
      <c r="L13" s="1" t="s">
        <v>26</v>
      </c>
      <c r="M13" s="1" t="s">
        <v>26</v>
      </c>
      <c r="N13" s="13">
        <f t="shared" si="2"/>
        <v>4</v>
      </c>
      <c r="O13" s="13" t="s">
        <v>27</v>
      </c>
      <c r="P13" s="13">
        <v>44</v>
      </c>
      <c r="Q13" s="13">
        <v>44</v>
      </c>
      <c r="R13" s="13">
        <v>109.4</v>
      </c>
      <c r="S13" s="13">
        <v>350</v>
      </c>
      <c r="T13" s="13">
        <f t="shared" si="3"/>
        <v>1.8974750325407388</v>
      </c>
      <c r="U13" s="15">
        <f t="shared" si="4"/>
        <v>20.559141977578907</v>
      </c>
      <c r="V13" s="15">
        <f t="shared" si="5"/>
        <v>7.7244584488201475</v>
      </c>
      <c r="W13" s="16">
        <f t="shared" si="7"/>
        <v>0.18181818181818182</v>
      </c>
      <c r="X13" s="16">
        <f t="shared" si="6"/>
        <v>0.22326530612244899</v>
      </c>
    </row>
    <row r="14" spans="1:24" x14ac:dyDescent="0.25">
      <c r="A14" s="13" t="s">
        <v>51</v>
      </c>
      <c r="B14" s="13" t="s">
        <v>52</v>
      </c>
      <c r="C14" s="13" t="str">
        <f t="shared" si="0"/>
        <v>BR</v>
      </c>
      <c r="D14" s="13">
        <v>13</v>
      </c>
      <c r="E14" s="13">
        <v>1965</v>
      </c>
      <c r="F14" s="13">
        <v>1985</v>
      </c>
      <c r="G14" s="13">
        <f t="shared" si="1"/>
        <v>11.704699910719626</v>
      </c>
      <c r="H14" s="13">
        <v>2</v>
      </c>
      <c r="I14" s="13">
        <v>8</v>
      </c>
      <c r="J14" s="13">
        <v>122</v>
      </c>
      <c r="K14" s="13">
        <v>0</v>
      </c>
      <c r="L14" s="6" t="s">
        <v>26</v>
      </c>
      <c r="M14" s="6" t="s">
        <v>26</v>
      </c>
      <c r="N14" s="13">
        <f t="shared" si="2"/>
        <v>4</v>
      </c>
      <c r="O14" s="13" t="s">
        <v>27</v>
      </c>
      <c r="P14" s="13">
        <v>32</v>
      </c>
      <c r="Q14" s="13">
        <v>32</v>
      </c>
      <c r="R14" s="13">
        <v>311.39999999999998</v>
      </c>
      <c r="S14" s="13">
        <v>700</v>
      </c>
      <c r="T14" s="13">
        <f t="shared" si="3"/>
        <v>2.2564908092374663</v>
      </c>
      <c r="U14" s="15">
        <f t="shared" si="4"/>
        <v>34.821295528470941</v>
      </c>
      <c r="V14" s="15">
        <f t="shared" si="5"/>
        <v>12.361070020321076</v>
      </c>
      <c r="W14" s="16">
        <f t="shared" si="7"/>
        <v>0.25</v>
      </c>
      <c r="X14" s="16">
        <f t="shared" si="6"/>
        <v>0.25524590163934424</v>
      </c>
    </row>
    <row r="15" spans="1:24" x14ac:dyDescent="0.25">
      <c r="A15" s="13" t="s">
        <v>53</v>
      </c>
      <c r="B15" s="13" t="s">
        <v>54</v>
      </c>
      <c r="C15" s="13" t="str">
        <f t="shared" si="0"/>
        <v>BR</v>
      </c>
      <c r="D15" s="13">
        <v>14</v>
      </c>
      <c r="E15" s="13">
        <v>1964</v>
      </c>
      <c r="F15" s="13">
        <v>1969</v>
      </c>
      <c r="G15" s="13">
        <f t="shared" si="1"/>
        <v>11.661903789690601</v>
      </c>
      <c r="H15" s="13">
        <v>1</v>
      </c>
      <c r="I15" s="13">
        <v>4</v>
      </c>
      <c r="J15" s="13">
        <v>49</v>
      </c>
      <c r="K15" s="13">
        <v>0</v>
      </c>
      <c r="L15" s="1" t="s">
        <v>26</v>
      </c>
      <c r="M15" s="1" t="s">
        <v>26</v>
      </c>
      <c r="N15" s="13">
        <f t="shared" si="2"/>
        <v>4</v>
      </c>
      <c r="O15" s="13" t="s">
        <v>27</v>
      </c>
      <c r="P15" s="13">
        <v>64</v>
      </c>
      <c r="Q15" s="13">
        <v>64</v>
      </c>
      <c r="R15" s="13">
        <v>137.5</v>
      </c>
      <c r="S15" s="13">
        <v>650</v>
      </c>
      <c r="T15" s="13">
        <f t="shared" si="3"/>
        <v>2.2150697087510771</v>
      </c>
      <c r="U15" s="15">
        <f t="shared" si="4"/>
        <v>25.444450883449349</v>
      </c>
      <c r="V15" s="15">
        <f t="shared" si="5"/>
        <v>10.875344378219665</v>
      </c>
      <c r="W15" s="16">
        <f t="shared" si="7"/>
        <v>0.125</v>
      </c>
      <c r="X15" s="16">
        <f t="shared" si="6"/>
        <v>0.28061224489795916</v>
      </c>
    </row>
    <row r="16" spans="1:24" x14ac:dyDescent="0.25">
      <c r="A16" s="13" t="s">
        <v>55</v>
      </c>
      <c r="B16" s="13" t="s">
        <v>56</v>
      </c>
      <c r="C16" s="13" t="str">
        <f t="shared" si="0"/>
        <v>BR</v>
      </c>
      <c r="D16" s="13">
        <v>15</v>
      </c>
      <c r="E16" s="13">
        <v>1957</v>
      </c>
      <c r="F16" s="13">
        <v>1971</v>
      </c>
      <c r="G16" s="13">
        <f t="shared" si="1"/>
        <v>11.357816691600547</v>
      </c>
      <c r="H16" s="13">
        <v>1</v>
      </c>
      <c r="I16" s="13">
        <v>4</v>
      </c>
      <c r="J16" s="13">
        <v>70</v>
      </c>
      <c r="K16" s="13">
        <v>0</v>
      </c>
      <c r="L16" s="1" t="s">
        <v>26</v>
      </c>
      <c r="M16" s="1" t="s">
        <v>26</v>
      </c>
      <c r="N16" s="13">
        <f t="shared" si="2"/>
        <v>4</v>
      </c>
      <c r="O16" s="13" t="s">
        <v>27</v>
      </c>
      <c r="P16" s="13">
        <v>97</v>
      </c>
      <c r="Q16" s="13">
        <v>97</v>
      </c>
      <c r="R16" s="13">
        <v>167</v>
      </c>
      <c r="S16" s="13">
        <v>800</v>
      </c>
      <c r="T16" s="13">
        <f t="shared" si="3"/>
        <v>2.333090341053722</v>
      </c>
      <c r="U16" s="15">
        <f t="shared" si="4"/>
        <v>26.101330232352499</v>
      </c>
      <c r="V16" s="15">
        <f t="shared" si="5"/>
        <v>16.855204881959164</v>
      </c>
      <c r="W16" s="16">
        <f t="shared" si="7"/>
        <v>8.247422680412371E-2</v>
      </c>
      <c r="X16" s="16">
        <f t="shared" si="6"/>
        <v>0.23857142857142857</v>
      </c>
    </row>
    <row r="17" spans="1:24" x14ac:dyDescent="0.25">
      <c r="A17" s="13" t="s">
        <v>57</v>
      </c>
      <c r="B17" s="13" t="s">
        <v>58</v>
      </c>
      <c r="C17" s="13" t="str">
        <f t="shared" si="0"/>
        <v>BR</v>
      </c>
      <c r="D17" s="13">
        <v>16</v>
      </c>
      <c r="E17" s="13">
        <v>1958</v>
      </c>
      <c r="F17" s="13">
        <v>1968</v>
      </c>
      <c r="G17" s="13">
        <f t="shared" si="1"/>
        <v>11.401754250991379</v>
      </c>
      <c r="H17" s="13">
        <v>1</v>
      </c>
      <c r="I17" s="13">
        <v>4</v>
      </c>
      <c r="J17" s="13">
        <v>69</v>
      </c>
      <c r="K17" s="13">
        <v>0</v>
      </c>
      <c r="L17" s="1" t="s">
        <v>26</v>
      </c>
      <c r="M17" s="1" t="s">
        <v>26</v>
      </c>
      <c r="N17" s="13">
        <f t="shared" si="2"/>
        <v>4</v>
      </c>
      <c r="O17" s="13" t="s">
        <v>27</v>
      </c>
      <c r="P17" s="13">
        <v>97</v>
      </c>
      <c r="Q17" s="13">
        <v>97</v>
      </c>
      <c r="R17" s="13">
        <v>186.8</v>
      </c>
      <c r="S17" s="13">
        <v>800</v>
      </c>
      <c r="T17" s="13">
        <f t="shared" si="3"/>
        <v>2.333090341053722</v>
      </c>
      <c r="U17" s="15">
        <f t="shared" si="4"/>
        <v>26.20230287334536</v>
      </c>
      <c r="V17" s="15">
        <f t="shared" si="5"/>
        <v>16.734377482674304</v>
      </c>
      <c r="W17" s="16">
        <f t="shared" si="7"/>
        <v>8.247422680412371E-2</v>
      </c>
      <c r="X17" s="16">
        <f t="shared" si="6"/>
        <v>0.2707246376811594</v>
      </c>
    </row>
    <row r="18" spans="1:24" x14ac:dyDescent="0.25">
      <c r="A18" s="13" t="s">
        <v>59</v>
      </c>
      <c r="B18" s="13" t="s">
        <v>60</v>
      </c>
      <c r="C18" s="13" t="str">
        <f t="shared" si="0"/>
        <v>BR</v>
      </c>
      <c r="D18" s="13">
        <v>17</v>
      </c>
      <c r="E18" s="13">
        <v>1962</v>
      </c>
      <c r="F18" s="13">
        <v>1971</v>
      </c>
      <c r="G18" s="13">
        <f t="shared" si="1"/>
        <v>11.575836902790225</v>
      </c>
      <c r="H18" s="13">
        <v>1</v>
      </c>
      <c r="I18" s="13">
        <v>4</v>
      </c>
      <c r="J18" s="13">
        <v>69</v>
      </c>
      <c r="K18" s="13">
        <v>0</v>
      </c>
      <c r="L18" s="1" t="s">
        <v>26</v>
      </c>
      <c r="M18" s="1" t="s">
        <v>26</v>
      </c>
      <c r="N18" s="13">
        <f t="shared" si="2"/>
        <v>4</v>
      </c>
      <c r="O18" s="13" t="s">
        <v>27</v>
      </c>
      <c r="P18" s="13">
        <v>97</v>
      </c>
      <c r="Q18" s="13">
        <v>97</v>
      </c>
      <c r="R18" s="13">
        <v>178</v>
      </c>
      <c r="S18" s="13">
        <v>900</v>
      </c>
      <c r="T18" s="13">
        <f t="shared" si="3"/>
        <v>2.4028114141347543</v>
      </c>
      <c r="U18" s="15">
        <f t="shared" si="4"/>
        <v>27.397334742613854</v>
      </c>
      <c r="V18" s="15">
        <f t="shared" si="5"/>
        <v>17.234460456275819</v>
      </c>
      <c r="W18" s="16">
        <f t="shared" si="7"/>
        <v>8.247422680412371E-2</v>
      </c>
      <c r="X18" s="16">
        <f t="shared" si="6"/>
        <v>0.25797101449275361</v>
      </c>
    </row>
    <row r="19" spans="1:24" x14ac:dyDescent="0.25">
      <c r="A19" s="13" t="s">
        <v>61</v>
      </c>
      <c r="B19" s="13" t="s">
        <v>62</v>
      </c>
      <c r="C19" s="13" t="str">
        <f t="shared" si="0"/>
        <v>BR</v>
      </c>
      <c r="D19" s="13">
        <v>20</v>
      </c>
      <c r="E19" s="13">
        <v>1957</v>
      </c>
      <c r="F19" s="13" t="s">
        <v>42</v>
      </c>
      <c r="G19" s="13">
        <f t="shared" si="1"/>
        <v>11.357816691600547</v>
      </c>
      <c r="H19" s="13">
        <v>1</v>
      </c>
      <c r="I19" s="13">
        <v>5</v>
      </c>
      <c r="J19" s="13">
        <v>73</v>
      </c>
      <c r="K19" s="13">
        <v>0</v>
      </c>
      <c r="L19" s="1" t="s">
        <v>26</v>
      </c>
      <c r="M19" s="1" t="s">
        <v>26</v>
      </c>
      <c r="N19" s="13">
        <f t="shared" si="2"/>
        <v>4</v>
      </c>
      <c r="O19" s="13" t="s">
        <v>27</v>
      </c>
      <c r="P19" s="13">
        <v>121</v>
      </c>
      <c r="Q19" s="13">
        <v>121</v>
      </c>
      <c r="R19" s="13">
        <v>186.8</v>
      </c>
      <c r="S19" s="13">
        <v>1000</v>
      </c>
      <c r="T19" s="13">
        <f t="shared" si="3"/>
        <v>2.4669426816409508</v>
      </c>
      <c r="U19" s="15">
        <f t="shared" si="4"/>
        <v>27.598796525261953</v>
      </c>
      <c r="V19" s="15">
        <f t="shared" si="5"/>
        <v>20.327350105501857</v>
      </c>
      <c r="W19" s="16">
        <f t="shared" si="7"/>
        <v>6.6115702479338845E-2</v>
      </c>
      <c r="X19" s="16">
        <f t="shared" si="6"/>
        <v>0.25589041095890408</v>
      </c>
    </row>
    <row r="20" spans="1:24" x14ac:dyDescent="0.25">
      <c r="A20" s="13" t="s">
        <v>63</v>
      </c>
      <c r="B20" s="13" t="s">
        <v>64</v>
      </c>
      <c r="C20" s="13" t="str">
        <f t="shared" si="0"/>
        <v>BR</v>
      </c>
      <c r="D20" s="13">
        <v>21</v>
      </c>
      <c r="E20" s="13">
        <v>1959</v>
      </c>
      <c r="F20" s="13">
        <v>1967</v>
      </c>
      <c r="G20" s="13">
        <f t="shared" si="1"/>
        <v>11.445523142259598</v>
      </c>
      <c r="H20" s="13">
        <v>1</v>
      </c>
      <c r="I20" s="13">
        <v>6</v>
      </c>
      <c r="J20" s="13">
        <v>74</v>
      </c>
      <c r="K20" s="13">
        <v>0</v>
      </c>
      <c r="L20" s="1" t="s">
        <v>26</v>
      </c>
      <c r="M20" s="1" t="s">
        <v>26</v>
      </c>
      <c r="N20" s="13">
        <f t="shared" si="2"/>
        <v>4</v>
      </c>
      <c r="O20" s="13" t="s">
        <v>27</v>
      </c>
      <c r="P20" s="13">
        <v>121</v>
      </c>
      <c r="Q20" s="13">
        <v>121</v>
      </c>
      <c r="R20" s="13">
        <v>200.2</v>
      </c>
      <c r="S20" s="13">
        <v>1100</v>
      </c>
      <c r="T20" s="13">
        <f t="shared" si="3"/>
        <v>2.5264297704551879</v>
      </c>
      <c r="U20" s="15">
        <f t="shared" si="4"/>
        <v>28.482565748962877</v>
      </c>
      <c r="V20" s="15">
        <f t="shared" si="5"/>
        <v>20.959618251089264</v>
      </c>
      <c r="W20" s="16">
        <f t="shared" si="7"/>
        <v>6.6115702479338845E-2</v>
      </c>
      <c r="X20" s="16">
        <f t="shared" si="6"/>
        <v>0.27054054054054055</v>
      </c>
    </row>
    <row r="21" spans="1:24" x14ac:dyDescent="0.25">
      <c r="A21" s="13" t="s">
        <v>65</v>
      </c>
      <c r="B21" s="13" t="s">
        <v>66</v>
      </c>
      <c r="C21" s="13" t="str">
        <f t="shared" si="0"/>
        <v>BR</v>
      </c>
      <c r="D21" s="13">
        <v>22</v>
      </c>
      <c r="E21" s="13">
        <v>1959</v>
      </c>
      <c r="F21" s="13">
        <v>1972</v>
      </c>
      <c r="G21" s="13">
        <f t="shared" si="1"/>
        <v>11.445523142259598</v>
      </c>
      <c r="H21" s="13">
        <v>1</v>
      </c>
      <c r="I21" s="13">
        <v>4</v>
      </c>
      <c r="J21" s="13">
        <v>69</v>
      </c>
      <c r="K21" s="13">
        <v>0</v>
      </c>
      <c r="L21" s="1" t="s">
        <v>26</v>
      </c>
      <c r="M21" s="1" t="s">
        <v>26</v>
      </c>
      <c r="N21" s="13">
        <f t="shared" si="2"/>
        <v>4</v>
      </c>
      <c r="O21" s="13" t="s">
        <v>27</v>
      </c>
      <c r="P21" s="13">
        <v>121</v>
      </c>
      <c r="Q21" s="13">
        <v>121</v>
      </c>
      <c r="R21" s="13">
        <v>170</v>
      </c>
      <c r="S21" s="13">
        <v>1100</v>
      </c>
      <c r="T21" s="13">
        <f t="shared" si="3"/>
        <v>2.5264297704551879</v>
      </c>
      <c r="U21" s="15">
        <f t="shared" si="4"/>
        <v>28.482565748962877</v>
      </c>
      <c r="V21" s="15">
        <f t="shared" si="5"/>
        <v>20.239139967094733</v>
      </c>
      <c r="W21" s="16">
        <f t="shared" si="7"/>
        <v>6.6115702479338845E-2</v>
      </c>
      <c r="X21" s="16">
        <f t="shared" si="6"/>
        <v>0.24637681159420291</v>
      </c>
    </row>
    <row r="22" spans="1:24" x14ac:dyDescent="0.25">
      <c r="A22" s="13" t="s">
        <v>67</v>
      </c>
      <c r="B22" s="13" t="s">
        <v>68</v>
      </c>
      <c r="C22" s="13" t="str">
        <f t="shared" si="0"/>
        <v>BR</v>
      </c>
      <c r="D22" s="13">
        <v>23</v>
      </c>
      <c r="E22" s="13">
        <v>1959</v>
      </c>
      <c r="F22" s="13">
        <v>1971</v>
      </c>
      <c r="G22" s="13">
        <f t="shared" si="1"/>
        <v>11.445523142259598</v>
      </c>
      <c r="H22" s="13">
        <v>1</v>
      </c>
      <c r="I22" s="13">
        <v>6</v>
      </c>
      <c r="J22" s="13">
        <v>75</v>
      </c>
      <c r="K22" s="13">
        <v>0</v>
      </c>
      <c r="L22" s="1" t="s">
        <v>26</v>
      </c>
      <c r="M22" s="1" t="s">
        <v>26</v>
      </c>
      <c r="N22" s="13">
        <f t="shared" si="2"/>
        <v>4</v>
      </c>
      <c r="O22" s="13" t="s">
        <v>27</v>
      </c>
      <c r="P22" s="13">
        <v>121</v>
      </c>
      <c r="Q22" s="13">
        <v>121</v>
      </c>
      <c r="R22" s="13">
        <v>209.1</v>
      </c>
      <c r="S22" s="13">
        <v>1100</v>
      </c>
      <c r="T22" s="13">
        <f t="shared" si="3"/>
        <v>2.5264297704551879</v>
      </c>
      <c r="U22" s="15">
        <f t="shared" si="4"/>
        <v>28.482565748962877</v>
      </c>
      <c r="V22" s="15">
        <f t="shared" si="5"/>
        <v>21.100762056289412</v>
      </c>
      <c r="W22" s="16">
        <f t="shared" si="7"/>
        <v>6.6115702479338845E-2</v>
      </c>
      <c r="X22" s="16">
        <f t="shared" si="6"/>
        <v>0.27879999999999999</v>
      </c>
    </row>
    <row r="23" spans="1:24" x14ac:dyDescent="0.25">
      <c r="A23" s="13" t="s">
        <v>69</v>
      </c>
      <c r="B23" s="13" t="s">
        <v>70</v>
      </c>
      <c r="C23" s="13" t="str">
        <f t="shared" si="0"/>
        <v>BR</v>
      </c>
      <c r="D23" s="13">
        <v>24</v>
      </c>
      <c r="E23" s="13">
        <v>1958</v>
      </c>
      <c r="F23" s="13">
        <v>1980</v>
      </c>
      <c r="G23" s="13">
        <f t="shared" si="1"/>
        <v>11.401754250991379</v>
      </c>
      <c r="H23" s="13">
        <v>1</v>
      </c>
      <c r="I23" s="13">
        <v>7</v>
      </c>
      <c r="J23" s="13">
        <v>80</v>
      </c>
      <c r="K23" s="13">
        <v>0</v>
      </c>
      <c r="L23" s="1" t="s">
        <v>26</v>
      </c>
      <c r="M23" s="1" t="s">
        <v>26</v>
      </c>
      <c r="N23" s="13">
        <f t="shared" si="2"/>
        <v>4</v>
      </c>
      <c r="O23" s="13" t="s">
        <v>27</v>
      </c>
      <c r="P23" s="13">
        <v>121</v>
      </c>
      <c r="Q23" s="13">
        <v>121</v>
      </c>
      <c r="R23" s="13">
        <v>186.8</v>
      </c>
      <c r="S23" s="13">
        <v>1160</v>
      </c>
      <c r="T23" s="13">
        <f t="shared" si="3"/>
        <v>2.5601980135010067</v>
      </c>
      <c r="U23" s="15">
        <f t="shared" si="4"/>
        <v>28.752887355057567</v>
      </c>
      <c r="V23" s="15">
        <f t="shared" si="5"/>
        <v>22.084055402578677</v>
      </c>
      <c r="W23" s="16">
        <f t="shared" si="7"/>
        <v>6.6115702479338845E-2</v>
      </c>
      <c r="X23" s="16">
        <f t="shared" si="6"/>
        <v>0.23349999999999999</v>
      </c>
    </row>
    <row r="24" spans="1:24" x14ac:dyDescent="0.25">
      <c r="A24" s="13" t="s">
        <v>71</v>
      </c>
      <c r="B24" s="13" t="s">
        <v>72</v>
      </c>
      <c r="C24" s="13" t="str">
        <f t="shared" si="0"/>
        <v>BR</v>
      </c>
      <c r="D24" s="13">
        <v>25</v>
      </c>
      <c r="E24" s="13">
        <v>1961</v>
      </c>
      <c r="F24" s="13">
        <v>1987</v>
      </c>
      <c r="G24" s="13">
        <f t="shared" si="1"/>
        <v>11.532562594670797</v>
      </c>
      <c r="H24" s="13">
        <v>1</v>
      </c>
      <c r="I24" s="13">
        <v>4</v>
      </c>
      <c r="J24" s="13">
        <v>72</v>
      </c>
      <c r="K24" s="13">
        <v>0</v>
      </c>
      <c r="L24" s="1" t="s">
        <v>26</v>
      </c>
      <c r="M24" s="1" t="s">
        <v>26</v>
      </c>
      <c r="N24" s="13">
        <f t="shared" si="2"/>
        <v>4</v>
      </c>
      <c r="O24" s="13" t="s">
        <v>27</v>
      </c>
      <c r="P24" s="13">
        <v>145</v>
      </c>
      <c r="Q24" s="13">
        <v>145</v>
      </c>
      <c r="R24" s="13">
        <v>170</v>
      </c>
      <c r="S24" s="13">
        <v>1250</v>
      </c>
      <c r="T24" s="13">
        <f t="shared" si="3"/>
        <v>2.6084743001221455</v>
      </c>
      <c r="U24" s="15">
        <f t="shared" si="4"/>
        <v>29.631157245607511</v>
      </c>
      <c r="V24" s="15">
        <f t="shared" si="5"/>
        <v>23.367077804411547</v>
      </c>
      <c r="W24" s="16">
        <f t="shared" si="7"/>
        <v>5.5172413793103448E-2</v>
      </c>
      <c r="X24" s="16">
        <f t="shared" si="6"/>
        <v>0.2361111111111111</v>
      </c>
    </row>
    <row r="25" spans="1:24" x14ac:dyDescent="0.25">
      <c r="A25" s="13" t="s">
        <v>73</v>
      </c>
      <c r="B25" s="13" t="s">
        <v>74</v>
      </c>
      <c r="C25" s="13" t="str">
        <f t="shared" si="0"/>
        <v>BR</v>
      </c>
      <c r="D25" s="13">
        <v>26</v>
      </c>
      <c r="E25" s="13">
        <v>1958</v>
      </c>
      <c r="F25" s="13">
        <v>1994</v>
      </c>
      <c r="G25" s="13">
        <f t="shared" si="1"/>
        <v>11.401754250991379</v>
      </c>
      <c r="H25" s="13">
        <v>1</v>
      </c>
      <c r="I25" s="13">
        <v>5</v>
      </c>
      <c r="J25" s="13">
        <v>75</v>
      </c>
      <c r="K25" s="13">
        <v>0</v>
      </c>
      <c r="L25" s="1" t="s">
        <v>26</v>
      </c>
      <c r="M25" s="1" t="s">
        <v>26</v>
      </c>
      <c r="N25" s="13">
        <f t="shared" si="2"/>
        <v>4</v>
      </c>
      <c r="O25" s="13" t="s">
        <v>27</v>
      </c>
      <c r="P25" s="13">
        <v>130</v>
      </c>
      <c r="Q25" s="13">
        <v>130</v>
      </c>
      <c r="R25" s="13">
        <v>187</v>
      </c>
      <c r="S25" s="13">
        <v>1160</v>
      </c>
      <c r="T25" s="13">
        <f t="shared" si="3"/>
        <v>2.5601980135010067</v>
      </c>
      <c r="U25" s="15">
        <f t="shared" si="4"/>
        <v>28.752887355057567</v>
      </c>
      <c r="V25" s="15">
        <f t="shared" si="5"/>
        <v>22.163760940262549</v>
      </c>
      <c r="W25" s="16">
        <f t="shared" si="7"/>
        <v>6.1538461538461542E-2</v>
      </c>
      <c r="X25" s="16">
        <f t="shared" si="6"/>
        <v>0.24933333333333332</v>
      </c>
    </row>
    <row r="26" spans="1:24" x14ac:dyDescent="0.25">
      <c r="A26" s="13" t="s">
        <v>75</v>
      </c>
      <c r="B26" s="13" t="s">
        <v>76</v>
      </c>
      <c r="C26" s="13" t="str">
        <f t="shared" si="0"/>
        <v>BR</v>
      </c>
      <c r="D26" s="13">
        <v>27</v>
      </c>
      <c r="E26" s="13">
        <v>1961</v>
      </c>
      <c r="F26" s="13">
        <v>1987</v>
      </c>
      <c r="G26" s="13">
        <f t="shared" si="1"/>
        <v>11.532562594670797</v>
      </c>
      <c r="H26" s="13">
        <v>1</v>
      </c>
      <c r="I26" s="13">
        <v>6</v>
      </c>
      <c r="J26" s="13">
        <v>76</v>
      </c>
      <c r="K26" s="13">
        <v>0</v>
      </c>
      <c r="L26" s="1" t="s">
        <v>26</v>
      </c>
      <c r="M26" s="1" t="s">
        <v>26</v>
      </c>
      <c r="N26" s="13">
        <f t="shared" si="2"/>
        <v>4</v>
      </c>
      <c r="O26" s="13" t="s">
        <v>27</v>
      </c>
      <c r="P26" s="13">
        <v>145</v>
      </c>
      <c r="Q26" s="13">
        <v>145</v>
      </c>
      <c r="R26" s="13">
        <v>187</v>
      </c>
      <c r="S26" s="13">
        <v>1250</v>
      </c>
      <c r="T26" s="13">
        <f t="shared" si="3"/>
        <v>2.6084743001221455</v>
      </c>
      <c r="U26" s="15">
        <f t="shared" si="4"/>
        <v>29.631157245607511</v>
      </c>
      <c r="V26" s="15">
        <f t="shared" si="5"/>
        <v>24.007390270996687</v>
      </c>
      <c r="W26" s="16">
        <f t="shared" si="7"/>
        <v>5.5172413793103448E-2</v>
      </c>
      <c r="X26" s="16">
        <f t="shared" si="6"/>
        <v>0.24605263157894736</v>
      </c>
    </row>
    <row r="27" spans="1:24" x14ac:dyDescent="0.25">
      <c r="A27" s="13" t="s">
        <v>77</v>
      </c>
      <c r="B27" s="13" t="s">
        <v>78</v>
      </c>
      <c r="C27" s="13" t="str">
        <f t="shared" si="0"/>
        <v>BR</v>
      </c>
      <c r="D27" s="13">
        <v>28</v>
      </c>
      <c r="E27" s="13">
        <v>1958</v>
      </c>
      <c r="F27" s="13">
        <v>1971</v>
      </c>
      <c r="G27" s="13">
        <f t="shared" si="1"/>
        <v>11.401754250991379</v>
      </c>
      <c r="H27" s="13">
        <v>1</v>
      </c>
      <c r="I27" s="13">
        <v>8</v>
      </c>
      <c r="J27" s="13">
        <v>99</v>
      </c>
      <c r="K27" s="13">
        <v>0</v>
      </c>
      <c r="L27" s="1" t="s">
        <v>26</v>
      </c>
      <c r="M27" s="1" t="s">
        <v>26</v>
      </c>
      <c r="N27" s="13">
        <f t="shared" si="2"/>
        <v>4</v>
      </c>
      <c r="O27" s="13" t="s">
        <v>27</v>
      </c>
      <c r="P27" s="13">
        <v>121</v>
      </c>
      <c r="Q27" s="13">
        <v>121</v>
      </c>
      <c r="R27" s="13">
        <v>222</v>
      </c>
      <c r="S27" s="13">
        <v>1200</v>
      </c>
      <c r="T27" s="13">
        <f t="shared" si="3"/>
        <v>2.5819888974716112</v>
      </c>
      <c r="U27" s="15">
        <f t="shared" si="4"/>
        <v>28.997614844443095</v>
      </c>
      <c r="V27" s="15">
        <f t="shared" si="5"/>
        <v>24.77606010955526</v>
      </c>
      <c r="W27" s="16">
        <f t="shared" si="7"/>
        <v>6.6115702479338845E-2</v>
      </c>
      <c r="X27" s="16">
        <f t="shared" si="6"/>
        <v>0.22424242424242424</v>
      </c>
    </row>
    <row r="28" spans="1:24" x14ac:dyDescent="0.25">
      <c r="A28" s="13" t="s">
        <v>79</v>
      </c>
      <c r="B28" s="13" t="s">
        <v>80</v>
      </c>
      <c r="C28" s="13" t="str">
        <f t="shared" si="0"/>
        <v>BR</v>
      </c>
      <c r="D28" s="13">
        <v>29</v>
      </c>
      <c r="E28" s="13">
        <v>1965</v>
      </c>
      <c r="F28" s="13">
        <v>1971</v>
      </c>
      <c r="G28" s="13">
        <f t="shared" si="1"/>
        <v>11.704699910719626</v>
      </c>
      <c r="H28" s="13">
        <v>1</v>
      </c>
      <c r="I28" s="13">
        <v>6</v>
      </c>
      <c r="J28" s="13">
        <v>74</v>
      </c>
      <c r="K28" s="13">
        <v>0</v>
      </c>
      <c r="L28" s="1" t="s">
        <v>26</v>
      </c>
      <c r="M28" s="1" t="s">
        <v>26</v>
      </c>
      <c r="N28" s="13">
        <f t="shared" si="2"/>
        <v>4</v>
      </c>
      <c r="O28" s="13" t="s">
        <v>27</v>
      </c>
      <c r="P28" s="13">
        <v>130</v>
      </c>
      <c r="Q28" s="13">
        <v>130</v>
      </c>
      <c r="R28" s="13">
        <v>200</v>
      </c>
      <c r="S28" s="13">
        <v>1350</v>
      </c>
      <c r="T28" s="13">
        <f t="shared" si="3"/>
        <v>2.6591479484724942</v>
      </c>
      <c r="U28" s="15">
        <f t="shared" si="4"/>
        <v>30.657660823750135</v>
      </c>
      <c r="V28" s="15">
        <f t="shared" si="5"/>
        <v>22.866391253108905</v>
      </c>
      <c r="W28" s="16">
        <f t="shared" si="7"/>
        <v>6.1538461538461542E-2</v>
      </c>
      <c r="X28" s="16">
        <f t="shared" si="6"/>
        <v>0.27027027027027029</v>
      </c>
    </row>
    <row r="29" spans="1:24" x14ac:dyDescent="0.25">
      <c r="A29" s="13" t="s">
        <v>81</v>
      </c>
      <c r="B29" s="13" t="s">
        <v>82</v>
      </c>
      <c r="C29" s="13" t="str">
        <f t="shared" si="0"/>
        <v>BR</v>
      </c>
      <c r="D29" s="13">
        <v>30</v>
      </c>
      <c r="E29" s="13">
        <v>1957</v>
      </c>
      <c r="F29" s="13" t="s">
        <v>42</v>
      </c>
      <c r="G29" s="13">
        <f t="shared" si="1"/>
        <v>11.357816691600547</v>
      </c>
      <c r="H29" s="13">
        <v>1</v>
      </c>
      <c r="I29" s="13">
        <v>5</v>
      </c>
      <c r="J29" s="13">
        <v>108</v>
      </c>
      <c r="K29" s="13">
        <v>0</v>
      </c>
      <c r="L29" s="1" t="s">
        <v>26</v>
      </c>
      <c r="M29" s="1" t="s">
        <v>26</v>
      </c>
      <c r="N29" s="13">
        <f t="shared" si="2"/>
        <v>4</v>
      </c>
      <c r="O29" s="13" t="s">
        <v>27</v>
      </c>
      <c r="P29" s="13">
        <v>129</v>
      </c>
      <c r="Q29" s="13">
        <v>129</v>
      </c>
      <c r="R29" s="13">
        <v>159.69999999999999</v>
      </c>
      <c r="S29" s="13">
        <v>1250</v>
      </c>
      <c r="T29" s="13">
        <f t="shared" si="3"/>
        <v>2.6084743001221455</v>
      </c>
      <c r="U29" s="15">
        <f t="shared" si="4"/>
        <v>29.182174351355282</v>
      </c>
      <c r="V29" s="15">
        <f t="shared" si="5"/>
        <v>26.993604978321518</v>
      </c>
      <c r="W29" s="16">
        <f t="shared" si="7"/>
        <v>6.2015503875968991E-2</v>
      </c>
      <c r="X29" s="16">
        <f t="shared" si="6"/>
        <v>0.14787037037037035</v>
      </c>
    </row>
    <row r="30" spans="1:24" x14ac:dyDescent="0.25">
      <c r="A30" s="13" t="s">
        <v>83</v>
      </c>
      <c r="B30" s="13" t="s">
        <v>84</v>
      </c>
      <c r="C30" s="13" t="str">
        <f t="shared" si="0"/>
        <v>BR</v>
      </c>
      <c r="D30" s="13">
        <v>31</v>
      </c>
      <c r="E30" s="13">
        <v>1957</v>
      </c>
      <c r="F30" s="13" t="s">
        <v>42</v>
      </c>
      <c r="G30" s="13">
        <f t="shared" si="1"/>
        <v>11.357816691600547</v>
      </c>
      <c r="H30" s="13">
        <v>1</v>
      </c>
      <c r="I30" s="13">
        <v>6</v>
      </c>
      <c r="J30" s="13">
        <v>115</v>
      </c>
      <c r="K30" s="13">
        <v>0</v>
      </c>
      <c r="L30" s="1" t="s">
        <v>26</v>
      </c>
      <c r="M30" s="1" t="s">
        <v>26</v>
      </c>
      <c r="N30" s="13">
        <f t="shared" si="2"/>
        <v>4</v>
      </c>
      <c r="O30" s="13" t="s">
        <v>27</v>
      </c>
      <c r="P30" s="13">
        <v>145</v>
      </c>
      <c r="Q30" s="13">
        <v>145</v>
      </c>
      <c r="R30" s="13">
        <v>159.69999999999999</v>
      </c>
      <c r="S30" s="13">
        <v>1470</v>
      </c>
      <c r="T30" s="13">
        <f t="shared" si="3"/>
        <v>2.7163666677615925</v>
      </c>
      <c r="U30" s="15">
        <f t="shared" si="4"/>
        <v>30.389214759415822</v>
      </c>
      <c r="V30" s="15">
        <f t="shared" si="5"/>
        <v>30.753100465425369</v>
      </c>
      <c r="W30" s="16">
        <f t="shared" si="7"/>
        <v>5.5172413793103448E-2</v>
      </c>
      <c r="X30" s="16">
        <f t="shared" si="6"/>
        <v>0.1388695652173913</v>
      </c>
    </row>
    <row r="31" spans="1:24" x14ac:dyDescent="0.25">
      <c r="A31" s="13" t="s">
        <v>85</v>
      </c>
      <c r="B31" s="13" t="s">
        <v>86</v>
      </c>
      <c r="C31" s="13" t="str">
        <f t="shared" si="0"/>
        <v>BR</v>
      </c>
      <c r="D31" s="13">
        <v>33</v>
      </c>
      <c r="E31" s="13">
        <v>1960</v>
      </c>
      <c r="F31" s="13" t="s">
        <v>42</v>
      </c>
      <c r="G31" s="13">
        <f t="shared" si="1"/>
        <v>11.489125293076057</v>
      </c>
      <c r="H31" s="13">
        <v>1</v>
      </c>
      <c r="I31" s="13">
        <v>6</v>
      </c>
      <c r="J31" s="13">
        <v>78</v>
      </c>
      <c r="K31" s="13">
        <v>0</v>
      </c>
      <c r="L31" s="1" t="s">
        <v>26</v>
      </c>
      <c r="M31" s="1" t="s">
        <v>26</v>
      </c>
      <c r="N31" s="13">
        <f t="shared" si="2"/>
        <v>4</v>
      </c>
      <c r="O31" s="13" t="s">
        <v>27</v>
      </c>
      <c r="P31" s="13">
        <v>137</v>
      </c>
      <c r="Q31" s="13">
        <v>137</v>
      </c>
      <c r="R31" s="13">
        <v>200</v>
      </c>
      <c r="S31" s="13">
        <v>1550</v>
      </c>
      <c r="T31" s="13">
        <f t="shared" si="3"/>
        <v>2.7525928884302138</v>
      </c>
      <c r="U31" s="15">
        <f t="shared" si="4"/>
        <v>31.150511307364777</v>
      </c>
      <c r="V31" s="15">
        <f t="shared" si="5"/>
        <v>24.94693304804472</v>
      </c>
      <c r="W31" s="16">
        <f t="shared" si="7"/>
        <v>5.8394160583941604E-2</v>
      </c>
      <c r="X31" s="16">
        <f t="shared" si="6"/>
        <v>0.25641025641025639</v>
      </c>
    </row>
    <row r="32" spans="1:24" x14ac:dyDescent="0.25">
      <c r="A32" s="13" t="s">
        <v>87</v>
      </c>
      <c r="B32" s="13" t="s">
        <v>88</v>
      </c>
      <c r="C32" s="13" t="str">
        <f t="shared" si="0"/>
        <v>BR</v>
      </c>
      <c r="D32" s="13">
        <v>33</v>
      </c>
      <c r="E32" s="13">
        <v>1960</v>
      </c>
      <c r="F32" s="13" t="s">
        <v>42</v>
      </c>
      <c r="G32" s="13">
        <f t="shared" si="1"/>
        <v>11.489125293076057</v>
      </c>
      <c r="H32" s="13">
        <v>1</v>
      </c>
      <c r="I32" s="13">
        <v>5</v>
      </c>
      <c r="J32" s="13">
        <v>74</v>
      </c>
      <c r="K32" s="13">
        <v>0</v>
      </c>
      <c r="L32" s="1" t="s">
        <v>26</v>
      </c>
      <c r="M32" s="1" t="s">
        <v>26</v>
      </c>
      <c r="N32" s="13">
        <f t="shared" si="2"/>
        <v>4</v>
      </c>
      <c r="O32" s="13" t="s">
        <v>27</v>
      </c>
      <c r="P32" s="13">
        <v>137</v>
      </c>
      <c r="Q32" s="13">
        <v>137</v>
      </c>
      <c r="R32" s="13">
        <v>200</v>
      </c>
      <c r="S32" s="13">
        <v>1550</v>
      </c>
      <c r="T32" s="13">
        <f t="shared" si="3"/>
        <v>2.7525928884302138</v>
      </c>
      <c r="U32" s="15">
        <f t="shared" si="4"/>
        <v>31.150511307364777</v>
      </c>
      <c r="V32" s="15">
        <f t="shared" si="5"/>
        <v>24.298849996336568</v>
      </c>
      <c r="W32" s="16">
        <f t="shared" si="7"/>
        <v>5.8394160583941604E-2</v>
      </c>
      <c r="X32" s="16">
        <f t="shared" si="6"/>
        <v>0.27027027027027029</v>
      </c>
    </row>
    <row r="33" spans="1:24" x14ac:dyDescent="0.25">
      <c r="A33" s="13" t="s">
        <v>89</v>
      </c>
      <c r="B33" s="13" t="s">
        <v>90</v>
      </c>
      <c r="C33" s="13" t="str">
        <f t="shared" si="0"/>
        <v>BR</v>
      </c>
      <c r="D33" s="13">
        <v>35</v>
      </c>
      <c r="E33" s="13">
        <v>1961</v>
      </c>
      <c r="F33" s="13">
        <v>1975</v>
      </c>
      <c r="G33" s="13">
        <f t="shared" si="1"/>
        <v>11.532562594670797</v>
      </c>
      <c r="H33" s="13">
        <v>1</v>
      </c>
      <c r="I33" s="13">
        <v>6</v>
      </c>
      <c r="J33" s="13">
        <v>76</v>
      </c>
      <c r="K33" s="13">
        <v>0</v>
      </c>
      <c r="L33" s="1" t="s">
        <v>26</v>
      </c>
      <c r="M33" s="1" t="s">
        <v>26</v>
      </c>
      <c r="N33" s="13">
        <f t="shared" si="2"/>
        <v>4</v>
      </c>
      <c r="O33" s="13" t="s">
        <v>27</v>
      </c>
      <c r="P33" s="13">
        <v>145</v>
      </c>
      <c r="Q33" s="13">
        <v>145</v>
      </c>
      <c r="R33" s="13">
        <v>207.3</v>
      </c>
      <c r="S33" s="13">
        <v>1700</v>
      </c>
      <c r="T33" s="13">
        <f t="shared" si="3"/>
        <v>2.81689908874257</v>
      </c>
      <c r="U33" s="15">
        <f t="shared" si="4"/>
        <v>31.998774087837894</v>
      </c>
      <c r="V33" s="15">
        <f t="shared" si="5"/>
        <v>25.925651548221541</v>
      </c>
      <c r="W33" s="16">
        <f t="shared" si="7"/>
        <v>5.5172413793103448E-2</v>
      </c>
      <c r="X33" s="16">
        <f t="shared" si="6"/>
        <v>0.27276315789473687</v>
      </c>
    </row>
    <row r="34" spans="1:24" x14ac:dyDescent="0.25">
      <c r="A34" s="13" t="s">
        <v>91</v>
      </c>
      <c r="B34" s="13" t="s">
        <v>92</v>
      </c>
      <c r="C34" s="13" t="str">
        <f t="shared" si="0"/>
        <v>BR</v>
      </c>
      <c r="D34" s="13">
        <v>37</v>
      </c>
      <c r="E34" s="13">
        <v>1960</v>
      </c>
      <c r="F34" s="13" t="s">
        <v>42</v>
      </c>
      <c r="G34" s="13">
        <f t="shared" si="1"/>
        <v>11.489125293076057</v>
      </c>
      <c r="H34" s="13">
        <v>1</v>
      </c>
      <c r="I34" s="13">
        <v>5</v>
      </c>
      <c r="J34" s="13">
        <v>102</v>
      </c>
      <c r="K34" s="13">
        <v>0</v>
      </c>
      <c r="L34" s="6" t="s">
        <v>26</v>
      </c>
      <c r="M34" s="6" t="s">
        <v>26</v>
      </c>
      <c r="N34" s="13">
        <f t="shared" si="2"/>
        <v>4</v>
      </c>
      <c r="O34" s="13" t="s">
        <v>27</v>
      </c>
      <c r="P34" s="13">
        <v>140</v>
      </c>
      <c r="Q34" s="13">
        <v>140</v>
      </c>
      <c r="R34" s="13">
        <v>247</v>
      </c>
      <c r="S34" s="13">
        <v>1750</v>
      </c>
      <c r="T34" s="13">
        <f t="shared" si="3"/>
        <v>2.8373869773074896</v>
      </c>
      <c r="U34" s="15">
        <f t="shared" si="4"/>
        <v>32.110108069919676</v>
      </c>
      <c r="V34" s="15">
        <f t="shared" si="5"/>
        <v>29.726944199792698</v>
      </c>
      <c r="W34" s="16">
        <f t="shared" si="7"/>
        <v>5.7142857142857141E-2</v>
      </c>
      <c r="X34" s="16">
        <f t="shared" si="6"/>
        <v>0.24215686274509804</v>
      </c>
    </row>
    <row r="35" spans="1:24" x14ac:dyDescent="0.25">
      <c r="A35" s="13" t="s">
        <v>93</v>
      </c>
      <c r="B35" s="13" t="s">
        <v>94</v>
      </c>
      <c r="C35" s="13" t="str">
        <f t="shared" si="0"/>
        <v>BR</v>
      </c>
      <c r="D35" s="13">
        <v>37</v>
      </c>
      <c r="E35" s="13">
        <v>1960</v>
      </c>
      <c r="F35" s="13" t="s">
        <v>42</v>
      </c>
      <c r="G35" s="13">
        <f t="shared" si="1"/>
        <v>11.489125293076057</v>
      </c>
      <c r="H35" s="13">
        <v>1</v>
      </c>
      <c r="I35" s="13">
        <v>7</v>
      </c>
      <c r="J35" s="13">
        <v>122</v>
      </c>
      <c r="K35" s="13">
        <v>0</v>
      </c>
      <c r="L35" s="1" t="s">
        <v>26</v>
      </c>
      <c r="M35" s="1" t="s">
        <v>26</v>
      </c>
      <c r="N35" s="13">
        <f t="shared" si="2"/>
        <v>4</v>
      </c>
      <c r="O35" s="13" t="s">
        <v>27</v>
      </c>
      <c r="P35" s="13">
        <v>130</v>
      </c>
      <c r="Q35" s="13">
        <v>130</v>
      </c>
      <c r="R35" s="13">
        <v>247</v>
      </c>
      <c r="S35" s="13">
        <v>1750</v>
      </c>
      <c r="T35" s="13">
        <f t="shared" si="3"/>
        <v>2.8373869773074896</v>
      </c>
      <c r="U35" s="15">
        <f t="shared" si="4"/>
        <v>32.110108069919676</v>
      </c>
      <c r="V35" s="15">
        <f t="shared" si="5"/>
        <v>31.328366851593941</v>
      </c>
      <c r="W35" s="16">
        <f t="shared" si="7"/>
        <v>6.1538461538461542E-2</v>
      </c>
      <c r="X35" s="16">
        <f t="shared" si="6"/>
        <v>0.2024590163934426</v>
      </c>
    </row>
    <row r="36" spans="1:24" x14ac:dyDescent="0.25">
      <c r="A36" s="13" t="s">
        <v>95</v>
      </c>
      <c r="B36" s="13" t="s">
        <v>96</v>
      </c>
      <c r="C36" s="13" t="str">
        <f t="shared" si="0"/>
        <v>BR</v>
      </c>
      <c r="D36" s="13">
        <v>40</v>
      </c>
      <c r="E36" s="13">
        <v>1958</v>
      </c>
      <c r="F36" s="13">
        <v>1985</v>
      </c>
      <c r="G36" s="13">
        <f t="shared" si="1"/>
        <v>11.401754250991379</v>
      </c>
      <c r="H36" s="13">
        <v>1</v>
      </c>
      <c r="I36" s="13">
        <v>6</v>
      </c>
      <c r="J36" s="13">
        <v>135</v>
      </c>
      <c r="K36" s="13">
        <v>0</v>
      </c>
      <c r="L36" s="1" t="s">
        <v>26</v>
      </c>
      <c r="M36" s="1" t="s">
        <v>26</v>
      </c>
      <c r="N36" s="13">
        <f t="shared" si="2"/>
        <v>4</v>
      </c>
      <c r="O36" s="13" t="s">
        <v>27</v>
      </c>
      <c r="P36" s="13">
        <v>140</v>
      </c>
      <c r="Q36" s="13">
        <v>140</v>
      </c>
      <c r="R36" s="13">
        <v>231</v>
      </c>
      <c r="S36" s="13">
        <v>2000</v>
      </c>
      <c r="T36" s="13">
        <f t="shared" si="3"/>
        <v>2.9337057893113112</v>
      </c>
      <c r="U36" s="15">
        <f t="shared" si="4"/>
        <v>32.947651567621683</v>
      </c>
      <c r="V36" s="15">
        <f t="shared" si="5"/>
        <v>35.360227705642011</v>
      </c>
      <c r="W36" s="16">
        <f t="shared" si="7"/>
        <v>5.7142857142857141E-2</v>
      </c>
      <c r="X36" s="16">
        <f t="shared" si="6"/>
        <v>0.17111111111111113</v>
      </c>
    </row>
    <row r="37" spans="1:24" x14ac:dyDescent="0.25">
      <c r="A37" s="13" t="s">
        <v>97</v>
      </c>
      <c r="B37" s="13" t="s">
        <v>98</v>
      </c>
      <c r="C37" s="13" t="str">
        <f t="shared" si="0"/>
        <v>BR</v>
      </c>
      <c r="D37" s="13">
        <v>41</v>
      </c>
      <c r="E37" s="13">
        <v>1958</v>
      </c>
      <c r="F37" s="13">
        <v>1967</v>
      </c>
      <c r="G37" s="13">
        <f t="shared" si="1"/>
        <v>11.401754250991379</v>
      </c>
      <c r="H37" s="13">
        <v>1</v>
      </c>
      <c r="I37" s="13">
        <v>7</v>
      </c>
      <c r="J37" s="13">
        <v>119</v>
      </c>
      <c r="K37" s="13">
        <v>0</v>
      </c>
      <c r="L37" s="1" t="s">
        <v>26</v>
      </c>
      <c r="M37" s="1" t="s">
        <v>26</v>
      </c>
      <c r="N37" s="13">
        <f t="shared" si="2"/>
        <v>4</v>
      </c>
      <c r="O37" s="13" t="s">
        <v>27</v>
      </c>
      <c r="P37" s="13">
        <v>145</v>
      </c>
      <c r="Q37" s="13">
        <v>145</v>
      </c>
      <c r="R37" s="13">
        <v>222</v>
      </c>
      <c r="S37" s="13">
        <v>2000</v>
      </c>
      <c r="T37" s="13">
        <f t="shared" si="3"/>
        <v>2.9337057893113112</v>
      </c>
      <c r="U37" s="15">
        <f t="shared" si="4"/>
        <v>32.947651567621683</v>
      </c>
      <c r="V37" s="15">
        <f t="shared" si="5"/>
        <v>33.786377700182285</v>
      </c>
      <c r="W37" s="16">
        <f t="shared" si="7"/>
        <v>5.5172413793103448E-2</v>
      </c>
      <c r="X37" s="16">
        <f t="shared" si="6"/>
        <v>0.1865546218487395</v>
      </c>
    </row>
    <row r="38" spans="1:24" x14ac:dyDescent="0.25">
      <c r="A38" s="13" t="s">
        <v>99</v>
      </c>
      <c r="B38" s="13" t="s">
        <v>100</v>
      </c>
      <c r="C38" s="13" t="str">
        <f t="shared" si="0"/>
        <v>BR</v>
      </c>
      <c r="D38" s="13">
        <v>42</v>
      </c>
      <c r="E38" s="13">
        <v>1958</v>
      </c>
      <c r="F38" s="13">
        <v>1972</v>
      </c>
      <c r="G38" s="13">
        <f t="shared" si="1"/>
        <v>11.401754250991379</v>
      </c>
      <c r="H38" s="13">
        <v>1</v>
      </c>
      <c r="I38" s="13">
        <v>7</v>
      </c>
      <c r="J38" s="13">
        <v>79</v>
      </c>
      <c r="K38" s="13">
        <v>0</v>
      </c>
      <c r="L38" s="1" t="s">
        <v>26</v>
      </c>
      <c r="M38" s="1" t="s">
        <v>26</v>
      </c>
      <c r="N38" s="13">
        <f t="shared" si="2"/>
        <v>4</v>
      </c>
      <c r="O38" s="13" t="s">
        <v>27</v>
      </c>
      <c r="P38" s="13">
        <v>145</v>
      </c>
      <c r="Q38" s="13">
        <v>145</v>
      </c>
      <c r="R38" s="13">
        <v>214</v>
      </c>
      <c r="S38" s="13">
        <v>2200</v>
      </c>
      <c r="T38" s="13">
        <f t="shared" si="3"/>
        <v>3.004448258580001</v>
      </c>
      <c r="U38" s="15">
        <f t="shared" si="4"/>
        <v>33.742140993585949</v>
      </c>
      <c r="V38" s="15">
        <f t="shared" si="5"/>
        <v>28.192258507874346</v>
      </c>
      <c r="W38" s="16">
        <f t="shared" si="7"/>
        <v>5.5172413793103448E-2</v>
      </c>
      <c r="X38" s="16">
        <f t="shared" si="6"/>
        <v>0.27088607594936709</v>
      </c>
    </row>
    <row r="39" spans="1:24" x14ac:dyDescent="0.25">
      <c r="A39" s="13" t="s">
        <v>101</v>
      </c>
      <c r="B39" s="13" t="s">
        <v>102</v>
      </c>
      <c r="C39" s="13" t="str">
        <f t="shared" si="0"/>
        <v>BR</v>
      </c>
      <c r="D39" s="13">
        <v>43</v>
      </c>
      <c r="E39" s="13">
        <v>1960</v>
      </c>
      <c r="F39" s="13">
        <v>1971</v>
      </c>
      <c r="G39" s="13">
        <f t="shared" si="1"/>
        <v>11.489125293076057</v>
      </c>
      <c r="H39" s="13">
        <v>1</v>
      </c>
      <c r="I39" s="13">
        <v>7</v>
      </c>
      <c r="J39" s="13">
        <v>81</v>
      </c>
      <c r="K39" s="13">
        <v>0</v>
      </c>
      <c r="L39" s="1" t="s">
        <v>26</v>
      </c>
      <c r="M39" s="1" t="s">
        <v>26</v>
      </c>
      <c r="N39" s="13">
        <f t="shared" si="2"/>
        <v>4</v>
      </c>
      <c r="O39" s="13" t="s">
        <v>27</v>
      </c>
      <c r="P39" s="13">
        <v>130</v>
      </c>
      <c r="Q39" s="13">
        <v>130</v>
      </c>
      <c r="R39" s="13">
        <v>218</v>
      </c>
      <c r="S39" s="13">
        <v>2200</v>
      </c>
      <c r="T39" s="13">
        <f t="shared" si="3"/>
        <v>3.004448258580001</v>
      </c>
      <c r="U39" s="15">
        <f t="shared" si="4"/>
        <v>34.000705242198954</v>
      </c>
      <c r="V39" s="15">
        <f t="shared" si="5"/>
        <v>27.03002876238893</v>
      </c>
      <c r="W39" s="16">
        <f t="shared" si="7"/>
        <v>6.1538461538461542E-2</v>
      </c>
      <c r="X39" s="16">
        <f t="shared" si="6"/>
        <v>0.26913580246913582</v>
      </c>
    </row>
    <row r="40" spans="1:24" x14ac:dyDescent="0.25">
      <c r="A40" s="13" t="s">
        <v>103</v>
      </c>
      <c r="B40" s="13" t="s">
        <v>104</v>
      </c>
      <c r="C40" s="13" t="str">
        <f t="shared" si="0"/>
        <v>BR</v>
      </c>
      <c r="D40" s="13">
        <v>44</v>
      </c>
      <c r="E40" s="13">
        <v>1959</v>
      </c>
      <c r="F40" s="13">
        <v>1981</v>
      </c>
      <c r="G40" s="13">
        <f t="shared" si="1"/>
        <v>11.445523142259598</v>
      </c>
      <c r="H40" s="13">
        <v>1</v>
      </c>
      <c r="I40" s="13">
        <v>7</v>
      </c>
      <c r="J40" s="13">
        <v>135</v>
      </c>
      <c r="K40" s="13">
        <v>0</v>
      </c>
      <c r="L40" s="1" t="s">
        <v>26</v>
      </c>
      <c r="M40" s="1" t="s">
        <v>26</v>
      </c>
      <c r="N40" s="13">
        <f t="shared" si="2"/>
        <v>4</v>
      </c>
      <c r="O40" s="13" t="s">
        <v>27</v>
      </c>
      <c r="P40" s="13">
        <v>121</v>
      </c>
      <c r="Q40" s="13">
        <v>121</v>
      </c>
      <c r="R40" s="13">
        <v>222</v>
      </c>
      <c r="S40" s="13">
        <v>2300</v>
      </c>
      <c r="T40" s="13">
        <f t="shared" si="3"/>
        <v>3.0380227237315016</v>
      </c>
      <c r="U40" s="15">
        <f t="shared" si="4"/>
        <v>34.250183000311743</v>
      </c>
      <c r="V40" s="15">
        <f t="shared" si="5"/>
        <v>34.042244016981826</v>
      </c>
      <c r="W40" s="16">
        <f t="shared" si="7"/>
        <v>6.6115702479338845E-2</v>
      </c>
      <c r="X40" s="16">
        <f t="shared" si="6"/>
        <v>0.16444444444444445</v>
      </c>
    </row>
    <row r="41" spans="1:24" x14ac:dyDescent="0.25">
      <c r="A41" s="13" t="s">
        <v>105</v>
      </c>
      <c r="B41" s="13" t="s">
        <v>106</v>
      </c>
      <c r="C41" s="13" t="str">
        <f t="shared" si="0"/>
        <v>BR</v>
      </c>
      <c r="D41" s="13">
        <v>45</v>
      </c>
      <c r="E41" s="13">
        <v>1960</v>
      </c>
      <c r="F41" s="13">
        <v>1989</v>
      </c>
      <c r="G41" s="13">
        <f t="shared" si="1"/>
        <v>11.489125293076057</v>
      </c>
      <c r="H41" s="13">
        <v>1</v>
      </c>
      <c r="I41" s="13">
        <v>7</v>
      </c>
      <c r="J41" s="13">
        <v>135</v>
      </c>
      <c r="K41" s="13">
        <v>0</v>
      </c>
      <c r="L41" s="1" t="s">
        <v>26</v>
      </c>
      <c r="M41" s="1" t="s">
        <v>26</v>
      </c>
      <c r="N41" s="13">
        <f t="shared" si="2"/>
        <v>4</v>
      </c>
      <c r="O41" s="13" t="s">
        <v>27</v>
      </c>
      <c r="P41" s="13">
        <v>145</v>
      </c>
      <c r="Q41" s="13">
        <v>145</v>
      </c>
      <c r="R41" s="13">
        <v>245</v>
      </c>
      <c r="S41" s="13">
        <v>2500</v>
      </c>
      <c r="T41" s="13">
        <f t="shared" si="3"/>
        <v>3.1020161970069986</v>
      </c>
      <c r="U41" s="15">
        <f t="shared" si="4"/>
        <v>35.104860957336236</v>
      </c>
      <c r="V41" s="15">
        <f t="shared" si="5"/>
        <v>38.050690264248807</v>
      </c>
      <c r="W41" s="16">
        <f t="shared" si="7"/>
        <v>5.5172413793103448E-2</v>
      </c>
      <c r="X41" s="16">
        <f t="shared" si="6"/>
        <v>0.18148148148148149</v>
      </c>
    </row>
    <row r="42" spans="1:24" x14ac:dyDescent="0.25">
      <c r="A42" s="13" t="s">
        <v>107</v>
      </c>
      <c r="B42" s="13" t="s">
        <v>108</v>
      </c>
      <c r="C42" s="13" t="str">
        <f t="shared" si="0"/>
        <v>BR</v>
      </c>
      <c r="D42" s="13">
        <v>46</v>
      </c>
      <c r="E42" s="13">
        <v>1961</v>
      </c>
      <c r="F42" s="13">
        <v>1984</v>
      </c>
      <c r="G42" s="13">
        <f t="shared" si="1"/>
        <v>11.532562594670797</v>
      </c>
      <c r="H42" s="13">
        <v>1</v>
      </c>
      <c r="I42" s="13">
        <v>7</v>
      </c>
      <c r="J42" s="13">
        <v>140</v>
      </c>
      <c r="K42" s="13">
        <v>0</v>
      </c>
      <c r="L42" s="1" t="s">
        <v>26</v>
      </c>
      <c r="M42" s="1" t="s">
        <v>26</v>
      </c>
      <c r="N42" s="13">
        <f t="shared" si="2"/>
        <v>4</v>
      </c>
      <c r="O42" s="13" t="s">
        <v>27</v>
      </c>
      <c r="P42" s="13">
        <v>145</v>
      </c>
      <c r="Q42" s="13">
        <v>145</v>
      </c>
      <c r="R42" s="13">
        <v>245</v>
      </c>
      <c r="S42" s="13">
        <v>2500</v>
      </c>
      <c r="T42" s="13">
        <f t="shared" si="3"/>
        <v>3.1020161970069986</v>
      </c>
      <c r="U42" s="15">
        <f t="shared" si="4"/>
        <v>35.237583022240877</v>
      </c>
      <c r="V42" s="15">
        <f t="shared" si="5"/>
        <v>38.748926306942082</v>
      </c>
      <c r="W42" s="16">
        <f t="shared" si="7"/>
        <v>5.5172413793103448E-2</v>
      </c>
      <c r="X42" s="16">
        <f t="shared" si="6"/>
        <v>0.17499999999999999</v>
      </c>
    </row>
    <row r="43" spans="1:24" x14ac:dyDescent="0.25">
      <c r="A43" s="13" t="s">
        <v>109</v>
      </c>
      <c r="B43" s="13" t="s">
        <v>110</v>
      </c>
      <c r="C43" s="13" t="str">
        <f t="shared" si="0"/>
        <v>BR</v>
      </c>
      <c r="D43" s="13">
        <v>47</v>
      </c>
      <c r="E43" s="13">
        <v>1962</v>
      </c>
      <c r="F43" s="13" t="s">
        <v>42</v>
      </c>
      <c r="G43" s="13">
        <f t="shared" si="1"/>
        <v>11.575836902790225</v>
      </c>
      <c r="H43" s="13">
        <v>1</v>
      </c>
      <c r="I43" s="13">
        <v>6</v>
      </c>
      <c r="J43" s="13">
        <v>114</v>
      </c>
      <c r="K43" s="13">
        <v>0</v>
      </c>
      <c r="L43" s="1" t="s">
        <v>26</v>
      </c>
      <c r="M43" s="1" t="s">
        <v>26</v>
      </c>
      <c r="N43" s="13">
        <f t="shared" si="2"/>
        <v>4</v>
      </c>
      <c r="O43" s="13" t="s">
        <v>27</v>
      </c>
      <c r="P43" s="13">
        <v>121</v>
      </c>
      <c r="Q43" s="13">
        <v>121</v>
      </c>
      <c r="R43" s="13">
        <v>245</v>
      </c>
      <c r="S43" s="13">
        <v>2750</v>
      </c>
      <c r="T43" s="13">
        <f t="shared" si="3"/>
        <v>3.1768172511165385</v>
      </c>
      <c r="U43" s="15">
        <f t="shared" si="4"/>
        <v>36.222703593361999</v>
      </c>
      <c r="V43" s="15">
        <f t="shared" si="5"/>
        <v>32.711837211654213</v>
      </c>
      <c r="W43" s="16">
        <f t="shared" si="7"/>
        <v>6.6115702479338845E-2</v>
      </c>
      <c r="X43" s="16">
        <f t="shared" si="6"/>
        <v>0.21491228070175439</v>
      </c>
    </row>
    <row r="44" spans="1:24" x14ac:dyDescent="0.25">
      <c r="A44" s="13" t="s">
        <v>111</v>
      </c>
      <c r="B44" s="13" t="s">
        <v>112</v>
      </c>
      <c r="C44" s="13" t="str">
        <f t="shared" si="0"/>
        <v>BR</v>
      </c>
      <c r="D44" s="13">
        <v>48</v>
      </c>
      <c r="E44" s="13">
        <v>1965</v>
      </c>
      <c r="F44" s="13">
        <v>1991</v>
      </c>
      <c r="G44" s="13">
        <f t="shared" si="1"/>
        <v>11.704699910719626</v>
      </c>
      <c r="H44" s="13">
        <v>1</v>
      </c>
      <c r="I44" s="13">
        <v>7</v>
      </c>
      <c r="J44" s="13">
        <v>114</v>
      </c>
      <c r="K44" s="13">
        <v>0</v>
      </c>
      <c r="L44" s="1" t="s">
        <v>26</v>
      </c>
      <c r="M44" s="1" t="s">
        <v>26</v>
      </c>
      <c r="N44" s="13">
        <f t="shared" si="2"/>
        <v>4</v>
      </c>
      <c r="O44" s="13" t="s">
        <v>27</v>
      </c>
      <c r="P44" s="13">
        <v>153</v>
      </c>
      <c r="Q44" s="13">
        <v>153</v>
      </c>
      <c r="R44" s="13">
        <v>245</v>
      </c>
      <c r="S44" s="13">
        <v>2650</v>
      </c>
      <c r="T44" s="13">
        <f t="shared" si="3"/>
        <v>3.1475347054945688</v>
      </c>
      <c r="U44" s="15">
        <f t="shared" si="4"/>
        <v>36.288334948593366</v>
      </c>
      <c r="V44" s="15">
        <f t="shared" si="5"/>
        <v>36.444857929753759</v>
      </c>
      <c r="W44" s="16">
        <f t="shared" si="7"/>
        <v>5.2287581699346407E-2</v>
      </c>
      <c r="X44" s="16">
        <f t="shared" si="6"/>
        <v>0.21491228070175439</v>
      </c>
    </row>
    <row r="45" spans="1:24" x14ac:dyDescent="0.25">
      <c r="A45" s="13" t="s">
        <v>113</v>
      </c>
      <c r="B45" s="13" t="s">
        <v>114</v>
      </c>
      <c r="C45" s="13" t="str">
        <f t="shared" si="0"/>
        <v>BR</v>
      </c>
      <c r="D45" s="13">
        <v>50</v>
      </c>
      <c r="E45" s="13">
        <v>1967</v>
      </c>
      <c r="F45" s="13">
        <v>1994</v>
      </c>
      <c r="G45" s="13">
        <f t="shared" si="1"/>
        <v>11.789826122551595</v>
      </c>
      <c r="H45" s="13">
        <v>1</v>
      </c>
      <c r="I45" s="13">
        <v>6</v>
      </c>
      <c r="J45" s="13">
        <v>117</v>
      </c>
      <c r="K45" s="13">
        <v>0</v>
      </c>
      <c r="L45" s="1" t="s">
        <v>26</v>
      </c>
      <c r="M45" s="1" t="s">
        <v>26</v>
      </c>
      <c r="N45" s="13">
        <f t="shared" si="2"/>
        <v>4</v>
      </c>
      <c r="O45" s="13" t="s">
        <v>27</v>
      </c>
      <c r="P45" s="13">
        <v>160</v>
      </c>
      <c r="Q45" s="13">
        <v>160</v>
      </c>
      <c r="R45" s="13">
        <v>216</v>
      </c>
      <c r="S45" s="13">
        <v>2700</v>
      </c>
      <c r="T45" s="13">
        <f t="shared" si="3"/>
        <v>3.1622776601683795</v>
      </c>
      <c r="U45" s="15">
        <f t="shared" si="4"/>
        <v>36.723463208145276</v>
      </c>
      <c r="V45" s="15">
        <f t="shared" si="5"/>
        <v>37.933290353688292</v>
      </c>
      <c r="W45" s="16">
        <f t="shared" si="7"/>
        <v>0.05</v>
      </c>
      <c r="X45" s="16">
        <f t="shared" si="6"/>
        <v>0.18461538461538463</v>
      </c>
    </row>
    <row r="46" spans="1:24" s="8" customFormat="1" x14ac:dyDescent="0.25">
      <c r="A46" s="6" t="s">
        <v>115</v>
      </c>
      <c r="B46" s="6" t="s">
        <v>116</v>
      </c>
      <c r="C46" s="6" t="str">
        <f t="shared" si="0"/>
        <v>BR</v>
      </c>
      <c r="D46" s="6">
        <v>52</v>
      </c>
      <c r="E46" s="6">
        <v>1961</v>
      </c>
      <c r="F46" s="6">
        <v>1977</v>
      </c>
      <c r="G46" s="6">
        <f t="shared" si="1"/>
        <v>11.532562594670797</v>
      </c>
      <c r="H46" s="6">
        <v>1</v>
      </c>
      <c r="I46" s="6">
        <v>7</v>
      </c>
      <c r="J46" s="6">
        <v>110</v>
      </c>
      <c r="K46" s="6">
        <v>0</v>
      </c>
      <c r="L46" s="6" t="s">
        <v>26</v>
      </c>
      <c r="M46" s="6" t="s">
        <v>26</v>
      </c>
      <c r="N46" s="6">
        <f t="shared" si="2"/>
        <v>4</v>
      </c>
      <c r="O46" s="6" t="s">
        <v>27</v>
      </c>
      <c r="P46" s="6">
        <v>145</v>
      </c>
      <c r="Q46" s="6">
        <v>177</v>
      </c>
      <c r="R46" s="6">
        <v>297</v>
      </c>
      <c r="S46" s="6">
        <v>2700</v>
      </c>
      <c r="T46" s="6">
        <f t="shared" si="3"/>
        <v>3.1622776601683795</v>
      </c>
      <c r="U46" s="7">
        <f t="shared" si="4"/>
        <v>35.922127581756627</v>
      </c>
      <c r="V46" s="7">
        <f t="shared" si="5"/>
        <v>38.685709727645289</v>
      </c>
      <c r="W46" s="17">
        <f t="shared" si="7"/>
        <v>5.5172413793103448E-2</v>
      </c>
      <c r="X46" s="17">
        <f t="shared" si="6"/>
        <v>0.27</v>
      </c>
    </row>
    <row r="47" spans="1:24" x14ac:dyDescent="0.25">
      <c r="A47" s="13" t="s">
        <v>117</v>
      </c>
      <c r="B47" s="13" t="s">
        <v>118</v>
      </c>
      <c r="C47" s="13" t="str">
        <f t="shared" si="0"/>
        <v>BR</v>
      </c>
      <c r="D47" s="13">
        <v>53</v>
      </c>
      <c r="E47" s="13">
        <v>1961</v>
      </c>
      <c r="F47" s="13">
        <v>1976</v>
      </c>
      <c r="G47" s="13">
        <f t="shared" si="1"/>
        <v>11.532562594670797</v>
      </c>
      <c r="H47" s="13">
        <v>1</v>
      </c>
      <c r="I47" s="13">
        <v>7</v>
      </c>
      <c r="J47" s="13">
        <v>117</v>
      </c>
      <c r="K47" s="13">
        <v>0</v>
      </c>
      <c r="L47" s="1" t="s">
        <v>26</v>
      </c>
      <c r="M47" s="1" t="s">
        <v>26</v>
      </c>
      <c r="N47" s="13">
        <f t="shared" si="2"/>
        <v>4</v>
      </c>
      <c r="O47" s="13" t="s">
        <v>27</v>
      </c>
      <c r="P47" s="13">
        <v>161</v>
      </c>
      <c r="Q47" s="13">
        <v>161</v>
      </c>
      <c r="R47" s="13">
        <v>266.89999999999998</v>
      </c>
      <c r="S47" s="13">
        <v>2880</v>
      </c>
      <c r="T47" s="13">
        <f t="shared" si="3"/>
        <v>3.2137136757786067</v>
      </c>
      <c r="U47" s="15">
        <f t="shared" si="4"/>
        <v>36.506418815357357</v>
      </c>
      <c r="V47" s="15">
        <f t="shared" si="5"/>
        <v>38.670576169230323</v>
      </c>
      <c r="W47" s="16">
        <f t="shared" si="7"/>
        <v>4.9689440993788817E-2</v>
      </c>
      <c r="X47" s="16">
        <f t="shared" si="6"/>
        <v>0.22811965811965809</v>
      </c>
    </row>
    <row r="48" spans="1:24" x14ac:dyDescent="0.25">
      <c r="A48" s="13" t="s">
        <v>119</v>
      </c>
      <c r="B48" s="13" t="s">
        <v>120</v>
      </c>
      <c r="C48" s="13" t="str">
        <f t="shared" si="0"/>
        <v>BR</v>
      </c>
      <c r="D48" s="13">
        <v>55</v>
      </c>
      <c r="E48" s="13">
        <v>1961</v>
      </c>
      <c r="F48" s="13">
        <v>1982</v>
      </c>
      <c r="G48" s="13">
        <f t="shared" si="1"/>
        <v>11.532562594670797</v>
      </c>
      <c r="H48" s="13">
        <v>1</v>
      </c>
      <c r="I48" s="13">
        <v>5</v>
      </c>
      <c r="J48" s="13">
        <v>101</v>
      </c>
      <c r="K48" s="13">
        <v>0</v>
      </c>
      <c r="L48" s="11" t="s">
        <v>26</v>
      </c>
      <c r="M48" s="11" t="s">
        <v>26</v>
      </c>
      <c r="N48" s="13">
        <f t="shared" si="2"/>
        <v>4</v>
      </c>
      <c r="O48" s="13" t="s">
        <v>27</v>
      </c>
      <c r="P48" s="13">
        <v>161</v>
      </c>
      <c r="Q48" s="13">
        <v>161</v>
      </c>
      <c r="R48" s="13">
        <v>222</v>
      </c>
      <c r="S48" s="13">
        <v>3300</v>
      </c>
      <c r="T48" s="13">
        <f t="shared" si="3"/>
        <v>3.3249685664456039</v>
      </c>
      <c r="U48" s="15">
        <f t="shared" si="4"/>
        <v>37.770226996079053</v>
      </c>
      <c r="V48" s="15">
        <f t="shared" si="5"/>
        <v>37.173098451057257</v>
      </c>
      <c r="W48" s="16">
        <f t="shared" si="7"/>
        <v>4.9689440993788817E-2</v>
      </c>
      <c r="X48" s="16">
        <f t="shared" si="6"/>
        <v>0.2198019801980198</v>
      </c>
    </row>
    <row r="49" spans="1:24" x14ac:dyDescent="0.25">
      <c r="A49" s="13" t="s">
        <v>121</v>
      </c>
      <c r="B49" s="13" t="s">
        <v>122</v>
      </c>
      <c r="C49" s="13" t="str">
        <f t="shared" si="0"/>
        <v>BR</v>
      </c>
      <c r="D49" s="13">
        <v>56</v>
      </c>
      <c r="E49" s="13">
        <v>1976</v>
      </c>
      <c r="F49" s="13" t="s">
        <v>42</v>
      </c>
      <c r="G49" s="13">
        <f t="shared" si="1"/>
        <v>12.165525060596439</v>
      </c>
      <c r="H49" s="13">
        <v>1</v>
      </c>
      <c r="I49" s="13">
        <v>7</v>
      </c>
      <c r="J49" s="13">
        <v>125</v>
      </c>
      <c r="K49" s="13">
        <v>0</v>
      </c>
      <c r="L49" s="1" t="s">
        <v>26</v>
      </c>
      <c r="M49" s="1" t="s">
        <v>26</v>
      </c>
      <c r="N49" s="13">
        <f t="shared" si="2"/>
        <v>4</v>
      </c>
      <c r="O49" s="13" t="s">
        <v>27</v>
      </c>
      <c r="P49" s="13">
        <v>129</v>
      </c>
      <c r="Q49" s="13">
        <v>129</v>
      </c>
      <c r="R49" s="13">
        <v>275</v>
      </c>
      <c r="S49" s="13">
        <v>3250</v>
      </c>
      <c r="T49" s="13">
        <f t="shared" si="3"/>
        <v>3.312301789300967</v>
      </c>
      <c r="U49" s="15">
        <f t="shared" si="4"/>
        <v>39.691452069609348</v>
      </c>
      <c r="V49" s="15">
        <f t="shared" si="5"/>
        <v>36.876301230399683</v>
      </c>
      <c r="W49" s="16">
        <f t="shared" si="7"/>
        <v>6.2015503875968991E-2</v>
      </c>
      <c r="X49" s="16">
        <f t="shared" si="6"/>
        <v>0.22</v>
      </c>
    </row>
    <row r="50" spans="1:24" x14ac:dyDescent="0.25">
      <c r="A50" s="13" t="s">
        <v>123</v>
      </c>
      <c r="B50" s="13" t="s">
        <v>124</v>
      </c>
      <c r="C50" s="13" t="str">
        <f t="shared" si="0"/>
        <v>BR</v>
      </c>
      <c r="D50" s="13">
        <v>57</v>
      </c>
      <c r="E50" s="13">
        <v>1962</v>
      </c>
      <c r="F50" s="13" t="s">
        <v>42</v>
      </c>
      <c r="G50" s="13">
        <f t="shared" si="1"/>
        <v>11.575836902790225</v>
      </c>
      <c r="H50" s="13">
        <v>1</v>
      </c>
      <c r="I50" s="13">
        <v>7</v>
      </c>
      <c r="J50" s="13">
        <v>121</v>
      </c>
      <c r="K50" s="13">
        <v>0</v>
      </c>
      <c r="L50" s="1" t="s">
        <v>26</v>
      </c>
      <c r="M50" s="1" t="s">
        <v>26</v>
      </c>
      <c r="N50" s="13">
        <f t="shared" si="2"/>
        <v>4</v>
      </c>
      <c r="O50" s="13" t="s">
        <v>27</v>
      </c>
      <c r="P50" s="13">
        <v>121</v>
      </c>
      <c r="Q50" s="13">
        <v>121</v>
      </c>
      <c r="R50" s="13">
        <v>270</v>
      </c>
      <c r="S50" s="13">
        <v>2500</v>
      </c>
      <c r="T50" s="13">
        <f t="shared" si="3"/>
        <v>3.1020161970069986</v>
      </c>
      <c r="U50" s="15">
        <f t="shared" si="4"/>
        <v>35.369807062871111</v>
      </c>
      <c r="V50" s="15">
        <f t="shared" si="5"/>
        <v>32.907661739835483</v>
      </c>
      <c r="W50" s="16">
        <f t="shared" si="7"/>
        <v>6.6115702479338845E-2</v>
      </c>
      <c r="X50" s="16">
        <f t="shared" si="6"/>
        <v>0.2231404958677686</v>
      </c>
    </row>
    <row r="51" spans="1:24" x14ac:dyDescent="0.25">
      <c r="A51" s="13" t="s">
        <v>125</v>
      </c>
      <c r="B51" s="13" t="s">
        <v>126</v>
      </c>
      <c r="C51" s="13" t="str">
        <f t="shared" si="0"/>
        <v>BR</v>
      </c>
      <c r="D51" s="13">
        <v>57</v>
      </c>
      <c r="E51" s="13">
        <v>1962</v>
      </c>
      <c r="F51" s="13" t="s">
        <v>42</v>
      </c>
      <c r="G51" s="13">
        <f t="shared" si="1"/>
        <v>11.575836902790225</v>
      </c>
      <c r="H51" s="13">
        <v>1</v>
      </c>
      <c r="I51" s="13">
        <v>7</v>
      </c>
      <c r="J51" s="13">
        <v>117</v>
      </c>
      <c r="K51" s="13">
        <v>0</v>
      </c>
      <c r="L51" s="1" t="s">
        <v>26</v>
      </c>
      <c r="M51" s="1" t="s">
        <v>26</v>
      </c>
      <c r="N51" s="13">
        <f t="shared" si="2"/>
        <v>4</v>
      </c>
      <c r="O51" s="13" t="s">
        <v>27</v>
      </c>
      <c r="P51" s="13">
        <v>153</v>
      </c>
      <c r="Q51" s="13">
        <v>153</v>
      </c>
      <c r="R51" s="13">
        <v>260</v>
      </c>
      <c r="S51" s="13">
        <v>2750</v>
      </c>
      <c r="T51" s="13">
        <f t="shared" si="3"/>
        <v>3.1768172511165385</v>
      </c>
      <c r="U51" s="15">
        <f t="shared" si="4"/>
        <v>36.222703593361999</v>
      </c>
      <c r="V51" s="15">
        <f t="shared" si="5"/>
        <v>37.264772289377177</v>
      </c>
      <c r="W51" s="16">
        <f t="shared" si="7"/>
        <v>5.2287581699346407E-2</v>
      </c>
      <c r="X51" s="16">
        <f t="shared" si="6"/>
        <v>0.22222222222222221</v>
      </c>
    </row>
    <row r="52" spans="1:24" x14ac:dyDescent="0.25">
      <c r="A52" s="13" t="s">
        <v>127</v>
      </c>
      <c r="B52" s="13" t="s">
        <v>128</v>
      </c>
      <c r="C52" s="13" t="str">
        <f t="shared" si="0"/>
        <v>BR</v>
      </c>
      <c r="D52" s="13">
        <v>57</v>
      </c>
      <c r="E52" s="13">
        <v>1962</v>
      </c>
      <c r="F52" s="13" t="s">
        <v>42</v>
      </c>
      <c r="G52" s="13">
        <f t="shared" si="1"/>
        <v>11.575836902790225</v>
      </c>
      <c r="H52" s="13">
        <v>1</v>
      </c>
      <c r="I52" s="13">
        <v>7</v>
      </c>
      <c r="J52" s="13">
        <v>117</v>
      </c>
      <c r="K52" s="13">
        <v>0</v>
      </c>
      <c r="L52" s="1" t="s">
        <v>26</v>
      </c>
      <c r="M52" s="1" t="s">
        <v>26</v>
      </c>
      <c r="N52" s="13">
        <f t="shared" si="2"/>
        <v>4</v>
      </c>
      <c r="O52" s="13" t="s">
        <v>27</v>
      </c>
      <c r="P52" s="13">
        <v>153</v>
      </c>
      <c r="Q52" s="13">
        <v>153</v>
      </c>
      <c r="R52" s="13">
        <v>260</v>
      </c>
      <c r="S52" s="13">
        <v>2750</v>
      </c>
      <c r="T52" s="13">
        <f t="shared" si="3"/>
        <v>3.1768172511165385</v>
      </c>
      <c r="U52" s="15">
        <f t="shared" si="4"/>
        <v>36.222703593361999</v>
      </c>
      <c r="V52" s="15">
        <f t="shared" si="5"/>
        <v>37.264772289377177</v>
      </c>
      <c r="W52" s="16">
        <f t="shared" si="7"/>
        <v>5.2287581699346407E-2</v>
      </c>
      <c r="X52" s="16">
        <f t="shared" si="6"/>
        <v>0.22222222222222221</v>
      </c>
    </row>
    <row r="53" spans="1:24" x14ac:dyDescent="0.25">
      <c r="A53" s="13" t="s">
        <v>129</v>
      </c>
      <c r="B53" s="13" t="s">
        <v>130</v>
      </c>
      <c r="C53" s="13" t="str">
        <f t="shared" si="0"/>
        <v>BR</v>
      </c>
      <c r="D53" s="13">
        <v>58</v>
      </c>
      <c r="E53" s="13">
        <v>1983</v>
      </c>
      <c r="F53" s="13" t="s">
        <v>42</v>
      </c>
      <c r="G53" s="13">
        <f t="shared" si="1"/>
        <v>12.449899597988733</v>
      </c>
      <c r="H53" s="13">
        <v>1</v>
      </c>
      <c r="I53" s="13">
        <v>7</v>
      </c>
      <c r="J53" s="13">
        <v>130</v>
      </c>
      <c r="K53" s="13">
        <v>0</v>
      </c>
      <c r="L53" s="1" t="s">
        <v>26</v>
      </c>
      <c r="M53" s="1" t="s">
        <v>26</v>
      </c>
      <c r="N53" s="13">
        <f t="shared" si="2"/>
        <v>4</v>
      </c>
      <c r="O53" s="13" t="s">
        <v>27</v>
      </c>
      <c r="P53" s="13">
        <v>129</v>
      </c>
      <c r="Q53" s="13">
        <v>129</v>
      </c>
      <c r="R53" s="13">
        <v>267</v>
      </c>
      <c r="S53" s="13">
        <v>3300</v>
      </c>
      <c r="T53" s="13">
        <f t="shared" si="3"/>
        <v>3.3249685664456039</v>
      </c>
      <c r="U53" s="15">
        <f t="shared" si="4"/>
        <v>40.77459194643555</v>
      </c>
      <c r="V53" s="15">
        <f t="shared" si="5"/>
        <v>37.750409610701972</v>
      </c>
      <c r="W53" s="16">
        <f t="shared" si="7"/>
        <v>6.2015503875968991E-2</v>
      </c>
      <c r="X53" s="16">
        <f t="shared" si="6"/>
        <v>0.20538461538461539</v>
      </c>
    </row>
    <row r="54" spans="1:24" x14ac:dyDescent="0.25">
      <c r="A54" s="13" t="s">
        <v>131</v>
      </c>
      <c r="B54" s="13" t="s">
        <v>132</v>
      </c>
      <c r="C54" s="13" t="str">
        <f t="shared" si="0"/>
        <v>BR</v>
      </c>
      <c r="D54" s="13">
        <v>59</v>
      </c>
      <c r="E54" s="13">
        <v>1985</v>
      </c>
      <c r="F54" s="13" t="s">
        <v>42</v>
      </c>
      <c r="G54" s="13">
        <f t="shared" si="1"/>
        <v>12.529964086141668</v>
      </c>
      <c r="H54" s="13">
        <v>1</v>
      </c>
      <c r="I54" s="13">
        <v>7</v>
      </c>
      <c r="J54" s="13">
        <v>126</v>
      </c>
      <c r="K54" s="13">
        <v>0</v>
      </c>
      <c r="L54" s="1" t="s">
        <v>26</v>
      </c>
      <c r="M54" s="1" t="s">
        <v>26</v>
      </c>
      <c r="N54" s="13">
        <f t="shared" si="2"/>
        <v>4</v>
      </c>
      <c r="O54" s="13" t="s">
        <v>27</v>
      </c>
      <c r="P54" s="13">
        <v>120</v>
      </c>
      <c r="Q54" s="13">
        <v>120</v>
      </c>
      <c r="R54" s="13">
        <v>508</v>
      </c>
      <c r="S54" s="13">
        <v>3300</v>
      </c>
      <c r="T54" s="13">
        <f t="shared" si="3"/>
        <v>3.3249685664456039</v>
      </c>
      <c r="U54" s="15">
        <f t="shared" si="4"/>
        <v>41.036810674236662</v>
      </c>
      <c r="V54" s="15">
        <f t="shared" si="5"/>
        <v>35.845202037473889</v>
      </c>
      <c r="W54" s="16">
        <f t="shared" si="7"/>
        <v>6.6666666666666666E-2</v>
      </c>
      <c r="X54" s="16">
        <f t="shared" si="6"/>
        <v>0.40317460317460313</v>
      </c>
    </row>
    <row r="55" spans="1:24" x14ac:dyDescent="0.25">
      <c r="A55" s="13" t="s">
        <v>133</v>
      </c>
      <c r="B55" s="13" t="s">
        <v>134</v>
      </c>
      <c r="C55" s="13" t="str">
        <f t="shared" si="0"/>
        <v>BR</v>
      </c>
      <c r="D55" s="13">
        <v>60</v>
      </c>
      <c r="E55" s="13">
        <v>1989</v>
      </c>
      <c r="F55" s="13" t="s">
        <v>42</v>
      </c>
      <c r="G55" s="13">
        <f t="shared" si="1"/>
        <v>12.68857754044952</v>
      </c>
      <c r="H55" s="13">
        <v>1</v>
      </c>
      <c r="I55" s="13">
        <v>7</v>
      </c>
      <c r="J55" s="13">
        <v>129</v>
      </c>
      <c r="K55" s="13">
        <v>0</v>
      </c>
      <c r="L55" s="1" t="s">
        <v>26</v>
      </c>
      <c r="M55" s="1" t="s">
        <v>26</v>
      </c>
      <c r="N55" s="13">
        <f t="shared" si="2"/>
        <v>4</v>
      </c>
      <c r="O55" s="13" t="s">
        <v>27</v>
      </c>
      <c r="P55" s="13">
        <v>97</v>
      </c>
      <c r="Q55" s="13">
        <v>97</v>
      </c>
      <c r="R55" s="13">
        <v>474</v>
      </c>
      <c r="S55" s="13">
        <v>3100</v>
      </c>
      <c r="T55" s="13">
        <f t="shared" si="3"/>
        <v>3.2734030476271014</v>
      </c>
      <c r="U55" s="15">
        <f t="shared" si="4"/>
        <v>40.911805965095844</v>
      </c>
      <c r="V55" s="15">
        <f t="shared" si="5"/>
        <v>32.103161071311845</v>
      </c>
      <c r="W55" s="16">
        <f t="shared" si="7"/>
        <v>8.247422680412371E-2</v>
      </c>
      <c r="X55" s="16">
        <f t="shared" si="6"/>
        <v>0.36744186046511629</v>
      </c>
    </row>
    <row r="56" spans="1:24" x14ac:dyDescent="0.25">
      <c r="A56" s="13" t="s">
        <v>135</v>
      </c>
      <c r="B56" s="13" t="s">
        <v>136</v>
      </c>
      <c r="C56" s="13" t="str">
        <f t="shared" si="0"/>
        <v>BR</v>
      </c>
      <c r="D56" s="13">
        <v>66</v>
      </c>
      <c r="E56" s="13">
        <v>1998</v>
      </c>
      <c r="F56" s="13" t="s">
        <v>42</v>
      </c>
      <c r="G56" s="13">
        <f t="shared" si="1"/>
        <v>13.038404810405298</v>
      </c>
      <c r="H56" s="13">
        <v>1</v>
      </c>
      <c r="I56" s="13">
        <v>7</v>
      </c>
      <c r="J56" s="13">
        <v>130</v>
      </c>
      <c r="K56" s="13">
        <v>0</v>
      </c>
      <c r="L56" s="1" t="s">
        <v>26</v>
      </c>
      <c r="M56" s="1" t="s">
        <v>26</v>
      </c>
      <c r="N56" s="13">
        <f t="shared" si="2"/>
        <v>4</v>
      </c>
      <c r="O56" s="13" t="s">
        <v>27</v>
      </c>
      <c r="P56" s="13">
        <v>121</v>
      </c>
      <c r="Q56" s="13">
        <v>121</v>
      </c>
      <c r="R56" s="13">
        <v>409</v>
      </c>
      <c r="S56" s="13">
        <v>3300</v>
      </c>
      <c r="T56" s="13">
        <f t="shared" si="3"/>
        <v>3.3249685664456039</v>
      </c>
      <c r="U56" s="15">
        <f t="shared" si="4"/>
        <v>42.702001858922905</v>
      </c>
      <c r="V56" s="15">
        <f t="shared" si="5"/>
        <v>36.561120591496703</v>
      </c>
      <c r="W56" s="16">
        <f t="shared" si="7"/>
        <v>6.6115702479338845E-2</v>
      </c>
      <c r="X56" s="16">
        <f t="shared" si="6"/>
        <v>0.31461538461538463</v>
      </c>
    </row>
    <row r="57" spans="1:24" x14ac:dyDescent="0.25">
      <c r="A57" s="13" t="s">
        <v>137</v>
      </c>
      <c r="B57" s="13" t="s">
        <v>138</v>
      </c>
      <c r="C57" s="13" t="str">
        <f t="shared" si="0"/>
        <v>BR</v>
      </c>
      <c r="D57" s="13">
        <v>67</v>
      </c>
      <c r="E57" s="13">
        <v>1999</v>
      </c>
      <c r="F57" s="13" t="s">
        <v>42</v>
      </c>
      <c r="G57" s="13">
        <f t="shared" si="1"/>
        <v>13.076696830622021</v>
      </c>
      <c r="H57" s="13">
        <v>1</v>
      </c>
      <c r="I57" s="13">
        <v>8</v>
      </c>
      <c r="J57" s="13">
        <v>90</v>
      </c>
      <c r="K57" s="13">
        <v>0</v>
      </c>
      <c r="L57" s="6" t="s">
        <v>26</v>
      </c>
      <c r="M57" s="6" t="s">
        <v>26</v>
      </c>
      <c r="N57" s="13">
        <f t="shared" si="2"/>
        <v>4</v>
      </c>
      <c r="O57" s="13" t="s">
        <v>27</v>
      </c>
      <c r="P57" s="13">
        <v>201</v>
      </c>
      <c r="Q57" s="13">
        <v>201</v>
      </c>
      <c r="R57" s="13">
        <v>144</v>
      </c>
      <c r="S57" s="13">
        <v>3200</v>
      </c>
      <c r="T57" s="13">
        <f t="shared" si="3"/>
        <v>3.2994880025598436</v>
      </c>
      <c r="U57" s="15">
        <f t="shared" si="4"/>
        <v>42.499208241163444</v>
      </c>
      <c r="V57" s="15">
        <f t="shared" si="5"/>
        <v>38.907509309519831</v>
      </c>
      <c r="W57" s="16">
        <f t="shared" si="7"/>
        <v>3.9800995024875621E-2</v>
      </c>
      <c r="X57" s="16">
        <f t="shared" si="6"/>
        <v>0.16</v>
      </c>
    </row>
    <row r="58" spans="1:24" x14ac:dyDescent="0.25">
      <c r="A58" s="13" t="s">
        <v>139</v>
      </c>
      <c r="B58" s="13" t="s">
        <v>138</v>
      </c>
      <c r="C58" s="13" t="str">
        <f t="shared" ref="C58:C59" si="8">IF(A58="","zzz",LEFT(A58,2))</f>
        <v>BR</v>
      </c>
      <c r="D58" s="13">
        <v>67</v>
      </c>
      <c r="E58" s="13">
        <v>1999</v>
      </c>
      <c r="F58" s="13" t="s">
        <v>42</v>
      </c>
      <c r="G58" s="13">
        <f t="shared" ref="G58:G59" si="9">IF(E58="","",SQRT(E58-1828))</f>
        <v>13.076696830622021</v>
      </c>
      <c r="H58" s="13">
        <v>11</v>
      </c>
      <c r="I58" s="13">
        <v>8</v>
      </c>
      <c r="J58" s="13">
        <v>545</v>
      </c>
      <c r="K58" s="13">
        <v>0</v>
      </c>
      <c r="L58" s="6" t="s">
        <v>26</v>
      </c>
      <c r="M58" s="6" t="s">
        <v>26</v>
      </c>
      <c r="N58" s="13">
        <f t="shared" ref="N58:N59" si="10">IF(L58="Steam",1,IF(L58="Electric",2,IF(L58="Diesel",4,IF(L58="Diesel-Electric",3,""))))</f>
        <v>4</v>
      </c>
      <c r="O58" s="13" t="s">
        <v>27</v>
      </c>
      <c r="P58" s="13">
        <v>201</v>
      </c>
      <c r="Q58" s="13">
        <v>201</v>
      </c>
      <c r="R58" s="13">
        <v>288</v>
      </c>
      <c r="S58" s="13">
        <v>6400</v>
      </c>
      <c r="T58" s="13">
        <f t="shared" ref="T58:T59" si="11">IF(L58="Wagon",(SQRT(SQRT(S58/27)))*10,IF(S58="","",SQRT(SQRT(S58/27))))</f>
        <v>3.9237746085102825</v>
      </c>
      <c r="U58" s="15">
        <f t="shared" ref="U58:U59" si="12">IF(H58="","",(G58*SQRT(H58)*T58-(H58*2)+2)*0.985)</f>
        <v>147.92341361699195</v>
      </c>
      <c r="V58" s="15">
        <f t="shared" ref="V58:V59" si="13">IF(L58="Wagon",5*SQRT(G58),IF(L58="","",SQRT(Q58*J58*SQRT(S58))/(26)))</f>
        <v>113.85914686771454</v>
      </c>
      <c r="W58" s="16">
        <f t="shared" si="7"/>
        <v>3.9800995024875621E-2</v>
      </c>
      <c r="X58" s="16">
        <f t="shared" si="6"/>
        <v>5.2844036697247708E-2</v>
      </c>
    </row>
    <row r="59" spans="1:24" x14ac:dyDescent="0.25">
      <c r="A59" s="13" t="s">
        <v>140</v>
      </c>
      <c r="B59" s="13" t="s">
        <v>138</v>
      </c>
      <c r="C59" s="13" t="str">
        <f t="shared" si="8"/>
        <v>BR</v>
      </c>
      <c r="D59" s="13">
        <v>67</v>
      </c>
      <c r="E59" s="13">
        <v>1999</v>
      </c>
      <c r="F59" s="13" t="s">
        <v>42</v>
      </c>
      <c r="G59" s="13">
        <f t="shared" si="9"/>
        <v>13.076696830622021</v>
      </c>
      <c r="H59" s="13">
        <v>5</v>
      </c>
      <c r="I59" s="13">
        <v>8</v>
      </c>
      <c r="J59" s="13">
        <v>254</v>
      </c>
      <c r="K59" s="13">
        <v>0</v>
      </c>
      <c r="L59" s="6" t="s">
        <v>26</v>
      </c>
      <c r="M59" s="6" t="s">
        <v>26</v>
      </c>
      <c r="N59" s="13">
        <f t="shared" si="10"/>
        <v>4</v>
      </c>
      <c r="O59" s="13" t="s">
        <v>27</v>
      </c>
      <c r="P59" s="13">
        <v>201</v>
      </c>
      <c r="Q59" s="13">
        <v>201</v>
      </c>
      <c r="R59" s="13">
        <v>144</v>
      </c>
      <c r="S59" s="13">
        <v>3200</v>
      </c>
      <c r="T59" s="13">
        <f t="shared" si="11"/>
        <v>3.2994880025598436</v>
      </c>
      <c r="U59" s="15">
        <f t="shared" si="12"/>
        <v>87.151118617160733</v>
      </c>
      <c r="V59" s="15">
        <f t="shared" si="13"/>
        <v>65.362557009199293</v>
      </c>
      <c r="W59" s="16">
        <f t="shared" si="7"/>
        <v>3.9800995024875621E-2</v>
      </c>
      <c r="X59" s="16">
        <f t="shared" si="6"/>
        <v>5.6692913385826771E-2</v>
      </c>
    </row>
    <row r="60" spans="1:24" x14ac:dyDescent="0.25">
      <c r="A60" s="13" t="s">
        <v>141</v>
      </c>
      <c r="B60" s="13" t="s">
        <v>142</v>
      </c>
      <c r="C60" s="13" t="str">
        <f t="shared" si="0"/>
        <v>BR</v>
      </c>
      <c r="D60" s="13">
        <v>68</v>
      </c>
      <c r="E60" s="13">
        <v>2013</v>
      </c>
      <c r="F60" s="13" t="s">
        <v>42</v>
      </c>
      <c r="G60" s="13">
        <f t="shared" si="1"/>
        <v>13.601470508735444</v>
      </c>
      <c r="H60" s="13">
        <v>1</v>
      </c>
      <c r="I60" s="13">
        <v>7</v>
      </c>
      <c r="J60" s="13">
        <v>85</v>
      </c>
      <c r="K60" s="13">
        <v>0</v>
      </c>
      <c r="L60" s="1" t="s">
        <v>26</v>
      </c>
      <c r="M60" s="1" t="s">
        <v>26</v>
      </c>
      <c r="N60" s="13">
        <f t="shared" si="2"/>
        <v>4</v>
      </c>
      <c r="O60" s="13" t="s">
        <v>27</v>
      </c>
      <c r="P60" s="13">
        <v>160</v>
      </c>
      <c r="Q60" s="13">
        <v>160</v>
      </c>
      <c r="R60" s="13">
        <v>317</v>
      </c>
      <c r="S60" s="13">
        <v>3800</v>
      </c>
      <c r="T60" s="13">
        <f t="shared" si="3"/>
        <v>3.4443316158631982</v>
      </c>
      <c r="U60" s="15">
        <f t="shared" si="4"/>
        <v>46.145255272036366</v>
      </c>
      <c r="V60" s="15">
        <f t="shared" si="5"/>
        <v>35.216160567193441</v>
      </c>
      <c r="W60" s="16">
        <f t="shared" si="7"/>
        <v>0.05</v>
      </c>
      <c r="X60" s="16">
        <f t="shared" si="6"/>
        <v>0.37294117647058822</v>
      </c>
    </row>
    <row r="61" spans="1:24" x14ac:dyDescent="0.25">
      <c r="A61" s="13" t="s">
        <v>143</v>
      </c>
      <c r="B61" s="13" t="s">
        <v>144</v>
      </c>
      <c r="C61" s="13" t="str">
        <f t="shared" si="0"/>
        <v>BR</v>
      </c>
      <c r="D61" s="13">
        <v>70</v>
      </c>
      <c r="E61" s="13">
        <v>2008</v>
      </c>
      <c r="F61" s="13" t="s">
        <v>42</v>
      </c>
      <c r="G61" s="13">
        <f t="shared" si="1"/>
        <v>13.416407864998739</v>
      </c>
      <c r="H61" s="13">
        <v>1</v>
      </c>
      <c r="I61" s="13">
        <v>8</v>
      </c>
      <c r="J61" s="13">
        <v>129</v>
      </c>
      <c r="K61" s="13">
        <v>0</v>
      </c>
      <c r="L61" s="6" t="s">
        <v>26</v>
      </c>
      <c r="M61" s="6" t="s">
        <v>26</v>
      </c>
      <c r="N61" s="13">
        <f t="shared" si="2"/>
        <v>4</v>
      </c>
      <c r="O61" s="13" t="s">
        <v>27</v>
      </c>
      <c r="P61" s="13">
        <v>120</v>
      </c>
      <c r="Q61" s="13">
        <v>120</v>
      </c>
      <c r="R61" s="13">
        <v>534</v>
      </c>
      <c r="S61" s="13">
        <v>3690</v>
      </c>
      <c r="T61" s="13">
        <f t="shared" si="3"/>
        <v>3.4191302906587402</v>
      </c>
      <c r="U61" s="15">
        <f t="shared" si="4"/>
        <v>45.184359825203607</v>
      </c>
      <c r="V61" s="15">
        <f t="shared" si="5"/>
        <v>37.296555248915652</v>
      </c>
      <c r="W61" s="16">
        <f t="shared" si="7"/>
        <v>6.6666666666666666E-2</v>
      </c>
      <c r="X61" s="16">
        <f t="shared" si="6"/>
        <v>0.413953488372093</v>
      </c>
    </row>
    <row r="62" spans="1:24" x14ac:dyDescent="0.25">
      <c r="A62" s="13" t="s">
        <v>145</v>
      </c>
      <c r="B62" s="13" t="s">
        <v>146</v>
      </c>
      <c r="C62" s="13" t="str">
        <f t="shared" si="0"/>
        <v>BR</v>
      </c>
      <c r="D62" s="13">
        <v>71</v>
      </c>
      <c r="E62" s="13">
        <v>1958</v>
      </c>
      <c r="F62" s="13">
        <v>1977</v>
      </c>
      <c r="G62" s="13">
        <f t="shared" si="1"/>
        <v>11.401754250991379</v>
      </c>
      <c r="H62" s="13">
        <v>1</v>
      </c>
      <c r="I62" s="13">
        <v>6</v>
      </c>
      <c r="J62" s="13">
        <v>78</v>
      </c>
      <c r="K62" s="13">
        <v>0</v>
      </c>
      <c r="L62" s="1" t="s">
        <v>147</v>
      </c>
      <c r="M62" s="1" t="s">
        <v>148</v>
      </c>
      <c r="N62" s="13">
        <f t="shared" si="2"/>
        <v>2</v>
      </c>
      <c r="O62" s="13" t="s">
        <v>27</v>
      </c>
      <c r="P62" s="13">
        <v>145</v>
      </c>
      <c r="Q62" s="13">
        <v>145</v>
      </c>
      <c r="S62" s="13">
        <v>2300</v>
      </c>
      <c r="T62" s="13">
        <f t="shared" si="3"/>
        <v>3.0380227237315016</v>
      </c>
      <c r="U62" s="15">
        <f t="shared" si="4"/>
        <v>34.119206677340344</v>
      </c>
      <c r="V62" s="15">
        <f t="shared" si="5"/>
        <v>28.32630411582026</v>
      </c>
      <c r="W62" s="16">
        <f t="shared" si="7"/>
        <v>5.5172413793103448E-2</v>
      </c>
      <c r="X62" s="16">
        <f t="shared" si="6"/>
        <v>0</v>
      </c>
    </row>
    <row r="63" spans="1:24" x14ac:dyDescent="0.25">
      <c r="A63" s="13" t="s">
        <v>149</v>
      </c>
      <c r="B63" s="13" t="s">
        <v>150</v>
      </c>
      <c r="C63" s="13" t="str">
        <f t="shared" si="0"/>
        <v>BR</v>
      </c>
      <c r="D63" s="13">
        <v>72</v>
      </c>
      <c r="E63" s="13">
        <v>1962</v>
      </c>
      <c r="F63" s="13" t="s">
        <v>42</v>
      </c>
      <c r="G63" s="13">
        <f t="shared" si="1"/>
        <v>11.575836902790225</v>
      </c>
      <c r="H63" s="13">
        <v>1</v>
      </c>
      <c r="I63" s="13">
        <v>6</v>
      </c>
      <c r="J63" s="13">
        <v>78</v>
      </c>
      <c r="K63" s="13">
        <v>0</v>
      </c>
      <c r="L63" s="1" t="s">
        <v>26</v>
      </c>
      <c r="M63" s="1" t="s">
        <v>26</v>
      </c>
      <c r="N63" s="13">
        <f t="shared" si="2"/>
        <v>4</v>
      </c>
      <c r="O63" s="13" t="s">
        <v>27</v>
      </c>
      <c r="P63" s="13">
        <v>129</v>
      </c>
      <c r="Q63" s="13">
        <v>129</v>
      </c>
      <c r="S63" s="13">
        <v>1420</v>
      </c>
      <c r="T63" s="13">
        <f t="shared" si="3"/>
        <v>2.6929677039017936</v>
      </c>
      <c r="U63" s="15">
        <f t="shared" si="4"/>
        <v>30.705754600975915</v>
      </c>
      <c r="V63" s="15">
        <f t="shared" si="5"/>
        <v>23.683227925634647</v>
      </c>
      <c r="W63" s="16">
        <f t="shared" si="7"/>
        <v>6.2015503875968991E-2</v>
      </c>
      <c r="X63" s="16">
        <f t="shared" si="6"/>
        <v>0</v>
      </c>
    </row>
    <row r="64" spans="1:24" x14ac:dyDescent="0.25">
      <c r="A64" s="13" t="s">
        <v>151</v>
      </c>
      <c r="B64" s="13" t="s">
        <v>150</v>
      </c>
      <c r="C64" s="13" t="str">
        <f t="shared" si="0"/>
        <v>BR</v>
      </c>
      <c r="D64" s="13">
        <v>72</v>
      </c>
      <c r="E64" s="13">
        <v>1962</v>
      </c>
      <c r="F64" s="13" t="s">
        <v>42</v>
      </c>
      <c r="G64" s="13">
        <f t="shared" si="1"/>
        <v>11.575836902790225</v>
      </c>
      <c r="H64" s="13">
        <v>1</v>
      </c>
      <c r="I64" s="13">
        <v>6</v>
      </c>
      <c r="J64" s="13">
        <v>78</v>
      </c>
      <c r="K64" s="13">
        <v>0</v>
      </c>
      <c r="L64" s="1" t="s">
        <v>147</v>
      </c>
      <c r="M64" s="1" t="s">
        <v>148</v>
      </c>
      <c r="N64" s="13">
        <f t="shared" si="2"/>
        <v>2</v>
      </c>
      <c r="O64" s="13" t="s">
        <v>27</v>
      </c>
      <c r="P64" s="13">
        <v>129</v>
      </c>
      <c r="Q64" s="13">
        <v>129</v>
      </c>
      <c r="S64" s="13">
        <v>600</v>
      </c>
      <c r="T64" s="13">
        <f t="shared" si="3"/>
        <v>2.1711852081087688</v>
      </c>
      <c r="U64" s="15">
        <f t="shared" si="4"/>
        <v>24.756286566995495</v>
      </c>
      <c r="V64" s="15">
        <f t="shared" si="5"/>
        <v>19.094426597802844</v>
      </c>
      <c r="W64" s="16">
        <f t="shared" si="7"/>
        <v>6.2015503875968991E-2</v>
      </c>
      <c r="X64" s="16">
        <f t="shared" si="6"/>
        <v>0</v>
      </c>
    </row>
    <row r="65" spans="1:24" x14ac:dyDescent="0.25">
      <c r="A65" s="13" t="s">
        <v>152</v>
      </c>
      <c r="B65" s="13" t="s">
        <v>153</v>
      </c>
      <c r="C65" s="13" t="str">
        <f t="shared" si="0"/>
        <v>BR</v>
      </c>
      <c r="D65" s="13">
        <v>73</v>
      </c>
      <c r="E65" s="13">
        <v>1965</v>
      </c>
      <c r="F65" s="13" t="s">
        <v>42</v>
      </c>
      <c r="G65" s="13">
        <f t="shared" si="1"/>
        <v>11.704699910719626</v>
      </c>
      <c r="H65" s="13">
        <v>1</v>
      </c>
      <c r="I65" s="13">
        <v>6</v>
      </c>
      <c r="J65" s="13">
        <v>78</v>
      </c>
      <c r="K65" s="13">
        <v>0</v>
      </c>
      <c r="L65" s="1" t="s">
        <v>26</v>
      </c>
      <c r="M65" s="1" t="s">
        <v>26</v>
      </c>
      <c r="N65" s="13">
        <f t="shared" si="2"/>
        <v>4</v>
      </c>
      <c r="O65" s="13" t="s">
        <v>27</v>
      </c>
      <c r="P65" s="13">
        <v>145</v>
      </c>
      <c r="Q65" s="13">
        <v>145</v>
      </c>
      <c r="S65" s="13">
        <v>600</v>
      </c>
      <c r="T65" s="13">
        <f t="shared" si="3"/>
        <v>2.1711852081087688</v>
      </c>
      <c r="U65" s="15">
        <f t="shared" si="4"/>
        <v>25.03187524183388</v>
      </c>
      <c r="V65" s="15">
        <f t="shared" si="5"/>
        <v>20.243973824237578</v>
      </c>
      <c r="W65" s="16">
        <f t="shared" si="7"/>
        <v>5.5172413793103448E-2</v>
      </c>
      <c r="X65" s="16">
        <f t="shared" si="6"/>
        <v>0</v>
      </c>
    </row>
    <row r="66" spans="1:24" x14ac:dyDescent="0.25">
      <c r="A66" s="13" t="s">
        <v>154</v>
      </c>
      <c r="B66" s="13" t="s">
        <v>153</v>
      </c>
      <c r="C66" s="13" t="str">
        <f t="shared" si="0"/>
        <v>BR</v>
      </c>
      <c r="D66" s="13">
        <v>73</v>
      </c>
      <c r="E66" s="13">
        <v>1965</v>
      </c>
      <c r="F66" s="13" t="s">
        <v>42</v>
      </c>
      <c r="G66" s="13">
        <f t="shared" si="1"/>
        <v>11.704699910719626</v>
      </c>
      <c r="H66" s="13">
        <v>10</v>
      </c>
      <c r="I66" s="13">
        <v>6</v>
      </c>
      <c r="J66" s="13">
        <v>507</v>
      </c>
      <c r="K66" s="13">
        <v>0</v>
      </c>
      <c r="L66" s="1" t="s">
        <v>147</v>
      </c>
      <c r="M66" s="1" t="s">
        <v>148</v>
      </c>
      <c r="N66" s="13">
        <f t="shared" si="2"/>
        <v>2</v>
      </c>
      <c r="O66" s="13" t="s">
        <v>27</v>
      </c>
      <c r="P66" s="13">
        <v>145</v>
      </c>
      <c r="Q66" s="13">
        <v>145</v>
      </c>
      <c r="R66" s="13">
        <v>157</v>
      </c>
      <c r="S66" s="13">
        <v>1920</v>
      </c>
      <c r="T66" s="13">
        <f t="shared" si="3"/>
        <v>2.9039181164619086</v>
      </c>
      <c r="U66" s="15">
        <f t="shared" si="4"/>
        <v>88.141942202977873</v>
      </c>
      <c r="V66" s="15">
        <f t="shared" si="5"/>
        <v>69.030328481725661</v>
      </c>
      <c r="W66" s="16">
        <f t="shared" si="7"/>
        <v>5.5172413793103448E-2</v>
      </c>
      <c r="X66" s="16">
        <f t="shared" ref="X66:X129" si="14">R66/10/J66</f>
        <v>3.0966469428007889E-2</v>
      </c>
    </row>
    <row r="67" spans="1:24" x14ac:dyDescent="0.25">
      <c r="A67" s="13" t="s">
        <v>155</v>
      </c>
      <c r="B67" s="13" t="s">
        <v>156</v>
      </c>
      <c r="C67" s="13" t="str">
        <f t="shared" si="0"/>
        <v>BR</v>
      </c>
      <c r="D67" s="13">
        <v>74</v>
      </c>
      <c r="E67" s="13">
        <v>1958</v>
      </c>
      <c r="F67" s="13">
        <v>1976</v>
      </c>
      <c r="G67" s="13">
        <f t="shared" si="1"/>
        <v>11.401754250991379</v>
      </c>
      <c r="H67" s="13">
        <v>1</v>
      </c>
      <c r="I67" s="13">
        <v>7</v>
      </c>
      <c r="J67" s="13">
        <v>78</v>
      </c>
      <c r="K67" s="13">
        <v>0</v>
      </c>
      <c r="L67" s="1" t="s">
        <v>26</v>
      </c>
      <c r="M67" s="1" t="s">
        <v>26</v>
      </c>
      <c r="N67" s="13">
        <f t="shared" si="2"/>
        <v>4</v>
      </c>
      <c r="O67" s="13" t="s">
        <v>27</v>
      </c>
      <c r="P67" s="13">
        <v>129</v>
      </c>
      <c r="Q67" s="13">
        <v>129</v>
      </c>
      <c r="S67" s="13">
        <v>650</v>
      </c>
      <c r="T67" s="13">
        <f t="shared" si="3"/>
        <v>2.2150697087510771</v>
      </c>
      <c r="U67" s="15">
        <f t="shared" si="4"/>
        <v>24.876845260974907</v>
      </c>
      <c r="V67" s="15">
        <f t="shared" si="5"/>
        <v>19.480367591305512</v>
      </c>
      <c r="W67" s="16">
        <f t="shared" ref="W67:W130" si="15">8/P67</f>
        <v>6.2015503875968991E-2</v>
      </c>
      <c r="X67" s="16">
        <f t="shared" si="14"/>
        <v>0</v>
      </c>
    </row>
    <row r="68" spans="1:24" x14ac:dyDescent="0.25">
      <c r="A68" s="13" t="s">
        <v>157</v>
      </c>
      <c r="B68" s="13" t="s">
        <v>156</v>
      </c>
      <c r="C68" s="13" t="str">
        <f t="shared" ref="C68:C131" si="16">IF(A68="","zzz",LEFT(A68,2))</f>
        <v>BR</v>
      </c>
      <c r="D68" s="13">
        <v>74</v>
      </c>
      <c r="E68" s="13">
        <v>1958</v>
      </c>
      <c r="F68" s="13">
        <v>1976</v>
      </c>
      <c r="G68" s="13">
        <f t="shared" ref="G68:G131" si="17">IF(E68="","",SQRT(E68-1828))</f>
        <v>11.401754250991379</v>
      </c>
      <c r="H68" s="13">
        <v>1</v>
      </c>
      <c r="I68" s="13">
        <v>7</v>
      </c>
      <c r="J68" s="13">
        <v>78</v>
      </c>
      <c r="K68" s="13">
        <v>0</v>
      </c>
      <c r="L68" s="1" t="s">
        <v>147</v>
      </c>
      <c r="M68" s="1" t="s">
        <v>148</v>
      </c>
      <c r="N68" s="13">
        <f t="shared" ref="N68:N131" si="18">IF(L68="Steam",1,IF(L68="Electric",2,IF(L68="Diesel",4,IF(L68="Diesel-Electric",3,""))))</f>
        <v>2</v>
      </c>
      <c r="O68" s="13" t="s">
        <v>27</v>
      </c>
      <c r="P68" s="13">
        <v>129</v>
      </c>
      <c r="Q68" s="13">
        <v>129</v>
      </c>
      <c r="S68" s="13">
        <v>2300</v>
      </c>
      <c r="T68" s="13">
        <f t="shared" ref="T68:T131" si="19">IF(L68="Wagon",(SQRT(SQRT(S68/27)))*10,IF(S68="","",SQRT(SQRT(S68/27))))</f>
        <v>3.0380227237315016</v>
      </c>
      <c r="U68" s="15">
        <f t="shared" ref="U68:U131" si="20">IF(H68="","",(G68*SQRT(H68)*T68-(H68*2)+2)*0.985)</f>
        <v>34.119206677340344</v>
      </c>
      <c r="V68" s="15">
        <f t="shared" ref="V68:V131" si="21">IF(L68="Wagon",5*SQRT(G68),IF(L68="","",SQRT(Q68*J68*SQRT(S68))/(26)))</f>
        <v>26.717804489501741</v>
      </c>
      <c r="W68" s="16">
        <f t="shared" si="15"/>
        <v>6.2015503875968991E-2</v>
      </c>
      <c r="X68" s="16">
        <f t="shared" si="14"/>
        <v>0</v>
      </c>
    </row>
    <row r="69" spans="1:24" x14ac:dyDescent="0.25">
      <c r="A69" s="13" t="s">
        <v>158</v>
      </c>
      <c r="B69" s="13" t="s">
        <v>159</v>
      </c>
      <c r="C69" s="13" t="str">
        <f t="shared" si="16"/>
        <v>BR</v>
      </c>
      <c r="D69" s="13">
        <v>76</v>
      </c>
      <c r="E69" s="13">
        <v>1952</v>
      </c>
      <c r="F69" s="13">
        <v>1981</v>
      </c>
      <c r="G69" s="13">
        <f t="shared" si="17"/>
        <v>11.135528725660043</v>
      </c>
      <c r="H69" s="13">
        <v>1</v>
      </c>
      <c r="I69" s="13">
        <v>8</v>
      </c>
      <c r="J69" s="13">
        <v>89</v>
      </c>
      <c r="K69" s="13">
        <v>0</v>
      </c>
      <c r="L69" s="1" t="s">
        <v>147</v>
      </c>
      <c r="M69" s="1" t="s">
        <v>148</v>
      </c>
      <c r="N69" s="13">
        <f t="shared" si="18"/>
        <v>2</v>
      </c>
      <c r="O69" s="13" t="s">
        <v>27</v>
      </c>
      <c r="P69" s="13">
        <v>105</v>
      </c>
      <c r="Q69" s="13">
        <v>105</v>
      </c>
      <c r="S69" s="13">
        <v>1300</v>
      </c>
      <c r="T69" s="13">
        <f t="shared" si="19"/>
        <v>2.6341766578737862</v>
      </c>
      <c r="U69" s="15">
        <f t="shared" si="20"/>
        <v>28.892955594583462</v>
      </c>
      <c r="V69" s="15">
        <f t="shared" si="21"/>
        <v>22.325548778087541</v>
      </c>
      <c r="W69" s="16">
        <f t="shared" si="15"/>
        <v>7.6190476190476197E-2</v>
      </c>
      <c r="X69" s="16">
        <f t="shared" si="14"/>
        <v>0</v>
      </c>
    </row>
    <row r="70" spans="1:24" x14ac:dyDescent="0.25">
      <c r="A70" s="13" t="s">
        <v>160</v>
      </c>
      <c r="B70" s="13" t="s">
        <v>161</v>
      </c>
      <c r="C70" s="13" t="str">
        <f t="shared" si="16"/>
        <v>BR</v>
      </c>
      <c r="D70" s="13">
        <v>77</v>
      </c>
      <c r="E70" s="13">
        <v>1953</v>
      </c>
      <c r="F70" s="13">
        <v>1969</v>
      </c>
      <c r="G70" s="13">
        <f t="shared" si="17"/>
        <v>11.180339887498949</v>
      </c>
      <c r="H70" s="13">
        <v>1</v>
      </c>
      <c r="I70" s="13">
        <v>8</v>
      </c>
      <c r="J70" s="13">
        <v>104</v>
      </c>
      <c r="K70" s="13">
        <v>0</v>
      </c>
      <c r="L70" s="1" t="s">
        <v>147</v>
      </c>
      <c r="M70" s="1" t="s">
        <v>148</v>
      </c>
      <c r="N70" s="13">
        <f t="shared" si="18"/>
        <v>2</v>
      </c>
      <c r="O70" s="13" t="s">
        <v>27</v>
      </c>
      <c r="P70" s="13">
        <v>145</v>
      </c>
      <c r="Q70" s="13">
        <v>145</v>
      </c>
      <c r="S70" s="13">
        <v>2490</v>
      </c>
      <c r="T70" s="13">
        <f t="shared" si="19"/>
        <v>3.0989095168986927</v>
      </c>
      <c r="U70" s="15">
        <f t="shared" si="20"/>
        <v>34.127158754339561</v>
      </c>
      <c r="V70" s="15">
        <f t="shared" si="21"/>
        <v>33.363926790950309</v>
      </c>
      <c r="W70" s="16">
        <f t="shared" si="15"/>
        <v>5.5172413793103448E-2</v>
      </c>
      <c r="X70" s="16">
        <f t="shared" si="14"/>
        <v>0</v>
      </c>
    </row>
    <row r="71" spans="1:24" x14ac:dyDescent="0.25">
      <c r="A71" s="13" t="s">
        <v>162</v>
      </c>
      <c r="B71" s="13" t="s">
        <v>163</v>
      </c>
      <c r="C71" s="13" t="str">
        <f t="shared" si="16"/>
        <v>BR</v>
      </c>
      <c r="D71" s="13">
        <v>80</v>
      </c>
      <c r="E71" s="13">
        <v>1958</v>
      </c>
      <c r="F71" s="13">
        <v>1961</v>
      </c>
      <c r="G71" s="13">
        <f t="shared" si="17"/>
        <v>11.401754250991379</v>
      </c>
      <c r="H71" s="13">
        <v>1</v>
      </c>
      <c r="I71" s="13">
        <v>7</v>
      </c>
      <c r="J71" s="13">
        <v>111</v>
      </c>
      <c r="K71" s="13">
        <v>0</v>
      </c>
      <c r="L71" s="1" t="s">
        <v>147</v>
      </c>
      <c r="M71" s="5" t="s">
        <v>164</v>
      </c>
      <c r="N71" s="13">
        <f t="shared" si="18"/>
        <v>2</v>
      </c>
      <c r="O71" s="13" t="s">
        <v>27</v>
      </c>
      <c r="P71" s="13">
        <v>145</v>
      </c>
      <c r="Q71" s="13">
        <v>145</v>
      </c>
      <c r="S71" s="13">
        <v>2500</v>
      </c>
      <c r="T71" s="13">
        <f t="shared" si="19"/>
        <v>3.1020161970069986</v>
      </c>
      <c r="U71" s="15">
        <f t="shared" si="20"/>
        <v>34.837899965455627</v>
      </c>
      <c r="V71" s="15">
        <f t="shared" si="21"/>
        <v>34.503022764413799</v>
      </c>
      <c r="W71" s="16">
        <f t="shared" si="15"/>
        <v>5.5172413793103448E-2</v>
      </c>
      <c r="X71" s="16">
        <f t="shared" si="14"/>
        <v>0</v>
      </c>
    </row>
    <row r="72" spans="1:24" x14ac:dyDescent="0.25">
      <c r="A72" s="13" t="s">
        <v>165</v>
      </c>
      <c r="B72" s="13" t="s">
        <v>166</v>
      </c>
      <c r="C72" s="13" t="str">
        <f t="shared" si="16"/>
        <v>BR</v>
      </c>
      <c r="D72" s="13">
        <v>81</v>
      </c>
      <c r="E72" s="13">
        <v>1959</v>
      </c>
      <c r="F72" s="13">
        <v>1991</v>
      </c>
      <c r="G72" s="13">
        <f t="shared" si="17"/>
        <v>11.445523142259598</v>
      </c>
      <c r="H72" s="13">
        <v>1</v>
      </c>
      <c r="I72" s="13">
        <v>6</v>
      </c>
      <c r="J72" s="13">
        <v>81</v>
      </c>
      <c r="K72" s="13">
        <v>0</v>
      </c>
      <c r="L72" s="1" t="s">
        <v>147</v>
      </c>
      <c r="M72" s="5" t="s">
        <v>164</v>
      </c>
      <c r="N72" s="13">
        <f t="shared" si="18"/>
        <v>2</v>
      </c>
      <c r="O72" s="13" t="s">
        <v>27</v>
      </c>
      <c r="P72" s="13">
        <v>161</v>
      </c>
      <c r="Q72" s="13">
        <v>161</v>
      </c>
      <c r="S72" s="13">
        <v>3388</v>
      </c>
      <c r="T72" s="13">
        <f t="shared" si="19"/>
        <v>3.3469167451224333</v>
      </c>
      <c r="U72" s="15">
        <f t="shared" si="20"/>
        <v>37.732604865592251</v>
      </c>
      <c r="V72" s="15">
        <f t="shared" si="21"/>
        <v>33.509500168592417</v>
      </c>
      <c r="W72" s="16">
        <f t="shared" si="15"/>
        <v>4.9689440993788817E-2</v>
      </c>
      <c r="X72" s="16">
        <f t="shared" si="14"/>
        <v>0</v>
      </c>
    </row>
    <row r="73" spans="1:24" x14ac:dyDescent="0.25">
      <c r="A73" s="13" t="s">
        <v>167</v>
      </c>
      <c r="B73" s="13" t="s">
        <v>168</v>
      </c>
      <c r="C73" s="13" t="str">
        <f t="shared" si="16"/>
        <v>BR</v>
      </c>
      <c r="D73" s="13">
        <v>82</v>
      </c>
      <c r="E73" s="13">
        <v>1960</v>
      </c>
      <c r="F73" s="13">
        <v>1987</v>
      </c>
      <c r="G73" s="13">
        <f t="shared" si="17"/>
        <v>11.489125293076057</v>
      </c>
      <c r="H73" s="13">
        <v>1</v>
      </c>
      <c r="I73" s="13">
        <v>6</v>
      </c>
      <c r="J73" s="13">
        <v>81</v>
      </c>
      <c r="K73" s="13">
        <v>0</v>
      </c>
      <c r="L73" s="1" t="s">
        <v>147</v>
      </c>
      <c r="M73" s="5" t="s">
        <v>164</v>
      </c>
      <c r="N73" s="13">
        <f t="shared" si="18"/>
        <v>2</v>
      </c>
      <c r="O73" s="13" t="s">
        <v>27</v>
      </c>
      <c r="P73" s="13">
        <v>161</v>
      </c>
      <c r="Q73" s="13">
        <v>161</v>
      </c>
      <c r="S73" s="13">
        <v>3300</v>
      </c>
      <c r="T73" s="13">
        <f t="shared" si="19"/>
        <v>3.3249685664456039</v>
      </c>
      <c r="U73" s="15">
        <f t="shared" si="20"/>
        <v>37.627965748601532</v>
      </c>
      <c r="V73" s="15">
        <f t="shared" si="21"/>
        <v>33.289753890725379</v>
      </c>
      <c r="W73" s="16">
        <f t="shared" si="15"/>
        <v>4.9689440993788817E-2</v>
      </c>
      <c r="X73" s="16">
        <f t="shared" si="14"/>
        <v>0</v>
      </c>
    </row>
    <row r="74" spans="1:24" x14ac:dyDescent="0.25">
      <c r="A74" s="13" t="s">
        <v>169</v>
      </c>
      <c r="B74" s="13" t="s">
        <v>170</v>
      </c>
      <c r="C74" s="13" t="str">
        <f t="shared" si="16"/>
        <v>BR</v>
      </c>
      <c r="D74" s="13">
        <v>83</v>
      </c>
      <c r="E74" s="13">
        <v>1960</v>
      </c>
      <c r="F74" s="13">
        <v>1989</v>
      </c>
      <c r="G74" s="13">
        <f t="shared" si="17"/>
        <v>11.489125293076057</v>
      </c>
      <c r="H74" s="13">
        <v>1</v>
      </c>
      <c r="I74" s="13">
        <v>6</v>
      </c>
      <c r="J74" s="13">
        <v>78</v>
      </c>
      <c r="K74" s="13">
        <v>0</v>
      </c>
      <c r="L74" s="1" t="s">
        <v>147</v>
      </c>
      <c r="M74" s="5" t="s">
        <v>164</v>
      </c>
      <c r="N74" s="13">
        <f t="shared" si="18"/>
        <v>2</v>
      </c>
      <c r="O74" s="13" t="s">
        <v>27</v>
      </c>
      <c r="P74" s="13">
        <v>160</v>
      </c>
      <c r="Q74" s="13">
        <v>160</v>
      </c>
      <c r="S74" s="13">
        <v>2950</v>
      </c>
      <c r="T74" s="13">
        <f t="shared" si="19"/>
        <v>3.2330659444615573</v>
      </c>
      <c r="U74" s="15">
        <f t="shared" si="20"/>
        <v>36.587923220945669</v>
      </c>
      <c r="V74" s="15">
        <f t="shared" si="21"/>
        <v>31.665725938113471</v>
      </c>
      <c r="W74" s="16">
        <f t="shared" si="15"/>
        <v>0.05</v>
      </c>
      <c r="X74" s="16">
        <f t="shared" si="14"/>
        <v>0</v>
      </c>
    </row>
    <row r="75" spans="1:24" x14ac:dyDescent="0.25">
      <c r="A75" s="13" t="s">
        <v>171</v>
      </c>
      <c r="B75" s="13" t="s">
        <v>172</v>
      </c>
      <c r="C75" s="13" t="str">
        <f t="shared" si="16"/>
        <v>BR</v>
      </c>
      <c r="D75" s="13">
        <v>84</v>
      </c>
      <c r="E75" s="13">
        <v>1960</v>
      </c>
      <c r="F75" s="13">
        <v>1980</v>
      </c>
      <c r="G75" s="13">
        <f t="shared" si="17"/>
        <v>11.489125293076057</v>
      </c>
      <c r="H75" s="13">
        <v>1</v>
      </c>
      <c r="I75" s="13">
        <v>6</v>
      </c>
      <c r="J75" s="13">
        <v>78</v>
      </c>
      <c r="K75" s="13">
        <v>0</v>
      </c>
      <c r="L75" s="1" t="s">
        <v>147</v>
      </c>
      <c r="M75" s="5" t="s">
        <v>164</v>
      </c>
      <c r="N75" s="13">
        <f t="shared" si="18"/>
        <v>2</v>
      </c>
      <c r="O75" s="13" t="s">
        <v>27</v>
      </c>
      <c r="P75" s="13">
        <v>160</v>
      </c>
      <c r="Q75" s="13">
        <v>160</v>
      </c>
      <c r="S75" s="13">
        <v>3000</v>
      </c>
      <c r="T75" s="13">
        <f t="shared" si="19"/>
        <v>3.2466791547509892</v>
      </c>
      <c r="U75" s="15">
        <f t="shared" si="20"/>
        <v>36.7419810414221</v>
      </c>
      <c r="V75" s="15">
        <f t="shared" si="21"/>
        <v>31.799058259064584</v>
      </c>
      <c r="W75" s="16">
        <f t="shared" si="15"/>
        <v>0.05</v>
      </c>
      <c r="X75" s="16">
        <f t="shared" si="14"/>
        <v>0</v>
      </c>
    </row>
    <row r="76" spans="1:24" x14ac:dyDescent="0.25">
      <c r="A76" s="13" t="s">
        <v>173</v>
      </c>
      <c r="B76" s="13" t="s">
        <v>174</v>
      </c>
      <c r="C76" s="13" t="str">
        <f t="shared" si="16"/>
        <v>BR</v>
      </c>
      <c r="D76" s="13">
        <v>85</v>
      </c>
      <c r="E76" s="13">
        <v>1961</v>
      </c>
      <c r="F76" s="13">
        <v>1991</v>
      </c>
      <c r="G76" s="13">
        <f t="shared" si="17"/>
        <v>11.532562594670797</v>
      </c>
      <c r="H76" s="13">
        <v>1</v>
      </c>
      <c r="I76" s="13">
        <v>6</v>
      </c>
      <c r="J76" s="13">
        <v>81</v>
      </c>
      <c r="K76" s="13">
        <v>0</v>
      </c>
      <c r="L76" s="1" t="s">
        <v>147</v>
      </c>
      <c r="M76" s="5" t="s">
        <v>164</v>
      </c>
      <c r="N76" s="13">
        <f t="shared" si="18"/>
        <v>2</v>
      </c>
      <c r="O76" s="13" t="s">
        <v>27</v>
      </c>
      <c r="P76" s="13">
        <v>160</v>
      </c>
      <c r="Q76" s="13">
        <v>160</v>
      </c>
      <c r="S76" s="13">
        <v>3200</v>
      </c>
      <c r="T76" s="13">
        <f t="shared" si="19"/>
        <v>3.2994880025598436</v>
      </c>
      <c r="U76" s="15">
        <f t="shared" si="20"/>
        <v>37.480778641088413</v>
      </c>
      <c r="V76" s="15">
        <f t="shared" si="21"/>
        <v>32.931889338536891</v>
      </c>
      <c r="W76" s="16">
        <f t="shared" si="15"/>
        <v>0.05</v>
      </c>
      <c r="X76" s="16">
        <f t="shared" si="14"/>
        <v>0</v>
      </c>
    </row>
    <row r="77" spans="1:24" x14ac:dyDescent="0.25">
      <c r="A77" s="13" t="s">
        <v>175</v>
      </c>
      <c r="B77" s="13" t="s">
        <v>176</v>
      </c>
      <c r="C77" s="13" t="str">
        <f t="shared" si="16"/>
        <v>BR</v>
      </c>
      <c r="D77" s="13">
        <v>86</v>
      </c>
      <c r="E77" s="13">
        <v>1965</v>
      </c>
      <c r="F77" s="13">
        <v>2002</v>
      </c>
      <c r="G77" s="13">
        <f t="shared" si="17"/>
        <v>11.704699910719626</v>
      </c>
      <c r="H77" s="13">
        <v>1</v>
      </c>
      <c r="I77" s="13">
        <v>6</v>
      </c>
      <c r="J77" s="13">
        <v>82</v>
      </c>
      <c r="K77" s="13">
        <v>0</v>
      </c>
      <c r="L77" s="1" t="s">
        <v>147</v>
      </c>
      <c r="M77" s="5" t="s">
        <v>164</v>
      </c>
      <c r="N77" s="13">
        <f t="shared" si="18"/>
        <v>2</v>
      </c>
      <c r="O77" s="13" t="s">
        <v>27</v>
      </c>
      <c r="P77" s="13">
        <v>161</v>
      </c>
      <c r="Q77" s="13">
        <v>161</v>
      </c>
      <c r="S77" s="13">
        <v>3600</v>
      </c>
      <c r="T77" s="13">
        <f t="shared" si="19"/>
        <v>3.3980884896942452</v>
      </c>
      <c r="U77" s="15">
        <f t="shared" si="20"/>
        <v>39.177001951312491</v>
      </c>
      <c r="V77" s="15">
        <f t="shared" si="21"/>
        <v>34.231201380158922</v>
      </c>
      <c r="W77" s="16">
        <f t="shared" si="15"/>
        <v>4.9689440993788817E-2</v>
      </c>
      <c r="X77" s="16">
        <f t="shared" si="14"/>
        <v>0</v>
      </c>
    </row>
    <row r="78" spans="1:24" x14ac:dyDescent="0.25">
      <c r="A78" s="13" t="s">
        <v>177</v>
      </c>
      <c r="B78" s="13" t="s">
        <v>178</v>
      </c>
      <c r="C78" s="13" t="str">
        <f t="shared" si="16"/>
        <v>BR</v>
      </c>
      <c r="D78" s="13">
        <v>86</v>
      </c>
      <c r="E78" s="13">
        <v>1969</v>
      </c>
      <c r="F78" s="13">
        <v>2002</v>
      </c>
      <c r="G78" s="13">
        <f t="shared" si="17"/>
        <v>11.874342087037917</v>
      </c>
      <c r="H78" s="13">
        <v>1</v>
      </c>
      <c r="I78" s="13">
        <v>6</v>
      </c>
      <c r="J78" s="13">
        <v>82</v>
      </c>
      <c r="K78" s="13">
        <v>0</v>
      </c>
      <c r="L78" s="1" t="s">
        <v>147</v>
      </c>
      <c r="M78" s="5" t="s">
        <v>164</v>
      </c>
      <c r="N78" s="13">
        <f t="shared" si="18"/>
        <v>2</v>
      </c>
      <c r="O78" s="13" t="s">
        <v>27</v>
      </c>
      <c r="P78" s="13">
        <v>177</v>
      </c>
      <c r="Q78" s="13">
        <v>177</v>
      </c>
      <c r="S78" s="13">
        <v>4040</v>
      </c>
      <c r="T78" s="13">
        <f t="shared" si="19"/>
        <v>3.4974732396114367</v>
      </c>
      <c r="U78" s="15">
        <f t="shared" si="20"/>
        <v>40.907240782095833</v>
      </c>
      <c r="V78" s="15">
        <f t="shared" si="21"/>
        <v>36.941587340926525</v>
      </c>
      <c r="W78" s="16">
        <f t="shared" si="15"/>
        <v>4.519774011299435E-2</v>
      </c>
      <c r="X78" s="16">
        <f t="shared" si="14"/>
        <v>0</v>
      </c>
    </row>
    <row r="79" spans="1:24" x14ac:dyDescent="0.25">
      <c r="A79" s="13" t="s">
        <v>179</v>
      </c>
      <c r="B79" s="13" t="s">
        <v>180</v>
      </c>
      <c r="C79" s="13" t="str">
        <f t="shared" si="16"/>
        <v>BR</v>
      </c>
      <c r="D79" s="13">
        <v>86</v>
      </c>
      <c r="E79" s="13">
        <v>1971</v>
      </c>
      <c r="F79" s="13">
        <v>2002</v>
      </c>
      <c r="G79" s="13">
        <f t="shared" si="17"/>
        <v>11.958260743101398</v>
      </c>
      <c r="H79" s="13">
        <v>1</v>
      </c>
      <c r="I79" s="13">
        <v>6</v>
      </c>
      <c r="J79" s="13">
        <v>82</v>
      </c>
      <c r="K79" s="13">
        <v>0</v>
      </c>
      <c r="L79" s="1" t="s">
        <v>147</v>
      </c>
      <c r="M79" s="5" t="s">
        <v>164</v>
      </c>
      <c r="N79" s="13">
        <f t="shared" si="18"/>
        <v>2</v>
      </c>
      <c r="O79" s="13" t="s">
        <v>27</v>
      </c>
      <c r="P79" s="13">
        <v>177</v>
      </c>
      <c r="Q79" s="13">
        <v>177</v>
      </c>
      <c r="S79" s="13">
        <v>5000</v>
      </c>
      <c r="T79" s="13">
        <f t="shared" si="19"/>
        <v>3.6889397323344051</v>
      </c>
      <c r="U79" s="15">
        <f t="shared" si="20"/>
        <v>43.451603637068878</v>
      </c>
      <c r="V79" s="15">
        <f t="shared" si="21"/>
        <v>38.963926235096942</v>
      </c>
      <c r="W79" s="16">
        <f t="shared" si="15"/>
        <v>4.519774011299435E-2</v>
      </c>
      <c r="X79" s="16">
        <f t="shared" si="14"/>
        <v>0</v>
      </c>
    </row>
    <row r="80" spans="1:24" x14ac:dyDescent="0.25">
      <c r="A80" s="13" t="s">
        <v>181</v>
      </c>
      <c r="B80" s="13" t="s">
        <v>182</v>
      </c>
      <c r="C80" s="13" t="str">
        <f t="shared" si="16"/>
        <v>BR</v>
      </c>
      <c r="D80" s="13">
        <v>87</v>
      </c>
      <c r="E80" s="13">
        <v>1973</v>
      </c>
      <c r="F80" s="13">
        <v>2003</v>
      </c>
      <c r="G80" s="13">
        <f t="shared" si="17"/>
        <v>12.041594578792296</v>
      </c>
      <c r="H80" s="13">
        <v>1</v>
      </c>
      <c r="I80" s="13">
        <v>6</v>
      </c>
      <c r="J80" s="13">
        <v>81</v>
      </c>
      <c r="K80" s="13">
        <v>0</v>
      </c>
      <c r="L80" s="1" t="s">
        <v>147</v>
      </c>
      <c r="M80" s="5" t="s">
        <v>164</v>
      </c>
      <c r="N80" s="13">
        <f t="shared" si="18"/>
        <v>2</v>
      </c>
      <c r="O80" s="13" t="s">
        <v>27</v>
      </c>
      <c r="P80" s="13">
        <v>180</v>
      </c>
      <c r="Q80" s="13">
        <v>180</v>
      </c>
      <c r="S80" s="13">
        <v>5000</v>
      </c>
      <c r="T80" s="13">
        <f t="shared" si="19"/>
        <v>3.6889397323344051</v>
      </c>
      <c r="U80" s="15">
        <f t="shared" si="20"/>
        <v>43.754405932133928</v>
      </c>
      <c r="V80" s="15">
        <f t="shared" si="21"/>
        <v>39.052416735897161</v>
      </c>
      <c r="W80" s="16">
        <f t="shared" si="15"/>
        <v>4.4444444444444446E-2</v>
      </c>
      <c r="X80" s="16">
        <f t="shared" si="14"/>
        <v>0</v>
      </c>
    </row>
    <row r="81" spans="1:24" x14ac:dyDescent="0.25">
      <c r="A81" s="13" t="s">
        <v>183</v>
      </c>
      <c r="B81" s="13" t="s">
        <v>184</v>
      </c>
      <c r="C81" s="13" t="str">
        <f t="shared" si="16"/>
        <v>BR</v>
      </c>
      <c r="D81" s="13">
        <v>88</v>
      </c>
      <c r="E81" s="13">
        <v>2015</v>
      </c>
      <c r="F81" s="13" t="s">
        <v>42</v>
      </c>
      <c r="G81" s="13">
        <f t="shared" si="17"/>
        <v>13.674794331177344</v>
      </c>
      <c r="H81" s="13">
        <v>1</v>
      </c>
      <c r="I81" s="13">
        <v>8</v>
      </c>
      <c r="J81" s="13">
        <v>86</v>
      </c>
      <c r="K81" s="13">
        <v>0</v>
      </c>
      <c r="L81" s="1" t="s">
        <v>147</v>
      </c>
      <c r="M81" s="5" t="s">
        <v>164</v>
      </c>
      <c r="N81" s="13">
        <f t="shared" si="18"/>
        <v>2</v>
      </c>
      <c r="O81" s="13" t="s">
        <v>27</v>
      </c>
      <c r="P81" s="13">
        <v>160</v>
      </c>
      <c r="Q81" s="13">
        <v>160</v>
      </c>
      <c r="S81" s="13">
        <v>5364</v>
      </c>
      <c r="T81" s="13">
        <f t="shared" si="19"/>
        <v>3.7543196908686376</v>
      </c>
      <c r="U81" s="15">
        <f t="shared" si="20"/>
        <v>50.569456381726155</v>
      </c>
      <c r="V81" s="15">
        <f t="shared" si="21"/>
        <v>38.610734313060526</v>
      </c>
      <c r="W81" s="16">
        <f t="shared" si="15"/>
        <v>0.05</v>
      </c>
      <c r="X81" s="16">
        <f t="shared" si="14"/>
        <v>0</v>
      </c>
    </row>
    <row r="82" spans="1:24" x14ac:dyDescent="0.25">
      <c r="A82" s="13" t="s">
        <v>185</v>
      </c>
      <c r="B82" s="13" t="s">
        <v>184</v>
      </c>
      <c r="C82" s="13" t="str">
        <f t="shared" si="16"/>
        <v>BR</v>
      </c>
      <c r="D82" s="13">
        <v>88</v>
      </c>
      <c r="E82" s="13">
        <v>2015</v>
      </c>
      <c r="F82" s="13" t="s">
        <v>42</v>
      </c>
      <c r="G82" s="13">
        <f t="shared" si="17"/>
        <v>13.674794331177344</v>
      </c>
      <c r="H82" s="13">
        <v>1</v>
      </c>
      <c r="I82" s="13">
        <v>8</v>
      </c>
      <c r="J82" s="13">
        <v>86</v>
      </c>
      <c r="K82" s="13">
        <v>0</v>
      </c>
      <c r="L82" s="1" t="s">
        <v>26</v>
      </c>
      <c r="M82" s="5" t="s">
        <v>26</v>
      </c>
      <c r="N82" s="13">
        <f t="shared" si="18"/>
        <v>4</v>
      </c>
      <c r="O82" s="13" t="s">
        <v>27</v>
      </c>
      <c r="P82" s="13">
        <v>160</v>
      </c>
      <c r="Q82" s="13">
        <v>160</v>
      </c>
      <c r="S82" s="13">
        <v>939</v>
      </c>
      <c r="T82" s="13">
        <f t="shared" si="19"/>
        <v>2.428429260033059</v>
      </c>
      <c r="U82" s="15">
        <f t="shared" si="20"/>
        <v>32.710146618583785</v>
      </c>
      <c r="V82" s="15">
        <f t="shared" si="21"/>
        <v>24.974814261356777</v>
      </c>
      <c r="W82" s="16">
        <f t="shared" si="15"/>
        <v>0.05</v>
      </c>
      <c r="X82" s="16">
        <f t="shared" si="14"/>
        <v>0</v>
      </c>
    </row>
    <row r="83" spans="1:24" x14ac:dyDescent="0.25">
      <c r="A83" s="13" t="s">
        <v>186</v>
      </c>
      <c r="B83" s="13" t="s">
        <v>187</v>
      </c>
      <c r="C83" s="13" t="str">
        <f t="shared" si="16"/>
        <v>BR</v>
      </c>
      <c r="D83" s="13">
        <v>89</v>
      </c>
      <c r="E83" s="13">
        <v>1986</v>
      </c>
      <c r="F83" s="13">
        <v>2001</v>
      </c>
      <c r="G83" s="13">
        <f t="shared" si="17"/>
        <v>12.569805089976535</v>
      </c>
      <c r="H83" s="13">
        <v>1</v>
      </c>
      <c r="I83" s="13">
        <v>8</v>
      </c>
      <c r="J83" s="13">
        <v>105</v>
      </c>
      <c r="K83" s="13">
        <v>0</v>
      </c>
      <c r="L83" s="1" t="s">
        <v>147</v>
      </c>
      <c r="M83" s="5" t="s">
        <v>164</v>
      </c>
      <c r="N83" s="13">
        <f t="shared" si="18"/>
        <v>2</v>
      </c>
      <c r="O83" s="13" t="s">
        <v>27</v>
      </c>
      <c r="P83" s="13">
        <v>180</v>
      </c>
      <c r="Q83" s="13">
        <v>201</v>
      </c>
      <c r="S83" s="13">
        <v>5850</v>
      </c>
      <c r="T83" s="13">
        <f t="shared" si="19"/>
        <v>3.8366132778636608</v>
      </c>
      <c r="U83" s="15">
        <f t="shared" si="20"/>
        <v>47.502098891736772</v>
      </c>
      <c r="V83" s="15">
        <f t="shared" si="21"/>
        <v>48.866169468398624</v>
      </c>
      <c r="W83" s="16">
        <f t="shared" si="15"/>
        <v>4.4444444444444446E-2</v>
      </c>
      <c r="X83" s="16">
        <f t="shared" si="14"/>
        <v>0</v>
      </c>
    </row>
    <row r="84" spans="1:24" x14ac:dyDescent="0.25">
      <c r="A84" s="13" t="s">
        <v>188</v>
      </c>
      <c r="B84" s="13" t="s">
        <v>189</v>
      </c>
      <c r="C84" s="13" t="str">
        <f t="shared" si="16"/>
        <v>BR</v>
      </c>
      <c r="D84" s="13">
        <v>90</v>
      </c>
      <c r="E84" s="13">
        <v>1987</v>
      </c>
      <c r="F84" s="13" t="s">
        <v>42</v>
      </c>
      <c r="G84" s="13">
        <f t="shared" si="17"/>
        <v>12.609520212918492</v>
      </c>
      <c r="H84" s="13">
        <v>1</v>
      </c>
      <c r="I84" s="13">
        <v>7</v>
      </c>
      <c r="J84" s="13">
        <v>85</v>
      </c>
      <c r="K84" s="13">
        <v>0</v>
      </c>
      <c r="L84" s="1" t="s">
        <v>147</v>
      </c>
      <c r="M84" s="5" t="s">
        <v>164</v>
      </c>
      <c r="N84" s="13">
        <f t="shared" si="18"/>
        <v>2</v>
      </c>
      <c r="O84" s="13" t="s">
        <v>27</v>
      </c>
      <c r="P84" s="13">
        <v>180</v>
      </c>
      <c r="Q84" s="13">
        <v>180</v>
      </c>
      <c r="S84" s="13">
        <v>5000</v>
      </c>
      <c r="T84" s="13">
        <f t="shared" si="19"/>
        <v>3.6889397323344051</v>
      </c>
      <c r="U84" s="15">
        <f t="shared" si="20"/>
        <v>45.818023717322177</v>
      </c>
      <c r="V84" s="15">
        <f t="shared" si="21"/>
        <v>40.005054695703627</v>
      </c>
      <c r="W84" s="16">
        <f t="shared" si="15"/>
        <v>4.4444444444444446E-2</v>
      </c>
      <c r="X84" s="16">
        <f t="shared" si="14"/>
        <v>0</v>
      </c>
    </row>
    <row r="85" spans="1:24" x14ac:dyDescent="0.25">
      <c r="A85" s="13" t="s">
        <v>190</v>
      </c>
      <c r="B85" s="13" t="s">
        <v>191</v>
      </c>
      <c r="C85" s="13" t="str">
        <f t="shared" si="16"/>
        <v>BR</v>
      </c>
      <c r="D85" s="13">
        <v>91</v>
      </c>
      <c r="E85" s="13">
        <v>1988</v>
      </c>
      <c r="F85" s="13" t="s">
        <v>42</v>
      </c>
      <c r="G85" s="13">
        <f t="shared" si="17"/>
        <v>12.649110640673518</v>
      </c>
      <c r="H85" s="13">
        <v>9</v>
      </c>
      <c r="I85" s="13">
        <v>7</v>
      </c>
      <c r="J85" s="13">
        <v>486</v>
      </c>
      <c r="K85" s="13">
        <v>535</v>
      </c>
      <c r="L85" s="6" t="s">
        <v>147</v>
      </c>
      <c r="M85" s="6" t="s">
        <v>164</v>
      </c>
      <c r="N85" s="13">
        <f t="shared" si="18"/>
        <v>2</v>
      </c>
      <c r="P85" s="13">
        <v>201</v>
      </c>
      <c r="Q85" s="13">
        <v>225</v>
      </c>
      <c r="S85" s="13">
        <v>6480</v>
      </c>
      <c r="T85" s="13">
        <f t="shared" si="19"/>
        <v>3.9359793425308611</v>
      </c>
      <c r="U85" s="15">
        <f t="shared" si="20"/>
        <v>131.35951583099629</v>
      </c>
      <c r="V85" s="15">
        <f t="shared" si="21"/>
        <v>114.11160062317738</v>
      </c>
      <c r="W85" s="16">
        <f t="shared" si="15"/>
        <v>3.9800995024875621E-2</v>
      </c>
      <c r="X85" s="16">
        <f t="shared" si="14"/>
        <v>0</v>
      </c>
    </row>
    <row r="86" spans="1:24" x14ac:dyDescent="0.25">
      <c r="A86" s="13" t="s">
        <v>192</v>
      </c>
      <c r="B86" s="13" t="s">
        <v>193</v>
      </c>
      <c r="C86" s="13" t="str">
        <f t="shared" si="16"/>
        <v>BR</v>
      </c>
      <c r="D86" s="13">
        <v>92</v>
      </c>
      <c r="E86" s="13">
        <v>1993</v>
      </c>
      <c r="F86" s="13" t="s">
        <v>42</v>
      </c>
      <c r="G86" s="13">
        <f t="shared" si="17"/>
        <v>12.845232578665129</v>
      </c>
      <c r="H86" s="13">
        <v>1</v>
      </c>
      <c r="I86" s="13">
        <v>8</v>
      </c>
      <c r="J86" s="13">
        <v>126</v>
      </c>
      <c r="K86" s="13">
        <v>0</v>
      </c>
      <c r="L86" s="1" t="s">
        <v>147</v>
      </c>
      <c r="M86" s="4" t="s">
        <v>194</v>
      </c>
      <c r="N86" s="13">
        <f t="shared" si="18"/>
        <v>2</v>
      </c>
      <c r="O86" s="13" t="s">
        <v>27</v>
      </c>
      <c r="P86" s="13">
        <v>140</v>
      </c>
      <c r="Q86" s="13">
        <v>140</v>
      </c>
      <c r="S86" s="13">
        <v>6760</v>
      </c>
      <c r="T86" s="13">
        <f t="shared" si="19"/>
        <v>3.9778255499336317</v>
      </c>
      <c r="U86" s="15">
        <f t="shared" si="20"/>
        <v>50.32965293106021</v>
      </c>
      <c r="V86" s="15">
        <f t="shared" si="21"/>
        <v>46.319367076422722</v>
      </c>
      <c r="W86" s="16">
        <f t="shared" si="15"/>
        <v>5.7142857142857141E-2</v>
      </c>
      <c r="X86" s="16">
        <f t="shared" si="14"/>
        <v>0</v>
      </c>
    </row>
    <row r="87" spans="1:24" x14ac:dyDescent="0.25">
      <c r="A87" s="13" t="s">
        <v>195</v>
      </c>
      <c r="B87" s="13" t="s">
        <v>193</v>
      </c>
      <c r="C87" s="13" t="str">
        <f t="shared" si="16"/>
        <v>BR</v>
      </c>
      <c r="D87" s="13">
        <v>92</v>
      </c>
      <c r="E87" s="13">
        <v>1993</v>
      </c>
      <c r="F87" s="13" t="s">
        <v>42</v>
      </c>
      <c r="G87" s="13">
        <f t="shared" si="17"/>
        <v>12.845232578665129</v>
      </c>
      <c r="H87" s="13">
        <v>1</v>
      </c>
      <c r="I87" s="13">
        <v>8</v>
      </c>
      <c r="J87" s="13">
        <v>126</v>
      </c>
      <c r="K87" s="13">
        <v>0</v>
      </c>
      <c r="L87" s="1" t="s">
        <v>147</v>
      </c>
      <c r="M87" s="4" t="s">
        <v>194</v>
      </c>
      <c r="N87" s="13">
        <f t="shared" si="18"/>
        <v>2</v>
      </c>
      <c r="O87" s="13" t="s">
        <v>27</v>
      </c>
      <c r="P87" s="13">
        <v>140</v>
      </c>
      <c r="Q87" s="13">
        <v>140</v>
      </c>
      <c r="S87" s="13">
        <v>5360</v>
      </c>
      <c r="T87" s="13">
        <f t="shared" si="19"/>
        <v>3.7536195846021427</v>
      </c>
      <c r="U87" s="15">
        <f t="shared" si="20"/>
        <v>47.492874827406212</v>
      </c>
      <c r="V87" s="15">
        <f t="shared" si="21"/>
        <v>43.708624529131718</v>
      </c>
      <c r="W87" s="16">
        <f t="shared" si="15"/>
        <v>5.7142857142857141E-2</v>
      </c>
      <c r="X87" s="16">
        <f t="shared" si="14"/>
        <v>0</v>
      </c>
    </row>
    <row r="88" spans="1:24" x14ac:dyDescent="0.25">
      <c r="A88" s="13" t="s">
        <v>196</v>
      </c>
      <c r="C88" s="13" t="str">
        <f t="shared" si="16"/>
        <v>BR</v>
      </c>
      <c r="D88" s="13">
        <v>100</v>
      </c>
      <c r="G88" s="13" t="str">
        <f t="shared" si="17"/>
        <v/>
      </c>
      <c r="L88" s="1" t="s">
        <v>26</v>
      </c>
      <c r="M88" s="1" t="s">
        <v>26</v>
      </c>
      <c r="N88" s="13">
        <f t="shared" si="18"/>
        <v>4</v>
      </c>
      <c r="T88" s="13" t="str">
        <f t="shared" si="19"/>
        <v/>
      </c>
      <c r="U88" s="15" t="str">
        <f t="shared" si="20"/>
        <v/>
      </c>
      <c r="V88" s="15">
        <f t="shared" si="21"/>
        <v>0</v>
      </c>
      <c r="W88" s="16" t="e">
        <f t="shared" si="15"/>
        <v>#DIV/0!</v>
      </c>
      <c r="X88" s="16" t="e">
        <f t="shared" si="14"/>
        <v>#DIV/0!</v>
      </c>
    </row>
    <row r="89" spans="1:24" x14ac:dyDescent="0.25">
      <c r="A89" s="13" t="s">
        <v>197</v>
      </c>
      <c r="C89" s="13" t="str">
        <f t="shared" si="16"/>
        <v>BR</v>
      </c>
      <c r="D89" s="13">
        <v>101</v>
      </c>
      <c r="E89" s="13">
        <v>1956</v>
      </c>
      <c r="G89" s="13">
        <f t="shared" si="17"/>
        <v>11.313708498984761</v>
      </c>
      <c r="H89" s="13">
        <v>2</v>
      </c>
      <c r="L89" s="1" t="s">
        <v>26</v>
      </c>
      <c r="M89" s="1" t="s">
        <v>26</v>
      </c>
      <c r="N89" s="13">
        <f t="shared" si="18"/>
        <v>4</v>
      </c>
      <c r="S89" s="13">
        <v>600</v>
      </c>
      <c r="T89" s="13">
        <f t="shared" si="19"/>
        <v>2.1711852081087688</v>
      </c>
      <c r="U89" s="15">
        <f t="shared" si="20"/>
        <v>32.2478788797942</v>
      </c>
      <c r="V89" s="15">
        <f t="shared" si="21"/>
        <v>0</v>
      </c>
      <c r="W89" s="16" t="e">
        <f t="shared" si="15"/>
        <v>#DIV/0!</v>
      </c>
      <c r="X89" s="16" t="e">
        <f t="shared" si="14"/>
        <v>#DIV/0!</v>
      </c>
    </row>
    <row r="90" spans="1:24" x14ac:dyDescent="0.25">
      <c r="A90" s="13" t="s">
        <v>198</v>
      </c>
      <c r="C90" s="13" t="str">
        <f t="shared" si="16"/>
        <v>BR</v>
      </c>
      <c r="D90" s="13">
        <v>101</v>
      </c>
      <c r="E90" s="13">
        <v>1956</v>
      </c>
      <c r="G90" s="13">
        <f t="shared" si="17"/>
        <v>11.313708498984761</v>
      </c>
      <c r="H90" s="13">
        <v>3</v>
      </c>
      <c r="L90" s="1" t="s">
        <v>26</v>
      </c>
      <c r="M90" s="1" t="s">
        <v>26</v>
      </c>
      <c r="N90" s="13">
        <f t="shared" si="18"/>
        <v>4</v>
      </c>
      <c r="S90" s="13">
        <v>600</v>
      </c>
      <c r="T90" s="13">
        <f t="shared" si="19"/>
        <v>2.1711852081087688</v>
      </c>
      <c r="U90" s="15">
        <f t="shared" si="20"/>
        <v>37.968171667926519</v>
      </c>
      <c r="V90" s="15">
        <f t="shared" si="21"/>
        <v>0</v>
      </c>
      <c r="W90" s="16" t="e">
        <f t="shared" si="15"/>
        <v>#DIV/0!</v>
      </c>
      <c r="X90" s="16" t="e">
        <f t="shared" si="14"/>
        <v>#DIV/0!</v>
      </c>
    </row>
    <row r="91" spans="1:24" x14ac:dyDescent="0.25">
      <c r="A91" s="13" t="s">
        <v>199</v>
      </c>
      <c r="C91" s="13" t="str">
        <f t="shared" si="16"/>
        <v>BR</v>
      </c>
      <c r="D91" s="13">
        <v>101</v>
      </c>
      <c r="E91" s="13">
        <v>1956</v>
      </c>
      <c r="G91" s="13">
        <f t="shared" si="17"/>
        <v>11.313708498984761</v>
      </c>
      <c r="H91" s="13">
        <v>4</v>
      </c>
      <c r="L91" s="1" t="s">
        <v>26</v>
      </c>
      <c r="M91" s="1" t="s">
        <v>26</v>
      </c>
      <c r="N91" s="13">
        <f t="shared" si="18"/>
        <v>4</v>
      </c>
      <c r="S91" s="13">
        <v>600</v>
      </c>
      <c r="T91" s="13">
        <f t="shared" si="19"/>
        <v>2.1711852081087688</v>
      </c>
      <c r="U91" s="15">
        <f t="shared" si="20"/>
        <v>42.481388387444845</v>
      </c>
      <c r="V91" s="15">
        <f t="shared" si="21"/>
        <v>0</v>
      </c>
      <c r="W91" s="16" t="e">
        <f t="shared" si="15"/>
        <v>#DIV/0!</v>
      </c>
      <c r="X91" s="16" t="e">
        <f t="shared" si="14"/>
        <v>#DIV/0!</v>
      </c>
    </row>
    <row r="92" spans="1:24" x14ac:dyDescent="0.25">
      <c r="A92" s="13" t="s">
        <v>200</v>
      </c>
      <c r="C92" s="13" t="str">
        <f t="shared" si="16"/>
        <v>BR</v>
      </c>
      <c r="D92" s="13">
        <v>102</v>
      </c>
      <c r="G92" s="13" t="str">
        <f t="shared" si="17"/>
        <v/>
      </c>
      <c r="L92" s="1" t="s">
        <v>26</v>
      </c>
      <c r="M92" s="1" t="s">
        <v>26</v>
      </c>
      <c r="N92" s="13">
        <f t="shared" si="18"/>
        <v>4</v>
      </c>
      <c r="T92" s="13" t="str">
        <f t="shared" si="19"/>
        <v/>
      </c>
      <c r="U92" s="15" t="str">
        <f t="shared" si="20"/>
        <v/>
      </c>
      <c r="V92" s="15">
        <f t="shared" si="21"/>
        <v>0</v>
      </c>
      <c r="W92" s="16" t="e">
        <f t="shared" si="15"/>
        <v>#DIV/0!</v>
      </c>
      <c r="X92" s="16" t="e">
        <f t="shared" si="14"/>
        <v>#DIV/0!</v>
      </c>
    </row>
    <row r="93" spans="1:24" x14ac:dyDescent="0.25">
      <c r="A93" s="13" t="s">
        <v>201</v>
      </c>
      <c r="C93" s="13" t="str">
        <f t="shared" si="16"/>
        <v>BR</v>
      </c>
      <c r="D93" s="13">
        <v>103</v>
      </c>
      <c r="G93" s="13" t="str">
        <f t="shared" si="17"/>
        <v/>
      </c>
      <c r="L93" s="1" t="s">
        <v>26</v>
      </c>
      <c r="M93" s="1" t="s">
        <v>26</v>
      </c>
      <c r="N93" s="13">
        <f t="shared" si="18"/>
        <v>4</v>
      </c>
      <c r="T93" s="13" t="str">
        <f t="shared" si="19"/>
        <v/>
      </c>
      <c r="U93" s="15" t="str">
        <f t="shared" si="20"/>
        <v/>
      </c>
      <c r="V93" s="15">
        <f t="shared" si="21"/>
        <v>0</v>
      </c>
      <c r="W93" s="16" t="e">
        <f t="shared" si="15"/>
        <v>#DIV/0!</v>
      </c>
      <c r="X93" s="16" t="e">
        <f t="shared" si="14"/>
        <v>#DIV/0!</v>
      </c>
    </row>
    <row r="94" spans="1:24" x14ac:dyDescent="0.25">
      <c r="A94" s="13" t="s">
        <v>202</v>
      </c>
      <c r="C94" s="13" t="str">
        <f t="shared" si="16"/>
        <v>BR</v>
      </c>
      <c r="D94" s="13">
        <v>104</v>
      </c>
      <c r="G94" s="13" t="str">
        <f t="shared" si="17"/>
        <v/>
      </c>
      <c r="L94" s="1" t="s">
        <v>26</v>
      </c>
      <c r="M94" s="1" t="s">
        <v>26</v>
      </c>
      <c r="N94" s="13">
        <f t="shared" si="18"/>
        <v>4</v>
      </c>
      <c r="T94" s="13" t="str">
        <f t="shared" si="19"/>
        <v/>
      </c>
      <c r="U94" s="15" t="str">
        <f t="shared" si="20"/>
        <v/>
      </c>
      <c r="V94" s="15">
        <f t="shared" si="21"/>
        <v>0</v>
      </c>
      <c r="W94" s="16" t="e">
        <f t="shared" si="15"/>
        <v>#DIV/0!</v>
      </c>
      <c r="X94" s="16" t="e">
        <f t="shared" si="14"/>
        <v>#DIV/0!</v>
      </c>
    </row>
    <row r="95" spans="1:24" x14ac:dyDescent="0.25">
      <c r="A95" s="13" t="s">
        <v>203</v>
      </c>
      <c r="C95" s="13" t="str">
        <f t="shared" si="16"/>
        <v>BR</v>
      </c>
      <c r="D95" s="13">
        <v>105</v>
      </c>
      <c r="G95" s="13" t="str">
        <f t="shared" si="17"/>
        <v/>
      </c>
      <c r="L95" s="1" t="s">
        <v>26</v>
      </c>
      <c r="M95" s="1" t="s">
        <v>26</v>
      </c>
      <c r="N95" s="13">
        <f t="shared" si="18"/>
        <v>4</v>
      </c>
      <c r="T95" s="13" t="str">
        <f t="shared" si="19"/>
        <v/>
      </c>
      <c r="U95" s="15" t="str">
        <f t="shared" si="20"/>
        <v/>
      </c>
      <c r="V95" s="15">
        <f t="shared" si="21"/>
        <v>0</v>
      </c>
      <c r="W95" s="16" t="e">
        <f t="shared" si="15"/>
        <v>#DIV/0!</v>
      </c>
      <c r="X95" s="16" t="e">
        <f t="shared" si="14"/>
        <v>#DIV/0!</v>
      </c>
    </row>
    <row r="96" spans="1:24" x14ac:dyDescent="0.25">
      <c r="A96" s="13" t="s">
        <v>204</v>
      </c>
      <c r="C96" s="13" t="str">
        <f t="shared" si="16"/>
        <v>BR</v>
      </c>
      <c r="D96" s="13">
        <v>106</v>
      </c>
      <c r="G96" s="13" t="str">
        <f t="shared" si="17"/>
        <v/>
      </c>
      <c r="L96" s="1" t="s">
        <v>26</v>
      </c>
      <c r="M96" s="1" t="s">
        <v>26</v>
      </c>
      <c r="N96" s="13">
        <f t="shared" si="18"/>
        <v>4</v>
      </c>
      <c r="T96" s="13" t="str">
        <f t="shared" si="19"/>
        <v/>
      </c>
      <c r="U96" s="15" t="str">
        <f t="shared" si="20"/>
        <v/>
      </c>
      <c r="V96" s="15">
        <f t="shared" si="21"/>
        <v>0</v>
      </c>
      <c r="W96" s="16" t="e">
        <f t="shared" si="15"/>
        <v>#DIV/0!</v>
      </c>
      <c r="X96" s="16" t="e">
        <f t="shared" si="14"/>
        <v>#DIV/0!</v>
      </c>
    </row>
    <row r="97" spans="1:24" x14ac:dyDescent="0.25">
      <c r="A97" s="13" t="s">
        <v>205</v>
      </c>
      <c r="C97" s="13" t="str">
        <f t="shared" si="16"/>
        <v>BR</v>
      </c>
      <c r="D97" s="13">
        <v>107</v>
      </c>
      <c r="E97" s="13">
        <v>1960</v>
      </c>
      <c r="G97" s="13">
        <f t="shared" si="17"/>
        <v>11.489125293076057</v>
      </c>
      <c r="H97" s="13">
        <v>3</v>
      </c>
      <c r="L97" s="1" t="s">
        <v>26</v>
      </c>
      <c r="M97" s="1" t="s">
        <v>26</v>
      </c>
      <c r="N97" s="13">
        <f t="shared" si="18"/>
        <v>4</v>
      </c>
      <c r="S97" s="13">
        <v>600</v>
      </c>
      <c r="T97" s="13">
        <f t="shared" si="19"/>
        <v>2.1711852081087688</v>
      </c>
      <c r="U97" s="15">
        <f t="shared" si="20"/>
        <v>38.617949512288959</v>
      </c>
      <c r="V97" s="15">
        <f t="shared" si="21"/>
        <v>0</v>
      </c>
      <c r="W97" s="16" t="e">
        <f t="shared" si="15"/>
        <v>#DIV/0!</v>
      </c>
      <c r="X97" s="16" t="e">
        <f t="shared" si="14"/>
        <v>#DIV/0!</v>
      </c>
    </row>
    <row r="98" spans="1:24" x14ac:dyDescent="0.25">
      <c r="A98" s="13" t="s">
        <v>206</v>
      </c>
      <c r="C98" s="13" t="str">
        <f t="shared" si="16"/>
        <v>BR</v>
      </c>
      <c r="D98" s="13">
        <v>108</v>
      </c>
      <c r="E98" s="13">
        <v>1958</v>
      </c>
      <c r="G98" s="13">
        <f t="shared" si="17"/>
        <v>11.401754250991379</v>
      </c>
      <c r="H98" s="13">
        <v>2</v>
      </c>
      <c r="L98" s="1" t="s">
        <v>26</v>
      </c>
      <c r="M98" s="1" t="s">
        <v>26</v>
      </c>
      <c r="N98" s="13">
        <f t="shared" si="18"/>
        <v>4</v>
      </c>
      <c r="S98" s="13">
        <v>600</v>
      </c>
      <c r="T98" s="13">
        <f t="shared" si="19"/>
        <v>2.1711852081087688</v>
      </c>
      <c r="U98" s="15">
        <f t="shared" si="20"/>
        <v>32.514169891120254</v>
      </c>
      <c r="V98" s="15">
        <f t="shared" si="21"/>
        <v>0</v>
      </c>
      <c r="W98" s="16" t="e">
        <f t="shared" si="15"/>
        <v>#DIV/0!</v>
      </c>
      <c r="X98" s="16" t="e">
        <f t="shared" si="14"/>
        <v>#DIV/0!</v>
      </c>
    </row>
    <row r="99" spans="1:24" x14ac:dyDescent="0.25">
      <c r="A99" s="13" t="s">
        <v>207</v>
      </c>
      <c r="C99" s="13" t="str">
        <f t="shared" si="16"/>
        <v>BR</v>
      </c>
      <c r="D99" s="13">
        <v>108</v>
      </c>
      <c r="E99" s="13">
        <v>1958</v>
      </c>
      <c r="G99" s="13">
        <f t="shared" si="17"/>
        <v>11.401754250991379</v>
      </c>
      <c r="H99" s="13">
        <v>3</v>
      </c>
      <c r="L99" s="1" t="s">
        <v>26</v>
      </c>
      <c r="M99" s="1" t="s">
        <v>26</v>
      </c>
      <c r="N99" s="13">
        <f t="shared" si="18"/>
        <v>4</v>
      </c>
      <c r="S99" s="13">
        <v>600</v>
      </c>
      <c r="T99" s="13">
        <f t="shared" si="19"/>
        <v>2.1711852081087688</v>
      </c>
      <c r="U99" s="15">
        <f t="shared" si="20"/>
        <v>38.294310218345778</v>
      </c>
      <c r="V99" s="15">
        <f t="shared" si="21"/>
        <v>0</v>
      </c>
      <c r="W99" s="16" t="e">
        <f t="shared" si="15"/>
        <v>#DIV/0!</v>
      </c>
      <c r="X99" s="16" t="e">
        <f t="shared" si="14"/>
        <v>#DIV/0!</v>
      </c>
    </row>
    <row r="100" spans="1:24" x14ac:dyDescent="0.25">
      <c r="A100" s="13" t="s">
        <v>208</v>
      </c>
      <c r="C100" s="13" t="str">
        <f t="shared" si="16"/>
        <v>BR</v>
      </c>
      <c r="D100" s="13">
        <v>108</v>
      </c>
      <c r="E100" s="13">
        <v>1958</v>
      </c>
      <c r="G100" s="13">
        <f t="shared" si="17"/>
        <v>11.401754250991379</v>
      </c>
      <c r="H100" s="13">
        <v>4</v>
      </c>
      <c r="L100" s="1" t="s">
        <v>26</v>
      </c>
      <c r="M100" s="1" t="s">
        <v>26</v>
      </c>
      <c r="N100" s="13">
        <f t="shared" si="18"/>
        <v>4</v>
      </c>
      <c r="S100" s="13">
        <v>600</v>
      </c>
      <c r="T100" s="13">
        <f t="shared" si="19"/>
        <v>2.1711852081087688</v>
      </c>
      <c r="U100" s="15">
        <f t="shared" si="20"/>
        <v>42.857980747200202</v>
      </c>
      <c r="V100" s="15">
        <f t="shared" si="21"/>
        <v>0</v>
      </c>
      <c r="W100" s="16" t="e">
        <f t="shared" si="15"/>
        <v>#DIV/0!</v>
      </c>
      <c r="X100" s="16" t="e">
        <f t="shared" si="14"/>
        <v>#DIV/0!</v>
      </c>
    </row>
    <row r="101" spans="1:24" x14ac:dyDescent="0.25">
      <c r="A101" s="13" t="s">
        <v>209</v>
      </c>
      <c r="C101" s="13" t="str">
        <f t="shared" si="16"/>
        <v>BR</v>
      </c>
      <c r="D101" s="13">
        <v>109</v>
      </c>
      <c r="G101" s="13" t="str">
        <f t="shared" si="17"/>
        <v/>
      </c>
      <c r="L101" s="1" t="s">
        <v>26</v>
      </c>
      <c r="M101" s="1" t="s">
        <v>26</v>
      </c>
      <c r="N101" s="13">
        <f t="shared" si="18"/>
        <v>4</v>
      </c>
      <c r="T101" s="13" t="str">
        <f t="shared" si="19"/>
        <v/>
      </c>
      <c r="U101" s="15" t="str">
        <f t="shared" si="20"/>
        <v/>
      </c>
      <c r="V101" s="15">
        <f t="shared" si="21"/>
        <v>0</v>
      </c>
      <c r="W101" s="16" t="e">
        <f t="shared" si="15"/>
        <v>#DIV/0!</v>
      </c>
      <c r="X101" s="16" t="e">
        <f t="shared" si="14"/>
        <v>#DIV/0!</v>
      </c>
    </row>
    <row r="102" spans="1:24" x14ac:dyDescent="0.25">
      <c r="A102" s="13" t="s">
        <v>210</v>
      </c>
      <c r="C102" s="13" t="str">
        <f t="shared" si="16"/>
        <v>BR</v>
      </c>
      <c r="D102" s="13">
        <v>110</v>
      </c>
      <c r="E102" s="13">
        <v>1961</v>
      </c>
      <c r="G102" s="13">
        <f t="shared" si="17"/>
        <v>11.532562594670797</v>
      </c>
      <c r="H102" s="13">
        <v>3</v>
      </c>
      <c r="L102" s="1" t="s">
        <v>26</v>
      </c>
      <c r="M102" s="1" t="s">
        <v>26</v>
      </c>
      <c r="N102" s="13">
        <f t="shared" si="18"/>
        <v>4</v>
      </c>
      <c r="S102" s="13">
        <v>720</v>
      </c>
      <c r="T102" s="13">
        <f t="shared" si="19"/>
        <v>2.2724387329349987</v>
      </c>
      <c r="U102" s="15">
        <f t="shared" si="20"/>
        <v>40.771049216982327</v>
      </c>
      <c r="V102" s="15">
        <f t="shared" si="21"/>
        <v>0</v>
      </c>
      <c r="W102" s="16" t="e">
        <f t="shared" si="15"/>
        <v>#DIV/0!</v>
      </c>
      <c r="X102" s="16" t="e">
        <f t="shared" si="14"/>
        <v>#DIV/0!</v>
      </c>
    </row>
    <row r="103" spans="1:24" x14ac:dyDescent="0.25">
      <c r="A103" s="13" t="s">
        <v>211</v>
      </c>
      <c r="C103" s="13" t="str">
        <f t="shared" si="16"/>
        <v>BR</v>
      </c>
      <c r="D103" s="13">
        <v>111</v>
      </c>
      <c r="G103" s="13" t="str">
        <f t="shared" si="17"/>
        <v/>
      </c>
      <c r="L103" s="1" t="s">
        <v>26</v>
      </c>
      <c r="M103" s="1" t="s">
        <v>26</v>
      </c>
      <c r="N103" s="13">
        <f t="shared" si="18"/>
        <v>4</v>
      </c>
      <c r="T103" s="13" t="str">
        <f t="shared" si="19"/>
        <v/>
      </c>
      <c r="U103" s="15" t="str">
        <f t="shared" si="20"/>
        <v/>
      </c>
      <c r="V103" s="15">
        <f t="shared" si="21"/>
        <v>0</v>
      </c>
      <c r="W103" s="16" t="e">
        <f t="shared" si="15"/>
        <v>#DIV/0!</v>
      </c>
      <c r="X103" s="16" t="e">
        <f t="shared" si="14"/>
        <v>#DIV/0!</v>
      </c>
    </row>
    <row r="104" spans="1:24" x14ac:dyDescent="0.25">
      <c r="A104" s="13" t="s">
        <v>212</v>
      </c>
      <c r="C104" s="13" t="str">
        <f t="shared" si="16"/>
        <v>BR</v>
      </c>
      <c r="D104" s="13">
        <v>112</v>
      </c>
      <c r="G104" s="13" t="str">
        <f t="shared" si="17"/>
        <v/>
      </c>
      <c r="L104" s="1" t="s">
        <v>26</v>
      </c>
      <c r="M104" s="1" t="s">
        <v>26</v>
      </c>
      <c r="N104" s="13">
        <f t="shared" si="18"/>
        <v>4</v>
      </c>
      <c r="T104" s="13" t="str">
        <f t="shared" si="19"/>
        <v/>
      </c>
      <c r="U104" s="15" t="str">
        <f t="shared" si="20"/>
        <v/>
      </c>
      <c r="V104" s="15">
        <f t="shared" si="21"/>
        <v>0</v>
      </c>
      <c r="W104" s="16" t="e">
        <f t="shared" si="15"/>
        <v>#DIV/0!</v>
      </c>
      <c r="X104" s="16" t="e">
        <f t="shared" si="14"/>
        <v>#DIV/0!</v>
      </c>
    </row>
    <row r="105" spans="1:24" x14ac:dyDescent="0.25">
      <c r="A105" s="13" t="s">
        <v>213</v>
      </c>
      <c r="C105" s="13" t="str">
        <f t="shared" si="16"/>
        <v>BR</v>
      </c>
      <c r="D105" s="13">
        <v>113</v>
      </c>
      <c r="G105" s="13" t="str">
        <f t="shared" si="17"/>
        <v/>
      </c>
      <c r="L105" s="1" t="s">
        <v>26</v>
      </c>
      <c r="M105" s="1" t="s">
        <v>26</v>
      </c>
      <c r="N105" s="13">
        <f t="shared" si="18"/>
        <v>4</v>
      </c>
      <c r="T105" s="13" t="str">
        <f t="shared" si="19"/>
        <v/>
      </c>
      <c r="U105" s="15" t="str">
        <f t="shared" si="20"/>
        <v/>
      </c>
      <c r="V105" s="15">
        <f t="shared" si="21"/>
        <v>0</v>
      </c>
      <c r="W105" s="16" t="e">
        <f t="shared" si="15"/>
        <v>#DIV/0!</v>
      </c>
      <c r="X105" s="16" t="e">
        <f t="shared" si="14"/>
        <v>#DIV/0!</v>
      </c>
    </row>
    <row r="106" spans="1:24" x14ac:dyDescent="0.25">
      <c r="A106" s="13" t="s">
        <v>214</v>
      </c>
      <c r="C106" s="13" t="str">
        <f t="shared" si="16"/>
        <v>BR</v>
      </c>
      <c r="D106" s="13">
        <v>114</v>
      </c>
      <c r="E106" s="13">
        <v>1960</v>
      </c>
      <c r="G106" s="13">
        <f t="shared" si="17"/>
        <v>11.489125293076057</v>
      </c>
      <c r="H106" s="13">
        <v>2</v>
      </c>
      <c r="L106" s="1" t="s">
        <v>26</v>
      </c>
      <c r="M106" s="1" t="s">
        <v>26</v>
      </c>
      <c r="N106" s="13">
        <f t="shared" si="18"/>
        <v>4</v>
      </c>
      <c r="S106" s="13">
        <v>920</v>
      </c>
      <c r="T106" s="13">
        <f t="shared" si="19"/>
        <v>2.4160505455128116</v>
      </c>
      <c r="U106" s="15">
        <f t="shared" si="20"/>
        <v>36.697332215996859</v>
      </c>
      <c r="V106" s="15">
        <f t="shared" si="21"/>
        <v>0</v>
      </c>
      <c r="W106" s="16" t="e">
        <f t="shared" si="15"/>
        <v>#DIV/0!</v>
      </c>
      <c r="X106" s="16" t="e">
        <f t="shared" si="14"/>
        <v>#DIV/0!</v>
      </c>
    </row>
    <row r="107" spans="1:24" x14ac:dyDescent="0.25">
      <c r="A107" s="13" t="s">
        <v>215</v>
      </c>
      <c r="C107" s="13" t="str">
        <f t="shared" si="16"/>
        <v>BR</v>
      </c>
      <c r="D107" s="13">
        <v>115</v>
      </c>
      <c r="E107" s="13">
        <v>1960</v>
      </c>
      <c r="G107" s="13">
        <f t="shared" si="17"/>
        <v>11.489125293076057</v>
      </c>
      <c r="H107" s="13">
        <v>4</v>
      </c>
      <c r="L107" s="1" t="s">
        <v>26</v>
      </c>
      <c r="M107" s="1" t="s">
        <v>26</v>
      </c>
      <c r="N107" s="13">
        <f t="shared" si="18"/>
        <v>4</v>
      </c>
      <c r="S107" s="13">
        <v>920</v>
      </c>
      <c r="T107" s="13">
        <f t="shared" si="19"/>
        <v>2.4160505455128116</v>
      </c>
      <c r="U107" s="15">
        <f t="shared" si="20"/>
        <v>48.77386564064885</v>
      </c>
      <c r="V107" s="15">
        <f t="shared" si="21"/>
        <v>0</v>
      </c>
      <c r="W107" s="16" t="e">
        <f t="shared" si="15"/>
        <v>#DIV/0!</v>
      </c>
      <c r="X107" s="16" t="e">
        <f t="shared" si="14"/>
        <v>#DIV/0!</v>
      </c>
    </row>
    <row r="108" spans="1:24" x14ac:dyDescent="0.25">
      <c r="A108" s="13" t="s">
        <v>216</v>
      </c>
      <c r="C108" s="13" t="str">
        <f t="shared" si="16"/>
        <v>BR</v>
      </c>
      <c r="D108" s="13">
        <v>116</v>
      </c>
      <c r="E108" s="13">
        <v>1961</v>
      </c>
      <c r="G108" s="13">
        <f t="shared" si="17"/>
        <v>11.532562594670797</v>
      </c>
      <c r="H108" s="13">
        <v>2</v>
      </c>
      <c r="L108" s="1" t="s">
        <v>26</v>
      </c>
      <c r="M108" s="1" t="s">
        <v>26</v>
      </c>
      <c r="N108" s="13">
        <f t="shared" si="18"/>
        <v>4</v>
      </c>
      <c r="S108" s="13">
        <v>600</v>
      </c>
      <c r="T108" s="13">
        <f t="shared" si="19"/>
        <v>2.1711852081087688</v>
      </c>
      <c r="U108" s="15">
        <f t="shared" si="20"/>
        <v>32.909794726327071</v>
      </c>
      <c r="V108" s="15">
        <f t="shared" si="21"/>
        <v>0</v>
      </c>
      <c r="W108" s="16" t="e">
        <f t="shared" si="15"/>
        <v>#DIV/0!</v>
      </c>
      <c r="X108" s="16" t="e">
        <f t="shared" si="14"/>
        <v>#DIV/0!</v>
      </c>
    </row>
    <row r="109" spans="1:24" x14ac:dyDescent="0.25">
      <c r="A109" s="13" t="s">
        <v>217</v>
      </c>
      <c r="C109" s="13" t="str">
        <f t="shared" si="16"/>
        <v>BR</v>
      </c>
      <c r="D109" s="13">
        <v>116</v>
      </c>
      <c r="E109" s="13">
        <v>1961</v>
      </c>
      <c r="G109" s="13">
        <f t="shared" si="17"/>
        <v>11.532562594670797</v>
      </c>
      <c r="H109" s="13">
        <v>3</v>
      </c>
      <c r="L109" s="1" t="s">
        <v>26</v>
      </c>
      <c r="M109" s="1" t="s">
        <v>26</v>
      </c>
      <c r="N109" s="13">
        <f t="shared" si="18"/>
        <v>4</v>
      </c>
      <c r="S109" s="13">
        <v>600</v>
      </c>
      <c r="T109" s="13">
        <f t="shared" si="19"/>
        <v>2.1711852081087688</v>
      </c>
      <c r="U109" s="15">
        <f t="shared" si="20"/>
        <v>38.778849706260466</v>
      </c>
      <c r="V109" s="15">
        <f t="shared" si="21"/>
        <v>0</v>
      </c>
      <c r="W109" s="16" t="e">
        <f t="shared" si="15"/>
        <v>#DIV/0!</v>
      </c>
      <c r="X109" s="16" t="e">
        <f t="shared" si="14"/>
        <v>#DIV/0!</v>
      </c>
    </row>
    <row r="110" spans="1:24" x14ac:dyDescent="0.25">
      <c r="A110" s="13" t="s">
        <v>218</v>
      </c>
      <c r="C110" s="13" t="str">
        <f t="shared" si="16"/>
        <v>BR</v>
      </c>
      <c r="D110" s="13">
        <v>117</v>
      </c>
      <c r="E110" s="13">
        <v>1959</v>
      </c>
      <c r="G110" s="13">
        <f t="shared" si="17"/>
        <v>11.445523142259598</v>
      </c>
      <c r="H110" s="13">
        <v>3</v>
      </c>
      <c r="L110" s="1" t="s">
        <v>26</v>
      </c>
      <c r="M110" s="1" t="s">
        <v>26</v>
      </c>
      <c r="N110" s="13">
        <f t="shared" si="18"/>
        <v>4</v>
      </c>
      <c r="S110" s="13">
        <v>600</v>
      </c>
      <c r="T110" s="13">
        <f t="shared" si="19"/>
        <v>2.1711852081087688</v>
      </c>
      <c r="U110" s="15">
        <f t="shared" si="20"/>
        <v>38.456438684811744</v>
      </c>
      <c r="V110" s="15">
        <f t="shared" si="21"/>
        <v>0</v>
      </c>
      <c r="W110" s="16" t="e">
        <f t="shared" si="15"/>
        <v>#DIV/0!</v>
      </c>
      <c r="X110" s="16" t="e">
        <f t="shared" si="14"/>
        <v>#DIV/0!</v>
      </c>
    </row>
    <row r="111" spans="1:24" x14ac:dyDescent="0.25">
      <c r="A111" s="13" t="s">
        <v>219</v>
      </c>
      <c r="C111" s="13" t="str">
        <f t="shared" si="16"/>
        <v>BR</v>
      </c>
      <c r="D111" s="13">
        <v>118</v>
      </c>
      <c r="E111" s="13">
        <v>1960</v>
      </c>
      <c r="G111" s="13">
        <f t="shared" si="17"/>
        <v>11.489125293076057</v>
      </c>
      <c r="H111" s="13">
        <v>3</v>
      </c>
      <c r="L111" s="1" t="s">
        <v>26</v>
      </c>
      <c r="M111" s="1" t="s">
        <v>26</v>
      </c>
      <c r="N111" s="13">
        <f t="shared" si="18"/>
        <v>4</v>
      </c>
      <c r="S111" s="13">
        <v>600</v>
      </c>
      <c r="T111" s="13">
        <f t="shared" si="19"/>
        <v>2.1711852081087688</v>
      </c>
      <c r="U111" s="15">
        <f t="shared" si="20"/>
        <v>38.617949512288959</v>
      </c>
      <c r="V111" s="15">
        <f t="shared" si="21"/>
        <v>0</v>
      </c>
      <c r="W111" s="16" t="e">
        <f t="shared" si="15"/>
        <v>#DIV/0!</v>
      </c>
      <c r="X111" s="16" t="e">
        <f t="shared" si="14"/>
        <v>#DIV/0!</v>
      </c>
    </row>
    <row r="112" spans="1:24" x14ac:dyDescent="0.25">
      <c r="A112" s="13" t="s">
        <v>220</v>
      </c>
      <c r="C112" s="13" t="str">
        <f t="shared" si="16"/>
        <v>BR</v>
      </c>
      <c r="D112" s="13">
        <v>119</v>
      </c>
      <c r="G112" s="13" t="str">
        <f t="shared" si="17"/>
        <v/>
      </c>
      <c r="L112" s="1" t="s">
        <v>26</v>
      </c>
      <c r="M112" s="1" t="s">
        <v>26</v>
      </c>
      <c r="N112" s="13">
        <f t="shared" si="18"/>
        <v>4</v>
      </c>
      <c r="T112" s="13" t="str">
        <f t="shared" si="19"/>
        <v/>
      </c>
      <c r="U112" s="15" t="str">
        <f t="shared" si="20"/>
        <v/>
      </c>
      <c r="V112" s="15">
        <f t="shared" si="21"/>
        <v>0</v>
      </c>
      <c r="W112" s="16" t="e">
        <f t="shared" si="15"/>
        <v>#DIV/0!</v>
      </c>
      <c r="X112" s="16" t="e">
        <f t="shared" si="14"/>
        <v>#DIV/0!</v>
      </c>
    </row>
    <row r="113" spans="1:24" x14ac:dyDescent="0.25">
      <c r="A113" s="13" t="s">
        <v>221</v>
      </c>
      <c r="C113" s="13" t="str">
        <f t="shared" si="16"/>
        <v>BR</v>
      </c>
      <c r="D113" s="13">
        <v>120</v>
      </c>
      <c r="G113" s="13" t="str">
        <f t="shared" si="17"/>
        <v/>
      </c>
      <c r="L113" s="1" t="s">
        <v>26</v>
      </c>
      <c r="M113" s="1" t="s">
        <v>26</v>
      </c>
      <c r="N113" s="13">
        <f t="shared" si="18"/>
        <v>4</v>
      </c>
      <c r="T113" s="13" t="str">
        <f t="shared" si="19"/>
        <v/>
      </c>
      <c r="U113" s="15" t="str">
        <f t="shared" si="20"/>
        <v/>
      </c>
      <c r="V113" s="15">
        <f t="shared" si="21"/>
        <v>0</v>
      </c>
      <c r="W113" s="16" t="e">
        <f t="shared" si="15"/>
        <v>#DIV/0!</v>
      </c>
      <c r="X113" s="16" t="e">
        <f t="shared" si="14"/>
        <v>#DIV/0!</v>
      </c>
    </row>
    <row r="114" spans="1:24" x14ac:dyDescent="0.25">
      <c r="A114" s="13" t="s">
        <v>222</v>
      </c>
      <c r="C114" s="13" t="str">
        <f t="shared" si="16"/>
        <v>BR</v>
      </c>
      <c r="D114" s="13">
        <v>121</v>
      </c>
      <c r="E114" s="13">
        <v>1960</v>
      </c>
      <c r="G114" s="13">
        <f t="shared" si="17"/>
        <v>11.489125293076057</v>
      </c>
      <c r="H114" s="13">
        <v>2</v>
      </c>
      <c r="L114" s="1" t="s">
        <v>26</v>
      </c>
      <c r="M114" s="1" t="s">
        <v>26</v>
      </c>
      <c r="N114" s="13">
        <f t="shared" si="18"/>
        <v>4</v>
      </c>
      <c r="S114" s="13">
        <v>300</v>
      </c>
      <c r="T114" s="13">
        <f t="shared" si="19"/>
        <v>1.8257418583505538</v>
      </c>
      <c r="U114" s="15">
        <f t="shared" si="20"/>
        <v>27.249822039156914</v>
      </c>
      <c r="V114" s="15">
        <f t="shared" si="21"/>
        <v>0</v>
      </c>
      <c r="W114" s="16" t="e">
        <f t="shared" si="15"/>
        <v>#DIV/0!</v>
      </c>
      <c r="X114" s="16" t="e">
        <f t="shared" si="14"/>
        <v>#DIV/0!</v>
      </c>
    </row>
    <row r="115" spans="1:24" x14ac:dyDescent="0.25">
      <c r="A115" s="13" t="s">
        <v>223</v>
      </c>
      <c r="C115" s="13" t="str">
        <f t="shared" si="16"/>
        <v>BR</v>
      </c>
      <c r="D115" s="13">
        <v>122</v>
      </c>
      <c r="E115" s="13">
        <v>1958</v>
      </c>
      <c r="G115" s="13">
        <f t="shared" si="17"/>
        <v>11.401754250991379</v>
      </c>
      <c r="H115" s="13">
        <v>1</v>
      </c>
      <c r="L115" s="1" t="s">
        <v>26</v>
      </c>
      <c r="M115" s="1" t="s">
        <v>26</v>
      </c>
      <c r="N115" s="13">
        <f t="shared" si="18"/>
        <v>4</v>
      </c>
      <c r="S115" s="13">
        <v>300</v>
      </c>
      <c r="T115" s="13">
        <f t="shared" si="19"/>
        <v>1.8257418583505538</v>
      </c>
      <c r="U115" s="15">
        <f t="shared" si="20"/>
        <v>20.504410094741409</v>
      </c>
      <c r="V115" s="15">
        <f t="shared" si="21"/>
        <v>0</v>
      </c>
      <c r="W115" s="16" t="e">
        <f t="shared" si="15"/>
        <v>#DIV/0!</v>
      </c>
      <c r="X115" s="16" t="e">
        <f t="shared" si="14"/>
        <v>#DIV/0!</v>
      </c>
    </row>
    <row r="116" spans="1:24" x14ac:dyDescent="0.25">
      <c r="A116" s="13" t="s">
        <v>224</v>
      </c>
      <c r="C116" s="13" t="str">
        <f t="shared" si="16"/>
        <v>BR</v>
      </c>
      <c r="D116" s="13">
        <v>123</v>
      </c>
      <c r="E116" s="13">
        <v>1963</v>
      </c>
      <c r="G116" s="13">
        <f t="shared" si="17"/>
        <v>11.61895003862225</v>
      </c>
      <c r="H116" s="13">
        <v>4</v>
      </c>
      <c r="L116" s="1" t="s">
        <v>26</v>
      </c>
      <c r="M116" s="1" t="s">
        <v>26</v>
      </c>
      <c r="N116" s="13">
        <f t="shared" si="18"/>
        <v>4</v>
      </c>
      <c r="S116" s="13">
        <v>920</v>
      </c>
      <c r="T116" s="13">
        <f t="shared" si="19"/>
        <v>2.4160505455128116</v>
      </c>
      <c r="U116" s="15">
        <f t="shared" si="20"/>
        <v>49.391782040825802</v>
      </c>
      <c r="V116" s="15">
        <f t="shared" si="21"/>
        <v>0</v>
      </c>
      <c r="W116" s="16" t="e">
        <f t="shared" si="15"/>
        <v>#DIV/0!</v>
      </c>
      <c r="X116" s="16" t="e">
        <f t="shared" si="14"/>
        <v>#DIV/0!</v>
      </c>
    </row>
    <row r="117" spans="1:24" x14ac:dyDescent="0.25">
      <c r="A117" s="13" t="s">
        <v>225</v>
      </c>
      <c r="C117" s="13" t="str">
        <f t="shared" si="16"/>
        <v>BR</v>
      </c>
      <c r="D117" s="13">
        <v>124</v>
      </c>
      <c r="E117" s="13">
        <v>1960</v>
      </c>
      <c r="G117" s="13">
        <f t="shared" si="17"/>
        <v>11.489125293076057</v>
      </c>
      <c r="H117" s="13">
        <v>6</v>
      </c>
      <c r="L117" s="1" t="s">
        <v>26</v>
      </c>
      <c r="M117" s="1" t="s">
        <v>26</v>
      </c>
      <c r="N117" s="13">
        <f t="shared" si="18"/>
        <v>4</v>
      </c>
      <c r="S117" s="13">
        <v>920</v>
      </c>
      <c r="T117" s="13">
        <f t="shared" si="19"/>
        <v>2.4160505455128116</v>
      </c>
      <c r="U117" s="15">
        <f t="shared" si="20"/>
        <v>57.1237839912514</v>
      </c>
      <c r="V117" s="15">
        <f t="shared" si="21"/>
        <v>0</v>
      </c>
      <c r="W117" s="16" t="e">
        <f t="shared" si="15"/>
        <v>#DIV/0!</v>
      </c>
      <c r="X117" s="16" t="e">
        <f t="shared" si="14"/>
        <v>#DIV/0!</v>
      </c>
    </row>
    <row r="118" spans="1:24" x14ac:dyDescent="0.25">
      <c r="A118" s="13" t="s">
        <v>226</v>
      </c>
      <c r="C118" s="13" t="str">
        <f t="shared" si="16"/>
        <v>BR</v>
      </c>
      <c r="D118" s="13">
        <v>125</v>
      </c>
      <c r="E118" s="13">
        <v>1958</v>
      </c>
      <c r="G118" s="13">
        <f t="shared" si="17"/>
        <v>11.401754250991379</v>
      </c>
      <c r="H118" s="13">
        <v>3</v>
      </c>
      <c r="L118" s="1" t="s">
        <v>26</v>
      </c>
      <c r="M118" s="1" t="s">
        <v>26</v>
      </c>
      <c r="N118" s="13">
        <f t="shared" si="18"/>
        <v>4</v>
      </c>
      <c r="S118" s="13">
        <v>952</v>
      </c>
      <c r="T118" s="13">
        <f t="shared" si="19"/>
        <v>2.4367910789841249</v>
      </c>
      <c r="U118" s="15">
        <f t="shared" si="20"/>
        <v>43.460926453786584</v>
      </c>
      <c r="V118" s="15">
        <f t="shared" si="21"/>
        <v>0</v>
      </c>
      <c r="W118" s="16" t="e">
        <f t="shared" si="15"/>
        <v>#DIV/0!</v>
      </c>
      <c r="X118" s="16" t="e">
        <f t="shared" si="14"/>
        <v>#DIV/0!</v>
      </c>
    </row>
    <row r="119" spans="1:24" x14ac:dyDescent="0.25">
      <c r="A119" s="13" t="s">
        <v>227</v>
      </c>
      <c r="C119" s="13" t="str">
        <f t="shared" si="16"/>
        <v>BR</v>
      </c>
      <c r="D119" s="13">
        <v>126</v>
      </c>
      <c r="G119" s="13" t="str">
        <f t="shared" si="17"/>
        <v/>
      </c>
      <c r="L119" s="1" t="s">
        <v>26</v>
      </c>
      <c r="M119" s="1" t="s">
        <v>26</v>
      </c>
      <c r="N119" s="13">
        <f t="shared" si="18"/>
        <v>4</v>
      </c>
      <c r="T119" s="13" t="str">
        <f t="shared" si="19"/>
        <v/>
      </c>
      <c r="U119" s="15" t="str">
        <f t="shared" si="20"/>
        <v/>
      </c>
      <c r="V119" s="15">
        <f t="shared" si="21"/>
        <v>0</v>
      </c>
      <c r="W119" s="16" t="e">
        <f t="shared" si="15"/>
        <v>#DIV/0!</v>
      </c>
      <c r="X119" s="16" t="e">
        <f t="shared" si="14"/>
        <v>#DIV/0!</v>
      </c>
    </row>
    <row r="120" spans="1:24" x14ac:dyDescent="0.25">
      <c r="A120" s="13" t="s">
        <v>228</v>
      </c>
      <c r="C120" s="13" t="str">
        <f t="shared" si="16"/>
        <v>BR</v>
      </c>
      <c r="D120" s="13">
        <v>127</v>
      </c>
      <c r="E120" s="13">
        <v>1959</v>
      </c>
      <c r="G120" s="13">
        <f t="shared" si="17"/>
        <v>11.445523142259598</v>
      </c>
      <c r="H120" s="13">
        <v>4</v>
      </c>
      <c r="L120" s="1" t="s">
        <v>26</v>
      </c>
      <c r="M120" s="1" t="s">
        <v>26</v>
      </c>
      <c r="N120" s="13">
        <f t="shared" si="18"/>
        <v>4</v>
      </c>
      <c r="S120" s="13">
        <v>952</v>
      </c>
      <c r="T120" s="13">
        <f t="shared" si="19"/>
        <v>2.4367910789841249</v>
      </c>
      <c r="U120" s="15">
        <f t="shared" si="20"/>
        <v>49.033986914108134</v>
      </c>
      <c r="V120" s="15">
        <f t="shared" si="21"/>
        <v>0</v>
      </c>
      <c r="W120" s="16" t="e">
        <f t="shared" si="15"/>
        <v>#DIV/0!</v>
      </c>
      <c r="X120" s="16" t="e">
        <f t="shared" si="14"/>
        <v>#DIV/0!</v>
      </c>
    </row>
    <row r="121" spans="1:24" x14ac:dyDescent="0.25">
      <c r="A121" s="13" t="s">
        <v>229</v>
      </c>
      <c r="C121" s="13" t="str">
        <f t="shared" si="16"/>
        <v>BR</v>
      </c>
      <c r="D121" s="13">
        <v>128</v>
      </c>
      <c r="E121" s="13">
        <v>1959</v>
      </c>
      <c r="G121" s="13">
        <f t="shared" si="17"/>
        <v>11.445523142259598</v>
      </c>
      <c r="H121" s="13">
        <v>1</v>
      </c>
      <c r="L121" s="1" t="s">
        <v>26</v>
      </c>
      <c r="M121" s="1" t="s">
        <v>26</v>
      </c>
      <c r="N121" s="13">
        <f t="shared" si="18"/>
        <v>4</v>
      </c>
      <c r="S121" s="13">
        <v>460</v>
      </c>
      <c r="T121" s="13">
        <f t="shared" si="19"/>
        <v>2.0316482427935045</v>
      </c>
      <c r="U121" s="15">
        <f t="shared" si="20"/>
        <v>22.90447782512674</v>
      </c>
      <c r="V121" s="15">
        <f t="shared" si="21"/>
        <v>0</v>
      </c>
      <c r="W121" s="16" t="e">
        <f t="shared" si="15"/>
        <v>#DIV/0!</v>
      </c>
      <c r="X121" s="16" t="e">
        <f t="shared" si="14"/>
        <v>#DIV/0!</v>
      </c>
    </row>
    <row r="122" spans="1:24" x14ac:dyDescent="0.25">
      <c r="A122" s="13" t="s">
        <v>230</v>
      </c>
      <c r="C122" s="13" t="str">
        <f t="shared" si="16"/>
        <v>BR</v>
      </c>
      <c r="D122" s="13">
        <v>129</v>
      </c>
      <c r="G122" s="13" t="str">
        <f t="shared" si="17"/>
        <v/>
      </c>
      <c r="L122" s="1" t="s">
        <v>26</v>
      </c>
      <c r="M122" s="1" t="s">
        <v>26</v>
      </c>
      <c r="N122" s="13">
        <f t="shared" si="18"/>
        <v>4</v>
      </c>
      <c r="T122" s="13" t="str">
        <f t="shared" si="19"/>
        <v/>
      </c>
      <c r="U122" s="15" t="str">
        <f t="shared" si="20"/>
        <v/>
      </c>
      <c r="V122" s="15">
        <f t="shared" si="21"/>
        <v>0</v>
      </c>
      <c r="W122" s="16" t="e">
        <f t="shared" si="15"/>
        <v>#DIV/0!</v>
      </c>
      <c r="X122" s="16" t="e">
        <f t="shared" si="14"/>
        <v>#DIV/0!</v>
      </c>
    </row>
    <row r="123" spans="1:24" x14ac:dyDescent="0.25">
      <c r="A123" s="13" t="s">
        <v>231</v>
      </c>
      <c r="C123" s="13" t="str">
        <f t="shared" si="16"/>
        <v>BR</v>
      </c>
      <c r="D123" s="13">
        <v>130</v>
      </c>
      <c r="G123" s="13" t="str">
        <f t="shared" si="17"/>
        <v/>
      </c>
      <c r="L123" s="1" t="s">
        <v>26</v>
      </c>
      <c r="M123" s="1" t="s">
        <v>26</v>
      </c>
      <c r="N123" s="13">
        <f t="shared" si="18"/>
        <v>4</v>
      </c>
      <c r="T123" s="13" t="str">
        <f t="shared" si="19"/>
        <v/>
      </c>
      <c r="U123" s="15" t="str">
        <f t="shared" si="20"/>
        <v/>
      </c>
      <c r="V123" s="15">
        <f t="shared" si="21"/>
        <v>0</v>
      </c>
      <c r="W123" s="16" t="e">
        <f t="shared" si="15"/>
        <v>#DIV/0!</v>
      </c>
      <c r="X123" s="16" t="e">
        <f t="shared" si="14"/>
        <v>#DIV/0!</v>
      </c>
    </row>
    <row r="124" spans="1:24" x14ac:dyDescent="0.25">
      <c r="A124" s="13" t="s">
        <v>232</v>
      </c>
      <c r="C124" s="13" t="str">
        <f t="shared" si="16"/>
        <v>BR</v>
      </c>
      <c r="D124" s="13">
        <v>131</v>
      </c>
      <c r="E124" s="13">
        <v>1958</v>
      </c>
      <c r="G124" s="13">
        <f t="shared" si="17"/>
        <v>11.401754250991379</v>
      </c>
      <c r="H124" s="13">
        <v>1</v>
      </c>
      <c r="L124" s="1" t="s">
        <v>26</v>
      </c>
      <c r="M124" s="1" t="s">
        <v>26</v>
      </c>
      <c r="N124" s="13">
        <f t="shared" si="18"/>
        <v>4</v>
      </c>
      <c r="S124" s="13">
        <v>300</v>
      </c>
      <c r="T124" s="13">
        <f t="shared" si="19"/>
        <v>1.8257418583505538</v>
      </c>
      <c r="U124" s="15">
        <f t="shared" si="20"/>
        <v>20.504410094741409</v>
      </c>
      <c r="V124" s="15">
        <f t="shared" si="21"/>
        <v>0</v>
      </c>
      <c r="W124" s="16" t="e">
        <f t="shared" si="15"/>
        <v>#DIV/0!</v>
      </c>
      <c r="X124" s="16" t="e">
        <f t="shared" si="14"/>
        <v>#DIV/0!</v>
      </c>
    </row>
    <row r="125" spans="1:24" x14ac:dyDescent="0.25">
      <c r="A125" s="13" t="s">
        <v>233</v>
      </c>
      <c r="C125" s="13" t="str">
        <f t="shared" si="16"/>
        <v>BR</v>
      </c>
      <c r="D125" s="13">
        <v>139</v>
      </c>
      <c r="E125" s="13">
        <v>2009</v>
      </c>
      <c r="G125" s="13">
        <f t="shared" si="17"/>
        <v>13.45362404707371</v>
      </c>
      <c r="H125" s="13">
        <v>1</v>
      </c>
      <c r="L125" s="1" t="s">
        <v>26</v>
      </c>
      <c r="M125" s="1" t="s">
        <v>26</v>
      </c>
      <c r="N125" s="13">
        <f t="shared" si="18"/>
        <v>4</v>
      </c>
      <c r="S125" s="13">
        <v>86</v>
      </c>
      <c r="T125" s="13">
        <f t="shared" si="19"/>
        <v>1.3359299051891829</v>
      </c>
      <c r="U125" s="15">
        <f t="shared" si="20"/>
        <v>17.703502217193218</v>
      </c>
      <c r="V125" s="15">
        <f t="shared" si="21"/>
        <v>0</v>
      </c>
      <c r="W125" s="16" t="e">
        <f t="shared" si="15"/>
        <v>#DIV/0!</v>
      </c>
      <c r="X125" s="16" t="e">
        <f t="shared" si="14"/>
        <v>#DIV/0!</v>
      </c>
    </row>
    <row r="126" spans="1:24" x14ac:dyDescent="0.25">
      <c r="A126" s="13" t="s">
        <v>234</v>
      </c>
      <c r="C126" s="13" t="str">
        <f t="shared" si="16"/>
        <v>BR</v>
      </c>
      <c r="D126" s="13">
        <v>140</v>
      </c>
      <c r="E126" s="13">
        <v>1980</v>
      </c>
      <c r="G126" s="13">
        <f t="shared" si="17"/>
        <v>12.328828005937952</v>
      </c>
      <c r="H126" s="13">
        <v>2</v>
      </c>
      <c r="L126" s="1" t="s">
        <v>26</v>
      </c>
      <c r="M126" s="1" t="s">
        <v>26</v>
      </c>
      <c r="N126" s="13">
        <f t="shared" si="18"/>
        <v>4</v>
      </c>
      <c r="S126" s="13">
        <v>410</v>
      </c>
      <c r="T126" s="13">
        <f t="shared" si="19"/>
        <v>1.9740357937062269</v>
      </c>
      <c r="U126" s="15">
        <f t="shared" si="20"/>
        <v>31.932212790648336</v>
      </c>
      <c r="V126" s="15">
        <f t="shared" si="21"/>
        <v>0</v>
      </c>
      <c r="W126" s="16" t="e">
        <f t="shared" si="15"/>
        <v>#DIV/0!</v>
      </c>
      <c r="X126" s="16" t="e">
        <f t="shared" si="14"/>
        <v>#DIV/0!</v>
      </c>
    </row>
    <row r="127" spans="1:24" x14ac:dyDescent="0.25">
      <c r="A127" s="13" t="s">
        <v>235</v>
      </c>
      <c r="C127" s="13" t="str">
        <f t="shared" si="16"/>
        <v>BR</v>
      </c>
      <c r="D127" s="13">
        <v>141</v>
      </c>
      <c r="E127" s="13">
        <v>1984</v>
      </c>
      <c r="G127" s="13">
        <f t="shared" si="17"/>
        <v>12.489995996796797</v>
      </c>
      <c r="H127" s="13">
        <v>2</v>
      </c>
      <c r="L127" s="1" t="s">
        <v>26</v>
      </c>
      <c r="M127" s="1" t="s">
        <v>26</v>
      </c>
      <c r="N127" s="13">
        <f t="shared" si="18"/>
        <v>4</v>
      </c>
      <c r="S127" s="13">
        <v>410</v>
      </c>
      <c r="T127" s="13">
        <f t="shared" si="19"/>
        <v>1.9740357937062269</v>
      </c>
      <c r="U127" s="15">
        <f t="shared" si="20"/>
        <v>32.37539778102262</v>
      </c>
      <c r="V127" s="15">
        <f t="shared" si="21"/>
        <v>0</v>
      </c>
      <c r="W127" s="16" t="e">
        <f t="shared" si="15"/>
        <v>#DIV/0!</v>
      </c>
      <c r="X127" s="16" t="e">
        <f t="shared" si="14"/>
        <v>#DIV/0!</v>
      </c>
    </row>
    <row r="128" spans="1:24" x14ac:dyDescent="0.25">
      <c r="A128" s="13" t="s">
        <v>236</v>
      </c>
      <c r="C128" s="13" t="str">
        <f t="shared" si="16"/>
        <v>BR</v>
      </c>
      <c r="D128" s="13">
        <v>142</v>
      </c>
      <c r="E128" s="13">
        <v>1985</v>
      </c>
      <c r="G128" s="13">
        <f t="shared" si="17"/>
        <v>12.529964086141668</v>
      </c>
      <c r="H128" s="13">
        <v>2</v>
      </c>
      <c r="L128" s="1" t="s">
        <v>26</v>
      </c>
      <c r="M128" s="1" t="s">
        <v>26</v>
      </c>
      <c r="N128" s="13">
        <f t="shared" si="18"/>
        <v>4</v>
      </c>
      <c r="S128" s="13">
        <v>450</v>
      </c>
      <c r="T128" s="13">
        <f t="shared" si="19"/>
        <v>2.0205155046766237</v>
      </c>
      <c r="U128" s="15">
        <f t="shared" si="20"/>
        <v>33.296571572978955</v>
      </c>
      <c r="V128" s="15">
        <f t="shared" si="21"/>
        <v>0</v>
      </c>
      <c r="W128" s="16" t="e">
        <f t="shared" si="15"/>
        <v>#DIV/0!</v>
      </c>
      <c r="X128" s="16" t="e">
        <f t="shared" si="14"/>
        <v>#DIV/0!</v>
      </c>
    </row>
    <row r="129" spans="1:24" x14ac:dyDescent="0.25">
      <c r="A129" s="13" t="s">
        <v>237</v>
      </c>
      <c r="C129" s="13" t="str">
        <f t="shared" si="16"/>
        <v>BR</v>
      </c>
      <c r="D129" s="13">
        <v>143</v>
      </c>
      <c r="E129" s="13">
        <v>1985</v>
      </c>
      <c r="G129" s="13">
        <f t="shared" si="17"/>
        <v>12.529964086141668</v>
      </c>
      <c r="H129" s="13">
        <v>2</v>
      </c>
      <c r="L129" s="1" t="s">
        <v>26</v>
      </c>
      <c r="M129" s="1" t="s">
        <v>26</v>
      </c>
      <c r="N129" s="13">
        <f t="shared" si="18"/>
        <v>4</v>
      </c>
      <c r="S129" s="13">
        <v>460</v>
      </c>
      <c r="T129" s="13">
        <f t="shared" si="19"/>
        <v>2.0316482427935045</v>
      </c>
      <c r="U129" s="15">
        <f t="shared" si="20"/>
        <v>33.490885105685571</v>
      </c>
      <c r="V129" s="15">
        <f t="shared" si="21"/>
        <v>0</v>
      </c>
      <c r="W129" s="16" t="e">
        <f t="shared" si="15"/>
        <v>#DIV/0!</v>
      </c>
      <c r="X129" s="16" t="e">
        <f t="shared" si="14"/>
        <v>#DIV/0!</v>
      </c>
    </row>
    <row r="130" spans="1:24" x14ac:dyDescent="0.25">
      <c r="A130" s="13" t="s">
        <v>238</v>
      </c>
      <c r="C130" s="13" t="str">
        <f t="shared" si="16"/>
        <v>BR</v>
      </c>
      <c r="D130" s="13">
        <v>144</v>
      </c>
      <c r="E130" s="13">
        <v>1986</v>
      </c>
      <c r="G130" s="13">
        <f t="shared" si="17"/>
        <v>12.569805089976535</v>
      </c>
      <c r="H130" s="13">
        <v>2</v>
      </c>
      <c r="L130" s="1" t="s">
        <v>26</v>
      </c>
      <c r="M130" s="1" t="s">
        <v>26</v>
      </c>
      <c r="N130" s="13">
        <f t="shared" si="18"/>
        <v>4</v>
      </c>
      <c r="S130" s="13">
        <v>450</v>
      </c>
      <c r="T130" s="13">
        <f t="shared" si="19"/>
        <v>2.0205155046766237</v>
      </c>
      <c r="U130" s="15">
        <f t="shared" si="20"/>
        <v>33.408707218669726</v>
      </c>
      <c r="V130" s="15">
        <f t="shared" si="21"/>
        <v>0</v>
      </c>
      <c r="W130" s="16" t="e">
        <f t="shared" si="15"/>
        <v>#DIV/0!</v>
      </c>
      <c r="X130" s="16" t="e">
        <f t="shared" ref="X130:X193" si="22">R130/10/J130</f>
        <v>#DIV/0!</v>
      </c>
    </row>
    <row r="131" spans="1:24" x14ac:dyDescent="0.25">
      <c r="A131" s="13" t="s">
        <v>239</v>
      </c>
      <c r="C131" s="13" t="str">
        <f t="shared" si="16"/>
        <v>BR</v>
      </c>
      <c r="D131" s="13">
        <v>144</v>
      </c>
      <c r="E131" s="13">
        <v>1986</v>
      </c>
      <c r="G131" s="13">
        <f t="shared" si="17"/>
        <v>12.569805089976535</v>
      </c>
      <c r="H131" s="13">
        <v>3</v>
      </c>
      <c r="L131" s="1" t="s">
        <v>26</v>
      </c>
      <c r="M131" s="1" t="s">
        <v>26</v>
      </c>
      <c r="N131" s="13">
        <f t="shared" si="18"/>
        <v>4</v>
      </c>
      <c r="S131" s="13">
        <v>450</v>
      </c>
      <c r="T131" s="13">
        <f t="shared" si="19"/>
        <v>2.0205155046766237</v>
      </c>
      <c r="U131" s="15">
        <f t="shared" si="20"/>
        <v>39.389890222530333</v>
      </c>
      <c r="V131" s="15">
        <f t="shared" si="21"/>
        <v>0</v>
      </c>
      <c r="W131" s="16" t="e">
        <f t="shared" ref="W131:W195" si="23">8/P131</f>
        <v>#DIV/0!</v>
      </c>
      <c r="X131" s="16" t="e">
        <f t="shared" si="22"/>
        <v>#DIV/0!</v>
      </c>
    </row>
    <row r="132" spans="1:24" x14ac:dyDescent="0.25">
      <c r="A132" s="13" t="s">
        <v>240</v>
      </c>
      <c r="B132" s="13" t="s">
        <v>241</v>
      </c>
      <c r="C132" s="13" t="str">
        <f t="shared" ref="C132:C196" si="24">IF(A132="","zzz",LEFT(A132,2))</f>
        <v>BR</v>
      </c>
      <c r="D132" s="13">
        <v>150</v>
      </c>
      <c r="E132" s="13">
        <v>1984</v>
      </c>
      <c r="G132" s="13">
        <f t="shared" ref="G132:G196" si="25">IF(E132="","",SQRT(E132-1828))</f>
        <v>12.489995996796797</v>
      </c>
      <c r="H132" s="13">
        <v>3</v>
      </c>
      <c r="I132" s="13">
        <v>2</v>
      </c>
      <c r="J132" s="13">
        <v>107</v>
      </c>
      <c r="K132" s="13">
        <v>231</v>
      </c>
      <c r="L132" s="6" t="s">
        <v>26</v>
      </c>
      <c r="M132" s="6" t="s">
        <v>26</v>
      </c>
      <c r="N132" s="13">
        <f t="shared" ref="N132:N196" si="26">IF(L132="Steam",1,IF(L132="Electric",2,IF(L132="Diesel",4,IF(L132="Diesel-Electric",3,""))))</f>
        <v>4</v>
      </c>
      <c r="P132" s="13">
        <v>122</v>
      </c>
      <c r="Q132" s="13">
        <v>122</v>
      </c>
      <c r="S132" s="13">
        <v>858</v>
      </c>
      <c r="T132" s="13">
        <f t="shared" ref="T132:T196" si="27">IF(L132="Wagon",(SQRT(SQRT(S132/27)))*10,IF(S132="","",SQRT(SQRT(S132/27))))</f>
        <v>2.3742742417622953</v>
      </c>
      <c r="U132" s="15">
        <f t="shared" ref="U132:U196" si="28">IF(H132="","",(G132*SQRT(H132)*T132-(H132*2)+2)*0.985)</f>
        <v>46.652954047262178</v>
      </c>
      <c r="V132" s="15">
        <f t="shared" ref="V132:V196" si="29">IF(L132="Wagon",5*SQRT(G132),IF(L132="","",SQRT(Q132*J132*SQRT(S132))/(26)))</f>
        <v>23.783199461925374</v>
      </c>
      <c r="W132" s="16">
        <f t="shared" si="23"/>
        <v>6.5573770491803282E-2</v>
      </c>
      <c r="X132" s="16">
        <f t="shared" si="22"/>
        <v>0</v>
      </c>
    </row>
    <row r="133" spans="1:24" x14ac:dyDescent="0.25">
      <c r="A133" s="13" t="s">
        <v>242</v>
      </c>
      <c r="B133" s="13" t="s">
        <v>243</v>
      </c>
      <c r="C133" s="13" t="str">
        <f t="shared" si="24"/>
        <v>BR</v>
      </c>
      <c r="D133" s="13">
        <v>150</v>
      </c>
      <c r="E133" s="13">
        <v>1985</v>
      </c>
      <c r="G133" s="13">
        <f t="shared" si="25"/>
        <v>12.529964086141668</v>
      </c>
      <c r="H133" s="13">
        <v>2</v>
      </c>
      <c r="I133" s="13">
        <v>2</v>
      </c>
      <c r="J133" s="13">
        <v>72</v>
      </c>
      <c r="K133" s="13">
        <v>147</v>
      </c>
      <c r="L133" s="6" t="s">
        <v>26</v>
      </c>
      <c r="M133" s="6" t="s">
        <v>26</v>
      </c>
      <c r="N133" s="13">
        <f t="shared" si="26"/>
        <v>4</v>
      </c>
      <c r="P133" s="13">
        <v>122</v>
      </c>
      <c r="Q133" s="13">
        <v>122</v>
      </c>
      <c r="S133" s="13">
        <v>572</v>
      </c>
      <c r="T133" s="13">
        <f t="shared" si="27"/>
        <v>2.1453989619756548</v>
      </c>
      <c r="U133" s="15">
        <f t="shared" si="28"/>
        <v>35.476317966868777</v>
      </c>
      <c r="V133" s="15">
        <f t="shared" si="29"/>
        <v>17.628762334379001</v>
      </c>
      <c r="W133" s="16">
        <f t="shared" si="23"/>
        <v>6.5573770491803282E-2</v>
      </c>
      <c r="X133" s="16">
        <f t="shared" si="22"/>
        <v>0</v>
      </c>
    </row>
    <row r="134" spans="1:24" x14ac:dyDescent="0.25">
      <c r="A134" s="13" t="s">
        <v>244</v>
      </c>
      <c r="B134" s="13" t="s">
        <v>245</v>
      </c>
      <c r="C134" s="13" t="str">
        <f t="shared" si="24"/>
        <v>BR</v>
      </c>
      <c r="D134" s="13">
        <v>150</v>
      </c>
      <c r="E134" s="13">
        <v>1986</v>
      </c>
      <c r="G134" s="13">
        <f t="shared" si="25"/>
        <v>12.569805089976535</v>
      </c>
      <c r="H134" s="13">
        <v>2</v>
      </c>
      <c r="I134" s="13">
        <v>2</v>
      </c>
      <c r="J134" s="13">
        <v>72</v>
      </c>
      <c r="K134" s="13">
        <v>147</v>
      </c>
      <c r="L134" s="6" t="s">
        <v>26</v>
      </c>
      <c r="M134" s="6" t="s">
        <v>26</v>
      </c>
      <c r="N134" s="13">
        <f t="shared" si="26"/>
        <v>4</v>
      </c>
      <c r="P134" s="13">
        <v>122</v>
      </c>
      <c r="Q134" s="13">
        <v>122</v>
      </c>
      <c r="S134" s="13">
        <v>572</v>
      </c>
      <c r="T134" s="13">
        <f t="shared" si="27"/>
        <v>2.1453989619756548</v>
      </c>
      <c r="U134" s="15">
        <f t="shared" si="28"/>
        <v>35.595384461190953</v>
      </c>
      <c r="V134" s="15">
        <f t="shared" si="29"/>
        <v>17.628762334379001</v>
      </c>
      <c r="W134" s="16">
        <f t="shared" si="23"/>
        <v>6.5573770491803282E-2</v>
      </c>
      <c r="X134" s="16">
        <f t="shared" si="22"/>
        <v>0</v>
      </c>
    </row>
    <row r="135" spans="1:24" x14ac:dyDescent="0.25">
      <c r="A135" s="13" t="s">
        <v>246</v>
      </c>
      <c r="B135" s="13" t="s">
        <v>247</v>
      </c>
      <c r="C135" s="13" t="str">
        <f t="shared" si="24"/>
        <v>BR</v>
      </c>
      <c r="D135" s="13">
        <v>151</v>
      </c>
      <c r="E135" s="13">
        <v>1985</v>
      </c>
      <c r="G135" s="13">
        <f t="shared" si="25"/>
        <v>12.529964086141668</v>
      </c>
      <c r="H135" s="13">
        <v>3</v>
      </c>
      <c r="I135" s="13">
        <v>2</v>
      </c>
      <c r="J135" s="13">
        <v>97</v>
      </c>
      <c r="K135" s="13">
        <v>232</v>
      </c>
      <c r="L135" s="6" t="s">
        <v>26</v>
      </c>
      <c r="M135" s="6" t="s">
        <v>26</v>
      </c>
      <c r="N135" s="13">
        <f t="shared" si="26"/>
        <v>4</v>
      </c>
      <c r="P135" s="13">
        <v>122</v>
      </c>
      <c r="Q135" s="13">
        <v>122</v>
      </c>
      <c r="S135" s="13">
        <v>855</v>
      </c>
      <c r="T135" s="13">
        <f t="shared" si="27"/>
        <v>2.3721961003912337</v>
      </c>
      <c r="U135" s="15">
        <f t="shared" si="28"/>
        <v>46.770427493407219</v>
      </c>
      <c r="V135" s="15">
        <f t="shared" si="29"/>
        <v>22.624759073201769</v>
      </c>
      <c r="W135" s="16">
        <f t="shared" si="23"/>
        <v>6.5573770491803282E-2</v>
      </c>
      <c r="X135" s="16">
        <f t="shared" si="22"/>
        <v>0</v>
      </c>
    </row>
    <row r="136" spans="1:24" x14ac:dyDescent="0.25">
      <c r="A136" s="13" t="s">
        <v>248</v>
      </c>
      <c r="B136" s="13" t="s">
        <v>249</v>
      </c>
      <c r="C136" s="13" t="str">
        <f t="shared" si="24"/>
        <v>BR</v>
      </c>
      <c r="D136" s="13">
        <v>153</v>
      </c>
      <c r="E136" s="13">
        <v>1991</v>
      </c>
      <c r="G136" s="13">
        <f t="shared" si="25"/>
        <v>12.767145334803704</v>
      </c>
      <c r="H136" s="13">
        <v>1</v>
      </c>
      <c r="I136" s="13">
        <v>2</v>
      </c>
      <c r="J136" s="13">
        <v>41</v>
      </c>
      <c r="K136" s="13">
        <v>72</v>
      </c>
      <c r="L136" s="6" t="s">
        <v>26</v>
      </c>
      <c r="M136" s="6" t="s">
        <v>26</v>
      </c>
      <c r="N136" s="13">
        <f t="shared" si="26"/>
        <v>4</v>
      </c>
      <c r="P136" s="13">
        <v>120</v>
      </c>
      <c r="Q136" s="13">
        <v>120</v>
      </c>
      <c r="S136" s="13">
        <v>285</v>
      </c>
      <c r="T136" s="13">
        <f t="shared" si="27"/>
        <v>1.8024792504408074</v>
      </c>
      <c r="U136" s="15">
        <f t="shared" si="28"/>
        <v>22.667326835045642</v>
      </c>
      <c r="V136" s="15">
        <f t="shared" si="29"/>
        <v>11.084610022377657</v>
      </c>
      <c r="W136" s="16">
        <f t="shared" si="23"/>
        <v>6.6666666666666666E-2</v>
      </c>
      <c r="X136" s="16">
        <f t="shared" si="22"/>
        <v>0</v>
      </c>
    </row>
    <row r="137" spans="1:24" x14ac:dyDescent="0.25">
      <c r="A137" s="13" t="s">
        <v>250</v>
      </c>
      <c r="B137" s="13" t="s">
        <v>251</v>
      </c>
      <c r="C137" s="13" t="str">
        <f t="shared" si="24"/>
        <v>BR</v>
      </c>
      <c r="D137" s="13">
        <v>155</v>
      </c>
      <c r="E137" s="13">
        <v>1987</v>
      </c>
      <c r="G137" s="13">
        <f t="shared" si="25"/>
        <v>12.609520212918492</v>
      </c>
      <c r="H137" s="13">
        <v>2</v>
      </c>
      <c r="I137" s="13">
        <v>2</v>
      </c>
      <c r="J137" s="13">
        <v>78</v>
      </c>
      <c r="K137" s="13">
        <v>160</v>
      </c>
      <c r="L137" s="6" t="s">
        <v>26</v>
      </c>
      <c r="M137" s="6" t="s">
        <v>26</v>
      </c>
      <c r="N137" s="13">
        <f t="shared" si="26"/>
        <v>4</v>
      </c>
      <c r="P137" s="13">
        <v>122</v>
      </c>
      <c r="Q137" s="13">
        <v>122</v>
      </c>
      <c r="S137" s="13">
        <v>570</v>
      </c>
      <c r="T137" s="13">
        <f t="shared" si="27"/>
        <v>2.1435211492689796</v>
      </c>
      <c r="U137" s="15">
        <f t="shared" si="28"/>
        <v>35.681090850766253</v>
      </c>
      <c r="V137" s="15">
        <f t="shared" si="29"/>
        <v>18.332537525039328</v>
      </c>
      <c r="W137" s="16">
        <f t="shared" si="23"/>
        <v>6.5573770491803282E-2</v>
      </c>
      <c r="X137" s="16">
        <f t="shared" si="22"/>
        <v>0</v>
      </c>
    </row>
    <row r="138" spans="1:24" x14ac:dyDescent="0.25">
      <c r="A138" s="13" t="s">
        <v>252</v>
      </c>
      <c r="B138" s="13" t="s">
        <v>253</v>
      </c>
      <c r="C138" s="13" t="str">
        <f t="shared" si="24"/>
        <v>BR</v>
      </c>
      <c r="D138" s="13">
        <v>156</v>
      </c>
      <c r="E138" s="13">
        <v>1987</v>
      </c>
      <c r="G138" s="13">
        <f t="shared" si="25"/>
        <v>12.609520212918492</v>
      </c>
      <c r="H138" s="13">
        <v>2</v>
      </c>
      <c r="I138" s="13">
        <v>2</v>
      </c>
      <c r="J138" s="13">
        <v>76</v>
      </c>
      <c r="K138" s="13">
        <v>163</v>
      </c>
      <c r="L138" s="6" t="s">
        <v>26</v>
      </c>
      <c r="M138" s="6" t="s">
        <v>26</v>
      </c>
      <c r="N138" s="13">
        <f t="shared" si="26"/>
        <v>4</v>
      </c>
      <c r="P138" s="13">
        <v>122</v>
      </c>
      <c r="Q138" s="13">
        <v>122</v>
      </c>
      <c r="S138" s="13">
        <v>570</v>
      </c>
      <c r="T138" s="13">
        <f t="shared" si="27"/>
        <v>2.1435211492689796</v>
      </c>
      <c r="U138" s="15">
        <f t="shared" si="28"/>
        <v>35.681090850766253</v>
      </c>
      <c r="V138" s="15">
        <f t="shared" si="29"/>
        <v>18.0959787430339</v>
      </c>
      <c r="W138" s="16">
        <f t="shared" si="23"/>
        <v>6.5573770491803282E-2</v>
      </c>
      <c r="X138" s="16">
        <f t="shared" si="22"/>
        <v>0</v>
      </c>
    </row>
    <row r="139" spans="1:24" x14ac:dyDescent="0.25">
      <c r="A139" s="13" t="s">
        <v>254</v>
      </c>
      <c r="B139" s="13" t="s">
        <v>255</v>
      </c>
      <c r="C139" s="13" t="str">
        <f t="shared" si="24"/>
        <v>BR</v>
      </c>
      <c r="D139" s="13">
        <v>158</v>
      </c>
      <c r="E139" s="13">
        <v>1989</v>
      </c>
      <c r="G139" s="13">
        <f t="shared" si="25"/>
        <v>12.68857754044952</v>
      </c>
      <c r="H139" s="13">
        <v>2</v>
      </c>
      <c r="I139" s="13">
        <v>2</v>
      </c>
      <c r="J139" s="13">
        <v>76</v>
      </c>
      <c r="K139" s="13">
        <v>138</v>
      </c>
      <c r="L139" s="6" t="s">
        <v>26</v>
      </c>
      <c r="M139" s="6" t="s">
        <v>26</v>
      </c>
      <c r="N139" s="13">
        <f t="shared" si="26"/>
        <v>4</v>
      </c>
      <c r="P139" s="13">
        <v>140</v>
      </c>
      <c r="Q139" s="13">
        <v>140</v>
      </c>
      <c r="S139" s="13">
        <v>700</v>
      </c>
      <c r="T139" s="13">
        <f t="shared" si="27"/>
        <v>2.2564908092374663</v>
      </c>
      <c r="U139" s="15">
        <f t="shared" si="28"/>
        <v>37.913910710009468</v>
      </c>
      <c r="V139" s="15">
        <f t="shared" si="29"/>
        <v>20.406662224911884</v>
      </c>
      <c r="W139" s="16">
        <f t="shared" si="23"/>
        <v>5.7142857142857141E-2</v>
      </c>
      <c r="X139" s="16">
        <f t="shared" si="22"/>
        <v>0</v>
      </c>
    </row>
    <row r="140" spans="1:24" x14ac:dyDescent="0.25">
      <c r="A140" s="13" t="s">
        <v>256</v>
      </c>
      <c r="B140" s="13" t="s">
        <v>255</v>
      </c>
      <c r="C140" s="13" t="str">
        <f t="shared" si="24"/>
        <v>BR</v>
      </c>
      <c r="D140" s="13">
        <v>158</v>
      </c>
      <c r="E140" s="13">
        <v>1989</v>
      </c>
      <c r="G140" s="13">
        <f t="shared" si="25"/>
        <v>12.68857754044952</v>
      </c>
      <c r="H140" s="13">
        <v>3</v>
      </c>
      <c r="I140" s="13">
        <v>2</v>
      </c>
      <c r="J140" s="13">
        <v>113</v>
      </c>
      <c r="K140" s="13">
        <v>207</v>
      </c>
      <c r="L140" s="6" t="s">
        <v>26</v>
      </c>
      <c r="M140" s="6" t="s">
        <v>26</v>
      </c>
      <c r="N140" s="13">
        <f t="shared" si="26"/>
        <v>4</v>
      </c>
      <c r="P140" s="13">
        <v>140</v>
      </c>
      <c r="Q140" s="13">
        <v>140</v>
      </c>
      <c r="S140" s="13">
        <v>1050</v>
      </c>
      <c r="T140" s="13">
        <f t="shared" si="27"/>
        <v>2.4972175805530514</v>
      </c>
      <c r="U140" s="15">
        <f t="shared" si="28"/>
        <v>50.118772444041042</v>
      </c>
      <c r="V140" s="15">
        <f t="shared" si="29"/>
        <v>27.537671594924536</v>
      </c>
      <c r="W140" s="16">
        <f t="shared" si="23"/>
        <v>5.7142857142857141E-2</v>
      </c>
      <c r="X140" s="16">
        <f t="shared" si="22"/>
        <v>0</v>
      </c>
    </row>
    <row r="141" spans="1:24" x14ac:dyDescent="0.25">
      <c r="A141" s="13" t="s">
        <v>257</v>
      </c>
      <c r="B141" s="13" t="s">
        <v>258</v>
      </c>
      <c r="C141" s="13" t="str">
        <f t="shared" si="24"/>
        <v>BR</v>
      </c>
      <c r="D141" s="13">
        <v>159</v>
      </c>
      <c r="E141" s="13">
        <v>1993</v>
      </c>
      <c r="G141" s="13">
        <f t="shared" si="25"/>
        <v>12.845232578665129</v>
      </c>
      <c r="H141" s="13">
        <v>3</v>
      </c>
      <c r="I141" s="13">
        <v>2</v>
      </c>
      <c r="J141" s="13">
        <v>113</v>
      </c>
      <c r="K141" s="13">
        <v>194</v>
      </c>
      <c r="L141" s="6" t="s">
        <v>26</v>
      </c>
      <c r="M141" s="6" t="s">
        <v>26</v>
      </c>
      <c r="N141" s="13">
        <f t="shared" si="26"/>
        <v>4</v>
      </c>
      <c r="P141" s="13">
        <v>146</v>
      </c>
      <c r="Q141" s="13">
        <v>146</v>
      </c>
      <c r="S141" s="13">
        <v>1200</v>
      </c>
      <c r="T141" s="13">
        <f t="shared" si="27"/>
        <v>2.5819888974716112</v>
      </c>
      <c r="U141" s="15">
        <f t="shared" si="28"/>
        <v>52.643942068399582</v>
      </c>
      <c r="V141" s="15">
        <f t="shared" si="29"/>
        <v>29.076197703239163</v>
      </c>
      <c r="W141" s="16">
        <f t="shared" si="23"/>
        <v>5.4794520547945202E-2</v>
      </c>
      <c r="X141" s="16">
        <f t="shared" si="22"/>
        <v>0</v>
      </c>
    </row>
    <row r="142" spans="1:24" x14ac:dyDescent="0.25">
      <c r="A142" s="13" t="s">
        <v>259</v>
      </c>
      <c r="C142" s="13" t="str">
        <f t="shared" si="24"/>
        <v>BR</v>
      </c>
      <c r="D142" s="13">
        <v>165</v>
      </c>
      <c r="E142" s="13">
        <v>1990</v>
      </c>
      <c r="G142" s="13">
        <f t="shared" si="25"/>
        <v>12.727922061357855</v>
      </c>
      <c r="H142" s="13">
        <v>2</v>
      </c>
      <c r="J142" s="13">
        <v>80</v>
      </c>
      <c r="K142" s="13">
        <v>183</v>
      </c>
      <c r="L142" s="1" t="s">
        <v>26</v>
      </c>
      <c r="M142" s="1" t="s">
        <v>26</v>
      </c>
      <c r="N142" s="13">
        <f t="shared" si="26"/>
        <v>4</v>
      </c>
      <c r="P142" s="13">
        <v>145</v>
      </c>
      <c r="Q142" s="13">
        <v>145</v>
      </c>
      <c r="R142" s="13">
        <v>75</v>
      </c>
      <c r="S142" s="13">
        <v>700</v>
      </c>
      <c r="T142" s="13">
        <f t="shared" si="27"/>
        <v>2.2564908092374663</v>
      </c>
      <c r="U142" s="15">
        <f t="shared" si="28"/>
        <v>38.037582047780276</v>
      </c>
      <c r="V142" s="15">
        <f t="shared" si="29"/>
        <v>21.30738517147055</v>
      </c>
      <c r="W142" s="16">
        <f t="shared" si="23"/>
        <v>5.5172413793103448E-2</v>
      </c>
      <c r="X142" s="16">
        <f t="shared" si="22"/>
        <v>9.375E-2</v>
      </c>
    </row>
    <row r="143" spans="1:24" x14ac:dyDescent="0.25">
      <c r="A143" s="13" t="s">
        <v>260</v>
      </c>
      <c r="C143" s="13" t="str">
        <f t="shared" si="24"/>
        <v>BR</v>
      </c>
      <c r="D143" s="13">
        <v>165</v>
      </c>
      <c r="E143" s="13">
        <v>1990</v>
      </c>
      <c r="G143" s="13">
        <f t="shared" si="25"/>
        <v>12.727922061357855</v>
      </c>
      <c r="H143" s="13">
        <v>3</v>
      </c>
      <c r="J143" s="13">
        <v>112</v>
      </c>
      <c r="K143" s="13">
        <v>289</v>
      </c>
      <c r="L143" s="1" t="s">
        <v>26</v>
      </c>
      <c r="M143" s="1" t="s">
        <v>26</v>
      </c>
      <c r="N143" s="13">
        <f t="shared" si="26"/>
        <v>4</v>
      </c>
      <c r="P143" s="13">
        <v>145</v>
      </c>
      <c r="Q143" s="13">
        <v>145</v>
      </c>
      <c r="R143" s="13">
        <v>100</v>
      </c>
      <c r="S143" s="13">
        <v>1050</v>
      </c>
      <c r="T143" s="13">
        <f t="shared" si="27"/>
        <v>2.4972175805530514</v>
      </c>
      <c r="U143" s="15">
        <f t="shared" si="28"/>
        <v>50.286396946939277</v>
      </c>
      <c r="V143" s="15">
        <f t="shared" si="29"/>
        <v>27.900821410325626</v>
      </c>
      <c r="W143" s="16">
        <f t="shared" si="23"/>
        <v>5.5172413793103448E-2</v>
      </c>
      <c r="X143" s="16">
        <f t="shared" si="22"/>
        <v>8.9285714285714288E-2</v>
      </c>
    </row>
    <row r="144" spans="1:24" x14ac:dyDescent="0.25">
      <c r="A144" s="13" t="s">
        <v>261</v>
      </c>
      <c r="C144" s="13" t="str">
        <f t="shared" si="24"/>
        <v>BR</v>
      </c>
      <c r="D144" s="13">
        <v>166</v>
      </c>
      <c r="E144" s="13">
        <v>1992</v>
      </c>
      <c r="G144" s="13">
        <f t="shared" si="25"/>
        <v>12.806248474865697</v>
      </c>
      <c r="H144" s="13">
        <v>3</v>
      </c>
      <c r="J144" s="13">
        <v>118</v>
      </c>
      <c r="K144" s="13">
        <v>259</v>
      </c>
      <c r="L144" s="1" t="s">
        <v>26</v>
      </c>
      <c r="M144" s="1" t="s">
        <v>26</v>
      </c>
      <c r="N144" s="13">
        <f t="shared" si="26"/>
        <v>4</v>
      </c>
      <c r="P144" s="13">
        <v>145</v>
      </c>
      <c r="Q144" s="13">
        <v>145</v>
      </c>
      <c r="R144" s="13">
        <v>100</v>
      </c>
      <c r="S144" s="13">
        <v>1050</v>
      </c>
      <c r="T144" s="13">
        <f t="shared" si="27"/>
        <v>2.4972175805530514</v>
      </c>
      <c r="U144" s="15">
        <f t="shared" si="28"/>
        <v>50.620101000894891</v>
      </c>
      <c r="V144" s="15">
        <f t="shared" si="29"/>
        <v>28.6384152241612</v>
      </c>
      <c r="W144" s="16">
        <f t="shared" si="23"/>
        <v>5.5172413793103448E-2</v>
      </c>
      <c r="X144" s="16">
        <f t="shared" si="22"/>
        <v>8.4745762711864403E-2</v>
      </c>
    </row>
    <row r="145" spans="1:24" x14ac:dyDescent="0.25">
      <c r="A145" s="13" t="s">
        <v>262</v>
      </c>
      <c r="C145" s="13" t="str">
        <f t="shared" si="24"/>
        <v>BR</v>
      </c>
      <c r="D145" s="13">
        <v>168</v>
      </c>
      <c r="G145" s="13" t="str">
        <f t="shared" si="25"/>
        <v/>
      </c>
      <c r="L145" s="1" t="s">
        <v>26</v>
      </c>
      <c r="M145" s="1" t="s">
        <v>26</v>
      </c>
      <c r="N145" s="13">
        <f t="shared" si="26"/>
        <v>4</v>
      </c>
      <c r="T145" s="13" t="str">
        <f t="shared" si="27"/>
        <v/>
      </c>
      <c r="U145" s="15" t="str">
        <f t="shared" si="28"/>
        <v/>
      </c>
      <c r="V145" s="15">
        <f t="shared" si="29"/>
        <v>0</v>
      </c>
      <c r="W145" s="16" t="e">
        <f t="shared" si="23"/>
        <v>#DIV/0!</v>
      </c>
      <c r="X145" s="16" t="e">
        <f t="shared" si="22"/>
        <v>#DIV/0!</v>
      </c>
    </row>
    <row r="146" spans="1:24" x14ac:dyDescent="0.25">
      <c r="A146" s="13" t="s">
        <v>263</v>
      </c>
      <c r="B146" s="13" t="s">
        <v>264</v>
      </c>
      <c r="C146" s="13" t="str">
        <f t="shared" si="24"/>
        <v>BR</v>
      </c>
      <c r="D146" s="13">
        <v>170</v>
      </c>
      <c r="E146" s="13">
        <v>1998</v>
      </c>
      <c r="G146" s="13">
        <f t="shared" si="25"/>
        <v>13.038404810405298</v>
      </c>
      <c r="H146" s="13">
        <v>2</v>
      </c>
      <c r="J146" s="13">
        <v>90</v>
      </c>
      <c r="K146" s="13">
        <v>107</v>
      </c>
      <c r="L146" s="9" t="s">
        <v>26</v>
      </c>
      <c r="M146" s="9" t="s">
        <v>26</v>
      </c>
      <c r="N146" s="13">
        <f t="shared" si="26"/>
        <v>4</v>
      </c>
      <c r="P146" s="13">
        <v>160</v>
      </c>
      <c r="Q146" s="13">
        <v>160</v>
      </c>
      <c r="S146" s="13">
        <v>844</v>
      </c>
      <c r="T146" s="13">
        <f t="shared" si="27"/>
        <v>2.3645291403865989</v>
      </c>
      <c r="U146" s="15">
        <f t="shared" si="28"/>
        <v>40.975766614806808</v>
      </c>
      <c r="V146" s="15">
        <f t="shared" si="29"/>
        <v>24.876742439476001</v>
      </c>
      <c r="W146" s="16">
        <f t="shared" si="23"/>
        <v>0.05</v>
      </c>
      <c r="X146" s="16">
        <f t="shared" si="22"/>
        <v>0</v>
      </c>
    </row>
    <row r="147" spans="1:24" x14ac:dyDescent="0.25">
      <c r="A147" s="13" t="s">
        <v>265</v>
      </c>
      <c r="B147" s="13" t="s">
        <v>264</v>
      </c>
      <c r="C147" s="13" t="str">
        <f t="shared" si="24"/>
        <v>BR</v>
      </c>
      <c r="D147" s="13">
        <v>170</v>
      </c>
      <c r="E147" s="13">
        <v>1998</v>
      </c>
      <c r="G147" s="13">
        <f t="shared" si="25"/>
        <v>13.038404810405298</v>
      </c>
      <c r="H147" s="13">
        <v>3</v>
      </c>
      <c r="J147" s="13">
        <v>135</v>
      </c>
      <c r="K147" s="13">
        <v>174</v>
      </c>
      <c r="L147" s="9" t="s">
        <v>26</v>
      </c>
      <c r="M147" s="9" t="s">
        <v>26</v>
      </c>
      <c r="N147" s="13">
        <f t="shared" si="26"/>
        <v>4</v>
      </c>
      <c r="P147" s="13">
        <v>160</v>
      </c>
      <c r="Q147" s="13">
        <v>160</v>
      </c>
      <c r="S147" s="13">
        <v>1266</v>
      </c>
      <c r="T147" s="13">
        <f t="shared" si="27"/>
        <v>2.6167816482703925</v>
      </c>
      <c r="U147" s="15">
        <f t="shared" si="28"/>
        <v>54.268821139550319</v>
      </c>
      <c r="V147" s="15">
        <f t="shared" si="29"/>
        <v>33.718011467394859</v>
      </c>
      <c r="W147" s="16">
        <f t="shared" si="23"/>
        <v>0.05</v>
      </c>
      <c r="X147" s="16">
        <f t="shared" si="22"/>
        <v>0</v>
      </c>
    </row>
    <row r="148" spans="1:24" x14ac:dyDescent="0.25">
      <c r="A148" s="13" t="s">
        <v>266</v>
      </c>
      <c r="C148" s="13" t="str">
        <f t="shared" si="24"/>
        <v>BR</v>
      </c>
      <c r="D148" s="13">
        <v>171</v>
      </c>
      <c r="G148" s="13" t="str">
        <f t="shared" si="25"/>
        <v/>
      </c>
      <c r="L148" s="1" t="s">
        <v>26</v>
      </c>
      <c r="M148" s="1" t="s">
        <v>26</v>
      </c>
      <c r="N148" s="13">
        <f t="shared" si="26"/>
        <v>4</v>
      </c>
      <c r="T148" s="13" t="str">
        <f t="shared" si="27"/>
        <v/>
      </c>
      <c r="U148" s="15" t="str">
        <f t="shared" si="28"/>
        <v/>
      </c>
      <c r="V148" s="15">
        <f t="shared" si="29"/>
        <v>0</v>
      </c>
      <c r="W148" s="16" t="e">
        <f t="shared" si="23"/>
        <v>#DIV/0!</v>
      </c>
      <c r="X148" s="16" t="e">
        <f t="shared" si="22"/>
        <v>#DIV/0!</v>
      </c>
    </row>
    <row r="149" spans="1:24" x14ac:dyDescent="0.25">
      <c r="A149" s="13" t="s">
        <v>267</v>
      </c>
      <c r="C149" s="13" t="str">
        <f t="shared" si="24"/>
        <v>BR</v>
      </c>
      <c r="D149" s="13">
        <v>172</v>
      </c>
      <c r="G149" s="13" t="str">
        <f t="shared" si="25"/>
        <v/>
      </c>
      <c r="L149" s="1" t="s">
        <v>26</v>
      </c>
      <c r="M149" s="1" t="s">
        <v>26</v>
      </c>
      <c r="N149" s="13">
        <f t="shared" si="26"/>
        <v>4</v>
      </c>
      <c r="T149" s="13" t="str">
        <f t="shared" si="27"/>
        <v/>
      </c>
      <c r="U149" s="15" t="str">
        <f t="shared" si="28"/>
        <v/>
      </c>
      <c r="V149" s="15">
        <f t="shared" si="29"/>
        <v>0</v>
      </c>
      <c r="W149" s="16" t="e">
        <f t="shared" si="23"/>
        <v>#DIV/0!</v>
      </c>
      <c r="X149" s="16" t="e">
        <f t="shared" si="22"/>
        <v>#DIV/0!</v>
      </c>
    </row>
    <row r="150" spans="1:24" x14ac:dyDescent="0.25">
      <c r="A150" s="13" t="s">
        <v>268</v>
      </c>
      <c r="C150" s="13" t="str">
        <f t="shared" si="24"/>
        <v>BR</v>
      </c>
      <c r="D150" s="13">
        <v>175</v>
      </c>
      <c r="E150" s="13">
        <v>1999</v>
      </c>
      <c r="G150" s="13">
        <f t="shared" si="25"/>
        <v>13.076696830622021</v>
      </c>
      <c r="H150" s="13">
        <v>3</v>
      </c>
      <c r="J150" s="13">
        <v>147</v>
      </c>
      <c r="K150" s="13">
        <v>186</v>
      </c>
      <c r="L150" s="1" t="s">
        <v>26</v>
      </c>
      <c r="M150" s="1" t="s">
        <v>26</v>
      </c>
      <c r="N150" s="13">
        <f t="shared" si="26"/>
        <v>4</v>
      </c>
      <c r="P150" s="13">
        <v>160</v>
      </c>
      <c r="Q150" s="13">
        <v>160</v>
      </c>
      <c r="R150" s="13">
        <v>75</v>
      </c>
      <c r="S150" s="13">
        <v>1350</v>
      </c>
      <c r="T150" s="13">
        <f t="shared" si="27"/>
        <v>2.6591479484724942</v>
      </c>
      <c r="U150" s="15">
        <f t="shared" si="28"/>
        <v>55.384954545828045</v>
      </c>
      <c r="V150" s="15">
        <f t="shared" si="29"/>
        <v>35.754338944164239</v>
      </c>
      <c r="W150" s="16">
        <f t="shared" si="23"/>
        <v>0.05</v>
      </c>
      <c r="X150" s="16">
        <f t="shared" si="22"/>
        <v>5.1020408163265307E-2</v>
      </c>
    </row>
    <row r="151" spans="1:24" x14ac:dyDescent="0.25">
      <c r="A151" s="13" t="s">
        <v>269</v>
      </c>
      <c r="B151" s="13" t="s">
        <v>270</v>
      </c>
      <c r="C151" s="13" t="str">
        <f t="shared" si="24"/>
        <v>BR</v>
      </c>
      <c r="D151" s="13">
        <v>180</v>
      </c>
      <c r="E151" s="13">
        <v>2002</v>
      </c>
      <c r="G151" s="13">
        <f t="shared" si="25"/>
        <v>13.19090595827292</v>
      </c>
      <c r="H151" s="13">
        <v>5</v>
      </c>
      <c r="J151" s="13">
        <v>253</v>
      </c>
      <c r="K151" s="13">
        <v>287</v>
      </c>
      <c r="L151" s="6" t="s">
        <v>26</v>
      </c>
      <c r="M151" s="6" t="s">
        <v>26</v>
      </c>
      <c r="N151" s="13">
        <f t="shared" si="26"/>
        <v>4</v>
      </c>
      <c r="P151" s="13">
        <v>201</v>
      </c>
      <c r="Q151" s="13">
        <v>201</v>
      </c>
      <c r="S151" s="13">
        <v>3750</v>
      </c>
      <c r="T151" s="13">
        <f t="shared" si="27"/>
        <v>3.4329452398451963</v>
      </c>
      <c r="U151" s="15">
        <f t="shared" si="28"/>
        <v>91.858477095163295</v>
      </c>
      <c r="V151" s="15">
        <f t="shared" si="29"/>
        <v>67.872329976185355</v>
      </c>
      <c r="W151" s="16">
        <f t="shared" si="23"/>
        <v>3.9800995024875621E-2</v>
      </c>
      <c r="X151" s="16">
        <f t="shared" si="22"/>
        <v>0</v>
      </c>
    </row>
    <row r="152" spans="1:24" x14ac:dyDescent="0.25">
      <c r="A152" s="13" t="s">
        <v>271</v>
      </c>
      <c r="B152" s="13" t="s">
        <v>272</v>
      </c>
      <c r="C152" s="13" t="str">
        <f t="shared" si="24"/>
        <v>BR</v>
      </c>
      <c r="D152" s="13">
        <v>185</v>
      </c>
      <c r="E152" s="13">
        <v>2005</v>
      </c>
      <c r="G152" s="13">
        <f t="shared" si="25"/>
        <v>13.30413469565007</v>
      </c>
      <c r="H152" s="13">
        <v>3</v>
      </c>
      <c r="J152" s="13">
        <v>169</v>
      </c>
      <c r="K152" s="13">
        <v>169</v>
      </c>
      <c r="L152" s="6" t="s">
        <v>26</v>
      </c>
      <c r="M152" s="6" t="s">
        <v>26</v>
      </c>
      <c r="N152" s="13">
        <f t="shared" si="26"/>
        <v>4</v>
      </c>
      <c r="P152" s="13">
        <v>160</v>
      </c>
      <c r="Q152" s="13">
        <v>160</v>
      </c>
      <c r="S152" s="13">
        <v>2250</v>
      </c>
      <c r="T152" s="13">
        <f t="shared" si="27"/>
        <v>3.0213753973567683</v>
      </c>
      <c r="U152" s="15">
        <f t="shared" si="28"/>
        <v>64.638531242989814</v>
      </c>
      <c r="V152" s="15">
        <f t="shared" si="29"/>
        <v>43.558771746928628</v>
      </c>
      <c r="W152" s="16">
        <f t="shared" si="23"/>
        <v>0.05</v>
      </c>
      <c r="X152" s="16">
        <f t="shared" si="22"/>
        <v>0</v>
      </c>
    </row>
    <row r="153" spans="1:24" x14ac:dyDescent="0.25">
      <c r="A153" s="13" t="s">
        <v>273</v>
      </c>
      <c r="C153" s="13" t="str">
        <f t="shared" si="24"/>
        <v>BR</v>
      </c>
      <c r="D153" s="13">
        <v>195</v>
      </c>
      <c r="G153" s="13" t="str">
        <f t="shared" si="25"/>
        <v/>
      </c>
      <c r="L153" s="1" t="s">
        <v>26</v>
      </c>
      <c r="M153" s="1" t="s">
        <v>26</v>
      </c>
      <c r="N153" s="13">
        <f t="shared" si="26"/>
        <v>4</v>
      </c>
      <c r="T153" s="13" t="str">
        <f t="shared" si="27"/>
        <v/>
      </c>
      <c r="U153" s="15" t="str">
        <f t="shared" si="28"/>
        <v/>
      </c>
      <c r="V153" s="15">
        <f t="shared" si="29"/>
        <v>0</v>
      </c>
      <c r="W153" s="16" t="e">
        <f t="shared" si="23"/>
        <v>#DIV/0!</v>
      </c>
      <c r="X153" s="16" t="e">
        <f t="shared" si="22"/>
        <v>#DIV/0!</v>
      </c>
    </row>
    <row r="154" spans="1:24" x14ac:dyDescent="0.25">
      <c r="A154" s="13" t="s">
        <v>274</v>
      </c>
      <c r="C154" s="13" t="str">
        <f t="shared" si="24"/>
        <v>BR</v>
      </c>
      <c r="D154" s="13">
        <v>201</v>
      </c>
      <c r="G154" s="13" t="str">
        <f t="shared" si="25"/>
        <v/>
      </c>
      <c r="L154" s="1" t="s">
        <v>275</v>
      </c>
      <c r="M154" s="1" t="s">
        <v>26</v>
      </c>
      <c r="N154" s="13">
        <f t="shared" si="26"/>
        <v>3</v>
      </c>
      <c r="T154" s="13" t="str">
        <f t="shared" si="27"/>
        <v/>
      </c>
      <c r="U154" s="15" t="str">
        <f t="shared" si="28"/>
        <v/>
      </c>
      <c r="V154" s="15">
        <f t="shared" si="29"/>
        <v>0</v>
      </c>
      <c r="W154" s="16" t="e">
        <f t="shared" si="23"/>
        <v>#DIV/0!</v>
      </c>
      <c r="X154" s="16" t="e">
        <f t="shared" si="22"/>
        <v>#DIV/0!</v>
      </c>
    </row>
    <row r="155" spans="1:24" x14ac:dyDescent="0.25">
      <c r="A155" s="13" t="s">
        <v>276</v>
      </c>
      <c r="C155" s="13" t="str">
        <f t="shared" si="24"/>
        <v>BR</v>
      </c>
      <c r="D155" s="13">
        <v>202</v>
      </c>
      <c r="G155" s="13" t="str">
        <f t="shared" si="25"/>
        <v/>
      </c>
      <c r="L155" s="1" t="s">
        <v>275</v>
      </c>
      <c r="M155" s="1" t="s">
        <v>26</v>
      </c>
      <c r="N155" s="13">
        <f t="shared" si="26"/>
        <v>3</v>
      </c>
      <c r="T155" s="13" t="str">
        <f t="shared" si="27"/>
        <v/>
      </c>
      <c r="U155" s="15" t="str">
        <f t="shared" si="28"/>
        <v/>
      </c>
      <c r="V155" s="15">
        <f t="shared" si="29"/>
        <v>0</v>
      </c>
      <c r="W155" s="16" t="e">
        <f t="shared" si="23"/>
        <v>#DIV/0!</v>
      </c>
      <c r="X155" s="16" t="e">
        <f t="shared" si="22"/>
        <v>#DIV/0!</v>
      </c>
    </row>
    <row r="156" spans="1:24" x14ac:dyDescent="0.25">
      <c r="A156" s="13" t="s">
        <v>277</v>
      </c>
      <c r="C156" s="13" t="str">
        <f t="shared" si="24"/>
        <v>BR</v>
      </c>
      <c r="D156" s="13">
        <v>203</v>
      </c>
      <c r="G156" s="13" t="str">
        <f t="shared" si="25"/>
        <v/>
      </c>
      <c r="L156" s="1" t="s">
        <v>275</v>
      </c>
      <c r="M156" s="1" t="s">
        <v>26</v>
      </c>
      <c r="N156" s="13">
        <f t="shared" si="26"/>
        <v>3</v>
      </c>
      <c r="T156" s="13" t="str">
        <f t="shared" si="27"/>
        <v/>
      </c>
      <c r="U156" s="15" t="str">
        <f t="shared" si="28"/>
        <v/>
      </c>
      <c r="V156" s="15">
        <f t="shared" si="29"/>
        <v>0</v>
      </c>
      <c r="W156" s="16" t="e">
        <f t="shared" si="23"/>
        <v>#DIV/0!</v>
      </c>
      <c r="X156" s="16" t="e">
        <f t="shared" si="22"/>
        <v>#DIV/0!</v>
      </c>
    </row>
    <row r="157" spans="1:24" x14ac:dyDescent="0.25">
      <c r="A157" s="13" t="s">
        <v>278</v>
      </c>
      <c r="C157" s="13" t="str">
        <f t="shared" si="24"/>
        <v>BR</v>
      </c>
      <c r="D157" s="13">
        <v>204</v>
      </c>
      <c r="G157" s="13" t="str">
        <f t="shared" si="25"/>
        <v/>
      </c>
      <c r="L157" s="1" t="s">
        <v>275</v>
      </c>
      <c r="M157" s="1" t="s">
        <v>26</v>
      </c>
      <c r="N157" s="13">
        <f t="shared" si="26"/>
        <v>3</v>
      </c>
      <c r="T157" s="13" t="str">
        <f t="shared" si="27"/>
        <v/>
      </c>
      <c r="U157" s="15" t="str">
        <f t="shared" si="28"/>
        <v/>
      </c>
      <c r="V157" s="15">
        <f t="shared" si="29"/>
        <v>0</v>
      </c>
      <c r="W157" s="16" t="e">
        <f t="shared" si="23"/>
        <v>#DIV/0!</v>
      </c>
      <c r="X157" s="16" t="e">
        <f t="shared" si="22"/>
        <v>#DIV/0!</v>
      </c>
    </row>
    <row r="158" spans="1:24" x14ac:dyDescent="0.25">
      <c r="A158" s="13" t="s">
        <v>279</v>
      </c>
      <c r="C158" s="13" t="str">
        <f t="shared" si="24"/>
        <v>BR</v>
      </c>
      <c r="D158" s="13">
        <v>205</v>
      </c>
      <c r="G158" s="13" t="str">
        <f t="shared" si="25"/>
        <v/>
      </c>
      <c r="L158" s="1" t="s">
        <v>275</v>
      </c>
      <c r="M158" s="1" t="s">
        <v>26</v>
      </c>
      <c r="N158" s="13">
        <f t="shared" si="26"/>
        <v>3</v>
      </c>
      <c r="T158" s="13" t="str">
        <f t="shared" si="27"/>
        <v/>
      </c>
      <c r="U158" s="15" t="str">
        <f t="shared" si="28"/>
        <v/>
      </c>
      <c r="V158" s="15">
        <f t="shared" si="29"/>
        <v>0</v>
      </c>
      <c r="W158" s="16" t="e">
        <f t="shared" si="23"/>
        <v>#DIV/0!</v>
      </c>
      <c r="X158" s="16" t="e">
        <f t="shared" si="22"/>
        <v>#DIV/0!</v>
      </c>
    </row>
    <row r="159" spans="1:24" x14ac:dyDescent="0.25">
      <c r="A159" s="13" t="s">
        <v>280</v>
      </c>
      <c r="C159" s="13" t="str">
        <f t="shared" si="24"/>
        <v>BR</v>
      </c>
      <c r="D159" s="13">
        <v>206</v>
      </c>
      <c r="G159" s="13" t="str">
        <f t="shared" si="25"/>
        <v/>
      </c>
      <c r="L159" s="1" t="s">
        <v>275</v>
      </c>
      <c r="M159" s="1" t="s">
        <v>26</v>
      </c>
      <c r="N159" s="13">
        <f t="shared" si="26"/>
        <v>3</v>
      </c>
      <c r="T159" s="13" t="str">
        <f t="shared" si="27"/>
        <v/>
      </c>
      <c r="U159" s="15" t="str">
        <f t="shared" si="28"/>
        <v/>
      </c>
      <c r="V159" s="15">
        <f t="shared" si="29"/>
        <v>0</v>
      </c>
      <c r="W159" s="16" t="e">
        <f t="shared" si="23"/>
        <v>#DIV/0!</v>
      </c>
      <c r="X159" s="16" t="e">
        <f t="shared" si="22"/>
        <v>#DIV/0!</v>
      </c>
    </row>
    <row r="160" spans="1:24" x14ac:dyDescent="0.25">
      <c r="A160" s="13" t="s">
        <v>281</v>
      </c>
      <c r="C160" s="13" t="str">
        <f t="shared" si="24"/>
        <v>BR</v>
      </c>
      <c r="D160" s="13">
        <v>207</v>
      </c>
      <c r="G160" s="13" t="str">
        <f t="shared" si="25"/>
        <v/>
      </c>
      <c r="L160" s="1" t="s">
        <v>275</v>
      </c>
      <c r="M160" s="1" t="s">
        <v>26</v>
      </c>
      <c r="N160" s="13">
        <f t="shared" si="26"/>
        <v>3</v>
      </c>
      <c r="T160" s="13" t="str">
        <f t="shared" si="27"/>
        <v/>
      </c>
      <c r="U160" s="15" t="str">
        <f t="shared" si="28"/>
        <v/>
      </c>
      <c r="V160" s="15">
        <f t="shared" si="29"/>
        <v>0</v>
      </c>
      <c r="W160" s="16" t="e">
        <f t="shared" si="23"/>
        <v>#DIV/0!</v>
      </c>
      <c r="X160" s="16" t="e">
        <f t="shared" si="22"/>
        <v>#DIV/0!</v>
      </c>
    </row>
    <row r="161" spans="1:24" x14ac:dyDescent="0.25">
      <c r="A161" s="13" t="s">
        <v>282</v>
      </c>
      <c r="C161" s="13" t="str">
        <f t="shared" si="24"/>
        <v>BR</v>
      </c>
      <c r="D161" s="13">
        <v>210</v>
      </c>
      <c r="G161" s="13" t="str">
        <f t="shared" si="25"/>
        <v/>
      </c>
      <c r="L161" s="1" t="s">
        <v>275</v>
      </c>
      <c r="M161" s="1" t="s">
        <v>26</v>
      </c>
      <c r="N161" s="13">
        <f t="shared" si="26"/>
        <v>3</v>
      </c>
      <c r="T161" s="13" t="str">
        <f t="shared" si="27"/>
        <v/>
      </c>
      <c r="U161" s="15" t="str">
        <f t="shared" si="28"/>
        <v/>
      </c>
      <c r="V161" s="15">
        <f t="shared" si="29"/>
        <v>0</v>
      </c>
      <c r="W161" s="16" t="e">
        <f t="shared" si="23"/>
        <v>#DIV/0!</v>
      </c>
      <c r="X161" s="16" t="e">
        <f t="shared" si="22"/>
        <v>#DIV/0!</v>
      </c>
    </row>
    <row r="162" spans="1:24" x14ac:dyDescent="0.25">
      <c r="A162" s="13" t="s">
        <v>283</v>
      </c>
      <c r="B162" s="13" t="s">
        <v>284</v>
      </c>
      <c r="C162" s="13" t="str">
        <f t="shared" si="24"/>
        <v>BR</v>
      </c>
      <c r="D162" s="13">
        <v>220</v>
      </c>
      <c r="E162" s="13">
        <v>2001</v>
      </c>
      <c r="F162" s="13" t="s">
        <v>42</v>
      </c>
      <c r="G162" s="13">
        <f t="shared" si="25"/>
        <v>13.152946437965905</v>
      </c>
      <c r="H162" s="13">
        <v>4</v>
      </c>
      <c r="J162" s="13">
        <v>186</v>
      </c>
      <c r="K162" s="13">
        <v>200</v>
      </c>
      <c r="L162" s="6" t="s">
        <v>275</v>
      </c>
      <c r="M162" s="6" t="s">
        <v>26</v>
      </c>
      <c r="N162" s="13">
        <f t="shared" si="26"/>
        <v>3</v>
      </c>
      <c r="P162" s="13">
        <v>200</v>
      </c>
      <c r="Q162" s="13">
        <v>200</v>
      </c>
      <c r="S162" s="13">
        <v>3000</v>
      </c>
      <c r="T162" s="13">
        <f t="shared" si="27"/>
        <v>3.2466791547509892</v>
      </c>
      <c r="U162" s="15">
        <f t="shared" si="28"/>
        <v>78.215692136689341</v>
      </c>
      <c r="V162" s="15">
        <f t="shared" si="29"/>
        <v>54.90077000569098</v>
      </c>
      <c r="W162" s="16">
        <f t="shared" si="23"/>
        <v>0.04</v>
      </c>
      <c r="X162" s="16">
        <f t="shared" si="22"/>
        <v>0</v>
      </c>
    </row>
    <row r="163" spans="1:24" x14ac:dyDescent="0.25">
      <c r="A163" s="13" t="s">
        <v>285</v>
      </c>
      <c r="B163" s="13" t="s">
        <v>286</v>
      </c>
      <c r="C163" s="13" t="str">
        <f t="shared" si="24"/>
        <v>BR</v>
      </c>
      <c r="D163" s="13">
        <v>221</v>
      </c>
      <c r="E163" s="13">
        <v>2002</v>
      </c>
      <c r="F163" s="13" t="s">
        <v>42</v>
      </c>
      <c r="G163" s="13">
        <f t="shared" si="25"/>
        <v>13.19090595827292</v>
      </c>
      <c r="H163" s="13">
        <v>4</v>
      </c>
      <c r="J163" s="13">
        <v>227</v>
      </c>
      <c r="K163" s="13">
        <v>192</v>
      </c>
      <c r="L163" s="1" t="s">
        <v>275</v>
      </c>
      <c r="M163" s="1" t="s">
        <v>26</v>
      </c>
      <c r="N163" s="13">
        <f t="shared" si="26"/>
        <v>3</v>
      </c>
      <c r="P163" s="13">
        <v>200</v>
      </c>
      <c r="Q163" s="13">
        <v>200</v>
      </c>
      <c r="S163" s="13">
        <v>3000</v>
      </c>
      <c r="T163" s="13">
        <f t="shared" si="27"/>
        <v>3.2466791547509892</v>
      </c>
      <c r="U163" s="15">
        <f t="shared" si="28"/>
        <v>78.458479631800458</v>
      </c>
      <c r="V163" s="15">
        <f t="shared" si="29"/>
        <v>60.650570750465171</v>
      </c>
      <c r="W163" s="16">
        <f t="shared" si="23"/>
        <v>0.04</v>
      </c>
      <c r="X163" s="16">
        <f t="shared" si="22"/>
        <v>0</v>
      </c>
    </row>
    <row r="164" spans="1:24" x14ac:dyDescent="0.25">
      <c r="A164" s="13" t="s">
        <v>287</v>
      </c>
      <c r="B164" s="13" t="s">
        <v>286</v>
      </c>
      <c r="C164" s="13" t="str">
        <f t="shared" si="24"/>
        <v>BR</v>
      </c>
      <c r="D164" s="13">
        <v>221</v>
      </c>
      <c r="E164" s="13">
        <v>2002</v>
      </c>
      <c r="F164" s="13" t="s">
        <v>42</v>
      </c>
      <c r="G164" s="13">
        <f t="shared" si="25"/>
        <v>13.19090595827292</v>
      </c>
      <c r="H164" s="13">
        <v>5</v>
      </c>
      <c r="J164" s="13">
        <v>283</v>
      </c>
      <c r="K164" s="13">
        <v>262</v>
      </c>
      <c r="L164" s="6" t="s">
        <v>275</v>
      </c>
      <c r="M164" s="6" t="s">
        <v>26</v>
      </c>
      <c r="N164" s="13">
        <f t="shared" si="26"/>
        <v>3</v>
      </c>
      <c r="P164" s="13">
        <v>200</v>
      </c>
      <c r="Q164" s="13">
        <v>200</v>
      </c>
      <c r="S164" s="13">
        <v>3750</v>
      </c>
      <c r="T164" s="13">
        <f t="shared" si="27"/>
        <v>3.4329452398451963</v>
      </c>
      <c r="U164" s="15">
        <f t="shared" si="28"/>
        <v>91.858477095163295</v>
      </c>
      <c r="V164" s="15">
        <f t="shared" si="29"/>
        <v>71.604890436170848</v>
      </c>
      <c r="W164" s="16">
        <f t="shared" si="23"/>
        <v>0.04</v>
      </c>
      <c r="X164" s="16">
        <f t="shared" si="22"/>
        <v>0</v>
      </c>
    </row>
    <row r="165" spans="1:24" x14ac:dyDescent="0.25">
      <c r="A165" s="13" t="s">
        <v>288</v>
      </c>
      <c r="B165" s="13" t="s">
        <v>289</v>
      </c>
      <c r="C165" s="13" t="str">
        <f t="shared" si="24"/>
        <v>BR</v>
      </c>
      <c r="D165" s="13">
        <v>222</v>
      </c>
      <c r="E165" s="13">
        <v>2004</v>
      </c>
      <c r="F165" s="13" t="s">
        <v>42</v>
      </c>
      <c r="G165" s="13">
        <f t="shared" si="25"/>
        <v>13.266499161421599</v>
      </c>
      <c r="H165" s="13">
        <v>7</v>
      </c>
      <c r="J165" s="13">
        <v>395</v>
      </c>
      <c r="K165" s="13">
        <v>394</v>
      </c>
      <c r="L165" s="6" t="s">
        <v>275</v>
      </c>
      <c r="M165" s="6" t="s">
        <v>26</v>
      </c>
      <c r="N165" s="13">
        <f t="shared" si="26"/>
        <v>3</v>
      </c>
      <c r="P165" s="13">
        <v>200</v>
      </c>
      <c r="Q165" s="13">
        <v>200</v>
      </c>
      <c r="S165" s="13">
        <v>5250</v>
      </c>
      <c r="T165" s="13">
        <f t="shared" si="27"/>
        <v>3.7342112655242108</v>
      </c>
      <c r="U165" s="15">
        <f t="shared" si="28"/>
        <v>117.28422922769526</v>
      </c>
      <c r="V165" s="15">
        <f t="shared" si="29"/>
        <v>92.019532711865594</v>
      </c>
      <c r="W165" s="16">
        <f t="shared" si="23"/>
        <v>0.04</v>
      </c>
      <c r="X165" s="16">
        <f t="shared" si="22"/>
        <v>0</v>
      </c>
    </row>
    <row r="166" spans="1:24" x14ac:dyDescent="0.25">
      <c r="A166" s="13" t="s">
        <v>290</v>
      </c>
      <c r="B166" s="13" t="s">
        <v>289</v>
      </c>
      <c r="C166" s="13" t="str">
        <f t="shared" si="24"/>
        <v>BR</v>
      </c>
      <c r="D166" s="13">
        <v>222</v>
      </c>
      <c r="E166" s="13">
        <v>2004</v>
      </c>
      <c r="F166" s="13" t="s">
        <v>42</v>
      </c>
      <c r="G166" s="13">
        <f t="shared" si="25"/>
        <v>13.266499161421599</v>
      </c>
      <c r="H166" s="13">
        <v>5</v>
      </c>
      <c r="J166" s="13">
        <v>283</v>
      </c>
      <c r="K166" s="13">
        <v>276</v>
      </c>
      <c r="L166" s="6" t="s">
        <v>275</v>
      </c>
      <c r="M166" s="6" t="s">
        <v>26</v>
      </c>
      <c r="N166" s="13">
        <f t="shared" si="26"/>
        <v>3</v>
      </c>
      <c r="P166" s="13">
        <v>200</v>
      </c>
      <c r="Q166" s="13">
        <v>200</v>
      </c>
      <c r="S166" s="13">
        <v>3750</v>
      </c>
      <c r="T166" s="13">
        <f t="shared" si="27"/>
        <v>3.4329452398451963</v>
      </c>
      <c r="U166" s="15">
        <f t="shared" si="28"/>
        <v>92.430048978447473</v>
      </c>
      <c r="V166" s="15">
        <f t="shared" si="29"/>
        <v>71.604890436170848</v>
      </c>
      <c r="W166" s="16">
        <f t="shared" si="23"/>
        <v>0.04</v>
      </c>
      <c r="X166" s="16">
        <f t="shared" si="22"/>
        <v>0</v>
      </c>
    </row>
    <row r="167" spans="1:24" x14ac:dyDescent="0.25">
      <c r="A167" s="13" t="s">
        <v>291</v>
      </c>
      <c r="B167" s="13" t="s">
        <v>292</v>
      </c>
      <c r="C167" s="13" t="str">
        <f t="shared" si="24"/>
        <v>BR</v>
      </c>
      <c r="D167" s="13">
        <v>222</v>
      </c>
      <c r="E167" s="13">
        <v>2005</v>
      </c>
      <c r="F167" s="13" t="s">
        <v>42</v>
      </c>
      <c r="G167" s="13">
        <f t="shared" si="25"/>
        <v>13.30413469565007</v>
      </c>
      <c r="H167" s="13">
        <v>4</v>
      </c>
      <c r="J167" s="13">
        <v>227</v>
      </c>
      <c r="K167" s="13">
        <v>232</v>
      </c>
      <c r="L167" s="6" t="s">
        <v>275</v>
      </c>
      <c r="M167" s="6" t="s">
        <v>26</v>
      </c>
      <c r="N167" s="13">
        <f t="shared" si="26"/>
        <v>3</v>
      </c>
      <c r="P167" s="13">
        <v>200</v>
      </c>
      <c r="Q167" s="13">
        <v>200</v>
      </c>
      <c r="S167" s="13">
        <v>3000</v>
      </c>
      <c r="T167" s="13">
        <f t="shared" si="27"/>
        <v>3.2466791547509892</v>
      </c>
      <c r="U167" s="15">
        <f t="shared" si="28"/>
        <v>79.182685873081965</v>
      </c>
      <c r="V167" s="15">
        <f t="shared" si="29"/>
        <v>60.650570750465171</v>
      </c>
      <c r="W167" s="16">
        <f t="shared" si="23"/>
        <v>0.04</v>
      </c>
      <c r="X167" s="16">
        <f t="shared" si="22"/>
        <v>0</v>
      </c>
    </row>
    <row r="168" spans="1:24" x14ac:dyDescent="0.25">
      <c r="A168" s="13" t="s">
        <v>293</v>
      </c>
      <c r="C168" s="13" t="str">
        <f t="shared" si="24"/>
        <v>BR</v>
      </c>
      <c r="D168" s="13">
        <v>230</v>
      </c>
      <c r="G168" s="13" t="str">
        <f t="shared" si="25"/>
        <v/>
      </c>
      <c r="L168" s="1" t="s">
        <v>275</v>
      </c>
      <c r="M168" s="1" t="s">
        <v>26</v>
      </c>
      <c r="N168" s="13">
        <f t="shared" si="26"/>
        <v>3</v>
      </c>
      <c r="T168" s="13" t="str">
        <f t="shared" si="27"/>
        <v/>
      </c>
      <c r="U168" s="15" t="str">
        <f t="shared" si="28"/>
        <v/>
      </c>
      <c r="V168" s="15">
        <f t="shared" si="29"/>
        <v>0</v>
      </c>
      <c r="W168" s="16" t="e">
        <f t="shared" si="23"/>
        <v>#DIV/0!</v>
      </c>
      <c r="X168" s="16" t="e">
        <f t="shared" si="22"/>
        <v>#DIV/0!</v>
      </c>
    </row>
    <row r="169" spans="1:24" x14ac:dyDescent="0.25">
      <c r="A169" s="13" t="s">
        <v>294</v>
      </c>
      <c r="C169" s="13" t="str">
        <f t="shared" si="24"/>
        <v>BR</v>
      </c>
      <c r="D169" s="13">
        <v>251</v>
      </c>
      <c r="G169" s="13" t="str">
        <f t="shared" si="25"/>
        <v/>
      </c>
      <c r="L169" s="1" t="s">
        <v>275</v>
      </c>
      <c r="M169" s="1" t="s">
        <v>26</v>
      </c>
      <c r="N169" s="13">
        <f t="shared" si="26"/>
        <v>3</v>
      </c>
      <c r="T169" s="13" t="str">
        <f t="shared" si="27"/>
        <v/>
      </c>
      <c r="U169" s="15" t="str">
        <f t="shared" si="28"/>
        <v/>
      </c>
      <c r="V169" s="15">
        <f t="shared" si="29"/>
        <v>0</v>
      </c>
      <c r="W169" s="16" t="e">
        <f t="shared" si="23"/>
        <v>#DIV/0!</v>
      </c>
      <c r="X169" s="16" t="e">
        <f t="shared" si="22"/>
        <v>#DIV/0!</v>
      </c>
    </row>
    <row r="170" spans="1:24" x14ac:dyDescent="0.25">
      <c r="A170" s="13" t="s">
        <v>295</v>
      </c>
      <c r="C170" s="13" t="str">
        <f t="shared" si="24"/>
        <v>BR</v>
      </c>
      <c r="D170" s="13">
        <v>252</v>
      </c>
      <c r="E170" s="13">
        <v>1972</v>
      </c>
      <c r="F170" s="13">
        <v>1976</v>
      </c>
      <c r="G170" s="13">
        <f t="shared" si="25"/>
        <v>12</v>
      </c>
      <c r="H170" s="13">
        <v>6</v>
      </c>
      <c r="I170" s="13">
        <v>6</v>
      </c>
      <c r="J170" s="13">
        <v>69</v>
      </c>
      <c r="K170" s="13">
        <v>0</v>
      </c>
      <c r="L170" s="1" t="s">
        <v>275</v>
      </c>
      <c r="M170" s="1" t="s">
        <v>26</v>
      </c>
      <c r="N170" s="13">
        <f t="shared" si="26"/>
        <v>3</v>
      </c>
      <c r="P170" s="13">
        <v>200</v>
      </c>
      <c r="Q170" s="13">
        <v>200</v>
      </c>
      <c r="R170" s="13">
        <v>160</v>
      </c>
      <c r="S170" s="13">
        <v>2250</v>
      </c>
      <c r="T170" s="13">
        <f t="shared" si="27"/>
        <v>3.0213753973567683</v>
      </c>
      <c r="U170" s="15">
        <f t="shared" si="28"/>
        <v>77.627787490988112</v>
      </c>
      <c r="V170" s="15">
        <f t="shared" si="29"/>
        <v>31.118010625492214</v>
      </c>
      <c r="W170" s="16">
        <f t="shared" si="23"/>
        <v>0.04</v>
      </c>
      <c r="X170" s="16">
        <f t="shared" si="22"/>
        <v>0.2318840579710145</v>
      </c>
    </row>
    <row r="171" spans="1:24" x14ac:dyDescent="0.25">
      <c r="A171" s="13" t="s">
        <v>296</v>
      </c>
      <c r="B171" s="13" t="s">
        <v>297</v>
      </c>
      <c r="C171" s="13" t="str">
        <f t="shared" si="24"/>
        <v>BR</v>
      </c>
      <c r="D171" s="13">
        <v>253</v>
      </c>
      <c r="E171" s="13">
        <v>1975</v>
      </c>
      <c r="F171" s="13" t="s">
        <v>42</v>
      </c>
      <c r="G171" s="13">
        <f t="shared" si="25"/>
        <v>12.124355652982141</v>
      </c>
      <c r="H171" s="13">
        <v>1</v>
      </c>
      <c r="J171" s="13">
        <v>140</v>
      </c>
      <c r="K171" s="13">
        <v>0</v>
      </c>
      <c r="L171" s="6" t="s">
        <v>275</v>
      </c>
      <c r="M171" s="6" t="s">
        <v>26</v>
      </c>
      <c r="N171" s="13">
        <f t="shared" si="26"/>
        <v>3</v>
      </c>
      <c r="P171" s="13">
        <v>200</v>
      </c>
      <c r="Q171" s="13">
        <v>200</v>
      </c>
      <c r="S171" s="13">
        <v>4500</v>
      </c>
      <c r="T171" s="13">
        <f t="shared" si="27"/>
        <v>3.5930411196308421</v>
      </c>
      <c r="U171" s="15">
        <f t="shared" si="28"/>
        <v>42.909858784040573</v>
      </c>
      <c r="V171" s="15">
        <f t="shared" si="29"/>
        <v>52.711915233124643</v>
      </c>
      <c r="W171" s="16">
        <f t="shared" si="23"/>
        <v>0.04</v>
      </c>
      <c r="X171" s="16">
        <f t="shared" si="22"/>
        <v>0</v>
      </c>
    </row>
    <row r="172" spans="1:24" x14ac:dyDescent="0.25">
      <c r="A172" s="13" t="s">
        <v>298</v>
      </c>
      <c r="B172" s="13" t="s">
        <v>299</v>
      </c>
      <c r="C172" s="13" t="str">
        <f t="shared" si="24"/>
        <v>BR</v>
      </c>
      <c r="D172" s="13">
        <v>254</v>
      </c>
      <c r="E172" s="13">
        <v>1975</v>
      </c>
      <c r="F172" s="13" t="s">
        <v>42</v>
      </c>
      <c r="G172" s="13">
        <f t="shared" si="25"/>
        <v>12.124355652982141</v>
      </c>
      <c r="H172" s="13">
        <v>10</v>
      </c>
      <c r="J172" s="13">
        <v>469</v>
      </c>
      <c r="K172" s="13">
        <v>452</v>
      </c>
      <c r="L172" s="6" t="s">
        <v>275</v>
      </c>
      <c r="M172" s="6" t="s">
        <v>26</v>
      </c>
      <c r="N172" s="13">
        <f t="shared" si="26"/>
        <v>3</v>
      </c>
      <c r="P172" s="13">
        <v>200</v>
      </c>
      <c r="Q172" s="13">
        <v>200</v>
      </c>
      <c r="S172" s="13">
        <v>4500</v>
      </c>
      <c r="T172" s="13">
        <f t="shared" si="27"/>
        <v>3.5930411196308421</v>
      </c>
      <c r="U172" s="15">
        <f t="shared" si="28"/>
        <v>117.96288783375142</v>
      </c>
      <c r="V172" s="15">
        <f t="shared" si="29"/>
        <v>96.478645954805941</v>
      </c>
      <c r="W172" s="16">
        <f t="shared" si="23"/>
        <v>0.04</v>
      </c>
      <c r="X172" s="16">
        <f t="shared" si="22"/>
        <v>0</v>
      </c>
    </row>
    <row r="173" spans="1:24" x14ac:dyDescent="0.25">
      <c r="A173" s="13" t="s">
        <v>300</v>
      </c>
      <c r="B173" s="13" t="s">
        <v>301</v>
      </c>
      <c r="C173" s="13" t="str">
        <f t="shared" si="24"/>
        <v>BR</v>
      </c>
      <c r="D173" s="13">
        <v>255</v>
      </c>
      <c r="E173" s="13">
        <v>1975</v>
      </c>
      <c r="F173" s="13" t="s">
        <v>42</v>
      </c>
      <c r="G173" s="13">
        <f t="shared" si="25"/>
        <v>12.124355652982141</v>
      </c>
      <c r="H173" s="13">
        <v>7</v>
      </c>
      <c r="J173" s="13">
        <v>346</v>
      </c>
      <c r="K173" s="13">
        <v>213</v>
      </c>
      <c r="L173" s="6" t="s">
        <v>275</v>
      </c>
      <c r="M173" s="6" t="s">
        <v>26</v>
      </c>
      <c r="N173" s="13">
        <f t="shared" si="26"/>
        <v>3</v>
      </c>
      <c r="P173" s="13">
        <v>200</v>
      </c>
      <c r="Q173" s="13">
        <v>200</v>
      </c>
      <c r="S173" s="13">
        <v>4500</v>
      </c>
      <c r="T173" s="13">
        <f t="shared" si="27"/>
        <v>3.5930411196308421</v>
      </c>
      <c r="U173" s="15">
        <f t="shared" si="28"/>
        <v>101.70881513547181</v>
      </c>
      <c r="V173" s="15">
        <f t="shared" si="29"/>
        <v>82.867231099351429</v>
      </c>
      <c r="W173" s="16">
        <f t="shared" si="23"/>
        <v>0.04</v>
      </c>
      <c r="X173" s="16">
        <f t="shared" si="22"/>
        <v>0</v>
      </c>
    </row>
    <row r="174" spans="1:24" x14ac:dyDescent="0.25">
      <c r="A174" s="13" t="s">
        <v>302</v>
      </c>
      <c r="C174" s="13" t="str">
        <f t="shared" si="24"/>
        <v>BR</v>
      </c>
      <c r="D174" s="13">
        <v>302</v>
      </c>
      <c r="E174" s="13">
        <v>1958</v>
      </c>
      <c r="F174" s="13">
        <v>1999</v>
      </c>
      <c r="G174" s="13">
        <f t="shared" si="25"/>
        <v>11.401754250991379</v>
      </c>
      <c r="H174" s="13">
        <v>4</v>
      </c>
      <c r="J174" s="13">
        <v>155</v>
      </c>
      <c r="K174" s="13">
        <v>363</v>
      </c>
      <c r="L174" s="1" t="s">
        <v>147</v>
      </c>
      <c r="M174" s="5" t="s">
        <v>164</v>
      </c>
      <c r="N174" s="13">
        <f t="shared" si="26"/>
        <v>2</v>
      </c>
      <c r="P174" s="13">
        <v>121</v>
      </c>
      <c r="Q174" s="13">
        <v>121</v>
      </c>
      <c r="R174" s="13">
        <v>110</v>
      </c>
      <c r="S174" s="13">
        <v>736</v>
      </c>
      <c r="T174" s="13">
        <f t="shared" si="27"/>
        <v>2.2849595303462871</v>
      </c>
      <c r="U174" s="15">
        <f t="shared" si="28"/>
        <v>45.413517665784013</v>
      </c>
      <c r="V174" s="15">
        <f t="shared" si="29"/>
        <v>27.434979489815444</v>
      </c>
      <c r="W174" s="16">
        <f t="shared" si="23"/>
        <v>6.6115702479338845E-2</v>
      </c>
      <c r="X174" s="16">
        <f t="shared" si="22"/>
        <v>7.0967741935483872E-2</v>
      </c>
    </row>
    <row r="175" spans="1:24" x14ac:dyDescent="0.25">
      <c r="A175" s="13" t="s">
        <v>303</v>
      </c>
      <c r="C175" s="13" t="str">
        <f t="shared" si="24"/>
        <v>BR</v>
      </c>
      <c r="D175" s="13">
        <v>303</v>
      </c>
      <c r="G175" s="13" t="str">
        <f t="shared" si="25"/>
        <v/>
      </c>
      <c r="L175" s="1" t="s">
        <v>147</v>
      </c>
      <c r="M175" s="5" t="s">
        <v>164</v>
      </c>
      <c r="N175" s="13">
        <f t="shared" si="26"/>
        <v>2</v>
      </c>
      <c r="T175" s="13" t="str">
        <f t="shared" si="27"/>
        <v/>
      </c>
      <c r="U175" s="15" t="str">
        <f t="shared" si="28"/>
        <v/>
      </c>
      <c r="V175" s="15">
        <f t="shared" si="29"/>
        <v>0</v>
      </c>
      <c r="W175" s="16" t="e">
        <f t="shared" si="23"/>
        <v>#DIV/0!</v>
      </c>
      <c r="X175" s="16" t="e">
        <f t="shared" si="22"/>
        <v>#DIV/0!</v>
      </c>
    </row>
    <row r="176" spans="1:24" x14ac:dyDescent="0.25">
      <c r="A176" s="13" t="s">
        <v>304</v>
      </c>
      <c r="C176" s="13" t="str">
        <f t="shared" si="24"/>
        <v>BR</v>
      </c>
      <c r="D176" s="13">
        <v>304</v>
      </c>
      <c r="G176" s="13" t="str">
        <f t="shared" si="25"/>
        <v/>
      </c>
      <c r="L176" s="1" t="s">
        <v>147</v>
      </c>
      <c r="M176" s="5" t="s">
        <v>164</v>
      </c>
      <c r="N176" s="13">
        <f t="shared" si="26"/>
        <v>2</v>
      </c>
      <c r="T176" s="13" t="str">
        <f t="shared" si="27"/>
        <v/>
      </c>
      <c r="U176" s="15" t="str">
        <f t="shared" si="28"/>
        <v/>
      </c>
      <c r="V176" s="15">
        <f t="shared" si="29"/>
        <v>0</v>
      </c>
      <c r="W176" s="16" t="e">
        <f t="shared" si="23"/>
        <v>#DIV/0!</v>
      </c>
      <c r="X176" s="16" t="e">
        <f t="shared" si="22"/>
        <v>#DIV/0!</v>
      </c>
    </row>
    <row r="177" spans="1:24" x14ac:dyDescent="0.25">
      <c r="A177" s="13" t="s">
        <v>305</v>
      </c>
      <c r="B177" s="13" t="s">
        <v>306</v>
      </c>
      <c r="C177" s="13" t="str">
        <f t="shared" si="24"/>
        <v>BR</v>
      </c>
      <c r="D177" s="13" t="s">
        <v>307</v>
      </c>
      <c r="E177" s="13">
        <v>1960</v>
      </c>
      <c r="F177" s="13">
        <v>2000</v>
      </c>
      <c r="G177" s="13">
        <f t="shared" si="25"/>
        <v>11.489125293076057</v>
      </c>
      <c r="H177" s="13">
        <v>3</v>
      </c>
      <c r="J177" s="13">
        <v>118</v>
      </c>
      <c r="K177" s="13">
        <v>272</v>
      </c>
      <c r="L177" s="12" t="s">
        <v>147</v>
      </c>
      <c r="M177" s="12" t="s">
        <v>164</v>
      </c>
      <c r="N177" s="13">
        <f t="shared" si="26"/>
        <v>2</v>
      </c>
      <c r="P177" s="13">
        <v>121</v>
      </c>
      <c r="Q177" s="13">
        <v>121</v>
      </c>
      <c r="R177" s="13">
        <v>125</v>
      </c>
      <c r="S177" s="13">
        <v>800</v>
      </c>
      <c r="T177" s="13">
        <f t="shared" si="27"/>
        <v>2.333090341053722</v>
      </c>
      <c r="U177" s="15">
        <f>IF(H177="","",(G177*SQRT(H177)*T177-(H177*2)+2)*0.985)</f>
        <v>41.791492905970081</v>
      </c>
      <c r="V177" s="15">
        <f t="shared" si="29"/>
        <v>24.441780387438691</v>
      </c>
      <c r="W177" s="16">
        <f t="shared" si="23"/>
        <v>6.6115702479338845E-2</v>
      </c>
      <c r="X177" s="16">
        <f t="shared" si="22"/>
        <v>0.1059322033898305</v>
      </c>
    </row>
    <row r="178" spans="1:24" x14ac:dyDescent="0.25">
      <c r="A178" s="13" t="s">
        <v>308</v>
      </c>
      <c r="B178" s="13" t="s">
        <v>309</v>
      </c>
      <c r="C178" s="13" t="s">
        <v>310</v>
      </c>
      <c r="D178" s="13" t="s">
        <v>311</v>
      </c>
      <c r="E178" s="13">
        <v>1960</v>
      </c>
      <c r="F178" s="13">
        <v>2000</v>
      </c>
      <c r="G178" s="13">
        <f t="shared" si="25"/>
        <v>11.489125293076057</v>
      </c>
      <c r="H178" s="13">
        <v>4</v>
      </c>
      <c r="J178" s="13">
        <v>149</v>
      </c>
      <c r="K178" s="13">
        <v>363</v>
      </c>
      <c r="L178" s="12" t="s">
        <v>147</v>
      </c>
      <c r="M178" s="12" t="s">
        <v>164</v>
      </c>
      <c r="P178" s="13">
        <v>121</v>
      </c>
      <c r="Q178" s="13">
        <v>121</v>
      </c>
      <c r="R178" s="13">
        <v>125</v>
      </c>
      <c r="S178" s="13">
        <v>800</v>
      </c>
      <c r="T178" s="13">
        <f t="shared" si="27"/>
        <v>2.333090341053722</v>
      </c>
      <c r="U178" s="15">
        <f t="shared" ref="U178:U179" si="30">IF(H178="","",(G178*SQRT(H178)*T178-(H178*2)+2)*0.985)</f>
        <v>46.89617947941057</v>
      </c>
      <c r="V178" s="15">
        <f t="shared" ref="V178" si="31">IF(L178="Wagon",5*SQRT(G178),IF(L178="","",SQRT(Q178*J178*SQRT(S178))/(26)))</f>
        <v>27.465339273725423</v>
      </c>
      <c r="W178" s="16">
        <f t="shared" ref="W178" si="32">8/P178</f>
        <v>6.6115702479338845E-2</v>
      </c>
      <c r="X178" s="16">
        <f t="shared" ref="X178" si="33">R178/10/J178</f>
        <v>8.3892617449664433E-2</v>
      </c>
    </row>
    <row r="179" spans="1:24" x14ac:dyDescent="0.25">
      <c r="A179" s="13" t="s">
        <v>312</v>
      </c>
      <c r="C179" s="13" t="str">
        <f t="shared" si="24"/>
        <v>BR</v>
      </c>
      <c r="D179" s="13">
        <v>306</v>
      </c>
      <c r="G179" s="13" t="str">
        <f t="shared" si="25"/>
        <v/>
      </c>
      <c r="L179" s="1" t="s">
        <v>147</v>
      </c>
      <c r="M179" s="5" t="s">
        <v>164</v>
      </c>
      <c r="N179" s="13">
        <f t="shared" si="26"/>
        <v>2</v>
      </c>
      <c r="T179" s="13" t="str">
        <f t="shared" si="27"/>
        <v/>
      </c>
      <c r="U179" s="15" t="str">
        <f t="shared" si="30"/>
        <v/>
      </c>
      <c r="V179" s="15">
        <f t="shared" si="29"/>
        <v>0</v>
      </c>
      <c r="W179" s="16" t="e">
        <f t="shared" si="23"/>
        <v>#DIV/0!</v>
      </c>
      <c r="X179" s="16" t="e">
        <f t="shared" si="22"/>
        <v>#DIV/0!</v>
      </c>
    </row>
    <row r="180" spans="1:24" x14ac:dyDescent="0.25">
      <c r="A180" s="13" t="s">
        <v>313</v>
      </c>
      <c r="C180" s="13" t="str">
        <f t="shared" si="24"/>
        <v>BR</v>
      </c>
      <c r="D180" s="13">
        <v>307</v>
      </c>
      <c r="G180" s="13" t="str">
        <f t="shared" si="25"/>
        <v/>
      </c>
      <c r="L180" s="1" t="s">
        <v>147</v>
      </c>
      <c r="M180" s="5" t="s">
        <v>164</v>
      </c>
      <c r="N180" s="13">
        <f t="shared" si="26"/>
        <v>2</v>
      </c>
      <c r="T180" s="13" t="str">
        <f t="shared" si="27"/>
        <v/>
      </c>
      <c r="U180" s="15" t="str">
        <f t="shared" si="28"/>
        <v/>
      </c>
      <c r="V180" s="15">
        <f t="shared" si="29"/>
        <v>0</v>
      </c>
      <c r="W180" s="16" t="e">
        <f t="shared" si="23"/>
        <v>#DIV/0!</v>
      </c>
      <c r="X180" s="16" t="e">
        <f t="shared" si="22"/>
        <v>#DIV/0!</v>
      </c>
    </row>
    <row r="181" spans="1:24" x14ac:dyDescent="0.25">
      <c r="A181" s="13" t="s">
        <v>314</v>
      </c>
      <c r="C181" s="13" t="str">
        <f t="shared" si="24"/>
        <v>BR</v>
      </c>
      <c r="D181" s="13">
        <v>308</v>
      </c>
      <c r="G181" s="13" t="str">
        <f t="shared" si="25"/>
        <v/>
      </c>
      <c r="L181" s="1" t="s">
        <v>147</v>
      </c>
      <c r="M181" s="5" t="s">
        <v>164</v>
      </c>
      <c r="N181" s="13">
        <f t="shared" si="26"/>
        <v>2</v>
      </c>
      <c r="T181" s="13" t="str">
        <f t="shared" si="27"/>
        <v/>
      </c>
      <c r="U181" s="15" t="str">
        <f t="shared" si="28"/>
        <v/>
      </c>
      <c r="V181" s="15">
        <f t="shared" si="29"/>
        <v>0</v>
      </c>
      <c r="W181" s="16" t="e">
        <f t="shared" si="23"/>
        <v>#DIV/0!</v>
      </c>
      <c r="X181" s="16" t="e">
        <f t="shared" si="22"/>
        <v>#DIV/0!</v>
      </c>
    </row>
    <row r="182" spans="1:24" x14ac:dyDescent="0.25">
      <c r="A182" s="13" t="s">
        <v>315</v>
      </c>
      <c r="C182" s="13" t="str">
        <f t="shared" si="24"/>
        <v>BR</v>
      </c>
      <c r="D182" s="13">
        <v>309</v>
      </c>
      <c r="G182" s="13" t="str">
        <f t="shared" si="25"/>
        <v/>
      </c>
      <c r="L182" s="1" t="s">
        <v>147</v>
      </c>
      <c r="M182" s="5" t="s">
        <v>164</v>
      </c>
      <c r="N182" s="13">
        <f t="shared" si="26"/>
        <v>2</v>
      </c>
      <c r="T182" s="13" t="str">
        <f t="shared" si="27"/>
        <v/>
      </c>
      <c r="U182" s="15" t="str">
        <f t="shared" si="28"/>
        <v/>
      </c>
      <c r="V182" s="15">
        <f t="shared" si="29"/>
        <v>0</v>
      </c>
      <c r="W182" s="16" t="e">
        <f t="shared" si="23"/>
        <v>#DIV/0!</v>
      </c>
      <c r="X182" s="16" t="e">
        <f t="shared" si="22"/>
        <v>#DIV/0!</v>
      </c>
    </row>
    <row r="183" spans="1:24" x14ac:dyDescent="0.25">
      <c r="A183" s="13" t="s">
        <v>316</v>
      </c>
      <c r="C183" s="13" t="str">
        <f t="shared" si="24"/>
        <v>BR</v>
      </c>
      <c r="D183" s="13">
        <v>310</v>
      </c>
      <c r="G183" s="13" t="str">
        <f t="shared" si="25"/>
        <v/>
      </c>
      <c r="L183" s="1" t="s">
        <v>147</v>
      </c>
      <c r="M183" s="5" t="s">
        <v>164</v>
      </c>
      <c r="N183" s="13">
        <f t="shared" si="26"/>
        <v>2</v>
      </c>
      <c r="T183" s="13" t="str">
        <f t="shared" si="27"/>
        <v/>
      </c>
      <c r="U183" s="15" t="str">
        <f t="shared" si="28"/>
        <v/>
      </c>
      <c r="V183" s="15">
        <f t="shared" si="29"/>
        <v>0</v>
      </c>
      <c r="W183" s="16" t="e">
        <f t="shared" si="23"/>
        <v>#DIV/0!</v>
      </c>
      <c r="X183" s="16" t="e">
        <f t="shared" si="22"/>
        <v>#DIV/0!</v>
      </c>
    </row>
    <row r="184" spans="1:24" x14ac:dyDescent="0.25">
      <c r="A184" s="13" t="s">
        <v>317</v>
      </c>
      <c r="C184" s="13" t="str">
        <f t="shared" si="24"/>
        <v>BR</v>
      </c>
      <c r="D184" s="13">
        <v>310</v>
      </c>
      <c r="E184" s="13">
        <v>1963</v>
      </c>
      <c r="G184" s="13">
        <f t="shared" si="25"/>
        <v>11.61895003862225</v>
      </c>
      <c r="H184" s="13">
        <v>4</v>
      </c>
      <c r="L184" s="1" t="s">
        <v>147</v>
      </c>
      <c r="M184" s="5" t="s">
        <v>164</v>
      </c>
      <c r="N184" s="13">
        <f t="shared" si="26"/>
        <v>2</v>
      </c>
      <c r="S184" s="13">
        <v>1080</v>
      </c>
      <c r="T184" s="13">
        <f t="shared" si="27"/>
        <v>2.514866859365871</v>
      </c>
      <c r="U184" s="15">
        <f t="shared" si="28"/>
        <v>51.653621413735038</v>
      </c>
      <c r="V184" s="15">
        <f t="shared" si="29"/>
        <v>0</v>
      </c>
      <c r="W184" s="16" t="e">
        <f t="shared" si="23"/>
        <v>#DIV/0!</v>
      </c>
      <c r="X184" s="16" t="e">
        <f t="shared" si="22"/>
        <v>#DIV/0!</v>
      </c>
    </row>
    <row r="185" spans="1:24" x14ac:dyDescent="0.25">
      <c r="A185" s="13" t="s">
        <v>318</v>
      </c>
      <c r="C185" s="13" t="str">
        <f t="shared" si="24"/>
        <v>BR</v>
      </c>
      <c r="D185" s="13">
        <v>310</v>
      </c>
      <c r="E185" s="13">
        <v>1963</v>
      </c>
      <c r="G185" s="13">
        <f t="shared" si="25"/>
        <v>11.61895003862225</v>
      </c>
      <c r="H185" s="13">
        <v>3</v>
      </c>
      <c r="L185" s="1" t="s">
        <v>147</v>
      </c>
      <c r="M185" s="5" t="s">
        <v>164</v>
      </c>
      <c r="N185" s="13">
        <f t="shared" si="26"/>
        <v>2</v>
      </c>
      <c r="S185" s="13">
        <v>1080</v>
      </c>
      <c r="T185" s="13">
        <f t="shared" si="27"/>
        <v>2.514866859365871</v>
      </c>
      <c r="U185" s="15">
        <f t="shared" si="28"/>
        <v>45.911558478124441</v>
      </c>
      <c r="V185" s="15">
        <f t="shared" si="29"/>
        <v>0</v>
      </c>
      <c r="W185" s="16" t="e">
        <f t="shared" si="23"/>
        <v>#DIV/0!</v>
      </c>
      <c r="X185" s="16" t="e">
        <f t="shared" si="22"/>
        <v>#DIV/0!</v>
      </c>
    </row>
    <row r="186" spans="1:24" x14ac:dyDescent="0.25">
      <c r="A186" s="13" t="s">
        <v>319</v>
      </c>
      <c r="C186" s="13" t="str">
        <f t="shared" si="24"/>
        <v>BR</v>
      </c>
      <c r="D186" s="13">
        <v>311</v>
      </c>
      <c r="G186" s="13" t="str">
        <f t="shared" si="25"/>
        <v/>
      </c>
      <c r="L186" s="1" t="s">
        <v>147</v>
      </c>
      <c r="M186" s="5" t="s">
        <v>164</v>
      </c>
      <c r="N186" s="13">
        <f t="shared" si="26"/>
        <v>2</v>
      </c>
      <c r="T186" s="13" t="str">
        <f t="shared" si="27"/>
        <v/>
      </c>
      <c r="U186" s="15" t="str">
        <f t="shared" si="28"/>
        <v/>
      </c>
      <c r="V186" s="15">
        <f t="shared" si="29"/>
        <v>0</v>
      </c>
      <c r="W186" s="16" t="e">
        <f t="shared" si="23"/>
        <v>#DIV/0!</v>
      </c>
      <c r="X186" s="16" t="e">
        <f t="shared" si="22"/>
        <v>#DIV/0!</v>
      </c>
    </row>
    <row r="187" spans="1:24" x14ac:dyDescent="0.25">
      <c r="A187" s="13" t="s">
        <v>320</v>
      </c>
      <c r="C187" s="13" t="str">
        <f t="shared" si="24"/>
        <v>BR</v>
      </c>
      <c r="D187" s="13">
        <v>312</v>
      </c>
      <c r="G187" s="13" t="str">
        <f t="shared" si="25"/>
        <v/>
      </c>
      <c r="L187" s="1" t="s">
        <v>147</v>
      </c>
      <c r="M187" s="5" t="s">
        <v>164</v>
      </c>
      <c r="N187" s="13">
        <f t="shared" si="26"/>
        <v>2</v>
      </c>
      <c r="T187" s="13" t="str">
        <f t="shared" si="27"/>
        <v/>
      </c>
      <c r="U187" s="15" t="str">
        <f t="shared" si="28"/>
        <v/>
      </c>
      <c r="V187" s="15">
        <f t="shared" si="29"/>
        <v>0</v>
      </c>
      <c r="W187" s="16" t="e">
        <f t="shared" si="23"/>
        <v>#DIV/0!</v>
      </c>
      <c r="X187" s="16" t="e">
        <f t="shared" si="22"/>
        <v>#DIV/0!</v>
      </c>
    </row>
    <row r="188" spans="1:24" x14ac:dyDescent="0.25">
      <c r="A188" s="13" t="s">
        <v>321</v>
      </c>
      <c r="C188" s="13" t="str">
        <f t="shared" si="24"/>
        <v>BR</v>
      </c>
      <c r="D188" s="13">
        <v>313</v>
      </c>
      <c r="E188" s="13">
        <v>1976</v>
      </c>
      <c r="G188" s="13">
        <f t="shared" si="25"/>
        <v>12.165525060596439</v>
      </c>
      <c r="H188" s="13">
        <v>3</v>
      </c>
      <c r="L188" s="1" t="s">
        <v>147</v>
      </c>
      <c r="M188" s="4" t="s">
        <v>194</v>
      </c>
      <c r="N188" s="13">
        <f t="shared" si="26"/>
        <v>2</v>
      </c>
      <c r="S188" s="13">
        <v>880</v>
      </c>
      <c r="T188" s="13">
        <f t="shared" si="27"/>
        <v>2.389349756143814</v>
      </c>
      <c r="U188" s="15">
        <f t="shared" si="28"/>
        <v>45.651522598632866</v>
      </c>
      <c r="V188" s="15">
        <f t="shared" si="29"/>
        <v>0</v>
      </c>
      <c r="W188" s="16" t="e">
        <f t="shared" si="23"/>
        <v>#DIV/0!</v>
      </c>
      <c r="X188" s="16" t="e">
        <f t="shared" si="22"/>
        <v>#DIV/0!</v>
      </c>
    </row>
    <row r="189" spans="1:24" x14ac:dyDescent="0.25">
      <c r="A189" s="13" t="s">
        <v>322</v>
      </c>
      <c r="C189" s="13" t="str">
        <f t="shared" si="24"/>
        <v>BR</v>
      </c>
      <c r="D189" s="13">
        <v>314</v>
      </c>
      <c r="G189" s="13" t="str">
        <f t="shared" si="25"/>
        <v/>
      </c>
      <c r="L189" s="1" t="s">
        <v>147</v>
      </c>
      <c r="M189" s="5" t="s">
        <v>164</v>
      </c>
      <c r="N189" s="13">
        <f t="shared" si="26"/>
        <v>2</v>
      </c>
      <c r="T189" s="13" t="str">
        <f t="shared" si="27"/>
        <v/>
      </c>
      <c r="U189" s="15" t="str">
        <f t="shared" si="28"/>
        <v/>
      </c>
      <c r="V189" s="15">
        <f t="shared" si="29"/>
        <v>0</v>
      </c>
      <c r="W189" s="16" t="e">
        <f t="shared" si="23"/>
        <v>#DIV/0!</v>
      </c>
      <c r="X189" s="16" t="e">
        <f t="shared" si="22"/>
        <v>#DIV/0!</v>
      </c>
    </row>
    <row r="190" spans="1:24" x14ac:dyDescent="0.25">
      <c r="A190" s="13" t="s">
        <v>323</v>
      </c>
      <c r="B190" s="13" t="s">
        <v>324</v>
      </c>
      <c r="C190" s="13" t="str">
        <f t="shared" si="24"/>
        <v>BR</v>
      </c>
      <c r="D190" s="13">
        <v>315</v>
      </c>
      <c r="E190" s="13">
        <v>1980</v>
      </c>
      <c r="G190" s="13">
        <f t="shared" si="25"/>
        <v>12.328828005937952</v>
      </c>
      <c r="H190" s="13">
        <v>4</v>
      </c>
      <c r="J190" s="13">
        <v>127</v>
      </c>
      <c r="K190" s="13">
        <v>318</v>
      </c>
      <c r="L190" s="12" t="s">
        <v>147</v>
      </c>
      <c r="M190" s="12" t="s">
        <v>164</v>
      </c>
      <c r="N190" s="13">
        <f t="shared" si="26"/>
        <v>2</v>
      </c>
      <c r="P190" s="13">
        <v>121</v>
      </c>
      <c r="Q190" s="13">
        <v>121</v>
      </c>
      <c r="R190" s="13">
        <v>66</v>
      </c>
      <c r="S190" s="13">
        <v>880</v>
      </c>
      <c r="T190" s="13">
        <f t="shared" si="27"/>
        <v>2.389349756143814</v>
      </c>
      <c r="U190" s="15">
        <f t="shared" si="28"/>
        <v>52.122027913367937</v>
      </c>
      <c r="V190" s="15">
        <f t="shared" si="29"/>
        <v>25.968201099619709</v>
      </c>
      <c r="W190" s="16">
        <f t="shared" si="23"/>
        <v>6.6115702479338845E-2</v>
      </c>
      <c r="X190" s="16">
        <f t="shared" si="22"/>
        <v>5.1968503937007873E-2</v>
      </c>
    </row>
    <row r="191" spans="1:24" x14ac:dyDescent="0.25">
      <c r="A191" s="13" t="s">
        <v>325</v>
      </c>
      <c r="C191" s="13" t="str">
        <f t="shared" si="24"/>
        <v>BR</v>
      </c>
      <c r="D191" s="13">
        <v>316</v>
      </c>
      <c r="G191" s="13" t="str">
        <f t="shared" si="25"/>
        <v/>
      </c>
      <c r="L191" s="1" t="s">
        <v>147</v>
      </c>
      <c r="M191" s="5" t="s">
        <v>164</v>
      </c>
      <c r="N191" s="13">
        <f t="shared" si="26"/>
        <v>2</v>
      </c>
      <c r="T191" s="13" t="str">
        <f t="shared" si="27"/>
        <v/>
      </c>
      <c r="U191" s="15" t="str">
        <f t="shared" si="28"/>
        <v/>
      </c>
      <c r="V191" s="15">
        <f t="shared" si="29"/>
        <v>0</v>
      </c>
      <c r="W191" s="16" t="e">
        <f t="shared" si="23"/>
        <v>#DIV/0!</v>
      </c>
      <c r="X191" s="16" t="e">
        <f t="shared" si="22"/>
        <v>#DIV/0!</v>
      </c>
    </row>
    <row r="192" spans="1:24" x14ac:dyDescent="0.25">
      <c r="A192" s="13" t="s">
        <v>326</v>
      </c>
      <c r="C192" s="13" t="str">
        <f t="shared" si="24"/>
        <v>BR</v>
      </c>
      <c r="D192" s="13">
        <v>317</v>
      </c>
      <c r="E192" s="13">
        <v>1981</v>
      </c>
      <c r="G192" s="13">
        <f t="shared" si="25"/>
        <v>12.369316876852981</v>
      </c>
      <c r="H192" s="13">
        <v>4</v>
      </c>
      <c r="L192" s="1" t="s">
        <v>147</v>
      </c>
      <c r="M192" s="5" t="s">
        <v>164</v>
      </c>
      <c r="N192" s="13">
        <f t="shared" si="26"/>
        <v>2</v>
      </c>
      <c r="S192" s="13">
        <v>1000</v>
      </c>
      <c r="T192" s="13">
        <f t="shared" si="27"/>
        <v>2.4669426816409508</v>
      </c>
      <c r="U192" s="15">
        <f t="shared" si="28"/>
        <v>54.203359620113211</v>
      </c>
      <c r="V192" s="15">
        <f t="shared" si="29"/>
        <v>0</v>
      </c>
      <c r="W192" s="16" t="e">
        <f t="shared" si="23"/>
        <v>#DIV/0!</v>
      </c>
      <c r="X192" s="16" t="e">
        <f t="shared" si="22"/>
        <v>#DIV/0!</v>
      </c>
    </row>
    <row r="193" spans="1:24" x14ac:dyDescent="0.25">
      <c r="A193" s="13" t="s">
        <v>327</v>
      </c>
      <c r="C193" s="13" t="str">
        <f t="shared" si="24"/>
        <v>BR</v>
      </c>
      <c r="D193" s="13">
        <v>318</v>
      </c>
      <c r="E193" s="13">
        <v>1986</v>
      </c>
      <c r="G193" s="13">
        <f t="shared" si="25"/>
        <v>12.569805089976535</v>
      </c>
      <c r="H193" s="13">
        <v>3</v>
      </c>
      <c r="L193" s="1" t="s">
        <v>147</v>
      </c>
      <c r="M193" s="5" t="s">
        <v>164</v>
      </c>
      <c r="N193" s="13">
        <f t="shared" si="26"/>
        <v>2</v>
      </c>
      <c r="S193" s="13">
        <v>1000</v>
      </c>
      <c r="T193" s="13">
        <f t="shared" si="27"/>
        <v>2.4669426816409508</v>
      </c>
      <c r="U193" s="15">
        <f t="shared" si="28"/>
        <v>48.963506720620153</v>
      </c>
      <c r="V193" s="15">
        <f t="shared" si="29"/>
        <v>0</v>
      </c>
      <c r="W193" s="16" t="e">
        <f t="shared" si="23"/>
        <v>#DIV/0!</v>
      </c>
      <c r="X193" s="16" t="e">
        <f t="shared" si="22"/>
        <v>#DIV/0!</v>
      </c>
    </row>
    <row r="194" spans="1:24" x14ac:dyDescent="0.25">
      <c r="A194" s="13" t="s">
        <v>328</v>
      </c>
      <c r="B194" s="13" t="s">
        <v>329</v>
      </c>
      <c r="C194" s="13" t="str">
        <f t="shared" si="24"/>
        <v>BR</v>
      </c>
      <c r="D194" s="13">
        <v>319</v>
      </c>
      <c r="E194" s="13">
        <v>1987</v>
      </c>
      <c r="F194" s="13" t="s">
        <v>42</v>
      </c>
      <c r="G194" s="13">
        <f t="shared" si="25"/>
        <v>12.609520212918492</v>
      </c>
      <c r="H194" s="13">
        <v>4</v>
      </c>
      <c r="J194" s="13">
        <v>151</v>
      </c>
      <c r="K194" s="13">
        <v>319</v>
      </c>
      <c r="L194" s="12" t="s">
        <v>147</v>
      </c>
      <c r="M194" s="12" t="s">
        <v>194</v>
      </c>
      <c r="N194" s="13">
        <f t="shared" si="26"/>
        <v>2</v>
      </c>
      <c r="P194" s="13">
        <v>161</v>
      </c>
      <c r="Q194" s="13">
        <v>161</v>
      </c>
      <c r="R194" s="13">
        <v>5</v>
      </c>
      <c r="S194" s="13">
        <v>1438</v>
      </c>
      <c r="T194" s="13">
        <f t="shared" si="27"/>
        <v>2.7014614870615685</v>
      </c>
      <c r="U194" s="15">
        <f t="shared" si="28"/>
        <v>61.196342454281684</v>
      </c>
      <c r="V194" s="15">
        <f t="shared" si="29"/>
        <v>36.929020207804363</v>
      </c>
      <c r="W194" s="16">
        <f t="shared" si="23"/>
        <v>4.9689440993788817E-2</v>
      </c>
      <c r="X194" s="16">
        <f>R194/10/J194</f>
        <v>3.3112582781456954E-3</v>
      </c>
    </row>
    <row r="195" spans="1:24" x14ac:dyDescent="0.25">
      <c r="A195" s="13" t="s">
        <v>330</v>
      </c>
      <c r="C195" s="13" t="str">
        <f t="shared" si="24"/>
        <v>BR</v>
      </c>
      <c r="D195" s="13">
        <v>320</v>
      </c>
      <c r="G195" s="13" t="str">
        <f t="shared" si="25"/>
        <v/>
      </c>
      <c r="L195" s="1" t="s">
        <v>147</v>
      </c>
      <c r="M195" s="5" t="s">
        <v>164</v>
      </c>
      <c r="N195" s="13">
        <f t="shared" si="26"/>
        <v>2</v>
      </c>
      <c r="T195" s="13" t="str">
        <f t="shared" si="27"/>
        <v/>
      </c>
      <c r="U195" s="15" t="str">
        <f t="shared" si="28"/>
        <v/>
      </c>
      <c r="V195" s="15">
        <f t="shared" si="29"/>
        <v>0</v>
      </c>
      <c r="W195" s="16" t="e">
        <f t="shared" si="23"/>
        <v>#DIV/0!</v>
      </c>
      <c r="X195" s="16" t="e">
        <f t="shared" ref="X195:X210" si="34">R195/10/J195</f>
        <v>#DIV/0!</v>
      </c>
    </row>
    <row r="196" spans="1:24" x14ac:dyDescent="0.25">
      <c r="A196" s="13" t="s">
        <v>331</v>
      </c>
      <c r="C196" s="13" t="str">
        <f t="shared" si="24"/>
        <v>BR</v>
      </c>
      <c r="D196" s="13">
        <v>321</v>
      </c>
      <c r="G196" s="13" t="str">
        <f t="shared" si="25"/>
        <v/>
      </c>
      <c r="L196" s="1" t="s">
        <v>147</v>
      </c>
      <c r="M196" s="5" t="s">
        <v>164</v>
      </c>
      <c r="N196" s="13">
        <f t="shared" si="26"/>
        <v>2</v>
      </c>
      <c r="T196" s="13" t="str">
        <f t="shared" si="27"/>
        <v/>
      </c>
      <c r="U196" s="15" t="str">
        <f t="shared" si="28"/>
        <v/>
      </c>
      <c r="V196" s="15">
        <f t="shared" si="29"/>
        <v>0</v>
      </c>
      <c r="W196" s="16" t="e">
        <f t="shared" ref="W196:W264" si="35">8/P196</f>
        <v>#DIV/0!</v>
      </c>
      <c r="X196" s="16" t="e">
        <f t="shared" si="34"/>
        <v>#DIV/0!</v>
      </c>
    </row>
    <row r="197" spans="1:24" x14ac:dyDescent="0.25">
      <c r="A197" s="13" t="s">
        <v>332</v>
      </c>
      <c r="C197" s="13" t="str">
        <f t="shared" ref="C197:C265" si="36">IF(A197="","zzz",LEFT(A197,2))</f>
        <v>BR</v>
      </c>
      <c r="D197" s="13">
        <v>322</v>
      </c>
      <c r="G197" s="13" t="str">
        <f t="shared" ref="G197:G227" si="37">IF(E197="","",SQRT(E197-1828))</f>
        <v/>
      </c>
      <c r="L197" s="1" t="s">
        <v>147</v>
      </c>
      <c r="M197" s="5" t="s">
        <v>164</v>
      </c>
      <c r="N197" s="13">
        <f t="shared" ref="N197:N265" si="38">IF(L197="Steam",1,IF(L197="Electric",2,IF(L197="Diesel",4,IF(L197="Diesel-Electric",3,""))))</f>
        <v>2</v>
      </c>
      <c r="T197" s="13" t="str">
        <f t="shared" ref="T197:T265" si="39">IF(L197="Wagon",(SQRT(SQRT(S197/27)))*10,IF(S197="","",SQRT(SQRT(S197/27))))</f>
        <v/>
      </c>
      <c r="U197" s="15" t="str">
        <f t="shared" ref="U197:U265" si="40">IF(H197="","",(G197*SQRT(H197)*T197-(H197*2)+2)*0.985)</f>
        <v/>
      </c>
      <c r="V197" s="15">
        <f t="shared" ref="V197:V265" si="41">IF(L197="Wagon",5*SQRT(G197),IF(L197="","",SQRT(Q197*J197*SQRT(S197))/(26)))</f>
        <v>0</v>
      </c>
      <c r="W197" s="16" t="e">
        <f t="shared" si="35"/>
        <v>#DIV/0!</v>
      </c>
      <c r="X197" s="16" t="e">
        <f t="shared" si="34"/>
        <v>#DIV/0!</v>
      </c>
    </row>
    <row r="198" spans="1:24" x14ac:dyDescent="0.25">
      <c r="A198" s="13" t="s">
        <v>333</v>
      </c>
      <c r="B198" s="13" t="s">
        <v>334</v>
      </c>
      <c r="C198" s="13" t="str">
        <f t="shared" si="36"/>
        <v>BR</v>
      </c>
      <c r="D198" s="13">
        <v>323</v>
      </c>
      <c r="E198" s="13">
        <v>1992</v>
      </c>
      <c r="F198" s="13" t="s">
        <v>42</v>
      </c>
      <c r="G198" s="13">
        <f t="shared" si="37"/>
        <v>12.806248474865697</v>
      </c>
      <c r="H198" s="13">
        <v>3</v>
      </c>
      <c r="J198" s="13">
        <v>121</v>
      </c>
      <c r="K198" s="13">
        <v>284</v>
      </c>
      <c r="L198" s="12" t="s">
        <v>147</v>
      </c>
      <c r="M198" s="12" t="s">
        <v>164</v>
      </c>
      <c r="N198" s="13">
        <f t="shared" si="38"/>
        <v>2</v>
      </c>
      <c r="P198" s="13">
        <v>145</v>
      </c>
      <c r="Q198" s="13">
        <v>145</v>
      </c>
      <c r="R198" s="13">
        <v>75</v>
      </c>
      <c r="S198" s="13">
        <v>1566</v>
      </c>
      <c r="T198" s="13">
        <f t="shared" si="39"/>
        <v>2.7596690210718946</v>
      </c>
      <c r="U198" s="15">
        <f t="shared" si="40"/>
        <v>56.354233746895815</v>
      </c>
      <c r="V198" s="15">
        <f t="shared" si="41"/>
        <v>32.048025516672638</v>
      </c>
      <c r="W198" s="16">
        <f t="shared" si="35"/>
        <v>5.5172413793103448E-2</v>
      </c>
      <c r="X198" s="16">
        <f t="shared" si="34"/>
        <v>6.1983471074380167E-2</v>
      </c>
    </row>
    <row r="199" spans="1:24" x14ac:dyDescent="0.25">
      <c r="A199" s="13" t="s">
        <v>335</v>
      </c>
      <c r="C199" s="13" t="str">
        <f t="shared" si="36"/>
        <v>BR</v>
      </c>
      <c r="D199" s="13">
        <v>325</v>
      </c>
      <c r="E199" s="13">
        <v>1995</v>
      </c>
      <c r="G199" s="13">
        <f t="shared" si="37"/>
        <v>12.922847983320086</v>
      </c>
      <c r="H199" s="13">
        <v>4</v>
      </c>
      <c r="L199" s="1" t="s">
        <v>147</v>
      </c>
      <c r="M199" s="4" t="s">
        <v>194</v>
      </c>
      <c r="N199" s="13">
        <f t="shared" si="38"/>
        <v>2</v>
      </c>
      <c r="S199" s="13">
        <v>1000</v>
      </c>
      <c r="T199" s="13">
        <f t="shared" si="39"/>
        <v>2.4669426816409508</v>
      </c>
      <c r="U199" s="15">
        <f t="shared" si="40"/>
        <v>56.893452759067706</v>
      </c>
      <c r="V199" s="15">
        <f t="shared" si="41"/>
        <v>0</v>
      </c>
      <c r="W199" s="16" t="e">
        <f t="shared" si="35"/>
        <v>#DIV/0!</v>
      </c>
      <c r="X199" s="16" t="e">
        <f t="shared" si="34"/>
        <v>#DIV/0!</v>
      </c>
    </row>
    <row r="200" spans="1:24" x14ac:dyDescent="0.25">
      <c r="A200" s="13" t="s">
        <v>336</v>
      </c>
      <c r="C200" s="13" t="str">
        <f t="shared" si="36"/>
        <v>BR</v>
      </c>
      <c r="D200" s="13">
        <v>331</v>
      </c>
      <c r="G200" s="13" t="str">
        <f t="shared" si="37"/>
        <v/>
      </c>
      <c r="L200" s="1" t="s">
        <v>147</v>
      </c>
      <c r="M200" s="5" t="s">
        <v>164</v>
      </c>
      <c r="N200" s="13">
        <f t="shared" si="38"/>
        <v>2</v>
      </c>
      <c r="T200" s="13" t="str">
        <f t="shared" si="39"/>
        <v/>
      </c>
      <c r="U200" s="15" t="str">
        <f t="shared" si="40"/>
        <v/>
      </c>
      <c r="V200" s="15">
        <f t="shared" si="41"/>
        <v>0</v>
      </c>
      <c r="W200" s="16" t="e">
        <f t="shared" si="35"/>
        <v>#DIV/0!</v>
      </c>
      <c r="X200" s="16" t="e">
        <f t="shared" si="34"/>
        <v>#DIV/0!</v>
      </c>
    </row>
    <row r="201" spans="1:24" x14ac:dyDescent="0.25">
      <c r="A201" s="13" t="s">
        <v>337</v>
      </c>
      <c r="C201" s="13" t="str">
        <f t="shared" si="36"/>
        <v>BR</v>
      </c>
      <c r="D201" s="13">
        <v>332</v>
      </c>
      <c r="G201" s="13" t="str">
        <f t="shared" si="37"/>
        <v/>
      </c>
      <c r="L201" s="1" t="s">
        <v>147</v>
      </c>
      <c r="M201" s="5" t="s">
        <v>164</v>
      </c>
      <c r="N201" s="13">
        <f t="shared" si="38"/>
        <v>2</v>
      </c>
      <c r="T201" s="13" t="str">
        <f t="shared" si="39"/>
        <v/>
      </c>
      <c r="U201" s="15" t="str">
        <f t="shared" si="40"/>
        <v/>
      </c>
      <c r="V201" s="15">
        <f t="shared" si="41"/>
        <v>0</v>
      </c>
      <c r="W201" s="16" t="e">
        <f t="shared" si="35"/>
        <v>#DIV/0!</v>
      </c>
      <c r="X201" s="16" t="e">
        <f t="shared" si="34"/>
        <v>#DIV/0!</v>
      </c>
    </row>
    <row r="202" spans="1:24" x14ac:dyDescent="0.25">
      <c r="A202" s="13" t="s">
        <v>338</v>
      </c>
      <c r="C202" s="13" t="str">
        <f t="shared" si="36"/>
        <v>BR</v>
      </c>
      <c r="D202" s="13">
        <v>333</v>
      </c>
      <c r="G202" s="13" t="str">
        <f t="shared" si="37"/>
        <v/>
      </c>
      <c r="L202" s="1" t="s">
        <v>147</v>
      </c>
      <c r="M202" s="5" t="s">
        <v>164</v>
      </c>
      <c r="N202" s="13">
        <f t="shared" si="38"/>
        <v>2</v>
      </c>
      <c r="T202" s="13" t="str">
        <f t="shared" si="39"/>
        <v/>
      </c>
      <c r="U202" s="15" t="str">
        <f t="shared" si="40"/>
        <v/>
      </c>
      <c r="V202" s="15">
        <f t="shared" si="41"/>
        <v>0</v>
      </c>
      <c r="W202" s="16" t="e">
        <f t="shared" si="35"/>
        <v>#DIV/0!</v>
      </c>
      <c r="X202" s="16" t="e">
        <f t="shared" si="34"/>
        <v>#DIV/0!</v>
      </c>
    </row>
    <row r="203" spans="1:24" x14ac:dyDescent="0.25">
      <c r="A203" s="13" t="s">
        <v>339</v>
      </c>
      <c r="C203" s="13" t="str">
        <f t="shared" si="36"/>
        <v>BR</v>
      </c>
      <c r="D203" s="13">
        <v>334</v>
      </c>
      <c r="G203" s="13" t="str">
        <f t="shared" si="37"/>
        <v/>
      </c>
      <c r="L203" s="1" t="s">
        <v>147</v>
      </c>
      <c r="M203" s="5" t="s">
        <v>164</v>
      </c>
      <c r="N203" s="13">
        <f t="shared" si="38"/>
        <v>2</v>
      </c>
      <c r="T203" s="13" t="str">
        <f t="shared" si="39"/>
        <v/>
      </c>
      <c r="U203" s="15" t="str">
        <f t="shared" si="40"/>
        <v/>
      </c>
      <c r="V203" s="15">
        <f t="shared" si="41"/>
        <v>0</v>
      </c>
      <c r="W203" s="16" t="e">
        <f t="shared" si="35"/>
        <v>#DIV/0!</v>
      </c>
      <c r="X203" s="16" t="e">
        <f t="shared" si="34"/>
        <v>#DIV/0!</v>
      </c>
    </row>
    <row r="204" spans="1:24" x14ac:dyDescent="0.25">
      <c r="A204" s="13" t="s">
        <v>340</v>
      </c>
      <c r="C204" s="13" t="str">
        <f t="shared" si="36"/>
        <v>BR</v>
      </c>
      <c r="D204" s="13">
        <v>345</v>
      </c>
      <c r="G204" s="13" t="str">
        <f t="shared" si="37"/>
        <v/>
      </c>
      <c r="L204" s="1" t="s">
        <v>147</v>
      </c>
      <c r="M204" s="5" t="s">
        <v>164</v>
      </c>
      <c r="N204" s="13">
        <f t="shared" si="38"/>
        <v>2</v>
      </c>
      <c r="T204" s="13" t="str">
        <f t="shared" si="39"/>
        <v/>
      </c>
      <c r="U204" s="15" t="str">
        <f t="shared" si="40"/>
        <v/>
      </c>
      <c r="V204" s="15">
        <f t="shared" si="41"/>
        <v>0</v>
      </c>
      <c r="W204" s="16" t="e">
        <f t="shared" si="35"/>
        <v>#DIV/0!</v>
      </c>
      <c r="X204" s="16" t="e">
        <f t="shared" si="34"/>
        <v>#DIV/0!</v>
      </c>
    </row>
    <row r="205" spans="1:24" x14ac:dyDescent="0.25">
      <c r="A205" s="13" t="s">
        <v>341</v>
      </c>
      <c r="C205" s="13" t="str">
        <f t="shared" si="36"/>
        <v>BR</v>
      </c>
      <c r="D205" s="13">
        <v>350</v>
      </c>
      <c r="E205" s="13">
        <v>2005</v>
      </c>
      <c r="G205" s="13">
        <f t="shared" si="37"/>
        <v>13.30413469565007</v>
      </c>
      <c r="H205" s="13">
        <v>4</v>
      </c>
      <c r="L205" s="1" t="s">
        <v>147</v>
      </c>
      <c r="M205" s="5" t="s">
        <v>164</v>
      </c>
      <c r="N205" s="13">
        <f t="shared" si="38"/>
        <v>2</v>
      </c>
      <c r="S205" s="13">
        <v>2000</v>
      </c>
      <c r="T205" s="13">
        <f t="shared" si="39"/>
        <v>2.9337057893113112</v>
      </c>
      <c r="U205" s="15">
        <f t="shared" si="40"/>
        <v>70.979921447459986</v>
      </c>
      <c r="V205" s="15">
        <f t="shared" si="41"/>
        <v>0</v>
      </c>
      <c r="W205" s="16" t="e">
        <f t="shared" si="35"/>
        <v>#DIV/0!</v>
      </c>
      <c r="X205" s="16" t="e">
        <f t="shared" si="34"/>
        <v>#DIV/0!</v>
      </c>
    </row>
    <row r="206" spans="1:24" x14ac:dyDescent="0.25">
      <c r="A206" s="13" t="s">
        <v>342</v>
      </c>
      <c r="C206" s="13" t="str">
        <f t="shared" si="36"/>
        <v>BR</v>
      </c>
      <c r="D206" s="13">
        <v>357</v>
      </c>
      <c r="E206" s="13">
        <v>1999</v>
      </c>
      <c r="G206" s="13">
        <f t="shared" si="37"/>
        <v>13.076696830622021</v>
      </c>
      <c r="H206" s="13">
        <v>4</v>
      </c>
      <c r="L206" s="1" t="s">
        <v>147</v>
      </c>
      <c r="M206" s="5" t="s">
        <v>164</v>
      </c>
      <c r="N206" s="13">
        <f t="shared" si="38"/>
        <v>2</v>
      </c>
      <c r="S206" s="13">
        <v>2250</v>
      </c>
      <c r="T206" s="13">
        <f t="shared" si="39"/>
        <v>3.0213753973567683</v>
      </c>
      <c r="U206" s="15">
        <f t="shared" si="40"/>
        <v>71.923931862987175</v>
      </c>
      <c r="V206" s="15">
        <f t="shared" si="41"/>
        <v>0</v>
      </c>
      <c r="W206" s="16" t="e">
        <f t="shared" si="35"/>
        <v>#DIV/0!</v>
      </c>
      <c r="X206" s="16" t="e">
        <f t="shared" si="34"/>
        <v>#DIV/0!</v>
      </c>
    </row>
    <row r="207" spans="1:24" x14ac:dyDescent="0.25">
      <c r="A207" s="13" t="s">
        <v>343</v>
      </c>
      <c r="C207" s="13" t="str">
        <f t="shared" si="36"/>
        <v>BR</v>
      </c>
      <c r="D207" s="13">
        <v>360</v>
      </c>
      <c r="E207" s="13">
        <v>2003</v>
      </c>
      <c r="G207" s="13">
        <f t="shared" si="37"/>
        <v>13.228756555322953</v>
      </c>
      <c r="H207" s="13">
        <v>4</v>
      </c>
      <c r="L207" s="1" t="s">
        <v>147</v>
      </c>
      <c r="M207" s="5" t="s">
        <v>164</v>
      </c>
      <c r="N207" s="13">
        <f t="shared" si="38"/>
        <v>2</v>
      </c>
      <c r="S207" s="13">
        <v>2080</v>
      </c>
      <c r="T207" s="13">
        <f t="shared" si="39"/>
        <v>2.9626127851484592</v>
      </c>
      <c r="U207" s="15">
        <f t="shared" si="40"/>
        <v>71.297616105760056</v>
      </c>
      <c r="V207" s="15">
        <f t="shared" si="41"/>
        <v>0</v>
      </c>
      <c r="W207" s="16" t="e">
        <f t="shared" si="35"/>
        <v>#DIV/0!</v>
      </c>
      <c r="X207" s="16" t="e">
        <f t="shared" si="34"/>
        <v>#DIV/0!</v>
      </c>
    </row>
    <row r="208" spans="1:24" x14ac:dyDescent="0.25">
      <c r="A208" s="13" t="s">
        <v>344</v>
      </c>
      <c r="C208" s="13" t="str">
        <f t="shared" si="36"/>
        <v>BR</v>
      </c>
      <c r="D208" s="13">
        <v>360</v>
      </c>
      <c r="E208" s="13">
        <v>2003</v>
      </c>
      <c r="G208" s="13">
        <f t="shared" si="37"/>
        <v>13.228756555322953</v>
      </c>
      <c r="H208" s="13">
        <v>5</v>
      </c>
      <c r="L208" s="1" t="s">
        <v>147</v>
      </c>
      <c r="M208" s="5" t="s">
        <v>164</v>
      </c>
      <c r="N208" s="13">
        <f t="shared" si="38"/>
        <v>2</v>
      </c>
      <c r="S208" s="13">
        <v>2080</v>
      </c>
      <c r="T208" s="13">
        <f t="shared" si="39"/>
        <v>2.9626127851484592</v>
      </c>
      <c r="U208" s="15">
        <f t="shared" si="40"/>
        <v>78.440738996593538</v>
      </c>
      <c r="V208" s="15">
        <f t="shared" si="41"/>
        <v>0</v>
      </c>
      <c r="W208" s="16" t="e">
        <f t="shared" si="35"/>
        <v>#DIV/0!</v>
      </c>
      <c r="X208" s="16" t="e">
        <f t="shared" si="34"/>
        <v>#DIV/0!</v>
      </c>
    </row>
    <row r="209" spans="1:24" x14ac:dyDescent="0.25">
      <c r="A209" s="13" t="s">
        <v>345</v>
      </c>
      <c r="C209" s="13" t="str">
        <f t="shared" si="36"/>
        <v>BR</v>
      </c>
      <c r="D209" s="13">
        <v>365</v>
      </c>
      <c r="G209" s="13" t="str">
        <f t="shared" si="37"/>
        <v/>
      </c>
      <c r="L209" s="1" t="s">
        <v>147</v>
      </c>
      <c r="M209" s="5" t="s">
        <v>164</v>
      </c>
      <c r="N209" s="13">
        <f t="shared" si="38"/>
        <v>2</v>
      </c>
      <c r="T209" s="13" t="str">
        <f t="shared" si="39"/>
        <v/>
      </c>
      <c r="U209" s="15" t="str">
        <f t="shared" si="40"/>
        <v/>
      </c>
      <c r="V209" s="15">
        <f t="shared" si="41"/>
        <v>0</v>
      </c>
      <c r="W209" s="16" t="e">
        <f t="shared" si="35"/>
        <v>#DIV/0!</v>
      </c>
      <c r="X209" s="16" t="e">
        <f t="shared" si="34"/>
        <v>#DIV/0!</v>
      </c>
    </row>
    <row r="210" spans="1:24" x14ac:dyDescent="0.25">
      <c r="A210" s="13" t="s">
        <v>346</v>
      </c>
      <c r="B210" s="13" t="s">
        <v>347</v>
      </c>
      <c r="C210" s="13" t="str">
        <f t="shared" si="36"/>
        <v>BR</v>
      </c>
      <c r="D210" s="13">
        <v>370</v>
      </c>
      <c r="E210" s="13">
        <v>1980</v>
      </c>
      <c r="G210" s="13">
        <f t="shared" si="37"/>
        <v>12.328828005937952</v>
      </c>
      <c r="H210" s="13">
        <v>14</v>
      </c>
      <c r="J210" s="13">
        <v>434</v>
      </c>
      <c r="K210" s="13">
        <v>534</v>
      </c>
      <c r="L210" s="6" t="s">
        <v>147</v>
      </c>
      <c r="M210" s="6" t="s">
        <v>164</v>
      </c>
      <c r="N210" s="13">
        <f t="shared" si="38"/>
        <v>2</v>
      </c>
      <c r="P210" s="13">
        <v>201</v>
      </c>
      <c r="Q210" s="13">
        <v>249</v>
      </c>
      <c r="S210" s="13">
        <v>4000</v>
      </c>
      <c r="T210" s="13">
        <f t="shared" si="39"/>
        <v>3.4887837979736851</v>
      </c>
      <c r="U210" s="15">
        <f t="shared" si="40"/>
        <v>132.91439306585502</v>
      </c>
      <c r="V210" s="15">
        <f t="shared" si="41"/>
        <v>100.5509523203891</v>
      </c>
      <c r="W210" s="16">
        <f t="shared" si="35"/>
        <v>3.9800995024875621E-2</v>
      </c>
      <c r="X210" s="16">
        <f t="shared" si="34"/>
        <v>0</v>
      </c>
    </row>
    <row r="211" spans="1:24" x14ac:dyDescent="0.25">
      <c r="A211" s="13" t="s">
        <v>348</v>
      </c>
      <c r="B211" s="13" t="s">
        <v>349</v>
      </c>
      <c r="C211" s="13" t="str">
        <f t="shared" si="36"/>
        <v>BR</v>
      </c>
      <c r="D211" s="13">
        <v>373</v>
      </c>
      <c r="E211" s="13">
        <v>1993</v>
      </c>
      <c r="F211" s="13" t="s">
        <v>42</v>
      </c>
      <c r="G211" s="13">
        <f t="shared" si="37"/>
        <v>12.845232578665129</v>
      </c>
      <c r="H211" s="13">
        <v>20</v>
      </c>
      <c r="J211" s="13">
        <v>752</v>
      </c>
      <c r="K211" s="13">
        <v>800</v>
      </c>
      <c r="L211" s="6" t="s">
        <v>147</v>
      </c>
      <c r="M211" s="6" t="s">
        <v>194</v>
      </c>
      <c r="N211" s="13">
        <f t="shared" si="38"/>
        <v>2</v>
      </c>
      <c r="P211" s="13">
        <v>300</v>
      </c>
      <c r="Q211" s="13">
        <v>300</v>
      </c>
      <c r="R211" s="13">
        <v>410</v>
      </c>
      <c r="S211" s="13">
        <v>16400</v>
      </c>
      <c r="T211" s="13">
        <f t="shared" si="39"/>
        <v>4.964437196793793</v>
      </c>
      <c r="U211" s="15">
        <f t="shared" si="40"/>
        <v>243.47742674558805</v>
      </c>
      <c r="V211" s="15">
        <f t="shared" si="41"/>
        <v>206.73174081809975</v>
      </c>
      <c r="W211" s="16">
        <f t="shared" si="35"/>
        <v>2.6666666666666668E-2</v>
      </c>
      <c r="X211" s="16">
        <f>R211/10/J211</f>
        <v>5.4521276595744683E-2</v>
      </c>
    </row>
    <row r="212" spans="1:24" x14ac:dyDescent="0.25">
      <c r="A212" s="13" t="s">
        <v>350</v>
      </c>
      <c r="B212" s="13" t="s">
        <v>351</v>
      </c>
      <c r="C212" s="13" t="str">
        <f t="shared" si="36"/>
        <v>BR</v>
      </c>
      <c r="D212" s="13">
        <v>373</v>
      </c>
      <c r="E212" s="13">
        <v>1993</v>
      </c>
      <c r="F212" s="13" t="s">
        <v>42</v>
      </c>
      <c r="G212" s="13">
        <f t="shared" si="37"/>
        <v>12.845232578665129</v>
      </c>
      <c r="H212" s="13">
        <v>16</v>
      </c>
      <c r="J212" s="13">
        <v>665</v>
      </c>
      <c r="K212" s="13">
        <v>610</v>
      </c>
      <c r="L212" s="6" t="s">
        <v>147</v>
      </c>
      <c r="M212" s="6" t="s">
        <v>194</v>
      </c>
      <c r="N212" s="13">
        <f t="shared" si="38"/>
        <v>2</v>
      </c>
      <c r="P212" s="13">
        <v>300</v>
      </c>
      <c r="Q212" s="13">
        <v>300</v>
      </c>
      <c r="R212" s="13">
        <v>410</v>
      </c>
      <c r="S212" s="13">
        <v>16400</v>
      </c>
      <c r="T212" s="13">
        <f t="shared" si="39"/>
        <v>4.964437196793793</v>
      </c>
      <c r="U212" s="15">
        <f t="shared" si="40"/>
        <v>221.70124063507092</v>
      </c>
      <c r="V212" s="15">
        <f t="shared" si="41"/>
        <v>194.40573120279325</v>
      </c>
      <c r="W212" s="16">
        <f t="shared" si="35"/>
        <v>2.6666666666666668E-2</v>
      </c>
      <c r="X212" s="16">
        <f>R212/10/J212</f>
        <v>6.1654135338345864E-2</v>
      </c>
    </row>
    <row r="213" spans="1:24" x14ac:dyDescent="0.25">
      <c r="A213" s="13" t="s">
        <v>352</v>
      </c>
      <c r="B213" s="13" t="s">
        <v>353</v>
      </c>
      <c r="C213" s="13" t="str">
        <f t="shared" si="36"/>
        <v>BR</v>
      </c>
      <c r="D213" s="13">
        <v>374</v>
      </c>
      <c r="E213" s="13">
        <v>2015</v>
      </c>
      <c r="F213" s="13" t="s">
        <v>42</v>
      </c>
      <c r="G213" s="13">
        <f t="shared" si="37"/>
        <v>13.674794331177344</v>
      </c>
      <c r="H213" s="13">
        <v>16</v>
      </c>
      <c r="J213" s="13">
        <v>950</v>
      </c>
      <c r="K213" s="13">
        <v>894</v>
      </c>
      <c r="L213" s="6" t="s">
        <v>147</v>
      </c>
      <c r="M213" s="6" t="s">
        <v>164</v>
      </c>
      <c r="N213" s="13">
        <f t="shared" si="38"/>
        <v>2</v>
      </c>
      <c r="P213" s="13">
        <v>320</v>
      </c>
      <c r="Q213" s="13">
        <v>320</v>
      </c>
      <c r="S213" s="13">
        <v>21000</v>
      </c>
      <c r="T213" s="13">
        <f t="shared" si="39"/>
        <v>5.2809722164707376</v>
      </c>
      <c r="U213" s="15">
        <f t="shared" si="40"/>
        <v>254.98186317986242</v>
      </c>
      <c r="V213" s="15">
        <f t="shared" si="41"/>
        <v>255.28086779497147</v>
      </c>
      <c r="W213" s="16">
        <f t="shared" si="35"/>
        <v>2.5000000000000001E-2</v>
      </c>
      <c r="X213" s="16">
        <f t="shared" ref="X213:X281" si="42">R213/10/J213</f>
        <v>0</v>
      </c>
    </row>
    <row r="214" spans="1:24" x14ac:dyDescent="0.25">
      <c r="A214" s="13" t="s">
        <v>354</v>
      </c>
      <c r="B214" s="13" t="s">
        <v>355</v>
      </c>
      <c r="C214" s="13" t="str">
        <f t="shared" si="36"/>
        <v>BR</v>
      </c>
      <c r="D214" s="13">
        <v>375</v>
      </c>
      <c r="E214" s="13">
        <v>2001</v>
      </c>
      <c r="F214" s="13" t="s">
        <v>42</v>
      </c>
      <c r="G214" s="13">
        <f t="shared" si="37"/>
        <v>13.152946437965905</v>
      </c>
      <c r="H214" s="13">
        <v>3</v>
      </c>
      <c r="J214" s="13">
        <v>136</v>
      </c>
      <c r="K214" s="13">
        <v>176</v>
      </c>
      <c r="L214" s="1" t="s">
        <v>147</v>
      </c>
      <c r="M214" s="1" t="s">
        <v>148</v>
      </c>
      <c r="N214" s="13">
        <f t="shared" si="38"/>
        <v>2</v>
      </c>
      <c r="P214" s="13">
        <v>161</v>
      </c>
      <c r="Q214" s="13">
        <v>161</v>
      </c>
      <c r="R214" s="13">
        <v>168</v>
      </c>
      <c r="S214" s="13">
        <v>1300</v>
      </c>
      <c r="T214" s="13">
        <f t="shared" si="39"/>
        <v>2.6341766578737862</v>
      </c>
      <c r="U214" s="15">
        <f t="shared" si="40"/>
        <v>55.170523616310575</v>
      </c>
      <c r="V214" s="15">
        <f t="shared" si="41"/>
        <v>34.173926600310722</v>
      </c>
      <c r="W214" s="16">
        <f t="shared" si="35"/>
        <v>4.9689440993788817E-2</v>
      </c>
      <c r="X214" s="16">
        <f t="shared" si="42"/>
        <v>0.12352941176470589</v>
      </c>
    </row>
    <row r="215" spans="1:24" x14ac:dyDescent="0.25">
      <c r="A215" s="13" t="s">
        <v>356</v>
      </c>
      <c r="B215" s="13" t="s">
        <v>357</v>
      </c>
      <c r="C215" s="13" t="str">
        <f t="shared" si="36"/>
        <v>BR</v>
      </c>
      <c r="D215" s="13">
        <v>375</v>
      </c>
      <c r="E215" s="13">
        <v>1999</v>
      </c>
      <c r="F215" s="13" t="s">
        <v>42</v>
      </c>
      <c r="G215" s="13">
        <f t="shared" si="37"/>
        <v>13.076696830622021</v>
      </c>
      <c r="H215" s="13">
        <v>4</v>
      </c>
      <c r="J215" s="13">
        <v>143</v>
      </c>
      <c r="K215" s="13">
        <v>242</v>
      </c>
      <c r="L215" s="1" t="s">
        <v>147</v>
      </c>
      <c r="M215" s="4" t="s">
        <v>148</v>
      </c>
      <c r="N215" s="13">
        <f t="shared" si="38"/>
        <v>2</v>
      </c>
      <c r="P215" s="13">
        <v>161</v>
      </c>
      <c r="Q215" s="13">
        <v>161</v>
      </c>
      <c r="R215" s="13">
        <v>168</v>
      </c>
      <c r="S215" s="13">
        <v>2000</v>
      </c>
      <c r="T215" s="13">
        <f t="shared" si="39"/>
        <v>2.9337057893113112</v>
      </c>
      <c r="U215" s="15">
        <f t="shared" si="40"/>
        <v>69.665466958217451</v>
      </c>
      <c r="V215" s="15">
        <f t="shared" si="41"/>
        <v>39.026994543974737</v>
      </c>
      <c r="W215" s="16">
        <f t="shared" si="35"/>
        <v>4.9689440993788817E-2</v>
      </c>
      <c r="X215" s="16">
        <f t="shared" si="42"/>
        <v>0.11748251748251749</v>
      </c>
    </row>
    <row r="216" spans="1:24" x14ac:dyDescent="0.25">
      <c r="A216" s="13" t="s">
        <v>358</v>
      </c>
      <c r="B216" s="13" t="s">
        <v>359</v>
      </c>
      <c r="C216" s="13" t="str">
        <f t="shared" si="36"/>
        <v>BR</v>
      </c>
      <c r="D216" s="13">
        <v>376</v>
      </c>
      <c r="E216" s="13">
        <v>2004</v>
      </c>
      <c r="F216" s="13" t="s">
        <v>42</v>
      </c>
      <c r="G216" s="13">
        <f t="shared" si="37"/>
        <v>13.266499161421599</v>
      </c>
      <c r="H216" s="13">
        <v>5</v>
      </c>
      <c r="J216" s="13">
        <v>175</v>
      </c>
      <c r="K216" s="13">
        <v>344</v>
      </c>
      <c r="L216" s="1" t="s">
        <v>147</v>
      </c>
      <c r="M216" s="1" t="s">
        <v>148</v>
      </c>
      <c r="N216" s="13">
        <f t="shared" si="38"/>
        <v>2</v>
      </c>
      <c r="P216" s="13">
        <v>121</v>
      </c>
      <c r="Q216" s="13">
        <v>121</v>
      </c>
      <c r="R216" s="13">
        <v>224</v>
      </c>
      <c r="S216" s="13">
        <v>2862</v>
      </c>
      <c r="T216" s="13">
        <f t="shared" si="39"/>
        <v>3.208680436096278</v>
      </c>
      <c r="U216" s="15">
        <f t="shared" si="40"/>
        <v>85.877071323257638</v>
      </c>
      <c r="V216" s="15">
        <f t="shared" si="41"/>
        <v>40.936034397100606</v>
      </c>
      <c r="W216" s="16">
        <f t="shared" si="35"/>
        <v>6.6115702479338845E-2</v>
      </c>
      <c r="X216" s="16">
        <f t="shared" si="42"/>
        <v>0.128</v>
      </c>
    </row>
    <row r="217" spans="1:24" x14ac:dyDescent="0.25">
      <c r="A217" s="13" t="s">
        <v>360</v>
      </c>
      <c r="B217" s="13" t="s">
        <v>361</v>
      </c>
      <c r="C217" s="13" t="str">
        <f t="shared" si="36"/>
        <v>BR</v>
      </c>
      <c r="D217" s="13">
        <v>377</v>
      </c>
      <c r="E217" s="13">
        <v>2002</v>
      </c>
      <c r="F217" s="13" t="s">
        <v>42</v>
      </c>
      <c r="G217" s="13">
        <f t="shared" si="37"/>
        <v>13.19090595827292</v>
      </c>
      <c r="H217" s="13">
        <v>4</v>
      </c>
      <c r="J217" s="13">
        <v>178</v>
      </c>
      <c r="K217" s="13">
        <v>244</v>
      </c>
      <c r="L217" s="1" t="s">
        <v>147</v>
      </c>
      <c r="M217" s="1" t="s">
        <v>148</v>
      </c>
      <c r="N217" s="13">
        <f t="shared" si="38"/>
        <v>2</v>
      </c>
      <c r="P217" s="13">
        <v>161</v>
      </c>
      <c r="Q217" s="13">
        <v>161</v>
      </c>
      <c r="R217" s="13">
        <v>168</v>
      </c>
      <c r="S217" s="13">
        <v>2000</v>
      </c>
      <c r="T217" s="13">
        <f t="shared" si="39"/>
        <v>2.9337057893113112</v>
      </c>
      <c r="U217" s="15">
        <f t="shared" si="40"/>
        <v>70.325527236811283</v>
      </c>
      <c r="V217" s="15">
        <f t="shared" si="41"/>
        <v>43.541871332633406</v>
      </c>
      <c r="W217" s="16">
        <f t="shared" si="35"/>
        <v>4.9689440993788817E-2</v>
      </c>
      <c r="X217" s="16">
        <f t="shared" si="42"/>
        <v>9.4382022471910118E-2</v>
      </c>
    </row>
    <row r="218" spans="1:24" x14ac:dyDescent="0.25">
      <c r="A218" s="13" t="s">
        <v>362</v>
      </c>
      <c r="B218" s="13" t="s">
        <v>363</v>
      </c>
      <c r="C218" s="13" t="str">
        <f t="shared" si="36"/>
        <v>BR</v>
      </c>
      <c r="D218" s="13">
        <v>377</v>
      </c>
      <c r="E218" s="13">
        <v>2003</v>
      </c>
      <c r="F218" s="13" t="s">
        <v>42</v>
      </c>
      <c r="G218" s="13">
        <f t="shared" si="37"/>
        <v>13.228756555322953</v>
      </c>
      <c r="H218" s="13">
        <v>4</v>
      </c>
      <c r="J218" s="13">
        <v>185</v>
      </c>
      <c r="K218" s="13">
        <v>244</v>
      </c>
      <c r="L218" s="1" t="s">
        <v>147</v>
      </c>
      <c r="M218" s="4" t="s">
        <v>194</v>
      </c>
      <c r="N218" s="13">
        <f t="shared" si="38"/>
        <v>2</v>
      </c>
      <c r="P218" s="13">
        <v>161</v>
      </c>
      <c r="Q218" s="13">
        <v>161</v>
      </c>
      <c r="R218" s="13">
        <v>168</v>
      </c>
      <c r="S218" s="13">
        <v>2000</v>
      </c>
      <c r="T218" s="13">
        <f t="shared" si="39"/>
        <v>2.9337057893113112</v>
      </c>
      <c r="U218" s="15">
        <f t="shared" si="40"/>
        <v>70.544280992729583</v>
      </c>
      <c r="V218" s="15">
        <f t="shared" si="41"/>
        <v>44.38977596643214</v>
      </c>
      <c r="W218" s="16">
        <f t="shared" si="35"/>
        <v>4.9689440993788817E-2</v>
      </c>
      <c r="X218" s="16">
        <f t="shared" si="42"/>
        <v>9.0810810810810813E-2</v>
      </c>
    </row>
    <row r="219" spans="1:24" x14ac:dyDescent="0.25">
      <c r="A219" s="13" t="s">
        <v>364</v>
      </c>
      <c r="B219" s="13" t="s">
        <v>365</v>
      </c>
      <c r="C219" s="13" t="str">
        <f t="shared" si="36"/>
        <v>BR</v>
      </c>
      <c r="D219" s="13">
        <v>377</v>
      </c>
      <c r="E219" s="13">
        <v>2001</v>
      </c>
      <c r="F219" s="13" t="s">
        <v>42</v>
      </c>
      <c r="G219" s="13">
        <f t="shared" si="37"/>
        <v>13.152946437965905</v>
      </c>
      <c r="H219" s="13">
        <v>3</v>
      </c>
      <c r="J219" s="13">
        <v>134</v>
      </c>
      <c r="K219" s="13">
        <v>176</v>
      </c>
      <c r="L219" s="1" t="s">
        <v>147</v>
      </c>
      <c r="M219" s="1" t="s">
        <v>148</v>
      </c>
      <c r="N219" s="13">
        <f t="shared" si="38"/>
        <v>2</v>
      </c>
      <c r="P219" s="13">
        <v>161</v>
      </c>
      <c r="Q219" s="13">
        <v>161</v>
      </c>
      <c r="R219" s="13">
        <v>168</v>
      </c>
      <c r="S219" s="13">
        <v>1300</v>
      </c>
      <c r="T219" s="13">
        <f t="shared" si="39"/>
        <v>2.6341766578737862</v>
      </c>
      <c r="U219" s="15">
        <f t="shared" si="40"/>
        <v>55.170523616310575</v>
      </c>
      <c r="V219" s="15">
        <f t="shared" si="41"/>
        <v>33.921717052993856</v>
      </c>
      <c r="W219" s="16">
        <f t="shared" si="35"/>
        <v>4.9689440993788817E-2</v>
      </c>
      <c r="X219" s="16">
        <f t="shared" si="42"/>
        <v>0.12537313432835823</v>
      </c>
    </row>
    <row r="220" spans="1:24" x14ac:dyDescent="0.25">
      <c r="A220" s="13" t="s">
        <v>366</v>
      </c>
      <c r="C220" s="13" t="str">
        <f t="shared" si="36"/>
        <v>BR</v>
      </c>
      <c r="D220" s="13">
        <v>377</v>
      </c>
      <c r="E220" s="13">
        <v>2004</v>
      </c>
      <c r="F220" s="13" t="s">
        <v>42</v>
      </c>
      <c r="G220" s="13">
        <f t="shared" si="37"/>
        <v>13.266499161421599</v>
      </c>
      <c r="H220" s="13">
        <v>4</v>
      </c>
      <c r="L220" s="1" t="s">
        <v>147</v>
      </c>
      <c r="M220" s="1" t="s">
        <v>148</v>
      </c>
      <c r="N220" s="13">
        <f t="shared" si="38"/>
        <v>2</v>
      </c>
      <c r="S220" s="13">
        <v>2000</v>
      </c>
      <c r="T220" s="13">
        <f t="shared" si="39"/>
        <v>2.9337057893113112</v>
      </c>
      <c r="U220" s="15">
        <f t="shared" si="40"/>
        <v>70.762410625699715</v>
      </c>
      <c r="V220" s="15">
        <f t="shared" si="41"/>
        <v>0</v>
      </c>
      <c r="W220" s="16" t="e">
        <f t="shared" si="35"/>
        <v>#DIV/0!</v>
      </c>
      <c r="X220" s="16" t="e">
        <f t="shared" si="42"/>
        <v>#DIV/0!</v>
      </c>
    </row>
    <row r="221" spans="1:24" x14ac:dyDescent="0.25">
      <c r="A221" s="13" t="s">
        <v>367</v>
      </c>
      <c r="C221" s="13" t="str">
        <f t="shared" si="36"/>
        <v>BR</v>
      </c>
      <c r="D221" s="13">
        <v>377</v>
      </c>
      <c r="E221" s="13">
        <v>2008</v>
      </c>
      <c r="G221" s="13">
        <f t="shared" si="37"/>
        <v>13.416407864998739</v>
      </c>
      <c r="H221" s="13">
        <v>4</v>
      </c>
      <c r="L221" s="1" t="s">
        <v>147</v>
      </c>
      <c r="M221" s="4" t="s">
        <v>194</v>
      </c>
      <c r="N221" s="13">
        <f t="shared" si="38"/>
        <v>2</v>
      </c>
      <c r="S221" s="13">
        <v>1600</v>
      </c>
      <c r="T221" s="13">
        <f t="shared" si="39"/>
        <v>2.7745276335252114</v>
      </c>
      <c r="U221" s="15">
        <f t="shared" si="40"/>
        <v>67.421662897245454</v>
      </c>
      <c r="V221" s="15">
        <f t="shared" si="41"/>
        <v>0</v>
      </c>
      <c r="W221" s="16" t="e">
        <f t="shared" si="35"/>
        <v>#DIV/0!</v>
      </c>
      <c r="X221" s="16" t="e">
        <f t="shared" si="42"/>
        <v>#DIV/0!</v>
      </c>
    </row>
    <row r="222" spans="1:24" x14ac:dyDescent="0.25">
      <c r="A222" s="13" t="s">
        <v>368</v>
      </c>
      <c r="B222" s="13" t="s">
        <v>369</v>
      </c>
      <c r="C222" s="13" t="str">
        <f t="shared" si="36"/>
        <v>BR</v>
      </c>
      <c r="D222" s="13">
        <v>377</v>
      </c>
      <c r="E222" s="13">
        <v>2012</v>
      </c>
      <c r="F222" s="13" t="s">
        <v>42</v>
      </c>
      <c r="G222" s="13">
        <f t="shared" si="37"/>
        <v>13.564659966250536</v>
      </c>
      <c r="H222" s="13">
        <v>5</v>
      </c>
      <c r="J222" s="13">
        <v>220</v>
      </c>
      <c r="K222" s="13">
        <v>297</v>
      </c>
      <c r="L222" s="1" t="s">
        <v>147</v>
      </c>
      <c r="M222" s="1" t="s">
        <v>148</v>
      </c>
      <c r="N222" s="13">
        <f t="shared" si="38"/>
        <v>2</v>
      </c>
      <c r="P222" s="13">
        <v>161</v>
      </c>
      <c r="Q222" s="13">
        <v>161</v>
      </c>
      <c r="R222" s="13">
        <v>224</v>
      </c>
      <c r="S222" s="13">
        <v>2000</v>
      </c>
      <c r="T222" s="13">
        <f t="shared" si="39"/>
        <v>2.9337057893113112</v>
      </c>
      <c r="U222" s="15">
        <f t="shared" si="40"/>
        <v>79.768946823972016</v>
      </c>
      <c r="V222" s="15">
        <f t="shared" si="41"/>
        <v>48.407029100763921</v>
      </c>
      <c r="W222" s="16">
        <f t="shared" si="35"/>
        <v>4.9689440993788817E-2</v>
      </c>
      <c r="X222" s="16">
        <f t="shared" si="42"/>
        <v>0.10181818181818181</v>
      </c>
    </row>
    <row r="223" spans="1:24" x14ac:dyDescent="0.25">
      <c r="A223" s="13" t="s">
        <v>370</v>
      </c>
      <c r="B223" s="13" t="s">
        <v>371</v>
      </c>
      <c r="C223" s="13" t="str">
        <f t="shared" si="36"/>
        <v>BR</v>
      </c>
      <c r="D223" s="13">
        <v>377</v>
      </c>
      <c r="E223" s="13">
        <v>2014</v>
      </c>
      <c r="F223" s="13" t="s">
        <v>42</v>
      </c>
      <c r="G223" s="13">
        <f t="shared" si="37"/>
        <v>13.638181696985855</v>
      </c>
      <c r="H223" s="13">
        <v>5</v>
      </c>
      <c r="J223" s="13">
        <v>220</v>
      </c>
      <c r="K223" s="13">
        <v>297</v>
      </c>
      <c r="L223" s="1" t="s">
        <v>147</v>
      </c>
      <c r="M223" s="1" t="s">
        <v>194</v>
      </c>
      <c r="N223" s="13">
        <f t="shared" si="38"/>
        <v>2</v>
      </c>
      <c r="P223" s="13">
        <v>161</v>
      </c>
      <c r="Q223" s="13">
        <v>161</v>
      </c>
      <c r="R223" s="13">
        <v>224</v>
      </c>
      <c r="S223" s="13">
        <v>2680</v>
      </c>
      <c r="T223" s="13">
        <f t="shared" si="39"/>
        <v>3.1564052529180788</v>
      </c>
      <c r="U223" s="15">
        <f t="shared" si="40"/>
        <v>86.93356190879058</v>
      </c>
      <c r="V223" s="15">
        <f t="shared" si="41"/>
        <v>52.081637323174661</v>
      </c>
      <c r="W223" s="16">
        <f t="shared" si="35"/>
        <v>4.9689440993788817E-2</v>
      </c>
      <c r="X223" s="16">
        <f t="shared" si="42"/>
        <v>0.10181818181818181</v>
      </c>
    </row>
    <row r="224" spans="1:24" x14ac:dyDescent="0.25">
      <c r="A224" s="13" t="s">
        <v>372</v>
      </c>
      <c r="B224" s="13" t="s">
        <v>373</v>
      </c>
      <c r="C224" s="13" t="str">
        <f t="shared" ref="C224:C225" si="43">IF(A224="","zzz",LEFT(A224,2))</f>
        <v>BR</v>
      </c>
      <c r="D224" s="13">
        <v>378</v>
      </c>
      <c r="E224" s="13">
        <v>2009</v>
      </c>
      <c r="G224" s="13">
        <f t="shared" ref="G224:G225" si="44">IF(E224="","",SQRT(E224-1828))</f>
        <v>13.45362404707371</v>
      </c>
      <c r="H224" s="13">
        <v>3</v>
      </c>
      <c r="J224" s="13">
        <v>132</v>
      </c>
      <c r="K224" s="13">
        <v>630</v>
      </c>
      <c r="L224" s="1" t="s">
        <v>147</v>
      </c>
      <c r="M224" s="1" t="s">
        <v>194</v>
      </c>
      <c r="N224" s="13">
        <f t="shared" ref="N224:N225" si="45">IF(L224="Steam",1,IF(L224="Electric",2,IF(L224="Diesel",4,IF(L224="Diesel-Electric",3,""))))</f>
        <v>2</v>
      </c>
      <c r="P224" s="13">
        <v>121</v>
      </c>
      <c r="Q224" s="13">
        <v>121</v>
      </c>
      <c r="R224" s="13">
        <v>112</v>
      </c>
      <c r="S224" s="13">
        <v>1300</v>
      </c>
      <c r="T224" s="13">
        <f t="shared" ref="T224:T225" si="46">IF(L224="Wagon",(SQRT(SQRT(S224/27)))*10,IF(S224="","",SQRT(SQRT(S224/27))))</f>
        <v>2.6341766578737862</v>
      </c>
      <c r="U224" s="15">
        <f>IF(H224="","",(G224*SQRT(H224)*T224-(H224*2)+2)*0.985)</f>
        <v>56.52179581968246</v>
      </c>
      <c r="V224" s="15">
        <f t="shared" ref="V224:V225" si="47">IF(L224="Wagon",5*SQRT(G224),IF(L224="","",SQRT(Q224*J224*SQRT(S224))/(26)))</f>
        <v>29.187180296567899</v>
      </c>
      <c r="W224" s="16">
        <f t="shared" ref="W224:W225" si="48">8/P224</f>
        <v>6.6115702479338845E-2</v>
      </c>
      <c r="X224" s="16">
        <f t="shared" ref="X224:X225" si="49">R224/10/J224</f>
        <v>8.484848484848484E-2</v>
      </c>
    </row>
    <row r="225" spans="1:24" x14ac:dyDescent="0.25">
      <c r="A225" s="13" t="s">
        <v>374</v>
      </c>
      <c r="B225" s="13" t="s">
        <v>375</v>
      </c>
      <c r="C225" s="13" t="str">
        <f t="shared" si="43"/>
        <v>BR</v>
      </c>
      <c r="D225" s="13">
        <v>378</v>
      </c>
      <c r="E225" s="13">
        <v>2009</v>
      </c>
      <c r="G225" s="13">
        <f t="shared" si="44"/>
        <v>13.45362404707371</v>
      </c>
      <c r="H225" s="13">
        <v>4</v>
      </c>
      <c r="J225" s="13">
        <v>172</v>
      </c>
      <c r="K225" s="13">
        <v>840</v>
      </c>
      <c r="L225" s="1" t="s">
        <v>147</v>
      </c>
      <c r="M225" s="1" t="s">
        <v>148</v>
      </c>
      <c r="N225" s="13">
        <f t="shared" si="45"/>
        <v>2</v>
      </c>
      <c r="P225" s="13">
        <v>121</v>
      </c>
      <c r="Q225" s="13">
        <v>121</v>
      </c>
      <c r="R225" s="13">
        <v>168</v>
      </c>
      <c r="S225" s="13">
        <v>2000</v>
      </c>
      <c r="T225" s="13">
        <f t="shared" si="46"/>
        <v>2.9337057893113112</v>
      </c>
      <c r="U225" s="15">
        <f t="shared" ref="U225" si="50">IF(H225="","",(G225*SQRT(H225)*T225-(H225*2)+2)*0.985)</f>
        <v>71.843880265612484</v>
      </c>
      <c r="V225" s="15">
        <f t="shared" si="47"/>
        <v>37.105736788203423</v>
      </c>
      <c r="W225" s="16">
        <f t="shared" si="48"/>
        <v>6.6115702479338845E-2</v>
      </c>
      <c r="X225" s="16">
        <f t="shared" si="49"/>
        <v>9.7674418604651161E-2</v>
      </c>
    </row>
    <row r="226" spans="1:24" x14ac:dyDescent="0.25">
      <c r="A226" s="13" t="s">
        <v>374</v>
      </c>
      <c r="B226" s="13" t="s">
        <v>376</v>
      </c>
      <c r="C226" s="13" t="str">
        <f t="shared" si="36"/>
        <v>BR</v>
      </c>
      <c r="D226" s="13">
        <v>378</v>
      </c>
      <c r="E226" s="13">
        <v>2009</v>
      </c>
      <c r="G226" s="13">
        <f t="shared" si="37"/>
        <v>13.45362404707371</v>
      </c>
      <c r="H226" s="13">
        <v>5</v>
      </c>
      <c r="J226" s="13">
        <v>194</v>
      </c>
      <c r="K226" s="13">
        <v>1020</v>
      </c>
      <c r="L226" s="1" t="s">
        <v>147</v>
      </c>
      <c r="M226" s="1" t="s">
        <v>148</v>
      </c>
      <c r="N226" s="13">
        <f t="shared" si="38"/>
        <v>2</v>
      </c>
      <c r="P226" s="13">
        <v>121</v>
      </c>
      <c r="Q226" s="13">
        <v>121</v>
      </c>
      <c r="R226" s="13">
        <v>224</v>
      </c>
      <c r="S226" s="13">
        <v>2000</v>
      </c>
      <c r="T226" s="13">
        <f t="shared" si="39"/>
        <v>2.9337057893113112</v>
      </c>
      <c r="U226" s="15">
        <f t="shared" si="40"/>
        <v>79.051480894144461</v>
      </c>
      <c r="V226" s="15">
        <f t="shared" si="41"/>
        <v>39.407392641329011</v>
      </c>
      <c r="W226" s="16">
        <f t="shared" si="35"/>
        <v>6.6115702479338845E-2</v>
      </c>
      <c r="X226" s="16">
        <f t="shared" si="42"/>
        <v>0.11546391752577319</v>
      </c>
    </row>
    <row r="227" spans="1:24" x14ac:dyDescent="0.25">
      <c r="A227" s="13" t="s">
        <v>377</v>
      </c>
      <c r="B227" s="13" t="s">
        <v>378</v>
      </c>
      <c r="C227" s="13" t="str">
        <f t="shared" si="36"/>
        <v>BR</v>
      </c>
      <c r="D227" s="13">
        <v>378</v>
      </c>
      <c r="E227" s="13">
        <v>2010</v>
      </c>
      <c r="G227" s="13">
        <f t="shared" si="37"/>
        <v>13.490737563232042</v>
      </c>
      <c r="H227" s="13">
        <v>4</v>
      </c>
      <c r="J227" s="13">
        <v>194</v>
      </c>
      <c r="K227" s="13">
        <v>1020</v>
      </c>
      <c r="L227" s="1" t="s">
        <v>147</v>
      </c>
      <c r="M227" s="4" t="s">
        <v>194</v>
      </c>
      <c r="N227" s="13">
        <f t="shared" si="38"/>
        <v>2</v>
      </c>
      <c r="P227" s="13">
        <v>121</v>
      </c>
      <c r="Q227" s="13">
        <v>121</v>
      </c>
      <c r="R227" s="13">
        <v>224</v>
      </c>
      <c r="S227" s="13">
        <v>2000</v>
      </c>
      <c r="T227" s="13">
        <f t="shared" si="39"/>
        <v>2.9337057893113112</v>
      </c>
      <c r="U227" s="15">
        <f t="shared" si="40"/>
        <v>72.058374135926812</v>
      </c>
      <c r="V227" s="15">
        <f t="shared" si="41"/>
        <v>39.407392641329011</v>
      </c>
      <c r="W227" s="16">
        <f t="shared" si="35"/>
        <v>6.6115702479338845E-2</v>
      </c>
      <c r="X227" s="16">
        <f t="shared" si="42"/>
        <v>0.11546391752577319</v>
      </c>
    </row>
    <row r="228" spans="1:24" x14ac:dyDescent="0.25">
      <c r="A228" s="13" t="s">
        <v>379</v>
      </c>
      <c r="C228" s="13" t="str">
        <f t="shared" si="36"/>
        <v>BR</v>
      </c>
      <c r="D228" s="13">
        <v>379</v>
      </c>
      <c r="G228" s="13" t="str">
        <f t="shared" ref="G228:G262" si="51">IF(E228="","",SQRT(E228-1828))</f>
        <v/>
      </c>
      <c r="L228" s="1" t="s">
        <v>147</v>
      </c>
      <c r="M228" s="5" t="s">
        <v>164</v>
      </c>
      <c r="N228" s="13">
        <f t="shared" si="38"/>
        <v>2</v>
      </c>
      <c r="T228" s="13" t="str">
        <f t="shared" si="39"/>
        <v/>
      </c>
      <c r="U228" s="15" t="str">
        <f t="shared" si="40"/>
        <v/>
      </c>
      <c r="V228" s="15">
        <f t="shared" si="41"/>
        <v>0</v>
      </c>
      <c r="W228" s="16" t="e">
        <f t="shared" si="35"/>
        <v>#DIV/0!</v>
      </c>
      <c r="X228" s="16" t="e">
        <f t="shared" si="42"/>
        <v>#DIV/0!</v>
      </c>
    </row>
    <row r="229" spans="1:24" s="8" customFormat="1" x14ac:dyDescent="0.25">
      <c r="A229" s="6" t="s">
        <v>776</v>
      </c>
      <c r="B229" s="6" t="s">
        <v>777</v>
      </c>
      <c r="C229" s="6" t="str">
        <f t="shared" si="36"/>
        <v>BR</v>
      </c>
      <c r="D229" s="6">
        <v>380</v>
      </c>
      <c r="E229" s="6">
        <v>2010</v>
      </c>
      <c r="F229" s="6"/>
      <c r="G229" s="6">
        <f t="shared" si="51"/>
        <v>13.490737563232042</v>
      </c>
      <c r="H229" s="6">
        <v>3</v>
      </c>
      <c r="I229" s="6"/>
      <c r="J229" s="6">
        <v>132.80000000000001</v>
      </c>
      <c r="K229" s="6">
        <v>191</v>
      </c>
      <c r="L229" s="6" t="s">
        <v>147</v>
      </c>
      <c r="M229" s="6" t="s">
        <v>164</v>
      </c>
      <c r="N229" s="6">
        <f t="shared" si="38"/>
        <v>2</v>
      </c>
      <c r="O229" s="6"/>
      <c r="P229" s="6">
        <v>161</v>
      </c>
      <c r="Q229" s="6">
        <v>177</v>
      </c>
      <c r="R229" s="6">
        <v>207</v>
      </c>
      <c r="S229" s="6">
        <v>2000</v>
      </c>
      <c r="T229" s="6">
        <f t="shared" si="39"/>
        <v>2.9337057893113112</v>
      </c>
      <c r="U229" s="7">
        <f>IF(H229="","",(G229*SQRT(H229)*T229-(H229*2)+2)*0.985)</f>
        <v>63.582592693482205</v>
      </c>
      <c r="V229" s="7">
        <f t="shared" si="41"/>
        <v>39.433908250124816</v>
      </c>
      <c r="W229" s="17">
        <f t="shared" si="35"/>
        <v>4.9689440993788817E-2</v>
      </c>
      <c r="X229" s="17">
        <f>R229/10/J229</f>
        <v>0.15587349397590358</v>
      </c>
    </row>
    <row r="230" spans="1:24" s="8" customFormat="1" x14ac:dyDescent="0.25">
      <c r="A230" s="6" t="s">
        <v>380</v>
      </c>
      <c r="B230" s="6" t="s">
        <v>778</v>
      </c>
      <c r="C230" s="6" t="str">
        <f t="shared" si="36"/>
        <v>BR</v>
      </c>
      <c r="D230" s="6">
        <v>380</v>
      </c>
      <c r="E230" s="6">
        <v>2010</v>
      </c>
      <c r="F230" s="6"/>
      <c r="G230" s="6">
        <f t="shared" si="51"/>
        <v>13.490737563232042</v>
      </c>
      <c r="H230" s="6">
        <v>4</v>
      </c>
      <c r="I230" s="6"/>
      <c r="J230" s="6">
        <v>167.5</v>
      </c>
      <c r="K230" s="6">
        <v>265</v>
      </c>
      <c r="L230" s="6" t="s">
        <v>147</v>
      </c>
      <c r="M230" s="6" t="s">
        <v>164</v>
      </c>
      <c r="N230" s="6">
        <f t="shared" si="38"/>
        <v>2</v>
      </c>
      <c r="O230" s="6"/>
      <c r="P230" s="6">
        <v>161</v>
      </c>
      <c r="Q230" s="6">
        <v>177</v>
      </c>
      <c r="R230" s="6">
        <v>207</v>
      </c>
      <c r="S230" s="6">
        <v>2000</v>
      </c>
      <c r="T230" s="6">
        <f t="shared" si="39"/>
        <v>2.9337057893113112</v>
      </c>
      <c r="U230" s="7">
        <f>IF(H230="","",(G230*SQRT(H230)*T230-(H230*2)+2)*0.985)</f>
        <v>72.058374135926812</v>
      </c>
      <c r="V230" s="7">
        <f t="shared" si="41"/>
        <v>44.287196569304271</v>
      </c>
      <c r="W230" s="17">
        <f t="shared" si="35"/>
        <v>4.9689440993788817E-2</v>
      </c>
      <c r="X230" s="17">
        <f>R230/10/J230</f>
        <v>0.1235820895522388</v>
      </c>
    </row>
    <row r="231" spans="1:24" x14ac:dyDescent="0.25">
      <c r="A231" s="13" t="s">
        <v>381</v>
      </c>
      <c r="C231" s="13" t="str">
        <f t="shared" si="36"/>
        <v>BR</v>
      </c>
      <c r="D231" s="13">
        <v>385</v>
      </c>
      <c r="G231" s="13" t="str">
        <f t="shared" si="51"/>
        <v/>
      </c>
      <c r="L231" s="1" t="s">
        <v>147</v>
      </c>
      <c r="M231" s="5" t="s">
        <v>164</v>
      </c>
      <c r="N231" s="13">
        <f t="shared" si="38"/>
        <v>2</v>
      </c>
      <c r="T231" s="13" t="str">
        <f t="shared" si="39"/>
        <v/>
      </c>
      <c r="U231" s="15" t="str">
        <f>IF(H231="","",(G231*SQRT(H231)*T231-(H231*2)+2)*0.985)</f>
        <v/>
      </c>
      <c r="V231" s="15">
        <f t="shared" si="41"/>
        <v>0</v>
      </c>
      <c r="W231" s="16" t="e">
        <f t="shared" si="35"/>
        <v>#DIV/0!</v>
      </c>
      <c r="X231" s="16" t="e">
        <f t="shared" si="42"/>
        <v>#DIV/0!</v>
      </c>
    </row>
    <row r="232" spans="1:24" x14ac:dyDescent="0.25">
      <c r="A232" s="13" t="s">
        <v>382</v>
      </c>
      <c r="C232" s="13" t="str">
        <f t="shared" si="36"/>
        <v>BR</v>
      </c>
      <c r="D232" s="13">
        <v>387</v>
      </c>
      <c r="G232" s="13" t="str">
        <f t="shared" si="51"/>
        <v/>
      </c>
      <c r="L232" s="1" t="s">
        <v>147</v>
      </c>
      <c r="M232" s="4" t="s">
        <v>194</v>
      </c>
      <c r="N232" s="13">
        <f t="shared" si="38"/>
        <v>2</v>
      </c>
      <c r="T232" s="13" t="str">
        <f t="shared" si="39"/>
        <v/>
      </c>
      <c r="U232" s="15" t="str">
        <f t="shared" si="40"/>
        <v/>
      </c>
      <c r="V232" s="15">
        <f t="shared" si="41"/>
        <v>0</v>
      </c>
      <c r="W232" s="16" t="e">
        <f t="shared" si="35"/>
        <v>#DIV/0!</v>
      </c>
      <c r="X232" s="16" t="e">
        <f t="shared" si="42"/>
        <v>#DIV/0!</v>
      </c>
    </row>
    <row r="233" spans="1:24" x14ac:dyDescent="0.25">
      <c r="A233" s="13" t="s">
        <v>383</v>
      </c>
      <c r="B233" s="13" t="s">
        <v>384</v>
      </c>
      <c r="C233" s="13" t="str">
        <f t="shared" si="36"/>
        <v>BR</v>
      </c>
      <c r="D233" s="13">
        <v>390</v>
      </c>
      <c r="E233" s="13">
        <v>2002</v>
      </c>
      <c r="F233" s="13" t="s">
        <v>42</v>
      </c>
      <c r="G233" s="13">
        <f t="shared" si="51"/>
        <v>13.19090595827292</v>
      </c>
      <c r="H233" s="13">
        <v>9</v>
      </c>
      <c r="J233" s="13">
        <v>466</v>
      </c>
      <c r="K233" s="13">
        <v>467</v>
      </c>
      <c r="L233" s="6" t="s">
        <v>147</v>
      </c>
      <c r="M233" s="6" t="s">
        <v>164</v>
      </c>
      <c r="N233" s="13">
        <f t="shared" si="38"/>
        <v>2</v>
      </c>
      <c r="P233" s="13">
        <v>201</v>
      </c>
      <c r="Q233" s="13">
        <v>225</v>
      </c>
      <c r="S233" s="13">
        <v>6840</v>
      </c>
      <c r="T233" s="13">
        <f t="shared" si="39"/>
        <v>3.9895423941956589</v>
      </c>
      <c r="U233" s="15">
        <f t="shared" si="40"/>
        <v>139.74888008090676</v>
      </c>
      <c r="V233" s="15">
        <f t="shared" si="41"/>
        <v>113.25956645423956</v>
      </c>
      <c r="W233" s="16">
        <f t="shared" si="35"/>
        <v>3.9800995024875621E-2</v>
      </c>
      <c r="X233" s="16">
        <f t="shared" si="42"/>
        <v>0</v>
      </c>
    </row>
    <row r="234" spans="1:24" x14ac:dyDescent="0.25">
      <c r="A234" s="13" t="s">
        <v>385</v>
      </c>
      <c r="B234" s="13" t="s">
        <v>386</v>
      </c>
      <c r="C234" s="13" t="str">
        <f t="shared" si="36"/>
        <v>BR</v>
      </c>
      <c r="D234" s="13">
        <v>390</v>
      </c>
      <c r="E234" s="13">
        <v>2002</v>
      </c>
      <c r="F234" s="13" t="s">
        <v>42</v>
      </c>
      <c r="G234" s="13">
        <f t="shared" si="51"/>
        <v>13.19090595827292</v>
      </c>
      <c r="H234" s="13">
        <v>11</v>
      </c>
      <c r="J234" s="13">
        <v>567</v>
      </c>
      <c r="K234" s="13">
        <v>587</v>
      </c>
      <c r="L234" s="6" t="s">
        <v>147</v>
      </c>
      <c r="M234" s="6" t="s">
        <v>164</v>
      </c>
      <c r="N234" s="13">
        <f t="shared" si="38"/>
        <v>2</v>
      </c>
      <c r="P234" s="13">
        <v>201</v>
      </c>
      <c r="Q234" s="13">
        <v>225</v>
      </c>
      <c r="S234" s="13">
        <v>7980</v>
      </c>
      <c r="T234" s="13">
        <f t="shared" si="39"/>
        <v>4.1462910266449988</v>
      </c>
      <c r="U234" s="15">
        <f t="shared" si="40"/>
        <v>158.97631169376766</v>
      </c>
      <c r="V234" s="15">
        <f t="shared" si="41"/>
        <v>129.8404952560488</v>
      </c>
      <c r="W234" s="16">
        <f t="shared" si="35"/>
        <v>3.9800995024875621E-2</v>
      </c>
      <c r="X234" s="16">
        <f t="shared" si="42"/>
        <v>0</v>
      </c>
    </row>
    <row r="235" spans="1:24" x14ac:dyDescent="0.25">
      <c r="A235" s="13" t="s">
        <v>387</v>
      </c>
      <c r="B235" s="13" t="s">
        <v>388</v>
      </c>
      <c r="C235" s="13" t="str">
        <f t="shared" si="36"/>
        <v>BR</v>
      </c>
      <c r="D235" s="13">
        <v>395</v>
      </c>
      <c r="E235" s="13">
        <v>2009</v>
      </c>
      <c r="F235" s="13" t="s">
        <v>42</v>
      </c>
      <c r="G235" s="13">
        <f t="shared" si="51"/>
        <v>13.45362404707371</v>
      </c>
      <c r="H235" s="13">
        <v>6</v>
      </c>
      <c r="J235" s="13">
        <v>265</v>
      </c>
      <c r="K235" s="13">
        <v>340</v>
      </c>
      <c r="L235" s="6" t="s">
        <v>147</v>
      </c>
      <c r="M235" s="6" t="s">
        <v>194</v>
      </c>
      <c r="N235" s="13">
        <f t="shared" si="38"/>
        <v>2</v>
      </c>
      <c r="P235" s="13">
        <v>225</v>
      </c>
      <c r="Q235" s="13">
        <v>225</v>
      </c>
      <c r="S235" s="13">
        <v>4480</v>
      </c>
      <c r="T235" s="13">
        <f t="shared" si="39"/>
        <v>3.5890421806368633</v>
      </c>
      <c r="U235" s="15">
        <f t="shared" si="40"/>
        <v>106.65101405330265</v>
      </c>
      <c r="V235" s="15">
        <f t="shared" si="41"/>
        <v>76.835222200902379</v>
      </c>
      <c r="W235" s="16">
        <f t="shared" si="35"/>
        <v>3.5555555555555556E-2</v>
      </c>
      <c r="X235" s="16">
        <f t="shared" si="42"/>
        <v>0</v>
      </c>
    </row>
    <row r="236" spans="1:24" x14ac:dyDescent="0.25">
      <c r="A236" s="13" t="s">
        <v>389</v>
      </c>
      <c r="B236" s="13" t="s">
        <v>388</v>
      </c>
      <c r="C236" s="13" t="str">
        <f t="shared" si="36"/>
        <v>BR</v>
      </c>
      <c r="D236" s="13">
        <v>395</v>
      </c>
      <c r="E236" s="13">
        <v>2009</v>
      </c>
      <c r="F236" s="13" t="s">
        <v>42</v>
      </c>
      <c r="G236" s="13">
        <f t="shared" si="51"/>
        <v>13.45362404707371</v>
      </c>
      <c r="H236" s="13">
        <v>6</v>
      </c>
      <c r="J236" s="13">
        <v>265</v>
      </c>
      <c r="K236" s="13">
        <v>340</v>
      </c>
      <c r="L236" s="6" t="s">
        <v>147</v>
      </c>
      <c r="M236" s="6" t="s">
        <v>194</v>
      </c>
      <c r="N236" s="13">
        <f t="shared" si="38"/>
        <v>2</v>
      </c>
      <c r="P236" s="13">
        <v>160</v>
      </c>
      <c r="Q236" s="13">
        <v>160</v>
      </c>
      <c r="S236" s="13">
        <v>4480</v>
      </c>
      <c r="T236" s="13">
        <f t="shared" si="39"/>
        <v>3.5890421806368633</v>
      </c>
      <c r="U236" s="15">
        <f t="shared" si="40"/>
        <v>106.65101405330265</v>
      </c>
      <c r="V236" s="15">
        <f t="shared" si="41"/>
        <v>64.793148447996558</v>
      </c>
      <c r="W236" s="16">
        <f t="shared" si="35"/>
        <v>0.05</v>
      </c>
      <c r="X236" s="16">
        <f t="shared" si="42"/>
        <v>0</v>
      </c>
    </row>
    <row r="237" spans="1:24" x14ac:dyDescent="0.25">
      <c r="A237" s="13" t="s">
        <v>390</v>
      </c>
      <c r="C237" s="13" t="str">
        <f t="shared" si="36"/>
        <v>BR</v>
      </c>
      <c r="D237" s="13">
        <v>401</v>
      </c>
      <c r="G237" s="13" t="str">
        <f t="shared" si="51"/>
        <v/>
      </c>
      <c r="L237" s="1" t="s">
        <v>147</v>
      </c>
      <c r="M237" s="1" t="s">
        <v>148</v>
      </c>
      <c r="N237" s="13">
        <f t="shared" si="38"/>
        <v>2</v>
      </c>
      <c r="T237" s="13" t="str">
        <f t="shared" si="39"/>
        <v/>
      </c>
      <c r="U237" s="15" t="str">
        <f t="shared" si="40"/>
        <v/>
      </c>
      <c r="V237" s="15">
        <f t="shared" si="41"/>
        <v>0</v>
      </c>
      <c r="W237" s="16" t="e">
        <f t="shared" si="35"/>
        <v>#DIV/0!</v>
      </c>
      <c r="X237" s="16" t="e">
        <f t="shared" si="42"/>
        <v>#DIV/0!</v>
      </c>
    </row>
    <row r="238" spans="1:24" x14ac:dyDescent="0.25">
      <c r="A238" s="13" t="s">
        <v>391</v>
      </c>
      <c r="C238" s="13" t="str">
        <f t="shared" si="36"/>
        <v>BR</v>
      </c>
      <c r="D238" s="13">
        <v>402</v>
      </c>
      <c r="G238" s="13" t="str">
        <f t="shared" si="51"/>
        <v/>
      </c>
      <c r="L238" s="1" t="s">
        <v>147</v>
      </c>
      <c r="M238" s="1" t="s">
        <v>148</v>
      </c>
      <c r="N238" s="13">
        <f t="shared" si="38"/>
        <v>2</v>
      </c>
      <c r="T238" s="13" t="str">
        <f t="shared" si="39"/>
        <v/>
      </c>
      <c r="U238" s="15" t="str">
        <f t="shared" si="40"/>
        <v/>
      </c>
      <c r="V238" s="15">
        <f t="shared" si="41"/>
        <v>0</v>
      </c>
      <c r="W238" s="16" t="e">
        <f t="shared" si="35"/>
        <v>#DIV/0!</v>
      </c>
      <c r="X238" s="16" t="e">
        <f t="shared" si="42"/>
        <v>#DIV/0!</v>
      </c>
    </row>
    <row r="239" spans="1:24" x14ac:dyDescent="0.25">
      <c r="A239" s="13" t="s">
        <v>392</v>
      </c>
      <c r="C239" s="13" t="str">
        <f t="shared" si="36"/>
        <v>BR</v>
      </c>
      <c r="D239" s="13">
        <v>403</v>
      </c>
      <c r="G239" s="13" t="str">
        <f t="shared" si="51"/>
        <v/>
      </c>
      <c r="L239" s="1" t="s">
        <v>147</v>
      </c>
      <c r="M239" s="1" t="s">
        <v>148</v>
      </c>
      <c r="N239" s="13">
        <f t="shared" si="38"/>
        <v>2</v>
      </c>
      <c r="T239" s="13" t="str">
        <f t="shared" si="39"/>
        <v/>
      </c>
      <c r="U239" s="15" t="str">
        <f t="shared" si="40"/>
        <v/>
      </c>
      <c r="V239" s="15">
        <f t="shared" si="41"/>
        <v>0</v>
      </c>
      <c r="W239" s="16" t="e">
        <f t="shared" si="35"/>
        <v>#DIV/0!</v>
      </c>
      <c r="X239" s="16" t="e">
        <f t="shared" si="42"/>
        <v>#DIV/0!</v>
      </c>
    </row>
    <row r="240" spans="1:24" x14ac:dyDescent="0.25">
      <c r="A240" s="13" t="s">
        <v>393</v>
      </c>
      <c r="C240" s="13" t="str">
        <f t="shared" si="36"/>
        <v>BR</v>
      </c>
      <c r="D240" s="13">
        <v>404</v>
      </c>
      <c r="G240" s="13" t="str">
        <f t="shared" si="51"/>
        <v/>
      </c>
      <c r="L240" s="1" t="s">
        <v>147</v>
      </c>
      <c r="M240" s="1" t="s">
        <v>148</v>
      </c>
      <c r="N240" s="13">
        <f t="shared" si="38"/>
        <v>2</v>
      </c>
      <c r="T240" s="13" t="str">
        <f t="shared" si="39"/>
        <v/>
      </c>
      <c r="U240" s="15" t="str">
        <f t="shared" si="40"/>
        <v/>
      </c>
      <c r="V240" s="15">
        <f t="shared" si="41"/>
        <v>0</v>
      </c>
      <c r="W240" s="16" t="e">
        <f t="shared" si="35"/>
        <v>#DIV/0!</v>
      </c>
      <c r="X240" s="16" t="e">
        <f t="shared" si="42"/>
        <v>#DIV/0!</v>
      </c>
    </row>
    <row r="241" spans="1:24" x14ac:dyDescent="0.25">
      <c r="A241" s="13" t="s">
        <v>394</v>
      </c>
      <c r="C241" s="13" t="str">
        <f t="shared" si="36"/>
        <v>BR</v>
      </c>
      <c r="D241" s="13">
        <v>405</v>
      </c>
      <c r="G241" s="13" t="str">
        <f t="shared" si="51"/>
        <v/>
      </c>
      <c r="L241" s="1" t="s">
        <v>147</v>
      </c>
      <c r="M241" s="1" t="s">
        <v>148</v>
      </c>
      <c r="N241" s="13">
        <f t="shared" si="38"/>
        <v>2</v>
      </c>
      <c r="T241" s="13" t="str">
        <f t="shared" si="39"/>
        <v/>
      </c>
      <c r="U241" s="15" t="str">
        <f t="shared" si="40"/>
        <v/>
      </c>
      <c r="V241" s="15">
        <f t="shared" si="41"/>
        <v>0</v>
      </c>
      <c r="W241" s="16" t="e">
        <f t="shared" si="35"/>
        <v>#DIV/0!</v>
      </c>
      <c r="X241" s="16" t="e">
        <f t="shared" si="42"/>
        <v>#DIV/0!</v>
      </c>
    </row>
    <row r="242" spans="1:24" x14ac:dyDescent="0.25">
      <c r="A242" s="13" t="s">
        <v>395</v>
      </c>
      <c r="C242" s="13" t="str">
        <f t="shared" si="36"/>
        <v>BR</v>
      </c>
      <c r="D242" s="13">
        <v>410</v>
      </c>
      <c r="G242" s="13" t="str">
        <f t="shared" si="51"/>
        <v/>
      </c>
      <c r="L242" s="1" t="s">
        <v>147</v>
      </c>
      <c r="M242" s="1" t="s">
        <v>148</v>
      </c>
      <c r="N242" s="13">
        <f t="shared" si="38"/>
        <v>2</v>
      </c>
      <c r="T242" s="13" t="str">
        <f t="shared" si="39"/>
        <v/>
      </c>
      <c r="U242" s="15" t="str">
        <f t="shared" si="40"/>
        <v/>
      </c>
      <c r="V242" s="15">
        <f t="shared" si="41"/>
        <v>0</v>
      </c>
      <c r="W242" s="16" t="e">
        <f t="shared" si="35"/>
        <v>#DIV/0!</v>
      </c>
      <c r="X242" s="16" t="e">
        <f t="shared" si="42"/>
        <v>#DIV/0!</v>
      </c>
    </row>
    <row r="243" spans="1:24" x14ac:dyDescent="0.25">
      <c r="A243" s="13" t="s">
        <v>396</v>
      </c>
      <c r="B243" s="13" t="s">
        <v>397</v>
      </c>
      <c r="C243" s="13" t="str">
        <f t="shared" ref="C243" si="52">IF(A243="","zzz",LEFT(A243,2))</f>
        <v>BR</v>
      </c>
      <c r="D243" s="13">
        <v>411</v>
      </c>
      <c r="E243" s="13">
        <v>1956</v>
      </c>
      <c r="F243" s="13">
        <v>2005</v>
      </c>
      <c r="G243" s="13">
        <f t="shared" ref="G243" si="53">IF(E243="","",SQRT(E243-1828))</f>
        <v>11.313708498984761</v>
      </c>
      <c r="H243" s="13">
        <v>4</v>
      </c>
      <c r="J243" s="13">
        <v>142</v>
      </c>
      <c r="K243" s="13">
        <v>224</v>
      </c>
      <c r="L243" s="1" t="s">
        <v>147</v>
      </c>
      <c r="M243" s="1" t="s">
        <v>148</v>
      </c>
      <c r="N243" s="13">
        <f t="shared" ref="N243" si="54">IF(L243="Steam",1,IF(L243="Electric",2,IF(L243="Diesel",4,IF(L243="Diesel-Electric",3,""))))</f>
        <v>2</v>
      </c>
      <c r="P243" s="13">
        <v>144</v>
      </c>
      <c r="Q243" s="13">
        <v>144</v>
      </c>
      <c r="R243" s="13">
        <v>110</v>
      </c>
      <c r="S243" s="13">
        <v>1000</v>
      </c>
      <c r="T243" s="13">
        <f t="shared" ref="T243" si="55">IF(L243="Wagon",(SQRT(SQRT(S243/27)))*10,IF(S243="","",SQRT(SQRT(S243/27))))</f>
        <v>2.4669426816409508</v>
      </c>
      <c r="U243" s="15">
        <f t="shared" ref="U243" si="56">IF(H243="","",(G243*SQRT(H243)*T243-(H243*2)+2)*0.985)</f>
        <v>49.073232656065287</v>
      </c>
      <c r="V243" s="15">
        <f t="shared" ref="V243" si="57">IF(L243="Wagon",5*SQRT(G243),IF(L243="","",SQRT(Q243*J243*SQRT(S243))/(26)))</f>
        <v>30.928016634527452</v>
      </c>
      <c r="W243" s="16">
        <f t="shared" ref="W243" si="58">8/P243</f>
        <v>5.5555555555555552E-2</v>
      </c>
      <c r="X243" s="16">
        <f t="shared" ref="X243" si="59">R243/10/J243</f>
        <v>7.746478873239436E-2</v>
      </c>
    </row>
    <row r="244" spans="1:24" x14ac:dyDescent="0.25">
      <c r="A244" s="13" t="s">
        <v>398</v>
      </c>
      <c r="B244" s="13" t="s">
        <v>399</v>
      </c>
      <c r="C244" s="13" t="str">
        <f t="shared" si="36"/>
        <v>BR</v>
      </c>
      <c r="D244" s="13" t="s">
        <v>400</v>
      </c>
      <c r="E244" s="13">
        <v>1993</v>
      </c>
      <c r="F244" s="13">
        <v>2005</v>
      </c>
      <c r="G244" s="13">
        <f t="shared" si="51"/>
        <v>12.845232578665129</v>
      </c>
      <c r="H244" s="13">
        <v>3</v>
      </c>
      <c r="J244" s="13">
        <v>124</v>
      </c>
      <c r="K244" s="13">
        <v>158</v>
      </c>
      <c r="L244" s="1" t="s">
        <v>147</v>
      </c>
      <c r="M244" s="1" t="s">
        <v>148</v>
      </c>
      <c r="N244" s="13">
        <f t="shared" si="38"/>
        <v>2</v>
      </c>
      <c r="P244" s="13">
        <v>144</v>
      </c>
      <c r="Q244" s="13">
        <v>144</v>
      </c>
      <c r="R244" s="13">
        <v>110</v>
      </c>
      <c r="S244" s="13">
        <v>1000</v>
      </c>
      <c r="T244" s="13">
        <f t="shared" si="39"/>
        <v>2.4669426816409508</v>
      </c>
      <c r="U244" s="15">
        <f t="shared" si="40"/>
        <v>50.12271960376183</v>
      </c>
      <c r="V244" s="15">
        <f t="shared" si="41"/>
        <v>28.901390678228623</v>
      </c>
      <c r="W244" s="16">
        <f t="shared" si="35"/>
        <v>5.5555555555555552E-2</v>
      </c>
      <c r="X244" s="16">
        <f t="shared" si="42"/>
        <v>8.8709677419354843E-2</v>
      </c>
    </row>
    <row r="245" spans="1:24" x14ac:dyDescent="0.25">
      <c r="A245" s="13" t="s">
        <v>401</v>
      </c>
      <c r="C245" s="13" t="str">
        <f t="shared" si="36"/>
        <v>BR</v>
      </c>
      <c r="D245" s="13">
        <v>412</v>
      </c>
      <c r="E245" s="13">
        <v>1957</v>
      </c>
      <c r="F245" s="13">
        <v>2005</v>
      </c>
      <c r="G245" s="13">
        <f t="shared" si="51"/>
        <v>11.357816691600547</v>
      </c>
      <c r="H245" s="13">
        <v>4</v>
      </c>
      <c r="J245" s="13">
        <v>160</v>
      </c>
      <c r="K245" s="13">
        <v>191</v>
      </c>
      <c r="L245" s="1" t="s">
        <v>147</v>
      </c>
      <c r="M245" s="1" t="s">
        <v>148</v>
      </c>
      <c r="N245" s="13">
        <f t="shared" si="38"/>
        <v>2</v>
      </c>
      <c r="P245" s="13">
        <v>144</v>
      </c>
      <c r="Q245" s="13">
        <v>144</v>
      </c>
      <c r="R245" s="13">
        <v>110</v>
      </c>
      <c r="S245" s="13">
        <v>1000</v>
      </c>
      <c r="T245" s="13">
        <f t="shared" si="39"/>
        <v>2.4669426816409508</v>
      </c>
      <c r="U245" s="15">
        <f t="shared" si="40"/>
        <v>49.287593050523903</v>
      </c>
      <c r="V245" s="15">
        <f t="shared" si="41"/>
        <v>32.829773723795498</v>
      </c>
      <c r="W245" s="16">
        <f t="shared" si="35"/>
        <v>5.5555555555555552E-2</v>
      </c>
      <c r="X245" s="16">
        <f t="shared" si="42"/>
        <v>6.8750000000000006E-2</v>
      </c>
    </row>
    <row r="246" spans="1:24" x14ac:dyDescent="0.25">
      <c r="A246" s="13" t="s">
        <v>402</v>
      </c>
      <c r="C246" s="13" t="str">
        <f t="shared" si="36"/>
        <v>BR</v>
      </c>
      <c r="D246" s="13">
        <v>413</v>
      </c>
      <c r="E246" s="13">
        <v>1982</v>
      </c>
      <c r="F246" s="13">
        <v>1995</v>
      </c>
      <c r="G246" s="13">
        <f>IF(E246="","",SQRT(E246-1828))</f>
        <v>12.409673645990857</v>
      </c>
      <c r="H246" s="13">
        <v>4</v>
      </c>
      <c r="J246" s="13">
        <v>140</v>
      </c>
      <c r="K246" s="13">
        <v>306</v>
      </c>
      <c r="L246" s="1" t="s">
        <v>147</v>
      </c>
      <c r="M246" s="1" t="s">
        <v>148</v>
      </c>
      <c r="N246" s="13">
        <f t="shared" si="38"/>
        <v>2</v>
      </c>
      <c r="P246" s="13">
        <v>144</v>
      </c>
      <c r="Q246" s="13">
        <v>144</v>
      </c>
      <c r="R246" s="13">
        <v>55</v>
      </c>
      <c r="S246" s="13">
        <v>500</v>
      </c>
      <c r="T246" s="13">
        <f t="shared" si="39"/>
        <v>2.074443257628261</v>
      </c>
      <c r="U246" s="15">
        <f>IF(H246="","",(G246*SQRT(H246)*T246-(H246*2)+2)*0.985)</f>
        <v>44.804032733856921</v>
      </c>
      <c r="V246" s="15">
        <f t="shared" si="41"/>
        <v>25.823459137199031</v>
      </c>
      <c r="W246" s="16">
        <f t="shared" si="35"/>
        <v>5.5555555555555552E-2</v>
      </c>
      <c r="X246" s="16">
        <f t="shared" si="42"/>
        <v>3.9285714285714285E-2</v>
      </c>
    </row>
    <row r="247" spans="1:24" x14ac:dyDescent="0.25">
      <c r="A247" s="13" t="s">
        <v>403</v>
      </c>
      <c r="C247" s="13" t="str">
        <f t="shared" ref="C247" si="60">IF(A247="","zzz",LEFT(A247,2))</f>
        <v>BR</v>
      </c>
      <c r="D247" s="13">
        <v>414</v>
      </c>
      <c r="E247" s="13">
        <v>1957</v>
      </c>
      <c r="F247" s="13">
        <v>1995</v>
      </c>
      <c r="G247" s="13">
        <f>IF(E247="","",SQRT(E247-1828))</f>
        <v>11.357816691600547</v>
      </c>
      <c r="H247" s="13">
        <v>2</v>
      </c>
      <c r="J247" s="13">
        <v>72</v>
      </c>
      <c r="K247" s="13">
        <v>140</v>
      </c>
      <c r="L247" s="1" t="s">
        <v>147</v>
      </c>
      <c r="M247" s="1" t="s">
        <v>148</v>
      </c>
      <c r="N247" s="13">
        <f t="shared" ref="N247" si="61">IF(L247="Steam",1,IF(L247="Electric",2,IF(L247="Diesel",4,IF(L247="Diesel-Electric",3,""))))</f>
        <v>2</v>
      </c>
      <c r="P247" s="13">
        <v>144</v>
      </c>
      <c r="Q247" s="13">
        <v>144</v>
      </c>
      <c r="R247" s="13">
        <v>55</v>
      </c>
      <c r="S247" s="13">
        <v>500</v>
      </c>
      <c r="T247" s="13">
        <f t="shared" ref="T247" si="62">IF(L247="Wagon",(SQRT(SQRT(S247/27)))*10,IF(S247="","",SQRT(SQRT(S247/27))))</f>
        <v>2.074443257628261</v>
      </c>
      <c r="U247" s="15">
        <f>IF(H247="","",(G247*SQRT(H247)*T247-(H247*2)+2)*0.985)</f>
        <v>30.850685193353886</v>
      </c>
      <c r="V247" s="15">
        <f t="shared" ref="V247" si="63">IF(L247="Wagon",5*SQRT(G247),IF(L247="","",SQRT(Q247*J247*SQRT(S247))/(26)))</f>
        <v>18.518962291654763</v>
      </c>
      <c r="W247" s="16">
        <f t="shared" ref="W247" si="64">8/P247</f>
        <v>5.5555555555555552E-2</v>
      </c>
      <c r="X247" s="16">
        <f t="shared" ref="X247" si="65">R247/10/J247</f>
        <v>7.6388888888888895E-2</v>
      </c>
    </row>
    <row r="248" spans="1:24" x14ac:dyDescent="0.25">
      <c r="A248" s="13" t="s">
        <v>404</v>
      </c>
      <c r="C248" s="13" t="str">
        <f t="shared" ref="C248" si="66">IF(A248="","zzz",LEFT(A248,2))</f>
        <v>BR</v>
      </c>
      <c r="D248" s="13" t="s">
        <v>405</v>
      </c>
      <c r="E248" s="13">
        <v>1953</v>
      </c>
      <c r="F248" s="13">
        <v>1995</v>
      </c>
      <c r="G248" s="13">
        <f>IF(E248="","",SQRT(E248-1828))</f>
        <v>11.180339887498949</v>
      </c>
      <c r="H248" s="13">
        <v>4</v>
      </c>
      <c r="J248" s="13">
        <v>135</v>
      </c>
      <c r="K248" s="13">
        <v>386</v>
      </c>
      <c r="L248" s="1" t="s">
        <v>147</v>
      </c>
      <c r="M248" s="1" t="s">
        <v>148</v>
      </c>
      <c r="N248" s="13">
        <f t="shared" ref="N248" si="67">IF(L248="Steam",1,IF(L248="Electric",2,IF(L248="Diesel",4,IF(L248="Diesel-Electric",3,""))))</f>
        <v>2</v>
      </c>
      <c r="P248" s="13">
        <v>121</v>
      </c>
      <c r="Q248" s="13">
        <v>121</v>
      </c>
      <c r="R248" s="13">
        <v>110</v>
      </c>
      <c r="S248" s="13">
        <v>1000</v>
      </c>
      <c r="T248" s="13">
        <f t="shared" ref="T248" si="68">IF(L248="Wagon",(SQRT(SQRT(S248/27)))*10,IF(S248="","",SQRT(SQRT(S248/27))))</f>
        <v>2.4669426816409508</v>
      </c>
      <c r="U248" s="15">
        <f t="shared" si="40"/>
        <v>48.425077597536166</v>
      </c>
      <c r="V248" s="15">
        <f t="shared" si="41"/>
        <v>27.64306668555086</v>
      </c>
      <c r="W248" s="16">
        <f t="shared" si="35"/>
        <v>6.6115702479338845E-2</v>
      </c>
      <c r="X248" s="16">
        <f t="shared" si="42"/>
        <v>8.1481481481481488E-2</v>
      </c>
    </row>
    <row r="249" spans="1:24" x14ac:dyDescent="0.25">
      <c r="A249" s="13" t="s">
        <v>406</v>
      </c>
      <c r="C249" s="13" t="str">
        <f t="shared" si="36"/>
        <v>BR</v>
      </c>
      <c r="D249" s="13" t="s">
        <v>407</v>
      </c>
      <c r="E249" s="13">
        <v>1956</v>
      </c>
      <c r="F249" s="13">
        <v>1995</v>
      </c>
      <c r="G249" s="13">
        <f t="shared" ref="G249" si="69">IF(E249="","",SQRT(E249-1828))</f>
        <v>11.313708498984761</v>
      </c>
      <c r="H249" s="13">
        <v>4</v>
      </c>
      <c r="J249" s="13">
        <v>138</v>
      </c>
      <c r="K249" s="13">
        <v>392</v>
      </c>
      <c r="L249" s="1" t="s">
        <v>147</v>
      </c>
      <c r="M249" s="1" t="s">
        <v>148</v>
      </c>
      <c r="N249" s="13">
        <f t="shared" si="38"/>
        <v>2</v>
      </c>
      <c r="P249" s="13">
        <v>121</v>
      </c>
      <c r="Q249" s="13">
        <v>121</v>
      </c>
      <c r="R249" s="13">
        <v>110</v>
      </c>
      <c r="S249" s="13">
        <v>1000</v>
      </c>
      <c r="T249" s="13">
        <f>IF(L247="Wagon",(SQRT(SQRT(S249/27)))*10,IF(S249="","",SQRT(SQRT(S249/27))))</f>
        <v>2.4669426816409508</v>
      </c>
      <c r="U249" s="15">
        <f t="shared" si="40"/>
        <v>49.073232656065287</v>
      </c>
      <c r="V249" s="15">
        <f t="shared" si="41"/>
        <v>27.948524209085747</v>
      </c>
      <c r="W249" s="16">
        <f t="shared" si="35"/>
        <v>6.6115702479338845E-2</v>
      </c>
      <c r="X249" s="16">
        <f t="shared" si="42"/>
        <v>7.9710144927536225E-2</v>
      </c>
    </row>
    <row r="250" spans="1:24" x14ac:dyDescent="0.25">
      <c r="A250" s="13" t="s">
        <v>408</v>
      </c>
      <c r="C250" s="13" t="str">
        <f t="shared" si="36"/>
        <v>BR</v>
      </c>
      <c r="D250" s="13">
        <v>416</v>
      </c>
      <c r="E250" s="13">
        <v>1953</v>
      </c>
      <c r="F250" s="13">
        <v>1995</v>
      </c>
      <c r="G250" s="13">
        <f>IF(E250="","",SQRT(E250-1828))</f>
        <v>11.180339887498949</v>
      </c>
      <c r="H250" s="13">
        <v>2</v>
      </c>
      <c r="J250" s="13">
        <v>70</v>
      </c>
      <c r="K250" s="13">
        <v>178</v>
      </c>
      <c r="L250" s="1" t="s">
        <v>147</v>
      </c>
      <c r="M250" s="1" t="s">
        <v>148</v>
      </c>
      <c r="N250" s="13">
        <f t="shared" si="38"/>
        <v>2</v>
      </c>
      <c r="P250" s="13">
        <v>121</v>
      </c>
      <c r="Q250" s="13">
        <v>121</v>
      </c>
      <c r="R250" s="13">
        <v>55</v>
      </c>
      <c r="S250" s="13">
        <v>500</v>
      </c>
      <c r="T250" s="13">
        <f t="shared" si="39"/>
        <v>2.074443257628261</v>
      </c>
      <c r="U250" s="15">
        <f>IF(H250="","",(G250*SQRT(H250)*T250-(H250*2)+2)*0.985)</f>
        <v>30.337830436607479</v>
      </c>
      <c r="V250" s="15">
        <f t="shared" si="41"/>
        <v>16.738281147139887</v>
      </c>
      <c r="W250" s="16">
        <f t="shared" si="35"/>
        <v>6.6115702479338845E-2</v>
      </c>
      <c r="X250" s="16">
        <f t="shared" si="42"/>
        <v>7.857142857142857E-2</v>
      </c>
    </row>
    <row r="251" spans="1:24" x14ac:dyDescent="0.25">
      <c r="A251" s="13" t="s">
        <v>409</v>
      </c>
      <c r="C251" s="13" t="str">
        <f t="shared" si="36"/>
        <v>BR</v>
      </c>
      <c r="D251" s="13">
        <v>418</v>
      </c>
      <c r="E251" s="13">
        <v>1974</v>
      </c>
      <c r="F251" s="13">
        <v>1995</v>
      </c>
      <c r="G251" s="13">
        <f>IF(E251="","",SQRT(E251-1828))</f>
        <v>12.083045973594572</v>
      </c>
      <c r="H251" s="13">
        <v>2</v>
      </c>
      <c r="J251" s="13">
        <v>70</v>
      </c>
      <c r="K251" s="13">
        <v>153</v>
      </c>
      <c r="L251" s="1" t="s">
        <v>147</v>
      </c>
      <c r="M251" s="1" t="s">
        <v>148</v>
      </c>
      <c r="N251" s="13">
        <f t="shared" si="38"/>
        <v>2</v>
      </c>
      <c r="P251" s="13">
        <v>144</v>
      </c>
      <c r="Q251" s="13">
        <v>144</v>
      </c>
      <c r="R251" s="13">
        <v>55</v>
      </c>
      <c r="S251" s="13">
        <v>500</v>
      </c>
      <c r="T251" s="13">
        <f t="shared" si="39"/>
        <v>2.074443257628261</v>
      </c>
      <c r="U251" s="15">
        <f>IF(H251="","",(G251*SQRT(H251)*T251-(H251*2)+2)*0.985)</f>
        <v>32.946380396370387</v>
      </c>
      <c r="V251" s="15">
        <f t="shared" si="41"/>
        <v>18.259943069607147</v>
      </c>
      <c r="W251" s="16">
        <f t="shared" si="35"/>
        <v>5.5555555555555552E-2</v>
      </c>
      <c r="X251" s="16">
        <f t="shared" si="42"/>
        <v>7.857142857142857E-2</v>
      </c>
    </row>
    <row r="252" spans="1:24" x14ac:dyDescent="0.25">
      <c r="A252" s="13" t="s">
        <v>410</v>
      </c>
      <c r="C252" s="13" t="str">
        <f t="shared" si="36"/>
        <v>BR</v>
      </c>
      <c r="D252" s="13">
        <v>419</v>
      </c>
      <c r="G252" s="13" t="str">
        <f t="shared" si="51"/>
        <v/>
      </c>
      <c r="L252" s="1" t="s">
        <v>147</v>
      </c>
      <c r="M252" s="1" t="s">
        <v>148</v>
      </c>
      <c r="N252" s="13">
        <f t="shared" si="38"/>
        <v>2</v>
      </c>
      <c r="T252" s="13" t="str">
        <f t="shared" si="39"/>
        <v/>
      </c>
      <c r="U252" s="15" t="str">
        <f t="shared" si="40"/>
        <v/>
      </c>
      <c r="V252" s="15">
        <f t="shared" si="41"/>
        <v>0</v>
      </c>
      <c r="W252" s="16" t="e">
        <f t="shared" si="35"/>
        <v>#DIV/0!</v>
      </c>
      <c r="X252" s="16" t="e">
        <f t="shared" si="42"/>
        <v>#DIV/0!</v>
      </c>
    </row>
    <row r="253" spans="1:24" x14ac:dyDescent="0.25">
      <c r="A253" s="13" t="s">
        <v>411</v>
      </c>
      <c r="B253" s="13" t="s">
        <v>412</v>
      </c>
      <c r="C253" s="13" t="str">
        <f t="shared" si="36"/>
        <v>BR</v>
      </c>
      <c r="D253" s="13">
        <v>421</v>
      </c>
      <c r="E253" s="13">
        <v>1964</v>
      </c>
      <c r="F253" s="13">
        <v>2005</v>
      </c>
      <c r="G253" s="13">
        <f t="shared" si="51"/>
        <v>11.661903789690601</v>
      </c>
      <c r="H253" s="13">
        <v>4</v>
      </c>
      <c r="J253" s="13">
        <v>158</v>
      </c>
      <c r="K253" s="13">
        <v>234</v>
      </c>
      <c r="L253" s="1" t="s">
        <v>147</v>
      </c>
      <c r="M253" s="1" t="s">
        <v>148</v>
      </c>
      <c r="N253" s="13">
        <f t="shared" si="38"/>
        <v>2</v>
      </c>
      <c r="P253" s="13">
        <v>144</v>
      </c>
      <c r="Q253" s="13">
        <v>144</v>
      </c>
      <c r="R253" s="13">
        <v>110</v>
      </c>
      <c r="S253" s="13">
        <v>1000</v>
      </c>
      <c r="T253" s="13">
        <f t="shared" si="39"/>
        <v>2.4669426816409508</v>
      </c>
      <c r="U253" s="15">
        <f t="shared" si="40"/>
        <v>50.765418969716855</v>
      </c>
      <c r="V253" s="15">
        <f t="shared" si="41"/>
        <v>32.623942392377536</v>
      </c>
      <c r="W253" s="16">
        <f t="shared" si="35"/>
        <v>5.5555555555555552E-2</v>
      </c>
      <c r="X253" s="16">
        <f t="shared" si="42"/>
        <v>6.9620253164556958E-2</v>
      </c>
    </row>
    <row r="254" spans="1:24" x14ac:dyDescent="0.25">
      <c r="A254" s="13" t="s">
        <v>413</v>
      </c>
      <c r="B254" s="13" t="s">
        <v>414</v>
      </c>
      <c r="C254" s="13" t="str">
        <f t="shared" si="36"/>
        <v>BR</v>
      </c>
      <c r="D254" s="13" t="s">
        <v>415</v>
      </c>
      <c r="E254" s="13">
        <v>1970</v>
      </c>
      <c r="F254" s="13">
        <v>2005</v>
      </c>
      <c r="G254" s="13">
        <f t="shared" si="51"/>
        <v>11.916375287812984</v>
      </c>
      <c r="H254" s="13">
        <v>4</v>
      </c>
      <c r="J254" s="13">
        <v>158</v>
      </c>
      <c r="K254" s="13">
        <v>234</v>
      </c>
      <c r="L254" s="1" t="s">
        <v>147</v>
      </c>
      <c r="M254" s="1" t="s">
        <v>148</v>
      </c>
      <c r="N254" s="13">
        <f t="shared" si="38"/>
        <v>2</v>
      </c>
      <c r="P254" s="13">
        <v>144</v>
      </c>
      <c r="Q254" s="13">
        <v>144</v>
      </c>
      <c r="R254" s="13">
        <v>140</v>
      </c>
      <c r="S254" s="13">
        <v>1000</v>
      </c>
      <c r="T254" s="13">
        <f t="shared" si="39"/>
        <v>2.4669426816409508</v>
      </c>
      <c r="U254" s="15">
        <f t="shared" si="40"/>
        <v>52.002119171675915</v>
      </c>
      <c r="V254" s="15">
        <f t="shared" si="41"/>
        <v>32.623942392377536</v>
      </c>
      <c r="W254" s="16">
        <f t="shared" si="35"/>
        <v>5.5555555555555552E-2</v>
      </c>
      <c r="X254" s="16">
        <f t="shared" si="42"/>
        <v>8.8607594936708861E-2</v>
      </c>
    </row>
    <row r="255" spans="1:24" x14ac:dyDescent="0.25">
      <c r="A255" s="13" t="s">
        <v>416</v>
      </c>
      <c r="B255" s="13" t="s">
        <v>417</v>
      </c>
      <c r="C255" s="13" t="str">
        <f t="shared" ref="C255:C256" si="70">IF(A255="","zzz",LEFT(A255,2))</f>
        <v>BR</v>
      </c>
      <c r="D255" s="13" t="s">
        <v>418</v>
      </c>
      <c r="E255" s="13">
        <v>1997</v>
      </c>
      <c r="F255" s="13">
        <v>2005</v>
      </c>
      <c r="G255" s="13">
        <f t="shared" ref="G255:G256" si="71">IF(E255="","",SQRT(E255-1828))</f>
        <v>13</v>
      </c>
      <c r="H255" s="13">
        <v>2</v>
      </c>
      <c r="J255" s="13">
        <v>126</v>
      </c>
      <c r="K255" s="13">
        <v>226</v>
      </c>
      <c r="L255" s="1" t="s">
        <v>147</v>
      </c>
      <c r="M255" s="1" t="s">
        <v>148</v>
      </c>
      <c r="N255" s="13">
        <f t="shared" ref="N255:N256" si="72">IF(L255="Steam",1,IF(L255="Electric",2,IF(L255="Diesel",4,IF(L255="Diesel-Electric",3,""))))</f>
        <v>2</v>
      </c>
      <c r="P255" s="13">
        <v>144</v>
      </c>
      <c r="Q255" s="13">
        <v>144</v>
      </c>
      <c r="R255" s="13">
        <v>110</v>
      </c>
      <c r="S255" s="13">
        <v>1000</v>
      </c>
      <c r="T255" s="13">
        <f t="shared" ref="T255:T256" si="73">IF(L255="Wagon",(SQRT(SQRT(S255/27)))*10,IF(S255="","",SQRT(SQRT(S255/27))))</f>
        <v>2.4669426816409508</v>
      </c>
      <c r="U255" s="15">
        <f t="shared" ref="U255:U256" si="74">IF(H255="","",(G255*SQRT(H255)*T255-(H255*2)+2)*0.985)</f>
        <v>42.703876533053041</v>
      </c>
      <c r="V255" s="15">
        <f t="shared" ref="V255:V256" si="75">IF(L255="Wagon",5*SQRT(G255),IF(L255="","",SQRT(Q255*J255*SQRT(S255))/(26)))</f>
        <v>29.133534091662231</v>
      </c>
      <c r="W255" s="16">
        <f t="shared" ref="W255:W256" si="76">8/P255</f>
        <v>5.5555555555555552E-2</v>
      </c>
      <c r="X255" s="16">
        <f t="shared" ref="X255:X256" si="77">R255/10/J255</f>
        <v>8.7301587301587297E-2</v>
      </c>
    </row>
    <row r="256" spans="1:24" x14ac:dyDescent="0.25">
      <c r="A256" s="13" t="s">
        <v>419</v>
      </c>
      <c r="B256" s="13" t="s">
        <v>420</v>
      </c>
      <c r="C256" s="13" t="str">
        <f t="shared" si="70"/>
        <v>BR</v>
      </c>
      <c r="D256" s="13">
        <v>421</v>
      </c>
      <c r="E256" s="13">
        <v>1964</v>
      </c>
      <c r="F256" s="13">
        <v>1995</v>
      </c>
      <c r="G256" s="13">
        <f t="shared" si="71"/>
        <v>11.661903789690601</v>
      </c>
      <c r="H256" s="13">
        <v>4</v>
      </c>
      <c r="J256" s="13">
        <v>156</v>
      </c>
      <c r="K256" s="13">
        <v>202</v>
      </c>
      <c r="L256" s="1" t="s">
        <v>147</v>
      </c>
      <c r="M256" s="1" t="s">
        <v>148</v>
      </c>
      <c r="N256" s="13">
        <f t="shared" si="72"/>
        <v>2</v>
      </c>
      <c r="P256" s="13">
        <v>144</v>
      </c>
      <c r="Q256" s="13">
        <v>144</v>
      </c>
      <c r="R256" s="13">
        <v>110</v>
      </c>
      <c r="S256" s="13">
        <v>1000</v>
      </c>
      <c r="T256" s="13">
        <f t="shared" si="73"/>
        <v>2.4669426816409508</v>
      </c>
      <c r="U256" s="15">
        <f t="shared" si="74"/>
        <v>50.765418969716855</v>
      </c>
      <c r="V256" s="15">
        <f t="shared" si="75"/>
        <v>32.416804155973225</v>
      </c>
      <c r="W256" s="16">
        <f t="shared" si="76"/>
        <v>5.5555555555555552E-2</v>
      </c>
      <c r="X256" s="16">
        <f t="shared" si="77"/>
        <v>7.0512820512820512E-2</v>
      </c>
    </row>
    <row r="257" spans="1:24" x14ac:dyDescent="0.25">
      <c r="A257" s="13" t="s">
        <v>421</v>
      </c>
      <c r="C257" s="13" t="str">
        <f t="shared" si="36"/>
        <v>BR</v>
      </c>
      <c r="D257" s="13">
        <v>423</v>
      </c>
      <c r="G257" s="13" t="str">
        <f t="shared" si="51"/>
        <v/>
      </c>
      <c r="L257" s="1" t="s">
        <v>147</v>
      </c>
      <c r="M257" s="1" t="s">
        <v>148</v>
      </c>
      <c r="N257" s="13">
        <f t="shared" si="38"/>
        <v>2</v>
      </c>
      <c r="T257" s="13" t="str">
        <f t="shared" si="39"/>
        <v/>
      </c>
      <c r="U257" s="15" t="str">
        <f t="shared" si="40"/>
        <v/>
      </c>
      <c r="V257" s="15">
        <f t="shared" si="41"/>
        <v>0</v>
      </c>
      <c r="W257" s="16" t="e">
        <f t="shared" si="35"/>
        <v>#DIV/0!</v>
      </c>
      <c r="X257" s="16" t="e">
        <f t="shared" si="42"/>
        <v>#DIV/0!</v>
      </c>
    </row>
    <row r="258" spans="1:24" x14ac:dyDescent="0.25">
      <c r="A258" s="13" t="s">
        <v>422</v>
      </c>
      <c r="C258" s="13" t="str">
        <f t="shared" si="36"/>
        <v>BR</v>
      </c>
      <c r="D258" s="13">
        <v>424</v>
      </c>
      <c r="G258" s="13" t="str">
        <f t="shared" si="51"/>
        <v/>
      </c>
      <c r="L258" s="1" t="s">
        <v>147</v>
      </c>
      <c r="M258" s="1" t="s">
        <v>148</v>
      </c>
      <c r="N258" s="13">
        <f t="shared" si="38"/>
        <v>2</v>
      </c>
      <c r="T258" s="13" t="str">
        <f t="shared" si="39"/>
        <v/>
      </c>
      <c r="U258" s="15" t="str">
        <f t="shared" si="40"/>
        <v/>
      </c>
      <c r="V258" s="15">
        <f t="shared" si="41"/>
        <v>0</v>
      </c>
      <c r="W258" s="16" t="e">
        <f t="shared" si="35"/>
        <v>#DIV/0!</v>
      </c>
      <c r="X258" s="16" t="e">
        <f t="shared" si="42"/>
        <v>#DIV/0!</v>
      </c>
    </row>
    <row r="259" spans="1:24" x14ac:dyDescent="0.25">
      <c r="A259" s="13" t="s">
        <v>423</v>
      </c>
      <c r="C259" s="13" t="str">
        <f t="shared" si="36"/>
        <v>BR</v>
      </c>
      <c r="D259" s="13">
        <v>427</v>
      </c>
      <c r="G259" s="13" t="str">
        <f t="shared" si="51"/>
        <v/>
      </c>
      <c r="L259" s="1" t="s">
        <v>147</v>
      </c>
      <c r="M259" s="1" t="s">
        <v>148</v>
      </c>
      <c r="N259" s="13">
        <f t="shared" si="38"/>
        <v>2</v>
      </c>
      <c r="T259" s="13" t="str">
        <f t="shared" si="39"/>
        <v/>
      </c>
      <c r="U259" s="15" t="str">
        <f t="shared" si="40"/>
        <v/>
      </c>
      <c r="V259" s="15">
        <f t="shared" si="41"/>
        <v>0</v>
      </c>
      <c r="W259" s="16" t="e">
        <f t="shared" si="35"/>
        <v>#DIV/0!</v>
      </c>
      <c r="X259" s="16" t="e">
        <f t="shared" si="42"/>
        <v>#DIV/0!</v>
      </c>
    </row>
    <row r="260" spans="1:24" x14ac:dyDescent="0.25">
      <c r="A260" s="13" t="s">
        <v>424</v>
      </c>
      <c r="C260" s="13" t="str">
        <f t="shared" si="36"/>
        <v>BR</v>
      </c>
      <c r="D260" s="13">
        <v>430</v>
      </c>
      <c r="G260" s="13" t="str">
        <f t="shared" si="51"/>
        <v/>
      </c>
      <c r="L260" s="1" t="s">
        <v>147</v>
      </c>
      <c r="M260" s="1" t="s">
        <v>148</v>
      </c>
      <c r="N260" s="13">
        <f t="shared" si="38"/>
        <v>2</v>
      </c>
      <c r="T260" s="13" t="str">
        <f t="shared" si="39"/>
        <v/>
      </c>
      <c r="U260" s="15" t="str">
        <f t="shared" si="40"/>
        <v/>
      </c>
      <c r="V260" s="15">
        <f t="shared" si="41"/>
        <v>0</v>
      </c>
      <c r="W260" s="16" t="e">
        <f t="shared" si="35"/>
        <v>#DIV/0!</v>
      </c>
      <c r="X260" s="16" t="e">
        <f t="shared" si="42"/>
        <v>#DIV/0!</v>
      </c>
    </row>
    <row r="261" spans="1:24" x14ac:dyDescent="0.25">
      <c r="A261" s="13" t="s">
        <v>425</v>
      </c>
      <c r="C261" s="13" t="str">
        <f t="shared" si="36"/>
        <v>BR</v>
      </c>
      <c r="D261" s="13">
        <v>431</v>
      </c>
      <c r="G261" s="13" t="str">
        <f t="shared" si="51"/>
        <v/>
      </c>
      <c r="L261" s="1" t="s">
        <v>147</v>
      </c>
      <c r="M261" s="1" t="s">
        <v>148</v>
      </c>
      <c r="N261" s="13">
        <f t="shared" si="38"/>
        <v>2</v>
      </c>
      <c r="T261" s="13" t="str">
        <f t="shared" si="39"/>
        <v/>
      </c>
      <c r="U261" s="15" t="str">
        <f t="shared" si="40"/>
        <v/>
      </c>
      <c r="V261" s="15">
        <f t="shared" si="41"/>
        <v>0</v>
      </c>
      <c r="W261" s="16" t="e">
        <f t="shared" si="35"/>
        <v>#DIV/0!</v>
      </c>
      <c r="X261" s="16" t="e">
        <f t="shared" si="42"/>
        <v>#DIV/0!</v>
      </c>
    </row>
    <row r="262" spans="1:24" x14ac:dyDescent="0.25">
      <c r="A262" s="13" t="s">
        <v>426</v>
      </c>
      <c r="B262" s="13" t="s">
        <v>427</v>
      </c>
      <c r="C262" s="13" t="str">
        <f t="shared" si="36"/>
        <v>BR</v>
      </c>
      <c r="D262" s="13">
        <v>432</v>
      </c>
      <c r="E262" s="13">
        <v>1966</v>
      </c>
      <c r="F262" s="13">
        <v>1989</v>
      </c>
      <c r="G262" s="13">
        <f t="shared" si="51"/>
        <v>11.74734012447073</v>
      </c>
      <c r="H262" s="13">
        <v>4</v>
      </c>
      <c r="J262" s="13">
        <v>173</v>
      </c>
      <c r="K262" s="13">
        <v>175</v>
      </c>
      <c r="L262" s="1" t="s">
        <v>147</v>
      </c>
      <c r="M262" s="1" t="s">
        <v>148</v>
      </c>
      <c r="N262" s="13">
        <f t="shared" si="38"/>
        <v>2</v>
      </c>
      <c r="P262" s="13">
        <v>144</v>
      </c>
      <c r="Q262" s="13">
        <v>144</v>
      </c>
      <c r="R262" s="13">
        <v>358</v>
      </c>
      <c r="S262" s="13">
        <v>3200</v>
      </c>
      <c r="T262" s="13">
        <f t="shared" si="39"/>
        <v>3.2994880025598436</v>
      </c>
      <c r="U262" s="15">
        <f t="shared" si="40"/>
        <v>70.447609371281644</v>
      </c>
      <c r="V262" s="15">
        <f t="shared" si="41"/>
        <v>45.658164053366995</v>
      </c>
      <c r="W262" s="16">
        <f t="shared" si="35"/>
        <v>5.5555555555555552E-2</v>
      </c>
      <c r="X262" s="16">
        <f t="shared" si="42"/>
        <v>0.20693641618497108</v>
      </c>
    </row>
    <row r="263" spans="1:24" x14ac:dyDescent="0.25">
      <c r="A263" s="13" t="s">
        <v>428</v>
      </c>
      <c r="C263" s="13" t="str">
        <f t="shared" si="36"/>
        <v>BR</v>
      </c>
      <c r="D263" s="13">
        <v>438</v>
      </c>
      <c r="G263" s="13" t="str">
        <f t="shared" ref="G263:G294" si="78">IF(E263="","",SQRT(E263-1828))</f>
        <v/>
      </c>
      <c r="L263" s="1" t="s">
        <v>147</v>
      </c>
      <c r="M263" s="1" t="s">
        <v>148</v>
      </c>
      <c r="N263" s="13">
        <f t="shared" si="38"/>
        <v>2</v>
      </c>
      <c r="T263" s="13" t="str">
        <f t="shared" si="39"/>
        <v/>
      </c>
      <c r="U263" s="15" t="str">
        <f t="shared" si="40"/>
        <v/>
      </c>
      <c r="V263" s="15">
        <f t="shared" si="41"/>
        <v>0</v>
      </c>
      <c r="W263" s="16" t="e">
        <f t="shared" si="35"/>
        <v>#DIV/0!</v>
      </c>
      <c r="X263" s="16" t="e">
        <f t="shared" si="42"/>
        <v>#DIV/0!</v>
      </c>
    </row>
    <row r="264" spans="1:24" x14ac:dyDescent="0.25">
      <c r="A264" s="13" t="s">
        <v>429</v>
      </c>
      <c r="B264" s="13" t="s">
        <v>430</v>
      </c>
      <c r="C264" s="13" t="str">
        <f t="shared" si="36"/>
        <v>BR</v>
      </c>
      <c r="D264" s="13">
        <v>442</v>
      </c>
      <c r="E264" s="13">
        <v>1988</v>
      </c>
      <c r="F264" s="13" t="s">
        <v>42</v>
      </c>
      <c r="G264" s="13">
        <f t="shared" si="78"/>
        <v>12.649110640673518</v>
      </c>
      <c r="H264" s="13">
        <v>5</v>
      </c>
      <c r="J264" s="13">
        <v>224</v>
      </c>
      <c r="K264" s="13">
        <v>316</v>
      </c>
      <c r="L264" s="9" t="s">
        <v>147</v>
      </c>
      <c r="M264" s="9" t="s">
        <v>148</v>
      </c>
      <c r="N264" s="13">
        <f t="shared" si="38"/>
        <v>2</v>
      </c>
      <c r="P264" s="13">
        <v>161</v>
      </c>
      <c r="Q264" s="13">
        <v>161</v>
      </c>
      <c r="R264" s="13">
        <v>179</v>
      </c>
      <c r="S264" s="13">
        <v>1610</v>
      </c>
      <c r="T264" s="13">
        <f t="shared" si="39"/>
        <v>2.7788527092144464</v>
      </c>
      <c r="U264" s="15">
        <f t="shared" si="40"/>
        <v>69.538856427403289</v>
      </c>
      <c r="V264" s="15">
        <f t="shared" si="41"/>
        <v>46.266864479681651</v>
      </c>
      <c r="W264" s="16">
        <f t="shared" si="35"/>
        <v>4.9689440993788817E-2</v>
      </c>
      <c r="X264" s="16">
        <f t="shared" si="42"/>
        <v>7.9910714285714279E-2</v>
      </c>
    </row>
    <row r="265" spans="1:24" x14ac:dyDescent="0.25">
      <c r="A265" s="13" t="s">
        <v>431</v>
      </c>
      <c r="B265" s="13" t="s">
        <v>432</v>
      </c>
      <c r="C265" s="13" t="str">
        <f t="shared" si="36"/>
        <v>BR</v>
      </c>
      <c r="D265" s="13">
        <v>444</v>
      </c>
      <c r="E265" s="13">
        <v>2004</v>
      </c>
      <c r="F265" s="13" t="s">
        <v>42</v>
      </c>
      <c r="G265" s="13">
        <f t="shared" si="78"/>
        <v>13.266499161421599</v>
      </c>
      <c r="H265" s="13">
        <v>5</v>
      </c>
      <c r="J265" s="13">
        <v>227</v>
      </c>
      <c r="K265" s="13">
        <v>334</v>
      </c>
      <c r="L265" s="6" t="s">
        <v>147</v>
      </c>
      <c r="M265" s="6" t="s">
        <v>148</v>
      </c>
      <c r="N265" s="13">
        <f t="shared" si="38"/>
        <v>2</v>
      </c>
      <c r="P265" s="13">
        <v>161</v>
      </c>
      <c r="Q265" s="13">
        <v>161</v>
      </c>
      <c r="S265" s="13">
        <v>2700</v>
      </c>
      <c r="T265" s="13">
        <f t="shared" si="39"/>
        <v>3.1622776601683795</v>
      </c>
      <c r="U265" s="15">
        <f t="shared" si="40"/>
        <v>84.521190468521567</v>
      </c>
      <c r="V265" s="15">
        <f t="shared" si="41"/>
        <v>53.002146684316926</v>
      </c>
      <c r="W265" s="16">
        <f t="shared" ref="W265:W328" si="79">8/P265</f>
        <v>4.9689440993788817E-2</v>
      </c>
      <c r="X265" s="16">
        <f t="shared" si="42"/>
        <v>0</v>
      </c>
    </row>
    <row r="266" spans="1:24" x14ac:dyDescent="0.25">
      <c r="A266" s="13" t="s">
        <v>433</v>
      </c>
      <c r="C266" s="13" t="str">
        <f t="shared" ref="C266:C336" si="80">IF(A266="","zzz",LEFT(A266,2))</f>
        <v>BR</v>
      </c>
      <c r="D266" s="13">
        <v>445</v>
      </c>
      <c r="G266" s="13" t="str">
        <f t="shared" si="78"/>
        <v/>
      </c>
      <c r="L266" s="1" t="s">
        <v>147</v>
      </c>
      <c r="M266" s="1" t="s">
        <v>148</v>
      </c>
      <c r="N266" s="13">
        <f t="shared" ref="N266:N336" si="81">IF(L266="Steam",1,IF(L266="Electric",2,IF(L266="Diesel",4,IF(L266="Diesel-Electric",3,""))))</f>
        <v>2</v>
      </c>
      <c r="T266" s="13" t="str">
        <f t="shared" ref="T266:T336" si="82">IF(L266="Wagon",(SQRT(SQRT(S266/27)))*10,IF(S266="","",SQRT(SQRT(S266/27))))</f>
        <v/>
      </c>
      <c r="U266" s="15" t="str">
        <f t="shared" ref="U266:U336" si="83">IF(H266="","",(G266*SQRT(H266)*T266-(H266*2)+2)*0.985)</f>
        <v/>
      </c>
      <c r="V266" s="15">
        <f t="shared" ref="V266:V336" si="84">IF(L266="Wagon",5*SQRT(G266),IF(L266="","",SQRT(Q266*J266*SQRT(S266))/(26)))</f>
        <v>0</v>
      </c>
      <c r="W266" s="16" t="e">
        <f t="shared" si="79"/>
        <v>#DIV/0!</v>
      </c>
      <c r="X266" s="16" t="e">
        <f t="shared" si="42"/>
        <v>#DIV/0!</v>
      </c>
    </row>
    <row r="267" spans="1:24" x14ac:dyDescent="0.25">
      <c r="A267" s="13" t="s">
        <v>434</v>
      </c>
      <c r="C267" s="13" t="str">
        <f t="shared" si="80"/>
        <v>BR</v>
      </c>
      <c r="D267" s="13">
        <v>446</v>
      </c>
      <c r="G267" s="13" t="str">
        <f t="shared" si="78"/>
        <v/>
      </c>
      <c r="L267" s="1" t="s">
        <v>147</v>
      </c>
      <c r="M267" s="1" t="s">
        <v>148</v>
      </c>
      <c r="N267" s="13">
        <f t="shared" si="81"/>
        <v>2</v>
      </c>
      <c r="T267" s="13" t="str">
        <f t="shared" si="82"/>
        <v/>
      </c>
      <c r="U267" s="15" t="str">
        <f t="shared" si="83"/>
        <v/>
      </c>
      <c r="V267" s="15">
        <f t="shared" si="84"/>
        <v>0</v>
      </c>
      <c r="W267" s="16" t="e">
        <f t="shared" si="79"/>
        <v>#DIV/0!</v>
      </c>
      <c r="X267" s="16" t="e">
        <f t="shared" si="42"/>
        <v>#DIV/0!</v>
      </c>
    </row>
    <row r="268" spans="1:24" x14ac:dyDescent="0.25">
      <c r="A268" s="13" t="s">
        <v>435</v>
      </c>
      <c r="B268" s="13" t="s">
        <v>436</v>
      </c>
      <c r="C268" s="13" t="str">
        <f t="shared" si="80"/>
        <v>BR</v>
      </c>
      <c r="D268" s="13">
        <v>450</v>
      </c>
      <c r="E268" s="13">
        <v>2003</v>
      </c>
      <c r="G268" s="13">
        <f t="shared" si="78"/>
        <v>13.228756555322953</v>
      </c>
      <c r="H268" s="13">
        <v>4</v>
      </c>
      <c r="L268" s="1" t="s">
        <v>147</v>
      </c>
      <c r="M268" s="1" t="s">
        <v>148</v>
      </c>
      <c r="N268" s="13">
        <f t="shared" si="81"/>
        <v>2</v>
      </c>
      <c r="S268" s="13">
        <v>2500</v>
      </c>
      <c r="T268" s="13">
        <f t="shared" si="82"/>
        <v>3.1020161970069986</v>
      </c>
      <c r="U268" s="15">
        <f t="shared" si="83"/>
        <v>74.930559688722397</v>
      </c>
      <c r="V268" s="15">
        <f t="shared" si="84"/>
        <v>0</v>
      </c>
      <c r="W268" s="16" t="e">
        <f t="shared" si="79"/>
        <v>#DIV/0!</v>
      </c>
      <c r="X268" s="16" t="e">
        <f t="shared" si="42"/>
        <v>#DIV/0!</v>
      </c>
    </row>
    <row r="269" spans="1:24" x14ac:dyDescent="0.25">
      <c r="A269" s="13" t="s">
        <v>437</v>
      </c>
      <c r="B269" s="13" t="s">
        <v>438</v>
      </c>
      <c r="C269" s="13" t="str">
        <f t="shared" si="80"/>
        <v>BR</v>
      </c>
      <c r="D269" s="13">
        <v>455</v>
      </c>
      <c r="E269" s="13">
        <v>1982</v>
      </c>
      <c r="G269" s="13">
        <f t="shared" si="78"/>
        <v>12.409673645990857</v>
      </c>
      <c r="H269" s="13">
        <v>4</v>
      </c>
      <c r="J269" s="13">
        <v>145</v>
      </c>
      <c r="K269" s="13">
        <v>316</v>
      </c>
      <c r="L269" s="1" t="s">
        <v>147</v>
      </c>
      <c r="M269" s="1" t="s">
        <v>148</v>
      </c>
      <c r="N269" s="13">
        <f t="shared" si="81"/>
        <v>2</v>
      </c>
      <c r="P269" s="13">
        <v>121</v>
      </c>
      <c r="Q269" s="13">
        <v>121</v>
      </c>
      <c r="R269" s="13">
        <v>110</v>
      </c>
      <c r="S269" s="13">
        <v>1000</v>
      </c>
      <c r="T269" s="13">
        <f t="shared" si="82"/>
        <v>2.4669426816409508</v>
      </c>
      <c r="U269" s="15">
        <f t="shared" si="83"/>
        <v>54.399488557583553</v>
      </c>
      <c r="V269" s="15">
        <f t="shared" si="84"/>
        <v>28.648595685104926</v>
      </c>
      <c r="W269" s="16">
        <f t="shared" si="79"/>
        <v>6.6115702479338845E-2</v>
      </c>
      <c r="X269" s="16">
        <f t="shared" si="42"/>
        <v>7.586206896551724E-2</v>
      </c>
    </row>
    <row r="270" spans="1:24" x14ac:dyDescent="0.25">
      <c r="A270" s="13" t="s">
        <v>439</v>
      </c>
      <c r="B270" s="13" t="s">
        <v>440</v>
      </c>
      <c r="C270" s="13" t="str">
        <f t="shared" si="80"/>
        <v>BR</v>
      </c>
      <c r="D270" s="13">
        <v>456</v>
      </c>
      <c r="E270" s="13">
        <v>1990</v>
      </c>
      <c r="G270" s="13">
        <f t="shared" si="78"/>
        <v>12.727922061357855</v>
      </c>
      <c r="H270" s="13">
        <v>2</v>
      </c>
      <c r="J270" s="13">
        <v>79</v>
      </c>
      <c r="K270" s="13">
        <v>152</v>
      </c>
      <c r="L270" s="1" t="s">
        <v>147</v>
      </c>
      <c r="M270" s="1" t="s">
        <v>148</v>
      </c>
      <c r="N270" s="13">
        <f t="shared" si="81"/>
        <v>2</v>
      </c>
      <c r="P270" s="13">
        <v>121</v>
      </c>
      <c r="Q270" s="13">
        <v>121</v>
      </c>
      <c r="R270" s="13">
        <v>55</v>
      </c>
      <c r="S270" s="13">
        <v>500</v>
      </c>
      <c r="T270" s="13">
        <f t="shared" si="82"/>
        <v>2.074443257628261</v>
      </c>
      <c r="U270" s="15">
        <f t="shared" si="83"/>
        <v>34.809878957749063</v>
      </c>
      <c r="V270" s="15">
        <f t="shared" si="84"/>
        <v>17.781786189041537</v>
      </c>
      <c r="W270" s="16">
        <f t="shared" si="79"/>
        <v>6.6115702479338845E-2</v>
      </c>
      <c r="X270" s="16">
        <f t="shared" si="42"/>
        <v>6.9620253164556958E-2</v>
      </c>
    </row>
    <row r="271" spans="1:24" x14ac:dyDescent="0.25">
      <c r="A271" s="13" t="s">
        <v>441</v>
      </c>
      <c r="B271" s="13" t="s">
        <v>442</v>
      </c>
      <c r="C271" s="13" t="str">
        <f t="shared" si="80"/>
        <v>BR</v>
      </c>
      <c r="D271" s="13">
        <v>458</v>
      </c>
      <c r="E271" s="13">
        <v>1999</v>
      </c>
      <c r="F271" s="13">
        <v>2014</v>
      </c>
      <c r="G271" s="13">
        <f t="shared" si="78"/>
        <v>13.076696830622021</v>
      </c>
      <c r="H271" s="13">
        <v>4</v>
      </c>
      <c r="J271" s="13">
        <v>170</v>
      </c>
      <c r="K271" s="13">
        <v>285</v>
      </c>
      <c r="L271" s="1" t="s">
        <v>147</v>
      </c>
      <c r="M271" s="1" t="s">
        <v>148</v>
      </c>
      <c r="N271" s="13">
        <f t="shared" si="81"/>
        <v>2</v>
      </c>
      <c r="P271" s="13">
        <v>161</v>
      </c>
      <c r="Q271" s="13">
        <v>161</v>
      </c>
      <c r="R271" s="13">
        <v>110</v>
      </c>
      <c r="S271" s="13">
        <v>2172</v>
      </c>
      <c r="T271" s="13">
        <f t="shared" si="82"/>
        <v>2.9948426833556949</v>
      </c>
      <c r="U271" s="15">
        <f t="shared" si="83"/>
        <v>71.240420156528458</v>
      </c>
      <c r="V271" s="15">
        <f t="shared" si="84"/>
        <v>43.438918689064309</v>
      </c>
      <c r="W271" s="16">
        <f t="shared" si="79"/>
        <v>4.9689440993788817E-2</v>
      </c>
      <c r="X271" s="16">
        <f t="shared" si="42"/>
        <v>6.4705882352941183E-2</v>
      </c>
    </row>
    <row r="272" spans="1:24" x14ac:dyDescent="0.25">
      <c r="A272" s="13" t="s">
        <v>443</v>
      </c>
      <c r="B272" s="13" t="s">
        <v>444</v>
      </c>
      <c r="C272" s="13" t="str">
        <f t="shared" si="80"/>
        <v>BR</v>
      </c>
      <c r="D272" s="13">
        <v>460</v>
      </c>
      <c r="E272" s="13">
        <v>1999</v>
      </c>
      <c r="F272" s="13">
        <v>2012</v>
      </c>
      <c r="G272" s="13">
        <f t="shared" si="78"/>
        <v>13.076696830622021</v>
      </c>
      <c r="H272" s="13">
        <v>8</v>
      </c>
      <c r="J272" s="13">
        <v>352</v>
      </c>
      <c r="K272" s="13">
        <v>342</v>
      </c>
      <c r="L272" s="1" t="s">
        <v>147</v>
      </c>
      <c r="M272" s="1" t="s">
        <v>148</v>
      </c>
      <c r="N272" s="13">
        <f t="shared" si="81"/>
        <v>2</v>
      </c>
      <c r="P272" s="13">
        <v>161</v>
      </c>
      <c r="Q272" s="13">
        <v>161</v>
      </c>
      <c r="R272" s="13">
        <v>12</v>
      </c>
      <c r="S272" s="13">
        <v>3600</v>
      </c>
      <c r="T272" s="13">
        <f t="shared" si="82"/>
        <v>3.3980884896942452</v>
      </c>
      <c r="U272" s="15">
        <f t="shared" si="83"/>
        <v>110.00809543096554</v>
      </c>
      <c r="V272" s="15">
        <f t="shared" si="84"/>
        <v>70.92291006154241</v>
      </c>
      <c r="W272" s="16">
        <f t="shared" si="79"/>
        <v>4.9689440993788817E-2</v>
      </c>
      <c r="X272" s="16">
        <f t="shared" si="42"/>
        <v>3.4090909090909089E-3</v>
      </c>
    </row>
    <row r="273" spans="1:24" x14ac:dyDescent="0.25">
      <c r="A273" s="13" t="s">
        <v>445</v>
      </c>
      <c r="B273" s="13" t="s">
        <v>446</v>
      </c>
      <c r="C273" s="13" t="str">
        <f t="shared" si="80"/>
        <v>BR</v>
      </c>
      <c r="D273" s="13">
        <v>465</v>
      </c>
      <c r="E273" s="13">
        <v>1991</v>
      </c>
      <c r="G273" s="13">
        <f t="shared" si="78"/>
        <v>12.767145334803704</v>
      </c>
      <c r="H273" s="13">
        <v>4</v>
      </c>
      <c r="J273" s="13">
        <v>146</v>
      </c>
      <c r="K273" s="13">
        <v>348</v>
      </c>
      <c r="L273" s="1" t="s">
        <v>147</v>
      </c>
      <c r="M273" s="1" t="s">
        <v>148</v>
      </c>
      <c r="N273" s="13">
        <f t="shared" si="81"/>
        <v>2</v>
      </c>
      <c r="P273" s="13">
        <v>121</v>
      </c>
      <c r="Q273" s="13">
        <v>121</v>
      </c>
      <c r="R273" s="13">
        <v>110</v>
      </c>
      <c r="S273" s="13">
        <v>3004</v>
      </c>
      <c r="T273" s="13">
        <f t="shared" si="82"/>
        <v>3.2477608404431941</v>
      </c>
      <c r="U273" s="15">
        <f t="shared" si="83"/>
        <v>75.77533028536628</v>
      </c>
      <c r="V273" s="15">
        <f t="shared" si="84"/>
        <v>37.846066414876027</v>
      </c>
      <c r="W273" s="16">
        <f t="shared" si="79"/>
        <v>6.6115702479338845E-2</v>
      </c>
      <c r="X273" s="16">
        <f t="shared" si="42"/>
        <v>7.5342465753424653E-2</v>
      </c>
    </row>
    <row r="274" spans="1:24" x14ac:dyDescent="0.25">
      <c r="A274" s="13" t="s">
        <v>447</v>
      </c>
      <c r="B274" s="13" t="s">
        <v>448</v>
      </c>
      <c r="C274" s="13" t="str">
        <f t="shared" si="80"/>
        <v>BR</v>
      </c>
      <c r="D274" s="13">
        <v>466</v>
      </c>
      <c r="E274" s="13">
        <v>1992</v>
      </c>
      <c r="G274" s="13">
        <f t="shared" si="78"/>
        <v>12.806248474865697</v>
      </c>
      <c r="H274" s="13">
        <v>2</v>
      </c>
      <c r="J274" s="13">
        <v>79</v>
      </c>
      <c r="K274" s="13">
        <v>168</v>
      </c>
      <c r="L274" s="1" t="s">
        <v>147</v>
      </c>
      <c r="M274" s="1" t="s">
        <v>148</v>
      </c>
      <c r="N274" s="13">
        <f t="shared" si="81"/>
        <v>2</v>
      </c>
      <c r="P274" s="13">
        <v>121</v>
      </c>
      <c r="Q274" s="13">
        <v>121</v>
      </c>
      <c r="R274" s="13">
        <v>55</v>
      </c>
      <c r="S274" s="13">
        <v>1500</v>
      </c>
      <c r="T274" s="13">
        <f t="shared" si="82"/>
        <v>2.7301208627090667</v>
      </c>
      <c r="U274" s="15">
        <f t="shared" si="83"/>
        <v>46.732922894424341</v>
      </c>
      <c r="V274" s="15">
        <f t="shared" si="84"/>
        <v>23.402146707275101</v>
      </c>
      <c r="W274" s="16">
        <f t="shared" si="79"/>
        <v>6.6115702479338845E-2</v>
      </c>
      <c r="X274" s="16">
        <f t="shared" si="42"/>
        <v>6.9620253164556958E-2</v>
      </c>
    </row>
    <row r="275" spans="1:24" x14ac:dyDescent="0.25">
      <c r="A275" s="13" t="s">
        <v>449</v>
      </c>
      <c r="C275" s="13" t="str">
        <f t="shared" si="80"/>
        <v>BR</v>
      </c>
      <c r="D275" s="13">
        <v>480</v>
      </c>
      <c r="G275" s="13" t="str">
        <f t="shared" si="78"/>
        <v/>
      </c>
      <c r="L275" s="1" t="s">
        <v>147</v>
      </c>
      <c r="M275" s="1" t="s">
        <v>148</v>
      </c>
      <c r="N275" s="13">
        <f t="shared" si="81"/>
        <v>2</v>
      </c>
      <c r="T275" s="13" t="str">
        <f t="shared" si="82"/>
        <v/>
      </c>
      <c r="U275" s="15" t="str">
        <f t="shared" si="83"/>
        <v/>
      </c>
      <c r="V275" s="15">
        <f t="shared" si="84"/>
        <v>0</v>
      </c>
      <c r="W275" s="16" t="e">
        <f t="shared" si="79"/>
        <v>#DIV/0!</v>
      </c>
      <c r="X275" s="16" t="e">
        <f t="shared" si="42"/>
        <v>#DIV/0!</v>
      </c>
    </row>
    <row r="276" spans="1:24" x14ac:dyDescent="0.25">
      <c r="A276" s="13" t="s">
        <v>450</v>
      </c>
      <c r="C276" s="13" t="str">
        <f t="shared" si="80"/>
        <v>BR</v>
      </c>
      <c r="D276" s="13">
        <v>482</v>
      </c>
      <c r="G276" s="13" t="str">
        <f t="shared" si="78"/>
        <v/>
      </c>
      <c r="L276" s="1" t="s">
        <v>147</v>
      </c>
      <c r="M276" s="1" t="s">
        <v>148</v>
      </c>
      <c r="N276" s="13">
        <f t="shared" si="81"/>
        <v>2</v>
      </c>
      <c r="T276" s="13" t="str">
        <f t="shared" si="82"/>
        <v/>
      </c>
      <c r="U276" s="15" t="str">
        <f t="shared" si="83"/>
        <v/>
      </c>
      <c r="V276" s="15">
        <f t="shared" si="84"/>
        <v>0</v>
      </c>
      <c r="W276" s="16" t="e">
        <f t="shared" si="79"/>
        <v>#DIV/0!</v>
      </c>
      <c r="X276" s="16" t="e">
        <f t="shared" si="42"/>
        <v>#DIV/0!</v>
      </c>
    </row>
    <row r="277" spans="1:24" x14ac:dyDescent="0.25">
      <c r="A277" s="13" t="s">
        <v>451</v>
      </c>
      <c r="C277" s="13" t="str">
        <f t="shared" si="80"/>
        <v>BR</v>
      </c>
      <c r="D277" s="13">
        <v>483</v>
      </c>
      <c r="G277" s="13" t="str">
        <f t="shared" si="78"/>
        <v/>
      </c>
      <c r="L277" s="1" t="s">
        <v>147</v>
      </c>
      <c r="M277" s="1" t="s">
        <v>148</v>
      </c>
      <c r="N277" s="13">
        <f t="shared" si="81"/>
        <v>2</v>
      </c>
      <c r="T277" s="13" t="str">
        <f t="shared" si="82"/>
        <v/>
      </c>
      <c r="U277" s="15" t="str">
        <f t="shared" si="83"/>
        <v/>
      </c>
      <c r="V277" s="15">
        <f t="shared" si="84"/>
        <v>0</v>
      </c>
      <c r="W277" s="16" t="e">
        <f t="shared" si="79"/>
        <v>#DIV/0!</v>
      </c>
      <c r="X277" s="16" t="e">
        <f t="shared" si="42"/>
        <v>#DIV/0!</v>
      </c>
    </row>
    <row r="278" spans="1:24" x14ac:dyDescent="0.25">
      <c r="A278" s="13" t="s">
        <v>452</v>
      </c>
      <c r="C278" s="13" t="str">
        <f t="shared" si="80"/>
        <v>BR</v>
      </c>
      <c r="D278" s="13">
        <v>485</v>
      </c>
      <c r="G278" s="13" t="str">
        <f t="shared" si="78"/>
        <v/>
      </c>
      <c r="L278" s="1" t="s">
        <v>147</v>
      </c>
      <c r="M278" s="1" t="s">
        <v>148</v>
      </c>
      <c r="N278" s="13">
        <f t="shared" si="81"/>
        <v>2</v>
      </c>
      <c r="T278" s="13" t="str">
        <f t="shared" si="82"/>
        <v/>
      </c>
      <c r="U278" s="15" t="str">
        <f t="shared" si="83"/>
        <v/>
      </c>
      <c r="V278" s="15">
        <f t="shared" si="84"/>
        <v>0</v>
      </c>
      <c r="W278" s="16" t="e">
        <f t="shared" si="79"/>
        <v>#DIV/0!</v>
      </c>
      <c r="X278" s="16" t="e">
        <f t="shared" si="42"/>
        <v>#DIV/0!</v>
      </c>
    </row>
    <row r="279" spans="1:24" x14ac:dyDescent="0.25">
      <c r="A279" s="13" t="s">
        <v>453</v>
      </c>
      <c r="C279" s="13" t="str">
        <f t="shared" si="80"/>
        <v>BR</v>
      </c>
      <c r="D279" s="13">
        <v>486</v>
      </c>
      <c r="G279" s="13" t="str">
        <f t="shared" si="78"/>
        <v/>
      </c>
      <c r="L279" s="1" t="s">
        <v>147</v>
      </c>
      <c r="M279" s="1" t="s">
        <v>148</v>
      </c>
      <c r="N279" s="13">
        <f t="shared" si="81"/>
        <v>2</v>
      </c>
      <c r="T279" s="13" t="str">
        <f t="shared" si="82"/>
        <v/>
      </c>
      <c r="U279" s="15" t="str">
        <f t="shared" si="83"/>
        <v/>
      </c>
      <c r="V279" s="15">
        <f t="shared" si="84"/>
        <v>0</v>
      </c>
      <c r="W279" s="16" t="e">
        <f t="shared" si="79"/>
        <v>#DIV/0!</v>
      </c>
      <c r="X279" s="16" t="e">
        <f t="shared" si="42"/>
        <v>#DIV/0!</v>
      </c>
    </row>
    <row r="280" spans="1:24" x14ac:dyDescent="0.25">
      <c r="A280" s="13" t="s">
        <v>454</v>
      </c>
      <c r="C280" s="13" t="str">
        <f t="shared" si="80"/>
        <v>BR</v>
      </c>
      <c r="D280" s="13">
        <v>487</v>
      </c>
      <c r="G280" s="13" t="str">
        <f t="shared" si="78"/>
        <v/>
      </c>
      <c r="L280" s="1" t="s">
        <v>147</v>
      </c>
      <c r="M280" s="1" t="s">
        <v>148</v>
      </c>
      <c r="N280" s="13">
        <f t="shared" si="81"/>
        <v>2</v>
      </c>
      <c r="T280" s="13" t="str">
        <f t="shared" si="82"/>
        <v/>
      </c>
      <c r="U280" s="15" t="str">
        <f t="shared" si="83"/>
        <v/>
      </c>
      <c r="V280" s="15">
        <f t="shared" si="84"/>
        <v>0</v>
      </c>
      <c r="W280" s="16" t="e">
        <f t="shared" si="79"/>
        <v>#DIV/0!</v>
      </c>
      <c r="X280" s="16" t="e">
        <f t="shared" si="42"/>
        <v>#DIV/0!</v>
      </c>
    </row>
    <row r="281" spans="1:24" x14ac:dyDescent="0.25">
      <c r="A281" s="13" t="s">
        <v>455</v>
      </c>
      <c r="C281" s="13" t="str">
        <f t="shared" si="80"/>
        <v>BR</v>
      </c>
      <c r="D281" s="13">
        <v>488</v>
      </c>
      <c r="G281" s="13" t="str">
        <f t="shared" si="78"/>
        <v/>
      </c>
      <c r="L281" s="1" t="s">
        <v>147</v>
      </c>
      <c r="M281" s="1" t="s">
        <v>148</v>
      </c>
      <c r="N281" s="13">
        <f t="shared" si="81"/>
        <v>2</v>
      </c>
      <c r="T281" s="13" t="str">
        <f t="shared" si="82"/>
        <v/>
      </c>
      <c r="U281" s="15" t="str">
        <f t="shared" si="83"/>
        <v/>
      </c>
      <c r="V281" s="15">
        <f t="shared" si="84"/>
        <v>0</v>
      </c>
      <c r="W281" s="16" t="e">
        <f t="shared" si="79"/>
        <v>#DIV/0!</v>
      </c>
      <c r="X281" s="16" t="e">
        <f t="shared" si="42"/>
        <v>#DIV/0!</v>
      </c>
    </row>
    <row r="282" spans="1:24" x14ac:dyDescent="0.25">
      <c r="A282" s="13" t="s">
        <v>456</v>
      </c>
      <c r="C282" s="13" t="str">
        <f t="shared" si="80"/>
        <v>BR</v>
      </c>
      <c r="D282" s="13">
        <v>489</v>
      </c>
      <c r="G282" s="13" t="str">
        <f t="shared" si="78"/>
        <v/>
      </c>
      <c r="L282" s="1" t="s">
        <v>147</v>
      </c>
      <c r="M282" s="1" t="s">
        <v>148</v>
      </c>
      <c r="N282" s="13">
        <f t="shared" si="81"/>
        <v>2</v>
      </c>
      <c r="T282" s="13" t="str">
        <f t="shared" si="82"/>
        <v/>
      </c>
      <c r="U282" s="15" t="str">
        <f t="shared" si="83"/>
        <v/>
      </c>
      <c r="V282" s="15">
        <f t="shared" si="84"/>
        <v>0</v>
      </c>
      <c r="W282" s="16" t="e">
        <f t="shared" si="79"/>
        <v>#DIV/0!</v>
      </c>
      <c r="X282" s="16" t="e">
        <f t="shared" ref="X282:X345" si="85">R282/10/J282</f>
        <v>#DIV/0!</v>
      </c>
    </row>
    <row r="283" spans="1:24" x14ac:dyDescent="0.25">
      <c r="A283" s="13" t="s">
        <v>457</v>
      </c>
      <c r="C283" s="13" t="str">
        <f t="shared" si="80"/>
        <v>BR</v>
      </c>
      <c r="D283" s="13">
        <v>501</v>
      </c>
      <c r="G283" s="13" t="str">
        <f t="shared" si="78"/>
        <v/>
      </c>
      <c r="L283" s="1" t="s">
        <v>147</v>
      </c>
      <c r="M283" s="1" t="s">
        <v>148</v>
      </c>
      <c r="N283" s="13">
        <f t="shared" si="81"/>
        <v>2</v>
      </c>
      <c r="T283" s="13" t="str">
        <f t="shared" si="82"/>
        <v/>
      </c>
      <c r="U283" s="15" t="str">
        <f t="shared" si="83"/>
        <v/>
      </c>
      <c r="V283" s="15">
        <f t="shared" si="84"/>
        <v>0</v>
      </c>
      <c r="W283" s="16" t="e">
        <f t="shared" si="79"/>
        <v>#DIV/0!</v>
      </c>
      <c r="X283" s="16" t="e">
        <f t="shared" si="85"/>
        <v>#DIV/0!</v>
      </c>
    </row>
    <row r="284" spans="1:24" x14ac:dyDescent="0.25">
      <c r="A284" s="13" t="s">
        <v>458</v>
      </c>
      <c r="C284" s="13" t="str">
        <f t="shared" si="80"/>
        <v>BR</v>
      </c>
      <c r="D284" s="13">
        <v>502</v>
      </c>
      <c r="G284" s="13" t="str">
        <f t="shared" si="78"/>
        <v/>
      </c>
      <c r="L284" s="1" t="s">
        <v>147</v>
      </c>
      <c r="M284" s="1" t="s">
        <v>148</v>
      </c>
      <c r="N284" s="13">
        <f t="shared" si="81"/>
        <v>2</v>
      </c>
      <c r="T284" s="13" t="str">
        <f t="shared" si="82"/>
        <v/>
      </c>
      <c r="U284" s="15" t="str">
        <f t="shared" si="83"/>
        <v/>
      </c>
      <c r="V284" s="15">
        <f t="shared" si="84"/>
        <v>0</v>
      </c>
      <c r="W284" s="16" t="e">
        <f t="shared" si="79"/>
        <v>#DIV/0!</v>
      </c>
      <c r="X284" s="16" t="e">
        <f t="shared" si="85"/>
        <v>#DIV/0!</v>
      </c>
    </row>
    <row r="285" spans="1:24" x14ac:dyDescent="0.25">
      <c r="A285" s="13" t="s">
        <v>459</v>
      </c>
      <c r="C285" s="13" t="str">
        <f t="shared" si="80"/>
        <v>BR</v>
      </c>
      <c r="D285" s="13">
        <v>503</v>
      </c>
      <c r="G285" s="13" t="str">
        <f t="shared" si="78"/>
        <v/>
      </c>
      <c r="L285" s="1" t="s">
        <v>147</v>
      </c>
      <c r="M285" s="1" t="s">
        <v>148</v>
      </c>
      <c r="N285" s="13">
        <f t="shared" si="81"/>
        <v>2</v>
      </c>
      <c r="T285" s="13" t="str">
        <f t="shared" si="82"/>
        <v/>
      </c>
      <c r="U285" s="15" t="str">
        <f t="shared" si="83"/>
        <v/>
      </c>
      <c r="V285" s="15">
        <f t="shared" si="84"/>
        <v>0</v>
      </c>
      <c r="W285" s="16" t="e">
        <f t="shared" si="79"/>
        <v>#DIV/0!</v>
      </c>
      <c r="X285" s="16" t="e">
        <f t="shared" si="85"/>
        <v>#DIV/0!</v>
      </c>
    </row>
    <row r="286" spans="1:24" x14ac:dyDescent="0.25">
      <c r="A286" s="13" t="s">
        <v>460</v>
      </c>
      <c r="C286" s="13" t="str">
        <f t="shared" si="80"/>
        <v>BR</v>
      </c>
      <c r="D286" s="13">
        <v>504</v>
      </c>
      <c r="G286" s="13" t="str">
        <f t="shared" si="78"/>
        <v/>
      </c>
      <c r="L286" s="1" t="s">
        <v>147</v>
      </c>
      <c r="M286" s="1" t="s">
        <v>148</v>
      </c>
      <c r="N286" s="13">
        <f t="shared" si="81"/>
        <v>2</v>
      </c>
      <c r="T286" s="13" t="str">
        <f t="shared" si="82"/>
        <v/>
      </c>
      <c r="U286" s="15" t="str">
        <f t="shared" si="83"/>
        <v/>
      </c>
      <c r="V286" s="15">
        <f t="shared" si="84"/>
        <v>0</v>
      </c>
      <c r="W286" s="16" t="e">
        <f t="shared" si="79"/>
        <v>#DIV/0!</v>
      </c>
      <c r="X286" s="16" t="e">
        <f t="shared" si="85"/>
        <v>#DIV/0!</v>
      </c>
    </row>
    <row r="287" spans="1:24" x14ac:dyDescent="0.25">
      <c r="A287" s="13" t="s">
        <v>461</v>
      </c>
      <c r="C287" s="13" t="str">
        <f t="shared" si="80"/>
        <v>BR</v>
      </c>
      <c r="D287" s="13">
        <v>505</v>
      </c>
      <c r="G287" s="13" t="str">
        <f t="shared" si="78"/>
        <v/>
      </c>
      <c r="L287" s="1" t="s">
        <v>147</v>
      </c>
      <c r="M287" s="1" t="s">
        <v>148</v>
      </c>
      <c r="N287" s="13">
        <f t="shared" si="81"/>
        <v>2</v>
      </c>
      <c r="T287" s="13" t="str">
        <f t="shared" si="82"/>
        <v/>
      </c>
      <c r="U287" s="15" t="str">
        <f t="shared" si="83"/>
        <v/>
      </c>
      <c r="V287" s="15">
        <f t="shared" si="84"/>
        <v>0</v>
      </c>
      <c r="W287" s="16" t="e">
        <f t="shared" si="79"/>
        <v>#DIV/0!</v>
      </c>
      <c r="X287" s="16" t="e">
        <f t="shared" si="85"/>
        <v>#DIV/0!</v>
      </c>
    </row>
    <row r="288" spans="1:24" x14ac:dyDescent="0.25">
      <c r="A288" s="13" t="s">
        <v>462</v>
      </c>
      <c r="C288" s="13" t="str">
        <f t="shared" si="80"/>
        <v>BR</v>
      </c>
      <c r="D288" s="13">
        <v>506</v>
      </c>
      <c r="G288" s="13" t="str">
        <f t="shared" si="78"/>
        <v/>
      </c>
      <c r="L288" s="1" t="s">
        <v>147</v>
      </c>
      <c r="M288" s="1" t="s">
        <v>148</v>
      </c>
      <c r="N288" s="13">
        <f t="shared" si="81"/>
        <v>2</v>
      </c>
      <c r="T288" s="13" t="str">
        <f t="shared" si="82"/>
        <v/>
      </c>
      <c r="U288" s="15" t="str">
        <f t="shared" si="83"/>
        <v/>
      </c>
      <c r="V288" s="15">
        <f t="shared" si="84"/>
        <v>0</v>
      </c>
      <c r="W288" s="16" t="e">
        <f t="shared" si="79"/>
        <v>#DIV/0!</v>
      </c>
      <c r="X288" s="16" t="e">
        <f t="shared" si="85"/>
        <v>#DIV/0!</v>
      </c>
    </row>
    <row r="289" spans="1:24" x14ac:dyDescent="0.25">
      <c r="A289" s="13" t="s">
        <v>463</v>
      </c>
      <c r="B289" s="13" t="s">
        <v>464</v>
      </c>
      <c r="C289" s="13" t="str">
        <f t="shared" si="80"/>
        <v>BR</v>
      </c>
      <c r="D289" s="13">
        <v>507</v>
      </c>
      <c r="E289" s="13">
        <v>1978</v>
      </c>
      <c r="F289" s="13" t="s">
        <v>42</v>
      </c>
      <c r="G289" s="13">
        <f t="shared" si="78"/>
        <v>12.24744871391589</v>
      </c>
      <c r="H289" s="13">
        <v>3</v>
      </c>
      <c r="J289" s="13">
        <v>98</v>
      </c>
      <c r="K289" s="13">
        <v>230</v>
      </c>
      <c r="L289" s="1" t="s">
        <v>147</v>
      </c>
      <c r="M289" s="1" t="s">
        <v>148</v>
      </c>
      <c r="N289" s="13">
        <f t="shared" si="81"/>
        <v>2</v>
      </c>
      <c r="P289" s="13">
        <v>121</v>
      </c>
      <c r="Q289" s="13">
        <v>121</v>
      </c>
      <c r="R289" s="13">
        <v>66</v>
      </c>
      <c r="S289" s="13">
        <v>880</v>
      </c>
      <c r="T289" s="13">
        <f t="shared" si="82"/>
        <v>2.389349756143814</v>
      </c>
      <c r="U289" s="15">
        <f t="shared" si="83"/>
        <v>45.985476019033356</v>
      </c>
      <c r="V289" s="15">
        <f t="shared" si="84"/>
        <v>22.811457940532097</v>
      </c>
      <c r="W289" s="16">
        <f t="shared" si="79"/>
        <v>6.6115702479338845E-2</v>
      </c>
      <c r="X289" s="16">
        <f t="shared" si="85"/>
        <v>6.7346938775510207E-2</v>
      </c>
    </row>
    <row r="290" spans="1:24" x14ac:dyDescent="0.25">
      <c r="A290" s="13" t="s">
        <v>465</v>
      </c>
      <c r="C290" s="13" t="str">
        <f t="shared" si="80"/>
        <v>BR</v>
      </c>
      <c r="D290" s="13">
        <v>508</v>
      </c>
      <c r="G290" s="13" t="str">
        <f t="shared" si="78"/>
        <v/>
      </c>
      <c r="L290" s="1" t="s">
        <v>147</v>
      </c>
      <c r="M290" s="1" t="s">
        <v>148</v>
      </c>
      <c r="N290" s="13">
        <f t="shared" si="81"/>
        <v>2</v>
      </c>
      <c r="T290" s="13" t="str">
        <f t="shared" si="82"/>
        <v/>
      </c>
      <c r="U290" s="15" t="str">
        <f t="shared" si="83"/>
        <v/>
      </c>
      <c r="V290" s="15">
        <f t="shared" si="84"/>
        <v>0</v>
      </c>
      <c r="W290" s="16" t="e">
        <f t="shared" si="79"/>
        <v>#DIV/0!</v>
      </c>
      <c r="X290" s="16" t="e">
        <f t="shared" si="85"/>
        <v>#DIV/0!</v>
      </c>
    </row>
    <row r="291" spans="1:24" x14ac:dyDescent="0.25">
      <c r="A291" s="13" t="s">
        <v>466</v>
      </c>
      <c r="C291" s="13" t="str">
        <f t="shared" si="80"/>
        <v>BR</v>
      </c>
      <c r="D291" s="13">
        <v>700</v>
      </c>
      <c r="E291" s="13">
        <v>2015</v>
      </c>
      <c r="F291" s="13" t="s">
        <v>42</v>
      </c>
      <c r="G291" s="13">
        <f t="shared" si="78"/>
        <v>13.674794331177344</v>
      </c>
      <c r="H291" s="13">
        <v>12</v>
      </c>
      <c r="J291" s="13">
        <v>451</v>
      </c>
      <c r="K291" s="13">
        <v>666</v>
      </c>
      <c r="L291" s="1" t="s">
        <v>147</v>
      </c>
      <c r="M291" s="4" t="s">
        <v>194</v>
      </c>
      <c r="N291" s="13">
        <f t="shared" si="81"/>
        <v>2</v>
      </c>
      <c r="P291" s="13">
        <v>161</v>
      </c>
      <c r="Q291" s="13">
        <v>161</v>
      </c>
      <c r="R291" s="13">
        <v>672</v>
      </c>
      <c r="S291" s="13">
        <v>6705</v>
      </c>
      <c r="T291" s="13">
        <f t="shared" si="82"/>
        <v>3.9697097548935596</v>
      </c>
      <c r="U291" s="15">
        <f t="shared" si="83"/>
        <v>163.55790354250718</v>
      </c>
      <c r="V291" s="15">
        <f t="shared" si="84"/>
        <v>93.783741848782483</v>
      </c>
      <c r="W291" s="16">
        <f t="shared" si="79"/>
        <v>4.9689440993788817E-2</v>
      </c>
      <c r="X291" s="16">
        <f t="shared" si="85"/>
        <v>0.14900221729490024</v>
      </c>
    </row>
    <row r="292" spans="1:24" x14ac:dyDescent="0.25">
      <c r="A292" s="13" t="s">
        <v>467</v>
      </c>
      <c r="C292" s="13" t="str">
        <f t="shared" si="80"/>
        <v>BR</v>
      </c>
      <c r="D292" s="13">
        <v>707</v>
      </c>
      <c r="G292" s="13" t="str">
        <f t="shared" si="78"/>
        <v/>
      </c>
      <c r="L292" s="1" t="s">
        <v>147</v>
      </c>
      <c r="M292" s="1" t="s">
        <v>148</v>
      </c>
      <c r="N292" s="13">
        <f t="shared" si="81"/>
        <v>2</v>
      </c>
      <c r="T292" s="13" t="str">
        <f t="shared" si="82"/>
        <v/>
      </c>
      <c r="U292" s="15" t="str">
        <f t="shared" si="83"/>
        <v/>
      </c>
      <c r="V292" s="15">
        <f t="shared" si="84"/>
        <v>0</v>
      </c>
      <c r="W292" s="16" t="e">
        <f t="shared" si="79"/>
        <v>#DIV/0!</v>
      </c>
      <c r="X292" s="16" t="e">
        <f t="shared" si="85"/>
        <v>#DIV/0!</v>
      </c>
    </row>
    <row r="293" spans="1:24" x14ac:dyDescent="0.25">
      <c r="A293" s="13" t="s">
        <v>468</v>
      </c>
      <c r="C293" s="13" t="str">
        <f t="shared" si="80"/>
        <v>BR</v>
      </c>
      <c r="D293" s="13">
        <v>710</v>
      </c>
      <c r="G293" s="13" t="str">
        <f t="shared" si="78"/>
        <v/>
      </c>
      <c r="L293" s="1" t="s">
        <v>147</v>
      </c>
      <c r="M293" s="4" t="s">
        <v>194</v>
      </c>
      <c r="N293" s="13">
        <f t="shared" si="81"/>
        <v>2</v>
      </c>
      <c r="T293" s="13" t="str">
        <f t="shared" si="82"/>
        <v/>
      </c>
      <c r="U293" s="15" t="str">
        <f t="shared" si="83"/>
        <v/>
      </c>
      <c r="V293" s="15">
        <f t="shared" si="84"/>
        <v>0</v>
      </c>
      <c r="W293" s="16" t="e">
        <f t="shared" si="79"/>
        <v>#DIV/0!</v>
      </c>
      <c r="X293" s="16" t="e">
        <f t="shared" si="85"/>
        <v>#DIV/0!</v>
      </c>
    </row>
    <row r="294" spans="1:24" x14ac:dyDescent="0.25">
      <c r="A294" s="13" t="s">
        <v>469</v>
      </c>
      <c r="C294" s="13" t="str">
        <f t="shared" si="80"/>
        <v>BR</v>
      </c>
      <c r="D294" s="13">
        <v>717</v>
      </c>
      <c r="G294" s="13" t="str">
        <f t="shared" si="78"/>
        <v/>
      </c>
      <c r="L294" s="1" t="s">
        <v>147</v>
      </c>
      <c r="M294" s="4" t="s">
        <v>194</v>
      </c>
      <c r="N294" s="13">
        <f t="shared" si="81"/>
        <v>2</v>
      </c>
      <c r="T294" s="13" t="str">
        <f t="shared" si="82"/>
        <v/>
      </c>
      <c r="U294" s="15" t="str">
        <f t="shared" si="83"/>
        <v/>
      </c>
      <c r="V294" s="15">
        <f t="shared" si="84"/>
        <v>0</v>
      </c>
      <c r="W294" s="16" t="e">
        <f t="shared" si="79"/>
        <v>#DIV/0!</v>
      </c>
      <c r="X294" s="16" t="e">
        <f t="shared" si="85"/>
        <v>#DIV/0!</v>
      </c>
    </row>
    <row r="295" spans="1:24" x14ac:dyDescent="0.25">
      <c r="A295" s="13" t="s">
        <v>470</v>
      </c>
      <c r="B295" s="13" t="s">
        <v>471</v>
      </c>
      <c r="C295" s="13" t="str">
        <f t="shared" ref="C295" si="86">IF(A295="","zzz",LEFT(A295,2))</f>
        <v>BR</v>
      </c>
      <c r="D295" s="13">
        <v>800</v>
      </c>
      <c r="E295" s="13">
        <v>2017</v>
      </c>
      <c r="F295" s="13" t="s">
        <v>42</v>
      </c>
      <c r="G295" s="13">
        <f>IF(E295="","",SQRT(E295-1828))</f>
        <v>13.74772708486752</v>
      </c>
      <c r="H295" s="13">
        <v>5</v>
      </c>
      <c r="J295" s="13">
        <v>221</v>
      </c>
      <c r="K295" s="13">
        <v>283</v>
      </c>
      <c r="L295" s="1" t="s">
        <v>26</v>
      </c>
      <c r="M295" s="1" t="s">
        <v>26</v>
      </c>
      <c r="N295" s="13">
        <f t="shared" si="81"/>
        <v>4</v>
      </c>
      <c r="P295" s="13">
        <v>160</v>
      </c>
      <c r="Q295" s="13">
        <v>160</v>
      </c>
      <c r="R295" s="13">
        <v>200</v>
      </c>
      <c r="S295" s="13">
        <v>2250</v>
      </c>
      <c r="T295" s="13">
        <f t="shared" si="82"/>
        <v>3.0213753973567683</v>
      </c>
      <c r="U295" s="15">
        <f t="shared" si="83"/>
        <v>83.606460004190438</v>
      </c>
      <c r="V295" s="15">
        <f t="shared" si="84"/>
        <v>49.811361179891996</v>
      </c>
      <c r="W295" s="16">
        <f t="shared" si="79"/>
        <v>0.05</v>
      </c>
      <c r="X295" s="16">
        <f t="shared" si="85"/>
        <v>9.0497737556561084E-2</v>
      </c>
    </row>
    <row r="296" spans="1:24" x14ac:dyDescent="0.25">
      <c r="A296" s="13" t="s">
        <v>472</v>
      </c>
      <c r="B296" s="13" t="s">
        <v>471</v>
      </c>
      <c r="C296" s="13" t="str">
        <f t="shared" si="80"/>
        <v>BR</v>
      </c>
      <c r="D296" s="13">
        <v>800</v>
      </c>
      <c r="E296" s="13">
        <v>2017</v>
      </c>
      <c r="F296" s="13" t="s">
        <v>42</v>
      </c>
      <c r="G296" s="13">
        <f>IF(E296="","",SQRT(E296-1828))</f>
        <v>13.74772708486752</v>
      </c>
      <c r="H296" s="13">
        <v>5</v>
      </c>
      <c r="J296" s="13">
        <v>221</v>
      </c>
      <c r="K296" s="13">
        <v>283</v>
      </c>
      <c r="L296" s="1" t="s">
        <v>147</v>
      </c>
      <c r="M296" s="5" t="s">
        <v>164</v>
      </c>
      <c r="N296" s="13">
        <f t="shared" si="81"/>
        <v>2</v>
      </c>
      <c r="P296" s="13">
        <v>200</v>
      </c>
      <c r="Q296" s="13">
        <v>225</v>
      </c>
      <c r="R296" s="13">
        <v>200</v>
      </c>
      <c r="S296" s="13">
        <v>2250</v>
      </c>
      <c r="T296" s="13">
        <f t="shared" si="82"/>
        <v>3.0213753973567683</v>
      </c>
      <c r="U296" s="15">
        <f t="shared" si="83"/>
        <v>83.606460004190438</v>
      </c>
      <c r="V296" s="15">
        <f t="shared" si="84"/>
        <v>59.069008005656585</v>
      </c>
      <c r="W296" s="16">
        <f t="shared" si="79"/>
        <v>0.04</v>
      </c>
      <c r="X296" s="16">
        <f t="shared" si="85"/>
        <v>9.0497737556561084E-2</v>
      </c>
    </row>
    <row r="297" spans="1:24" x14ac:dyDescent="0.25">
      <c r="A297" s="13" t="s">
        <v>473</v>
      </c>
      <c r="B297" s="13" t="s">
        <v>474</v>
      </c>
      <c r="C297" s="13" t="str">
        <f t="shared" si="80"/>
        <v>BR</v>
      </c>
      <c r="D297" s="13">
        <v>800</v>
      </c>
      <c r="E297" s="13">
        <v>2017</v>
      </c>
      <c r="F297" s="13" t="s">
        <v>42</v>
      </c>
      <c r="G297" s="13">
        <f t="shared" ref="G297:G300" si="87">IF(E297="","",SQRT(E297-1828))</f>
        <v>13.74772708486752</v>
      </c>
      <c r="H297" s="13">
        <v>9</v>
      </c>
      <c r="J297" s="13">
        <v>398</v>
      </c>
      <c r="K297" s="13">
        <v>510</v>
      </c>
      <c r="L297" s="1" t="s">
        <v>26</v>
      </c>
      <c r="M297" s="1" t="s">
        <v>26</v>
      </c>
      <c r="N297" s="13">
        <f t="shared" ref="N297:N300" si="88">IF(L297="Steam",1,IF(L297="Electric",2,IF(L297="Diesel",4,IF(L297="Diesel-Electric",3,""))))</f>
        <v>4</v>
      </c>
      <c r="P297" s="13">
        <v>160</v>
      </c>
      <c r="Q297" s="13">
        <v>160</v>
      </c>
      <c r="S297" s="13">
        <v>5250</v>
      </c>
      <c r="T297" s="13">
        <f t="shared" ref="T297:T300" si="89">IF(L297="Wagon",(SQRT(SQRT(S297/27)))*10,IF(S297="","",SQRT(SQRT(S297/27))))</f>
        <v>3.7342112655242108</v>
      </c>
      <c r="U297" s="15">
        <f t="shared" ref="U297:U300" si="90">IF(H297="","",(G297*SQRT(H297)*T297-(H297*2)+2)*0.985)</f>
        <v>135.94059078598892</v>
      </c>
      <c r="V297" s="15">
        <f t="shared" ref="V297:V300" si="91">IF(L297="Wagon",5*SQRT(G297),IF(L297="","",SQRT(Q297*J297*SQRT(S297))/(26)))</f>
        <v>82.616730722333855</v>
      </c>
      <c r="W297" s="16">
        <f t="shared" si="79"/>
        <v>0.05</v>
      </c>
      <c r="X297" s="16">
        <f t="shared" si="85"/>
        <v>0</v>
      </c>
    </row>
    <row r="298" spans="1:24" x14ac:dyDescent="0.25">
      <c r="A298" s="13" t="s">
        <v>475</v>
      </c>
      <c r="B298" s="13" t="s">
        <v>474</v>
      </c>
      <c r="C298" s="13" t="str">
        <f t="shared" ref="C298:C300" si="92">IF(A298="","zzz",LEFT(A298,2))</f>
        <v>BR</v>
      </c>
      <c r="D298" s="13">
        <v>800</v>
      </c>
      <c r="E298" s="13">
        <v>2017</v>
      </c>
      <c r="F298" s="13" t="s">
        <v>42</v>
      </c>
      <c r="G298" s="13">
        <f t="shared" si="87"/>
        <v>13.74772708486752</v>
      </c>
      <c r="H298" s="13">
        <v>9</v>
      </c>
      <c r="J298" s="13">
        <v>398</v>
      </c>
      <c r="K298" s="13">
        <v>510</v>
      </c>
      <c r="L298" s="1" t="s">
        <v>147</v>
      </c>
      <c r="M298" s="5" t="s">
        <v>164</v>
      </c>
      <c r="N298" s="13">
        <f t="shared" si="88"/>
        <v>2</v>
      </c>
      <c r="P298" s="13">
        <v>200</v>
      </c>
      <c r="Q298" s="13">
        <v>225</v>
      </c>
      <c r="S298" s="13">
        <v>5250</v>
      </c>
      <c r="T298" s="13">
        <f t="shared" si="89"/>
        <v>3.7342112655242108</v>
      </c>
      <c r="U298" s="15">
        <f t="shared" si="90"/>
        <v>135.94059078598892</v>
      </c>
      <c r="V298" s="15">
        <f t="shared" si="91"/>
        <v>97.971390719768607</v>
      </c>
      <c r="W298" s="16">
        <f t="shared" si="79"/>
        <v>0.04</v>
      </c>
      <c r="X298" s="16">
        <f t="shared" si="85"/>
        <v>0</v>
      </c>
    </row>
    <row r="299" spans="1:24" x14ac:dyDescent="0.25">
      <c r="A299" s="13" t="s">
        <v>476</v>
      </c>
      <c r="B299" s="13" t="s">
        <v>477</v>
      </c>
      <c r="C299" s="13" t="str">
        <f t="shared" si="92"/>
        <v>BR</v>
      </c>
      <c r="D299" s="13">
        <v>800</v>
      </c>
      <c r="E299" s="13">
        <v>2017</v>
      </c>
      <c r="F299" s="13" t="s">
        <v>42</v>
      </c>
      <c r="G299" s="13">
        <f t="shared" si="87"/>
        <v>13.74772708486752</v>
      </c>
      <c r="H299" s="13">
        <v>5</v>
      </c>
      <c r="J299" s="13">
        <v>221</v>
      </c>
      <c r="K299" s="13">
        <v>283</v>
      </c>
      <c r="L299" s="1" t="s">
        <v>26</v>
      </c>
      <c r="M299" s="1" t="s">
        <v>26</v>
      </c>
      <c r="N299" s="13">
        <f t="shared" si="88"/>
        <v>4</v>
      </c>
      <c r="P299" s="13">
        <v>160</v>
      </c>
      <c r="Q299" s="13">
        <v>160</v>
      </c>
      <c r="S299" s="13">
        <v>2250</v>
      </c>
      <c r="T299" s="13">
        <f t="shared" si="89"/>
        <v>3.0213753973567683</v>
      </c>
      <c r="U299" s="15">
        <f t="shared" si="90"/>
        <v>83.606460004190438</v>
      </c>
      <c r="V299" s="15">
        <f t="shared" si="91"/>
        <v>49.811361179891996</v>
      </c>
      <c r="W299" s="16">
        <f t="shared" si="79"/>
        <v>0.05</v>
      </c>
      <c r="X299" s="16">
        <f t="shared" si="85"/>
        <v>0</v>
      </c>
    </row>
    <row r="300" spans="1:24" x14ac:dyDescent="0.25">
      <c r="A300" s="13" t="s">
        <v>478</v>
      </c>
      <c r="B300" s="13" t="s">
        <v>477</v>
      </c>
      <c r="C300" s="13" t="str">
        <f t="shared" si="92"/>
        <v>BR</v>
      </c>
      <c r="D300" s="13">
        <v>800</v>
      </c>
      <c r="E300" s="13">
        <v>2017</v>
      </c>
      <c r="F300" s="13" t="s">
        <v>42</v>
      </c>
      <c r="G300" s="13">
        <f t="shared" si="87"/>
        <v>13.74772708486752</v>
      </c>
      <c r="H300" s="13">
        <v>5</v>
      </c>
      <c r="J300" s="13">
        <v>221</v>
      </c>
      <c r="K300" s="13">
        <v>283</v>
      </c>
      <c r="L300" s="1" t="s">
        <v>147</v>
      </c>
      <c r="M300" s="5" t="s">
        <v>164</v>
      </c>
      <c r="N300" s="13">
        <f t="shared" si="88"/>
        <v>2</v>
      </c>
      <c r="P300" s="13">
        <v>200</v>
      </c>
      <c r="Q300" s="13">
        <v>225</v>
      </c>
      <c r="S300" s="13">
        <v>2250</v>
      </c>
      <c r="T300" s="13">
        <f t="shared" si="89"/>
        <v>3.0213753973567683</v>
      </c>
      <c r="U300" s="15">
        <f t="shared" si="90"/>
        <v>83.606460004190438</v>
      </c>
      <c r="V300" s="15">
        <f t="shared" si="91"/>
        <v>59.069008005656585</v>
      </c>
      <c r="W300" s="16">
        <f t="shared" si="79"/>
        <v>0.04</v>
      </c>
      <c r="X300" s="16">
        <f t="shared" si="85"/>
        <v>0</v>
      </c>
    </row>
    <row r="301" spans="1:24" x14ac:dyDescent="0.25">
      <c r="A301" s="13" t="s">
        <v>479</v>
      </c>
      <c r="B301" s="13" t="s">
        <v>480</v>
      </c>
      <c r="C301" s="13" t="str">
        <f t="shared" ref="C301" si="93">IF(A301="","zzz",LEFT(A301,2))</f>
        <v>BR</v>
      </c>
      <c r="D301" s="13">
        <v>801</v>
      </c>
      <c r="E301" s="13">
        <v>2017</v>
      </c>
      <c r="F301" s="13" t="s">
        <v>42</v>
      </c>
      <c r="G301" s="13">
        <f t="shared" ref="G301" si="94">IF(E301="","",SQRT(E301-1828))</f>
        <v>13.74772708486752</v>
      </c>
      <c r="H301" s="13">
        <v>9</v>
      </c>
      <c r="J301" s="13">
        <v>398</v>
      </c>
      <c r="K301" s="13">
        <v>510</v>
      </c>
      <c r="L301" s="1" t="s">
        <v>147</v>
      </c>
      <c r="M301" s="5" t="s">
        <v>164</v>
      </c>
      <c r="N301" s="13">
        <f t="shared" ref="N301" si="95">IF(L301="Steam",1,IF(L301="Electric",2,IF(L301="Diesel",4,IF(L301="Diesel-Electric",3,""))))</f>
        <v>2</v>
      </c>
      <c r="P301" s="13">
        <v>200</v>
      </c>
      <c r="Q301" s="13">
        <v>225</v>
      </c>
      <c r="S301" s="13">
        <v>5250</v>
      </c>
      <c r="T301" s="13">
        <f t="shared" ref="T301" si="96">IF(L301="Wagon",(SQRT(SQRT(S301/27)))*10,IF(S301="","",SQRT(SQRT(S301/27))))</f>
        <v>3.7342112655242108</v>
      </c>
      <c r="U301" s="15">
        <f t="shared" ref="U301" si="97">IF(H301="","",(G301*SQRT(H301)*T301-(H301*2)+2)*0.985)</f>
        <v>135.94059078598892</v>
      </c>
      <c r="V301" s="15">
        <f t="shared" ref="V301" si="98">IF(L301="Wagon",5*SQRT(G301),IF(L301="","",SQRT(Q301*J301*SQRT(S301))/(26)))</f>
        <v>97.971390719768607</v>
      </c>
      <c r="W301" s="16">
        <f t="shared" si="79"/>
        <v>0.04</v>
      </c>
      <c r="X301" s="16">
        <f t="shared" si="85"/>
        <v>0</v>
      </c>
    </row>
    <row r="302" spans="1:24" x14ac:dyDescent="0.25">
      <c r="A302" s="13" t="s">
        <v>481</v>
      </c>
      <c r="B302" s="13" t="s">
        <v>482</v>
      </c>
      <c r="C302" s="13" t="str">
        <f t="shared" ref="C302" si="99">IF(A302="","zzz",LEFT(A302,2))</f>
        <v>BR</v>
      </c>
      <c r="D302" s="13">
        <v>801</v>
      </c>
      <c r="E302" s="13">
        <v>2017</v>
      </c>
      <c r="F302" s="13" t="s">
        <v>42</v>
      </c>
      <c r="G302" s="13">
        <f t="shared" ref="G302" si="100">IF(E302="","",SQRT(E302-1828))</f>
        <v>13.74772708486752</v>
      </c>
      <c r="H302" s="13">
        <v>5</v>
      </c>
      <c r="J302" s="13">
        <v>221</v>
      </c>
      <c r="K302" s="13">
        <v>283</v>
      </c>
      <c r="L302" s="1" t="s">
        <v>147</v>
      </c>
      <c r="M302" s="5" t="s">
        <v>164</v>
      </c>
      <c r="N302" s="13">
        <f t="shared" ref="N302" si="101">IF(L302="Steam",1,IF(L302="Electric",2,IF(L302="Diesel",4,IF(L302="Diesel-Electric",3,""))))</f>
        <v>2</v>
      </c>
      <c r="P302" s="13">
        <v>200</v>
      </c>
      <c r="Q302" s="13">
        <v>225</v>
      </c>
      <c r="S302" s="13">
        <v>2250</v>
      </c>
      <c r="T302" s="13">
        <f t="shared" ref="T302" si="102">IF(L302="Wagon",(SQRT(SQRT(S302/27)))*10,IF(S302="","",SQRT(SQRT(S302/27))))</f>
        <v>3.0213753973567683</v>
      </c>
      <c r="U302" s="15">
        <f t="shared" ref="U302" si="103">IF(H302="","",(G302*SQRT(H302)*T302-(H302*2)+2)*0.985)</f>
        <v>83.606460004190438</v>
      </c>
      <c r="V302" s="15">
        <f t="shared" ref="V302" si="104">IF(L302="Wagon",5*SQRT(G302),IF(L302="","",SQRT(Q302*J302*SQRT(S302))/(26)))</f>
        <v>59.069008005656585</v>
      </c>
      <c r="W302" s="16">
        <f t="shared" si="79"/>
        <v>0.04</v>
      </c>
      <c r="X302" s="16">
        <f t="shared" si="85"/>
        <v>0</v>
      </c>
    </row>
    <row r="303" spans="1:24" x14ac:dyDescent="0.25">
      <c r="A303" s="13" t="s">
        <v>483</v>
      </c>
      <c r="B303" s="13" t="s">
        <v>484</v>
      </c>
      <c r="C303" s="13" t="str">
        <f t="shared" ref="C303" si="105">IF(A303="","zzz",LEFT(A303,2))</f>
        <v>BR</v>
      </c>
      <c r="D303" s="13">
        <v>801</v>
      </c>
      <c r="E303" s="13">
        <v>2017</v>
      </c>
      <c r="F303" s="13" t="s">
        <v>42</v>
      </c>
      <c r="G303" s="13">
        <f t="shared" ref="G303" si="106">IF(E303="","",SQRT(E303-1828))</f>
        <v>13.74772708486752</v>
      </c>
      <c r="H303" s="13">
        <v>9</v>
      </c>
      <c r="J303" s="13">
        <v>398</v>
      </c>
      <c r="K303" s="13">
        <v>510</v>
      </c>
      <c r="L303" s="1" t="s">
        <v>147</v>
      </c>
      <c r="M303" s="5" t="s">
        <v>164</v>
      </c>
      <c r="N303" s="13">
        <f t="shared" ref="N303" si="107">IF(L303="Steam",1,IF(L303="Electric",2,IF(L303="Diesel",4,IF(L303="Diesel-Electric",3,""))))</f>
        <v>2</v>
      </c>
      <c r="P303" s="13">
        <v>200</v>
      </c>
      <c r="Q303" s="13">
        <v>225</v>
      </c>
      <c r="S303" s="13">
        <v>5250</v>
      </c>
      <c r="T303" s="13">
        <f t="shared" ref="T303" si="108">IF(L303="Wagon",(SQRT(SQRT(S303/27)))*10,IF(S303="","",SQRT(SQRT(S303/27))))</f>
        <v>3.7342112655242108</v>
      </c>
      <c r="U303" s="15">
        <f t="shared" ref="U303" si="109">IF(H303="","",(G303*SQRT(H303)*T303-(H303*2)+2)*0.985)</f>
        <v>135.94059078598892</v>
      </c>
      <c r="V303" s="15">
        <f t="shared" ref="V303" si="110">IF(L303="Wagon",5*SQRT(G303),IF(L303="","",SQRT(Q303*J303*SQRT(S303))/(26)))</f>
        <v>97.971390719768607</v>
      </c>
      <c r="W303" s="16">
        <f t="shared" si="79"/>
        <v>0.04</v>
      </c>
      <c r="X303" s="16">
        <f t="shared" si="85"/>
        <v>0</v>
      </c>
    </row>
    <row r="304" spans="1:24" x14ac:dyDescent="0.25">
      <c r="A304" s="13" t="s">
        <v>485</v>
      </c>
      <c r="B304" s="13" t="s">
        <v>486</v>
      </c>
      <c r="C304" s="13" t="str">
        <f t="shared" si="80"/>
        <v>BR</v>
      </c>
      <c r="D304" s="13">
        <v>802</v>
      </c>
      <c r="E304" s="13">
        <v>2017</v>
      </c>
      <c r="F304" s="13" t="s">
        <v>42</v>
      </c>
      <c r="G304" s="13">
        <f t="shared" ref="G304:G336" si="111">IF(E304="","",SQRT(E304-1828))</f>
        <v>13.74772708486752</v>
      </c>
      <c r="H304" s="13">
        <v>5</v>
      </c>
      <c r="J304" s="13">
        <v>221</v>
      </c>
      <c r="K304" s="13">
        <v>283</v>
      </c>
      <c r="L304" s="1" t="s">
        <v>26</v>
      </c>
      <c r="M304" s="1" t="s">
        <v>26</v>
      </c>
      <c r="N304" s="13">
        <f t="shared" si="81"/>
        <v>4</v>
      </c>
      <c r="P304" s="13">
        <v>160</v>
      </c>
      <c r="Q304" s="13">
        <v>160</v>
      </c>
      <c r="S304" s="13">
        <v>2820</v>
      </c>
      <c r="T304" s="13">
        <f t="shared" si="82"/>
        <v>3.1968432050754791</v>
      </c>
      <c r="U304" s="15">
        <f t="shared" si="83"/>
        <v>88.91957951490221</v>
      </c>
      <c r="V304" s="15">
        <f t="shared" si="84"/>
        <v>52.704179580864924</v>
      </c>
      <c r="W304" s="16">
        <f t="shared" si="79"/>
        <v>0.05</v>
      </c>
      <c r="X304" s="16">
        <f t="shared" si="85"/>
        <v>0</v>
      </c>
    </row>
    <row r="305" spans="1:24" x14ac:dyDescent="0.25">
      <c r="A305" s="13" t="s">
        <v>487</v>
      </c>
      <c r="B305" s="13" t="s">
        <v>486</v>
      </c>
      <c r="C305" s="13" t="str">
        <f t="shared" si="80"/>
        <v>BR</v>
      </c>
      <c r="D305" s="13">
        <v>802</v>
      </c>
      <c r="E305" s="13">
        <v>2017</v>
      </c>
      <c r="F305" s="13" t="s">
        <v>42</v>
      </c>
      <c r="G305" s="13">
        <f t="shared" si="111"/>
        <v>13.74772708486752</v>
      </c>
      <c r="H305" s="13">
        <v>5</v>
      </c>
      <c r="J305" s="13">
        <v>221</v>
      </c>
      <c r="K305" s="13">
        <v>283</v>
      </c>
      <c r="L305" s="1" t="s">
        <v>147</v>
      </c>
      <c r="M305" s="5" t="s">
        <v>164</v>
      </c>
      <c r="N305" s="13">
        <f t="shared" si="81"/>
        <v>2</v>
      </c>
      <c r="P305" s="13">
        <v>200</v>
      </c>
      <c r="Q305" s="13">
        <v>225</v>
      </c>
      <c r="S305" s="13">
        <v>2820</v>
      </c>
      <c r="T305" s="13">
        <f t="shared" si="82"/>
        <v>3.1968432050754791</v>
      </c>
      <c r="U305" s="15">
        <f t="shared" si="83"/>
        <v>88.91957951490221</v>
      </c>
      <c r="V305" s="15">
        <f t="shared" si="84"/>
        <v>62.499468632276844</v>
      </c>
      <c r="W305" s="16">
        <f t="shared" si="79"/>
        <v>0.04</v>
      </c>
      <c r="X305" s="16">
        <f t="shared" si="85"/>
        <v>0</v>
      </c>
    </row>
    <row r="306" spans="1:24" x14ac:dyDescent="0.25">
      <c r="A306" s="13" t="s">
        <v>488</v>
      </c>
      <c r="B306" s="13" t="s">
        <v>489</v>
      </c>
      <c r="C306" s="13" t="str">
        <f t="shared" ref="C306:C307" si="112">IF(A306="","zzz",LEFT(A306,2))</f>
        <v>BR</v>
      </c>
      <c r="D306" s="13">
        <v>802</v>
      </c>
      <c r="E306" s="13">
        <v>2017</v>
      </c>
      <c r="F306" s="13" t="s">
        <v>42</v>
      </c>
      <c r="G306" s="13">
        <f t="shared" ref="G306:G307" si="113">IF(E306="","",SQRT(E306-1828))</f>
        <v>13.74772708486752</v>
      </c>
      <c r="H306" s="13">
        <v>9</v>
      </c>
      <c r="J306" s="13">
        <v>398</v>
      </c>
      <c r="K306" s="13">
        <v>510</v>
      </c>
      <c r="L306" s="1" t="s">
        <v>26</v>
      </c>
      <c r="M306" s="1" t="s">
        <v>26</v>
      </c>
      <c r="N306" s="13">
        <f t="shared" ref="N306:N307" si="114">IF(L306="Steam",1,IF(L306="Electric",2,IF(L306="Diesel",4,IF(L306="Diesel-Electric",3,""))))</f>
        <v>4</v>
      </c>
      <c r="P306" s="13">
        <v>160</v>
      </c>
      <c r="Q306" s="13">
        <v>160</v>
      </c>
      <c r="S306" s="13">
        <v>6580</v>
      </c>
      <c r="T306" s="13">
        <f t="shared" ref="T306:T307" si="115">IF(L306="Wagon",(SQRT(SQRT(S306/27)))*10,IF(S306="","",SQRT(SQRT(S306/27))))</f>
        <v>3.951077354025915</v>
      </c>
      <c r="U306" s="15">
        <f t="shared" ref="U306:U307" si="116">IF(H306="","",(G306*SQRT(H306)*T306-(H306*2)+2)*0.985)</f>
        <v>144.75067447110061</v>
      </c>
      <c r="V306" s="15">
        <f t="shared" ref="V306:V307" si="117">IF(L306="Wagon",5*SQRT(G306),IF(L306="","",SQRT(Q306*J306*SQRT(S306))/(26)))</f>
        <v>87.414736502554746</v>
      </c>
      <c r="W306" s="16">
        <f t="shared" si="79"/>
        <v>0.05</v>
      </c>
      <c r="X306" s="16">
        <f t="shared" si="85"/>
        <v>0</v>
      </c>
    </row>
    <row r="307" spans="1:24" x14ac:dyDescent="0.25">
      <c r="A307" s="13" t="s">
        <v>490</v>
      </c>
      <c r="B307" s="13" t="s">
        <v>489</v>
      </c>
      <c r="C307" s="13" t="str">
        <f t="shared" si="112"/>
        <v>BR</v>
      </c>
      <c r="D307" s="13">
        <v>802</v>
      </c>
      <c r="E307" s="13">
        <v>2017</v>
      </c>
      <c r="F307" s="13" t="s">
        <v>42</v>
      </c>
      <c r="G307" s="13">
        <f t="shared" si="113"/>
        <v>13.74772708486752</v>
      </c>
      <c r="H307" s="13">
        <v>9</v>
      </c>
      <c r="J307" s="13">
        <v>398</v>
      </c>
      <c r="K307" s="13">
        <v>510</v>
      </c>
      <c r="L307" s="1" t="s">
        <v>147</v>
      </c>
      <c r="M307" s="5" t="s">
        <v>164</v>
      </c>
      <c r="N307" s="13">
        <f t="shared" si="114"/>
        <v>2</v>
      </c>
      <c r="P307" s="13">
        <v>200</v>
      </c>
      <c r="Q307" s="13">
        <v>225</v>
      </c>
      <c r="S307" s="13">
        <v>6580</v>
      </c>
      <c r="T307" s="13">
        <f t="shared" si="115"/>
        <v>3.951077354025915</v>
      </c>
      <c r="U307" s="15">
        <f t="shared" si="116"/>
        <v>144.75067447110061</v>
      </c>
      <c r="V307" s="15">
        <f t="shared" si="117"/>
        <v>103.66112565432536</v>
      </c>
      <c r="W307" s="16">
        <f t="shared" si="79"/>
        <v>0.04</v>
      </c>
      <c r="X307" s="16">
        <f t="shared" si="85"/>
        <v>0</v>
      </c>
    </row>
    <row r="308" spans="1:24" x14ac:dyDescent="0.25">
      <c r="A308" s="13" t="s">
        <v>491</v>
      </c>
      <c r="C308" s="13" t="str">
        <f t="shared" si="80"/>
        <v>BR</v>
      </c>
      <c r="D308" s="13">
        <v>901</v>
      </c>
      <c r="E308" s="13">
        <v>1986</v>
      </c>
      <c r="F308" s="13" t="s">
        <v>42</v>
      </c>
      <c r="G308" s="13">
        <f t="shared" si="111"/>
        <v>12.569805089976535</v>
      </c>
      <c r="H308" s="13">
        <v>3</v>
      </c>
      <c r="J308" s="13">
        <v>90</v>
      </c>
      <c r="K308" s="13">
        <v>0</v>
      </c>
      <c r="L308" s="1" t="s">
        <v>26</v>
      </c>
      <c r="M308" s="1" t="s">
        <v>26</v>
      </c>
      <c r="N308" s="13">
        <f t="shared" si="81"/>
        <v>4</v>
      </c>
      <c r="P308" s="13">
        <v>113</v>
      </c>
      <c r="Q308" s="13">
        <v>113</v>
      </c>
      <c r="S308" s="13">
        <v>600</v>
      </c>
      <c r="T308" s="13">
        <f t="shared" si="82"/>
        <v>2.1711852081087688</v>
      </c>
      <c r="U308" s="15">
        <f t="shared" si="83"/>
        <v>42.620997182345967</v>
      </c>
      <c r="V308" s="15">
        <f t="shared" si="84"/>
        <v>19.196627648586489</v>
      </c>
      <c r="W308" s="16">
        <f t="shared" si="79"/>
        <v>7.0796460176991149E-2</v>
      </c>
      <c r="X308" s="16">
        <f t="shared" si="85"/>
        <v>0</v>
      </c>
    </row>
    <row r="309" spans="1:24" x14ac:dyDescent="0.25">
      <c r="A309" s="13" t="s">
        <v>492</v>
      </c>
      <c r="C309" s="13" t="str">
        <f t="shared" si="80"/>
        <v>BR</v>
      </c>
      <c r="D309" s="13">
        <v>910</v>
      </c>
      <c r="E309" s="13">
        <v>1973</v>
      </c>
      <c r="F309" s="13">
        <v>2008</v>
      </c>
      <c r="G309" s="13">
        <f t="shared" si="111"/>
        <v>12.041594578792296</v>
      </c>
      <c r="H309" s="13">
        <v>2</v>
      </c>
      <c r="J309" s="13">
        <v>105</v>
      </c>
      <c r="K309" s="13">
        <v>0</v>
      </c>
      <c r="L309" s="1" t="s">
        <v>493</v>
      </c>
      <c r="M309" s="1" t="s">
        <v>493</v>
      </c>
      <c r="N309" s="13" t="str">
        <f t="shared" si="81"/>
        <v/>
      </c>
      <c r="P309" s="13">
        <v>145</v>
      </c>
      <c r="Q309" s="13">
        <v>145</v>
      </c>
      <c r="S309" s="13">
        <v>1</v>
      </c>
      <c r="T309" s="13">
        <f t="shared" si="82"/>
        <v>4.3869133765083088</v>
      </c>
      <c r="U309" s="15">
        <f t="shared" si="83"/>
        <v>71.615846199774595</v>
      </c>
      <c r="V309" s="15">
        <f t="shared" si="84"/>
        <v>17.350500409780906</v>
      </c>
      <c r="W309" s="16">
        <f t="shared" si="79"/>
        <v>5.5172413793103448E-2</v>
      </c>
      <c r="X309" s="16">
        <f t="shared" si="85"/>
        <v>0</v>
      </c>
    </row>
    <row r="310" spans="1:24" x14ac:dyDescent="0.25">
      <c r="A310" s="13" t="s">
        <v>494</v>
      </c>
      <c r="C310" s="13" t="str">
        <f t="shared" si="80"/>
        <v>BR</v>
      </c>
      <c r="D310" s="13">
        <v>920</v>
      </c>
      <c r="E310" s="13">
        <v>1971</v>
      </c>
      <c r="F310" s="13">
        <v>1987</v>
      </c>
      <c r="G310" s="13">
        <f t="shared" si="111"/>
        <v>11.958260743101398</v>
      </c>
      <c r="H310" s="13">
        <v>2</v>
      </c>
      <c r="J310" s="13">
        <v>69</v>
      </c>
      <c r="K310" s="13">
        <v>0</v>
      </c>
      <c r="L310" s="1" t="s">
        <v>147</v>
      </c>
      <c r="M310" s="1" t="s">
        <v>148</v>
      </c>
      <c r="N310" s="13">
        <f t="shared" si="81"/>
        <v>2</v>
      </c>
      <c r="P310" s="13">
        <v>121</v>
      </c>
      <c r="Q310" s="13">
        <v>121</v>
      </c>
      <c r="S310" s="13">
        <v>800</v>
      </c>
      <c r="T310" s="13">
        <f t="shared" si="82"/>
        <v>2.333090341053722</v>
      </c>
      <c r="U310" s="15">
        <f t="shared" si="83"/>
        <v>36.894295785545239</v>
      </c>
      <c r="V310" s="15">
        <f t="shared" si="84"/>
        <v>18.690304603224916</v>
      </c>
      <c r="W310" s="16">
        <f t="shared" si="79"/>
        <v>6.6115702479338845E-2</v>
      </c>
      <c r="X310" s="16">
        <f t="shared" si="85"/>
        <v>0</v>
      </c>
    </row>
    <row r="311" spans="1:24" x14ac:dyDescent="0.25">
      <c r="A311" s="13" t="s">
        <v>495</v>
      </c>
      <c r="C311" s="13" t="str">
        <f t="shared" si="80"/>
        <v>BR</v>
      </c>
      <c r="D311" s="13">
        <v>930</v>
      </c>
      <c r="E311" s="13">
        <v>1959</v>
      </c>
      <c r="F311" s="13">
        <v>2004</v>
      </c>
      <c r="G311" s="13">
        <f t="shared" si="111"/>
        <v>11.445523142259598</v>
      </c>
      <c r="H311" s="13">
        <v>4</v>
      </c>
      <c r="J311" s="13">
        <v>168</v>
      </c>
      <c r="K311" s="13">
        <v>0</v>
      </c>
      <c r="L311" s="1" t="s">
        <v>147</v>
      </c>
      <c r="M311" s="1" t="s">
        <v>148</v>
      </c>
      <c r="N311" s="13">
        <f t="shared" si="81"/>
        <v>2</v>
      </c>
      <c r="P311" s="13">
        <v>121</v>
      </c>
      <c r="Q311" s="13">
        <v>121</v>
      </c>
      <c r="S311" s="13">
        <v>1000</v>
      </c>
      <c r="T311" s="13">
        <f t="shared" si="82"/>
        <v>2.4669426816409508</v>
      </c>
      <c r="U311" s="15">
        <f t="shared" si="83"/>
        <v>49.713835620098422</v>
      </c>
      <c r="V311" s="15">
        <f t="shared" si="84"/>
        <v>30.837131875488272</v>
      </c>
      <c r="W311" s="16">
        <f t="shared" si="79"/>
        <v>6.6115702479338845E-2</v>
      </c>
      <c r="X311" s="16">
        <f t="shared" si="85"/>
        <v>0</v>
      </c>
    </row>
    <row r="312" spans="1:24" x14ac:dyDescent="0.25">
      <c r="A312" s="13" t="s">
        <v>496</v>
      </c>
      <c r="C312" s="13" t="str">
        <f t="shared" si="80"/>
        <v>BR</v>
      </c>
      <c r="D312" s="13">
        <v>931</v>
      </c>
      <c r="E312" s="13">
        <v>1985</v>
      </c>
      <c r="F312" s="13">
        <v>2002</v>
      </c>
      <c r="G312" s="13">
        <f t="shared" si="111"/>
        <v>12.529964086141668</v>
      </c>
      <c r="H312" s="13">
        <v>2</v>
      </c>
      <c r="J312" s="13">
        <v>70</v>
      </c>
      <c r="K312" s="13">
        <v>0</v>
      </c>
      <c r="L312" s="1" t="s">
        <v>147</v>
      </c>
      <c r="M312" s="1" t="s">
        <v>148</v>
      </c>
      <c r="N312" s="13">
        <f t="shared" si="81"/>
        <v>2</v>
      </c>
      <c r="P312" s="13">
        <v>121</v>
      </c>
      <c r="Q312" s="13">
        <v>121</v>
      </c>
      <c r="S312" s="13">
        <v>500</v>
      </c>
      <c r="T312" s="13">
        <f t="shared" si="82"/>
        <v>2.074443257628261</v>
      </c>
      <c r="U312" s="15">
        <f t="shared" si="83"/>
        <v>34.237839756685979</v>
      </c>
      <c r="V312" s="15">
        <f t="shared" si="84"/>
        <v>16.738281147139887</v>
      </c>
      <c r="W312" s="16">
        <f t="shared" si="79"/>
        <v>6.6115702479338845E-2</v>
      </c>
      <c r="X312" s="16">
        <f t="shared" si="85"/>
        <v>0</v>
      </c>
    </row>
    <row r="313" spans="1:24" x14ac:dyDescent="0.25">
      <c r="A313" s="13" t="s">
        <v>497</v>
      </c>
      <c r="C313" s="13" t="str">
        <f t="shared" si="80"/>
        <v>BR</v>
      </c>
      <c r="D313" s="13">
        <v>932</v>
      </c>
      <c r="E313" s="13">
        <v>1984</v>
      </c>
      <c r="F313" s="13">
        <v>1995</v>
      </c>
      <c r="G313" s="13">
        <f t="shared" si="111"/>
        <v>12.489995996796797</v>
      </c>
      <c r="H313" s="13">
        <v>2</v>
      </c>
      <c r="J313" s="13">
        <v>78</v>
      </c>
      <c r="K313" s="13">
        <v>0</v>
      </c>
      <c r="L313" s="1" t="s">
        <v>147</v>
      </c>
      <c r="M313" s="1" t="s">
        <v>148</v>
      </c>
      <c r="N313" s="13">
        <f t="shared" si="81"/>
        <v>2</v>
      </c>
      <c r="P313" s="13">
        <v>140</v>
      </c>
      <c r="Q313" s="13">
        <v>140</v>
      </c>
      <c r="S313" s="13">
        <v>500</v>
      </c>
      <c r="T313" s="13">
        <f t="shared" si="82"/>
        <v>2.074443257628261</v>
      </c>
      <c r="U313" s="15">
        <f t="shared" si="83"/>
        <v>34.122343960813701</v>
      </c>
      <c r="V313" s="15">
        <f t="shared" si="84"/>
        <v>19.005551320094224</v>
      </c>
      <c r="W313" s="16">
        <f t="shared" si="79"/>
        <v>5.7142857142857141E-2</v>
      </c>
      <c r="X313" s="16">
        <f t="shared" si="85"/>
        <v>0</v>
      </c>
    </row>
    <row r="314" spans="1:24" x14ac:dyDescent="0.25">
      <c r="A314" s="13" t="s">
        <v>498</v>
      </c>
      <c r="C314" s="13" t="str">
        <f t="shared" si="80"/>
        <v>BR</v>
      </c>
      <c r="D314" s="13">
        <v>933</v>
      </c>
      <c r="E314" s="13">
        <v>1956</v>
      </c>
      <c r="F314" s="13">
        <v>1992</v>
      </c>
      <c r="G314" s="13">
        <f t="shared" si="111"/>
        <v>11.313708498984761</v>
      </c>
      <c r="H314" s="13">
        <v>4</v>
      </c>
      <c r="J314" s="13">
        <v>168</v>
      </c>
      <c r="K314" s="13">
        <v>0</v>
      </c>
      <c r="L314" s="1" t="s">
        <v>147</v>
      </c>
      <c r="M314" s="1" t="s">
        <v>148</v>
      </c>
      <c r="N314" s="13">
        <f t="shared" si="81"/>
        <v>2</v>
      </c>
      <c r="P314" s="13">
        <v>121</v>
      </c>
      <c r="Q314" s="13">
        <v>121</v>
      </c>
      <c r="S314" s="13">
        <v>1100</v>
      </c>
      <c r="T314" s="13">
        <f t="shared" si="82"/>
        <v>2.5264297704551879</v>
      </c>
      <c r="U314" s="15">
        <f t="shared" si="83"/>
        <v>50.399081233191353</v>
      </c>
      <c r="V314" s="15">
        <f t="shared" si="84"/>
        <v>31.580728885789828</v>
      </c>
      <c r="W314" s="16">
        <f t="shared" si="79"/>
        <v>6.6115702479338845E-2</v>
      </c>
      <c r="X314" s="16">
        <f t="shared" si="85"/>
        <v>0</v>
      </c>
    </row>
    <row r="315" spans="1:24" x14ac:dyDescent="0.25">
      <c r="A315" s="13" t="s">
        <v>499</v>
      </c>
      <c r="C315" s="13" t="str">
        <f t="shared" si="80"/>
        <v>BR</v>
      </c>
      <c r="D315" s="13">
        <v>935</v>
      </c>
      <c r="E315" s="13">
        <v>1971</v>
      </c>
      <c r="F315" s="13">
        <v>1987</v>
      </c>
      <c r="G315" s="13">
        <f t="shared" si="111"/>
        <v>11.958260743101398</v>
      </c>
      <c r="H315" s="13">
        <v>4</v>
      </c>
      <c r="J315" s="13">
        <v>142</v>
      </c>
      <c r="K315" s="13">
        <v>0</v>
      </c>
      <c r="L315" s="1" t="s">
        <v>147</v>
      </c>
      <c r="M315" s="1" t="s">
        <v>148</v>
      </c>
      <c r="N315" s="13">
        <f t="shared" si="81"/>
        <v>2</v>
      </c>
      <c r="P315" s="13">
        <v>121</v>
      </c>
      <c r="Q315" s="13">
        <v>121</v>
      </c>
      <c r="S315" s="13">
        <v>1600</v>
      </c>
      <c r="T315" s="13">
        <f t="shared" si="82"/>
        <v>2.7745276335252114</v>
      </c>
      <c r="U315" s="15">
        <f t="shared" si="83"/>
        <v>59.451694014850069</v>
      </c>
      <c r="V315" s="15">
        <f t="shared" si="84"/>
        <v>31.885520076243765</v>
      </c>
      <c r="W315" s="16">
        <f t="shared" si="79"/>
        <v>6.6115702479338845E-2</v>
      </c>
      <c r="X315" s="16">
        <f t="shared" si="85"/>
        <v>0</v>
      </c>
    </row>
    <row r="316" spans="1:24" x14ac:dyDescent="0.25">
      <c r="A316" s="13" t="s">
        <v>500</v>
      </c>
      <c r="C316" s="13" t="str">
        <f t="shared" si="80"/>
        <v>BR</v>
      </c>
      <c r="D316" s="13">
        <v>936</v>
      </c>
      <c r="E316" s="13">
        <v>1984</v>
      </c>
      <c r="F316" s="13">
        <v>2002</v>
      </c>
      <c r="G316" s="13">
        <f t="shared" si="111"/>
        <v>12.489995996796797</v>
      </c>
      <c r="H316" s="13">
        <v>2</v>
      </c>
      <c r="J316" s="13">
        <v>106</v>
      </c>
      <c r="K316" s="13">
        <v>0</v>
      </c>
      <c r="L316" s="1" t="s">
        <v>147</v>
      </c>
      <c r="M316" s="1" t="s">
        <v>148</v>
      </c>
      <c r="N316" s="13">
        <f t="shared" si="81"/>
        <v>2</v>
      </c>
      <c r="P316" s="13">
        <v>110</v>
      </c>
      <c r="Q316" s="13">
        <v>110</v>
      </c>
      <c r="S316" s="13">
        <v>740</v>
      </c>
      <c r="T316" s="13">
        <f t="shared" si="82"/>
        <v>2.2880577876725003</v>
      </c>
      <c r="U316" s="15">
        <f t="shared" si="83"/>
        <v>37.838931081253442</v>
      </c>
      <c r="V316" s="15">
        <f t="shared" si="84"/>
        <v>21.661267080075554</v>
      </c>
      <c r="W316" s="16">
        <f t="shared" si="79"/>
        <v>7.2727272727272724E-2</v>
      </c>
      <c r="X316" s="16">
        <f t="shared" si="85"/>
        <v>0</v>
      </c>
    </row>
    <row r="317" spans="1:24" x14ac:dyDescent="0.25">
      <c r="A317" s="13" t="s">
        <v>501</v>
      </c>
      <c r="C317" s="13" t="str">
        <f t="shared" si="80"/>
        <v>BR</v>
      </c>
      <c r="D317" s="13">
        <v>937</v>
      </c>
      <c r="E317" s="13">
        <v>1958</v>
      </c>
      <c r="F317" s="13">
        <v>2001</v>
      </c>
      <c r="G317" s="13">
        <f t="shared" si="111"/>
        <v>11.401754250991379</v>
      </c>
      <c r="H317" s="13">
        <v>4</v>
      </c>
      <c r="J317" s="13">
        <v>155</v>
      </c>
      <c r="K317" s="13">
        <v>0</v>
      </c>
      <c r="L317" s="1" t="s">
        <v>147</v>
      </c>
      <c r="M317" s="5" t="s">
        <v>164</v>
      </c>
      <c r="N317" s="13">
        <f t="shared" si="81"/>
        <v>2</v>
      </c>
      <c r="P317" s="13">
        <v>121</v>
      </c>
      <c r="Q317" s="13">
        <v>121</v>
      </c>
      <c r="S317" s="13">
        <v>770</v>
      </c>
      <c r="T317" s="13">
        <f t="shared" si="82"/>
        <v>2.3109031270333267</v>
      </c>
      <c r="U317" s="15">
        <f t="shared" si="83"/>
        <v>45.996248617994567</v>
      </c>
      <c r="V317" s="15">
        <f t="shared" si="84"/>
        <v>27.746478242221404</v>
      </c>
      <c r="W317" s="16">
        <f t="shared" si="79"/>
        <v>6.6115702479338845E-2</v>
      </c>
      <c r="X317" s="16">
        <f t="shared" si="85"/>
        <v>0</v>
      </c>
    </row>
    <row r="318" spans="1:24" x14ac:dyDescent="0.25">
      <c r="A318" s="13" t="s">
        <v>502</v>
      </c>
      <c r="C318" s="13" t="str">
        <f t="shared" si="80"/>
        <v>BR</v>
      </c>
      <c r="D318" s="13">
        <v>950</v>
      </c>
      <c r="E318" s="13">
        <v>1987</v>
      </c>
      <c r="F318" s="13" t="s">
        <v>42</v>
      </c>
      <c r="G318" s="13">
        <f t="shared" si="111"/>
        <v>12.609520212918492</v>
      </c>
      <c r="H318" s="13">
        <v>2</v>
      </c>
      <c r="J318" s="13">
        <v>72</v>
      </c>
      <c r="K318" s="13">
        <v>0</v>
      </c>
      <c r="L318" s="1" t="s">
        <v>26</v>
      </c>
      <c r="M318" s="1" t="s">
        <v>26</v>
      </c>
      <c r="N318" s="13">
        <f t="shared" si="81"/>
        <v>4</v>
      </c>
      <c r="P318" s="13">
        <v>121</v>
      </c>
      <c r="Q318" s="13">
        <v>121</v>
      </c>
      <c r="S318" s="13">
        <f>286*2</f>
        <v>572</v>
      </c>
      <c r="T318" s="13">
        <f t="shared" si="82"/>
        <v>2.1453989619756548</v>
      </c>
      <c r="U318" s="15">
        <f t="shared" si="83"/>
        <v>35.714074755237583</v>
      </c>
      <c r="V318" s="15">
        <f t="shared" si="84"/>
        <v>17.556364647241789</v>
      </c>
      <c r="W318" s="16">
        <f t="shared" si="79"/>
        <v>6.6115702479338845E-2</v>
      </c>
      <c r="X318" s="16">
        <f t="shared" si="85"/>
        <v>0</v>
      </c>
    </row>
    <row r="319" spans="1:24" x14ac:dyDescent="0.25">
      <c r="A319" s="13" t="s">
        <v>503</v>
      </c>
      <c r="C319" s="13" t="str">
        <f t="shared" si="80"/>
        <v>BR</v>
      </c>
      <c r="D319" s="13">
        <v>951</v>
      </c>
      <c r="E319" s="13">
        <v>1986</v>
      </c>
      <c r="F319" s="13">
        <v>1997</v>
      </c>
      <c r="G319" s="13">
        <f t="shared" si="111"/>
        <v>12.569805089976535</v>
      </c>
      <c r="H319" s="13">
        <v>6</v>
      </c>
      <c r="J319" s="13">
        <v>250</v>
      </c>
      <c r="K319" s="13">
        <v>0</v>
      </c>
      <c r="L319" s="1" t="s">
        <v>275</v>
      </c>
      <c r="M319" s="1" t="s">
        <v>26</v>
      </c>
      <c r="N319" s="13">
        <f t="shared" si="81"/>
        <v>3</v>
      </c>
      <c r="P319" s="13">
        <v>121</v>
      </c>
      <c r="Q319" s="13">
        <v>121</v>
      </c>
      <c r="S319" s="13">
        <v>500</v>
      </c>
      <c r="T319" s="13">
        <f t="shared" si="82"/>
        <v>2.074443257628261</v>
      </c>
      <c r="U319" s="15">
        <f t="shared" si="83"/>
        <v>53.063226600755755</v>
      </c>
      <c r="V319" s="15">
        <f t="shared" si="84"/>
        <v>31.632378064295054</v>
      </c>
      <c r="W319" s="16">
        <f t="shared" si="79"/>
        <v>6.6115702479338845E-2</v>
      </c>
      <c r="X319" s="16">
        <f t="shared" si="85"/>
        <v>0</v>
      </c>
    </row>
    <row r="320" spans="1:24" x14ac:dyDescent="0.25">
      <c r="A320" s="13" t="s">
        <v>504</v>
      </c>
      <c r="C320" s="13" t="str">
        <f t="shared" si="80"/>
        <v>BR</v>
      </c>
      <c r="D320" s="13">
        <v>960</v>
      </c>
      <c r="E320" s="13">
        <v>1992</v>
      </c>
      <c r="F320" s="13">
        <v>2012</v>
      </c>
      <c r="G320" s="13">
        <f t="shared" si="111"/>
        <v>12.806248474865697</v>
      </c>
      <c r="H320" s="13">
        <v>2</v>
      </c>
      <c r="J320" s="13">
        <v>68</v>
      </c>
      <c r="K320" s="13">
        <v>0</v>
      </c>
      <c r="L320" s="1" t="s">
        <v>26</v>
      </c>
      <c r="M320" s="1" t="s">
        <v>26</v>
      </c>
      <c r="N320" s="13">
        <f t="shared" si="81"/>
        <v>4</v>
      </c>
      <c r="P320" s="13">
        <v>110</v>
      </c>
      <c r="Q320" s="13">
        <v>110</v>
      </c>
      <c r="S320" s="13">
        <v>300</v>
      </c>
      <c r="T320" s="13">
        <f t="shared" si="82"/>
        <v>1.8257418583505538</v>
      </c>
      <c r="U320" s="15">
        <f t="shared" si="83"/>
        <v>30.599607509660498</v>
      </c>
      <c r="V320" s="15">
        <f t="shared" si="84"/>
        <v>13.843878039794278</v>
      </c>
      <c r="W320" s="16">
        <f t="shared" si="79"/>
        <v>7.2727272727272724E-2</v>
      </c>
      <c r="X320" s="16">
        <f t="shared" si="85"/>
        <v>0</v>
      </c>
    </row>
    <row r="321" spans="1:24" x14ac:dyDescent="0.25">
      <c r="A321" s="13" t="s">
        <v>505</v>
      </c>
      <c r="C321" s="13" t="str">
        <f t="shared" si="80"/>
        <v>BR</v>
      </c>
      <c r="D321" s="13">
        <v>994</v>
      </c>
      <c r="E321" s="13">
        <v>1980</v>
      </c>
      <c r="F321" s="13" t="s">
        <v>42</v>
      </c>
      <c r="G321" s="13">
        <f t="shared" si="111"/>
        <v>12.328828005937952</v>
      </c>
      <c r="H321" s="13">
        <v>4</v>
      </c>
      <c r="I321" s="13">
        <v>3</v>
      </c>
      <c r="J321" s="13">
        <v>78</v>
      </c>
      <c r="K321" s="13">
        <f>232*2+68*2</f>
        <v>600</v>
      </c>
      <c r="L321" s="1" t="s">
        <v>147</v>
      </c>
      <c r="M321" s="5" t="s">
        <v>164</v>
      </c>
      <c r="N321" s="13">
        <f t="shared" si="81"/>
        <v>2</v>
      </c>
      <c r="P321" s="13">
        <v>80</v>
      </c>
      <c r="Q321" s="13">
        <v>80</v>
      </c>
      <c r="S321" s="13">
        <v>1460</v>
      </c>
      <c r="T321" s="13">
        <f t="shared" si="82"/>
        <v>2.7117351646971803</v>
      </c>
      <c r="U321" s="15">
        <f t="shared" si="83"/>
        <v>59.952057393114572</v>
      </c>
      <c r="V321" s="15">
        <f t="shared" si="84"/>
        <v>18.780500447764496</v>
      </c>
      <c r="W321" s="16">
        <f t="shared" si="79"/>
        <v>0.1</v>
      </c>
      <c r="X321" s="16">
        <f t="shared" si="85"/>
        <v>0</v>
      </c>
    </row>
    <row r="322" spans="1:24" x14ac:dyDescent="0.25">
      <c r="A322" s="13" t="s">
        <v>506</v>
      </c>
      <c r="B322" s="13" t="s">
        <v>507</v>
      </c>
      <c r="C322" s="13" t="str">
        <f t="shared" si="80"/>
        <v>BR</v>
      </c>
      <c r="D322" s="13">
        <v>10800</v>
      </c>
      <c r="E322" s="13">
        <v>1950</v>
      </c>
      <c r="F322" s="13">
        <v>1959</v>
      </c>
      <c r="G322" s="13">
        <f t="shared" si="111"/>
        <v>11.045361017187261</v>
      </c>
      <c r="H322" s="13">
        <v>1</v>
      </c>
      <c r="I322" s="13">
        <v>4</v>
      </c>
      <c r="J322" s="13">
        <v>71</v>
      </c>
      <c r="K322" s="13">
        <v>0</v>
      </c>
      <c r="L322" s="1" t="s">
        <v>275</v>
      </c>
      <c r="M322" s="1" t="s">
        <v>26</v>
      </c>
      <c r="N322" s="13">
        <f t="shared" si="81"/>
        <v>3</v>
      </c>
      <c r="P322" s="13">
        <v>110</v>
      </c>
      <c r="Q322" s="13">
        <v>110</v>
      </c>
      <c r="S322" s="13">
        <v>827</v>
      </c>
      <c r="T322" s="13">
        <f t="shared" si="82"/>
        <v>2.3525314408490341</v>
      </c>
      <c r="U322" s="15">
        <f t="shared" si="83"/>
        <v>25.594790682434382</v>
      </c>
      <c r="V322" s="15">
        <f t="shared" si="84"/>
        <v>18.227560414289595</v>
      </c>
      <c r="W322" s="16">
        <f t="shared" si="79"/>
        <v>7.2727272727272724E-2</v>
      </c>
      <c r="X322" s="16">
        <f t="shared" si="85"/>
        <v>0</v>
      </c>
    </row>
    <row r="323" spans="1:24" x14ac:dyDescent="0.25">
      <c r="A323" s="13" t="s">
        <v>508</v>
      </c>
      <c r="B323" s="13" t="s">
        <v>509</v>
      </c>
      <c r="C323" s="13" t="str">
        <f t="shared" si="80"/>
        <v>BR</v>
      </c>
      <c r="D323" s="13">
        <v>18000</v>
      </c>
      <c r="E323" s="13">
        <v>1949</v>
      </c>
      <c r="F323" s="13">
        <v>1960</v>
      </c>
      <c r="G323" s="13">
        <f t="shared" si="111"/>
        <v>11</v>
      </c>
      <c r="H323" s="13">
        <v>1</v>
      </c>
      <c r="J323" s="13">
        <v>115</v>
      </c>
      <c r="K323" s="13">
        <v>0</v>
      </c>
      <c r="L323" s="1" t="s">
        <v>510</v>
      </c>
      <c r="M323" s="3" t="s">
        <v>511</v>
      </c>
      <c r="N323" s="13" t="str">
        <f t="shared" si="81"/>
        <v/>
      </c>
      <c r="P323" s="13">
        <v>145</v>
      </c>
      <c r="Q323" s="13">
        <v>145</v>
      </c>
      <c r="S323" s="13">
        <v>2500</v>
      </c>
      <c r="T323" s="13">
        <f t="shared" si="82"/>
        <v>3.1020161970069986</v>
      </c>
      <c r="U323" s="15">
        <f t="shared" si="83"/>
        <v>33.610345494570829</v>
      </c>
      <c r="V323" s="15">
        <f t="shared" si="84"/>
        <v>35.119196861057063</v>
      </c>
      <c r="W323" s="16">
        <f t="shared" si="79"/>
        <v>5.5172413793103448E-2</v>
      </c>
      <c r="X323" s="16">
        <f t="shared" si="85"/>
        <v>0</v>
      </c>
    </row>
    <row r="324" spans="1:24" x14ac:dyDescent="0.25">
      <c r="A324" s="13" t="s">
        <v>512</v>
      </c>
      <c r="B324" s="13" t="s">
        <v>513</v>
      </c>
      <c r="C324" s="13" t="str">
        <f t="shared" si="80"/>
        <v>BR</v>
      </c>
      <c r="D324" s="13">
        <v>18100</v>
      </c>
      <c r="E324" s="13">
        <v>1951</v>
      </c>
      <c r="F324" s="13">
        <v>1958</v>
      </c>
      <c r="G324" s="13">
        <f t="shared" si="111"/>
        <v>11.090536506409418</v>
      </c>
      <c r="H324" s="13">
        <v>1</v>
      </c>
      <c r="J324" s="13">
        <v>130</v>
      </c>
      <c r="K324" s="13">
        <v>0</v>
      </c>
      <c r="L324" s="1" t="s">
        <v>510</v>
      </c>
      <c r="M324" s="3" t="s">
        <v>511</v>
      </c>
      <c r="N324" s="13" t="str">
        <f t="shared" si="81"/>
        <v/>
      </c>
      <c r="P324" s="13">
        <v>145</v>
      </c>
      <c r="Q324" s="13">
        <v>145</v>
      </c>
      <c r="S324" s="13">
        <v>3000</v>
      </c>
      <c r="T324" s="13">
        <f t="shared" si="82"/>
        <v>3.2466791547509892</v>
      </c>
      <c r="U324" s="15">
        <f t="shared" si="83"/>
        <v>35.467302485008851</v>
      </c>
      <c r="V324" s="15">
        <f t="shared" si="84"/>
        <v>39.080727799657772</v>
      </c>
      <c r="W324" s="16">
        <f t="shared" si="79"/>
        <v>5.5172413793103448E-2</v>
      </c>
      <c r="X324" s="16">
        <f t="shared" si="85"/>
        <v>0</v>
      </c>
    </row>
    <row r="325" spans="1:24" x14ac:dyDescent="0.25">
      <c r="A325" s="13" t="s">
        <v>514</v>
      </c>
      <c r="B325" s="13" t="s">
        <v>515</v>
      </c>
      <c r="C325" s="13" t="str">
        <f t="shared" si="80"/>
        <v>BR</v>
      </c>
      <c r="D325" s="13" t="s">
        <v>516</v>
      </c>
      <c r="E325" s="13">
        <v>1972</v>
      </c>
      <c r="F325" s="13">
        <v>1976</v>
      </c>
      <c r="G325" s="13">
        <f t="shared" si="111"/>
        <v>12</v>
      </c>
      <c r="H325" s="13">
        <v>4</v>
      </c>
      <c r="J325" s="13">
        <v>210</v>
      </c>
      <c r="K325" s="13">
        <v>0</v>
      </c>
      <c r="L325" s="1" t="s">
        <v>510</v>
      </c>
      <c r="M325" s="3" t="s">
        <v>511</v>
      </c>
      <c r="N325" s="13" t="str">
        <f t="shared" si="81"/>
        <v/>
      </c>
      <c r="P325" s="13">
        <v>201</v>
      </c>
      <c r="Q325" s="13">
        <v>251</v>
      </c>
      <c r="S325" s="13">
        <v>2400</v>
      </c>
      <c r="T325" s="13">
        <f t="shared" si="82"/>
        <v>3.0705195677312713</v>
      </c>
      <c r="U325" s="15">
        <f t="shared" si="83"/>
        <v>66.677082581167255</v>
      </c>
      <c r="V325" s="15">
        <f t="shared" si="84"/>
        <v>61.805335827487895</v>
      </c>
      <c r="W325" s="16">
        <f t="shared" si="79"/>
        <v>3.9800995024875621E-2</v>
      </c>
      <c r="X325" s="16">
        <f t="shared" si="85"/>
        <v>0</v>
      </c>
    </row>
    <row r="326" spans="1:24" x14ac:dyDescent="0.25">
      <c r="A326" s="13" t="s">
        <v>517</v>
      </c>
      <c r="C326" s="13" t="str">
        <f t="shared" si="80"/>
        <v>BR</v>
      </c>
      <c r="D326" s="13" t="s">
        <v>516</v>
      </c>
      <c r="E326" s="13">
        <v>1958</v>
      </c>
      <c r="F326" s="13">
        <v>1962</v>
      </c>
      <c r="G326" s="13">
        <f t="shared" si="111"/>
        <v>11.401754250991379</v>
      </c>
      <c r="H326" s="13">
        <v>2</v>
      </c>
      <c r="J326" s="13">
        <v>69</v>
      </c>
      <c r="K326" s="13">
        <v>117</v>
      </c>
      <c r="L326" s="1" t="s">
        <v>147</v>
      </c>
      <c r="M326" s="2" t="s">
        <v>518</v>
      </c>
      <c r="N326" s="13">
        <f t="shared" si="81"/>
        <v>2</v>
      </c>
      <c r="P326" s="13">
        <v>97</v>
      </c>
      <c r="Q326" s="13">
        <v>97</v>
      </c>
      <c r="S326" s="13">
        <v>260</v>
      </c>
      <c r="T326" s="13">
        <f t="shared" si="82"/>
        <v>1.7615801015482879</v>
      </c>
      <c r="U326" s="15">
        <f t="shared" si="83"/>
        <v>26.00855626122377</v>
      </c>
      <c r="V326" s="15">
        <f t="shared" si="84"/>
        <v>12.635149983931974</v>
      </c>
      <c r="W326" s="16">
        <f t="shared" si="79"/>
        <v>8.247422680412371E-2</v>
      </c>
      <c r="X326" s="16">
        <f t="shared" si="85"/>
        <v>0</v>
      </c>
    </row>
    <row r="327" spans="1:24" x14ac:dyDescent="0.25">
      <c r="A327" s="13" t="s">
        <v>519</v>
      </c>
      <c r="C327" s="13" t="str">
        <f t="shared" si="80"/>
        <v>BR</v>
      </c>
      <c r="D327" s="13" t="s">
        <v>516</v>
      </c>
      <c r="E327" s="13">
        <v>1954</v>
      </c>
      <c r="F327" s="13">
        <v>1969</v>
      </c>
      <c r="G327" s="13">
        <f t="shared" si="111"/>
        <v>11.224972160321824</v>
      </c>
      <c r="H327" s="13">
        <v>2</v>
      </c>
      <c r="J327" s="13">
        <v>54</v>
      </c>
      <c r="K327" s="13">
        <v>130</v>
      </c>
      <c r="L327" s="1" t="s">
        <v>26</v>
      </c>
      <c r="M327" s="1" t="s">
        <v>26</v>
      </c>
      <c r="N327" s="13">
        <f t="shared" si="81"/>
        <v>4</v>
      </c>
      <c r="P327" s="13">
        <v>100</v>
      </c>
      <c r="Q327" s="13">
        <v>100</v>
      </c>
      <c r="S327" s="13">
        <v>250</v>
      </c>
      <c r="T327" s="13">
        <f t="shared" si="82"/>
        <v>1.7443918989868425</v>
      </c>
      <c r="U327" s="15">
        <f t="shared" si="83"/>
        <v>25.305992478691401</v>
      </c>
      <c r="V327" s="15">
        <f t="shared" si="84"/>
        <v>11.238504766445732</v>
      </c>
      <c r="W327" s="16">
        <f t="shared" si="79"/>
        <v>0.08</v>
      </c>
      <c r="X327" s="16">
        <f t="shared" si="85"/>
        <v>0</v>
      </c>
    </row>
    <row r="328" spans="1:24" x14ac:dyDescent="0.25">
      <c r="A328" s="13" t="s">
        <v>520</v>
      </c>
      <c r="B328" s="13" t="s">
        <v>521</v>
      </c>
      <c r="C328" s="13" t="str">
        <f t="shared" si="80"/>
        <v>BR</v>
      </c>
      <c r="D328" s="13" t="s">
        <v>516</v>
      </c>
      <c r="E328" s="13">
        <v>1961</v>
      </c>
      <c r="F328" s="13">
        <v>1966</v>
      </c>
      <c r="G328" s="13">
        <f t="shared" si="111"/>
        <v>11.532562594670797</v>
      </c>
      <c r="H328" s="13">
        <v>1</v>
      </c>
      <c r="J328" s="13">
        <v>126</v>
      </c>
      <c r="K328" s="13">
        <v>0</v>
      </c>
      <c r="L328" s="1" t="s">
        <v>510</v>
      </c>
      <c r="M328" s="3" t="s">
        <v>511</v>
      </c>
      <c r="N328" s="13" t="str">
        <f t="shared" si="81"/>
        <v/>
      </c>
      <c r="P328" s="13">
        <v>140</v>
      </c>
      <c r="Q328" s="13">
        <v>140</v>
      </c>
      <c r="S328" s="13">
        <v>2750</v>
      </c>
      <c r="T328" s="13">
        <f t="shared" si="82"/>
        <v>3.1768172511165385</v>
      </c>
      <c r="U328" s="15">
        <f t="shared" si="83"/>
        <v>36.087291143326524</v>
      </c>
      <c r="V328" s="15">
        <f t="shared" si="84"/>
        <v>36.992111026999218</v>
      </c>
      <c r="W328" s="16">
        <f t="shared" si="79"/>
        <v>5.7142857142857141E-2</v>
      </c>
      <c r="X328" s="16">
        <f t="shared" si="85"/>
        <v>0</v>
      </c>
    </row>
    <row r="329" spans="1:24" x14ac:dyDescent="0.25">
      <c r="A329" s="13" t="s">
        <v>522</v>
      </c>
      <c r="C329" s="13" t="str">
        <f t="shared" si="80"/>
        <v>BR</v>
      </c>
      <c r="D329" s="13" t="s">
        <v>516</v>
      </c>
      <c r="E329" s="13">
        <v>1955</v>
      </c>
      <c r="F329" s="13">
        <v>1981</v>
      </c>
      <c r="G329" s="13">
        <f t="shared" si="111"/>
        <v>11.269427669584644</v>
      </c>
      <c r="H329" s="13">
        <v>2</v>
      </c>
      <c r="J329" s="13">
        <v>56</v>
      </c>
      <c r="K329" s="13">
        <v>129</v>
      </c>
      <c r="L329" s="1" t="s">
        <v>26</v>
      </c>
      <c r="M329" s="1" t="s">
        <v>26</v>
      </c>
      <c r="N329" s="13">
        <f t="shared" si="81"/>
        <v>4</v>
      </c>
      <c r="P329" s="13">
        <v>121</v>
      </c>
      <c r="Q329" s="13">
        <v>121</v>
      </c>
      <c r="S329" s="13">
        <v>300</v>
      </c>
      <c r="T329" s="13">
        <f t="shared" si="82"/>
        <v>1.8257418583505538</v>
      </c>
      <c r="U329" s="15">
        <f t="shared" si="83"/>
        <v>26.691074066871025</v>
      </c>
      <c r="V329" s="15">
        <f t="shared" si="84"/>
        <v>13.176305764923269</v>
      </c>
      <c r="W329" s="16">
        <f t="shared" ref="W329:W392" si="118">8/P329</f>
        <v>6.6115702479338845E-2</v>
      </c>
      <c r="X329" s="16">
        <f t="shared" si="85"/>
        <v>0</v>
      </c>
    </row>
    <row r="330" spans="1:24" x14ac:dyDescent="0.25">
      <c r="A330" s="13" t="s">
        <v>523</v>
      </c>
      <c r="B330" s="13" t="s">
        <v>524</v>
      </c>
      <c r="C330" s="13" t="str">
        <f t="shared" si="80"/>
        <v>BR</v>
      </c>
      <c r="D330" s="13" t="s">
        <v>516</v>
      </c>
      <c r="E330" s="13">
        <v>1952</v>
      </c>
      <c r="F330" s="13" t="s">
        <v>42</v>
      </c>
      <c r="G330" s="13">
        <f t="shared" si="111"/>
        <v>11.135528725660043</v>
      </c>
      <c r="H330" s="13">
        <v>1</v>
      </c>
      <c r="J330" s="13">
        <v>36</v>
      </c>
      <c r="K330" s="13">
        <v>24</v>
      </c>
      <c r="L330" s="6" t="s">
        <v>493</v>
      </c>
      <c r="M330" s="6" t="s">
        <v>493</v>
      </c>
      <c r="N330" s="13" t="str">
        <f t="shared" si="81"/>
        <v/>
      </c>
      <c r="P330" s="13">
        <v>145</v>
      </c>
      <c r="Q330" s="13">
        <v>145</v>
      </c>
      <c r="S330" s="13">
        <v>1</v>
      </c>
      <c r="T330" s="13">
        <f t="shared" si="82"/>
        <v>4.3869133765083088</v>
      </c>
      <c r="U330" s="15">
        <f t="shared" si="83"/>
        <v>48.117840922274205</v>
      </c>
      <c r="V330" s="15">
        <f t="shared" si="84"/>
        <v>16.684969827407571</v>
      </c>
      <c r="W330" s="16">
        <f t="shared" si="118"/>
        <v>5.5172413793103448E-2</v>
      </c>
      <c r="X330" s="16">
        <f t="shared" si="85"/>
        <v>0</v>
      </c>
    </row>
    <row r="331" spans="1:24" x14ac:dyDescent="0.25">
      <c r="A331" s="13" t="s">
        <v>525</v>
      </c>
      <c r="B331" s="13" t="s">
        <v>526</v>
      </c>
      <c r="C331" s="13" t="str">
        <f t="shared" si="80"/>
        <v>BR</v>
      </c>
      <c r="D331" s="13" t="s">
        <v>516</v>
      </c>
      <c r="E331" s="13">
        <v>1951</v>
      </c>
      <c r="F331" s="13" t="s">
        <v>42</v>
      </c>
      <c r="G331" s="13">
        <f t="shared" si="111"/>
        <v>11.090536506409418</v>
      </c>
      <c r="H331" s="13">
        <v>1</v>
      </c>
      <c r="J331" s="13">
        <v>36</v>
      </c>
      <c r="K331" s="13">
        <v>24</v>
      </c>
      <c r="L331" s="6" t="s">
        <v>493</v>
      </c>
      <c r="M331" s="6" t="s">
        <v>493</v>
      </c>
      <c r="N331" s="13" t="str">
        <f t="shared" si="81"/>
        <v/>
      </c>
      <c r="P331" s="13">
        <v>145</v>
      </c>
      <c r="Q331" s="13">
        <v>145</v>
      </c>
      <c r="S331" s="13">
        <v>1</v>
      </c>
      <c r="T331" s="13">
        <f t="shared" si="82"/>
        <v>4.3869133765083088</v>
      </c>
      <c r="U331" s="15">
        <f t="shared" si="83"/>
        <v>47.923424608331878</v>
      </c>
      <c r="V331" s="15">
        <f t="shared" si="84"/>
        <v>16.651228563089134</v>
      </c>
      <c r="W331" s="16">
        <f t="shared" si="118"/>
        <v>5.5172413793103448E-2</v>
      </c>
      <c r="X331" s="16">
        <f t="shared" si="85"/>
        <v>0</v>
      </c>
    </row>
    <row r="332" spans="1:24" x14ac:dyDescent="0.25">
      <c r="A332" s="13" t="s">
        <v>527</v>
      </c>
      <c r="B332" s="13" t="s">
        <v>528</v>
      </c>
      <c r="C332" s="13" t="str">
        <f t="shared" si="80"/>
        <v>BR</v>
      </c>
      <c r="D332" s="13" t="s">
        <v>516</v>
      </c>
      <c r="E332" s="13">
        <v>1951</v>
      </c>
      <c r="F332" s="13" t="s">
        <v>42</v>
      </c>
      <c r="G332" s="13">
        <f t="shared" si="111"/>
        <v>11.090536506409418</v>
      </c>
      <c r="H332" s="13">
        <v>1</v>
      </c>
      <c r="J332" s="13">
        <v>32</v>
      </c>
      <c r="K332" s="13">
        <v>10</v>
      </c>
      <c r="L332" s="6" t="s">
        <v>493</v>
      </c>
      <c r="M332" s="6" t="s">
        <v>493</v>
      </c>
      <c r="N332" s="13" t="str">
        <f t="shared" si="81"/>
        <v/>
      </c>
      <c r="P332" s="13">
        <v>145</v>
      </c>
      <c r="Q332" s="13">
        <v>145</v>
      </c>
      <c r="S332" s="13">
        <v>1</v>
      </c>
      <c r="T332" s="13">
        <f t="shared" si="82"/>
        <v>4.3869133765083088</v>
      </c>
      <c r="U332" s="15">
        <f t="shared" si="83"/>
        <v>47.923424608331878</v>
      </c>
      <c r="V332" s="15">
        <f t="shared" si="84"/>
        <v>16.651228563089134</v>
      </c>
      <c r="W332" s="16">
        <f t="shared" si="118"/>
        <v>5.5172413793103448E-2</v>
      </c>
      <c r="X332" s="16">
        <f t="shared" si="85"/>
        <v>0</v>
      </c>
    </row>
    <row r="333" spans="1:24" x14ac:dyDescent="0.25">
      <c r="A333" s="13" t="s">
        <v>529</v>
      </c>
      <c r="B333" s="13" t="s">
        <v>530</v>
      </c>
      <c r="C333" s="13" t="str">
        <f t="shared" si="80"/>
        <v>BR</v>
      </c>
      <c r="D333" s="13" t="s">
        <v>516</v>
      </c>
      <c r="E333" s="13">
        <v>1951</v>
      </c>
      <c r="F333" s="13" t="s">
        <v>42</v>
      </c>
      <c r="G333" s="13">
        <f t="shared" si="111"/>
        <v>11.090536506409418</v>
      </c>
      <c r="H333" s="13">
        <v>1</v>
      </c>
      <c r="J333" s="13">
        <v>36</v>
      </c>
      <c r="K333" s="13">
        <v>32</v>
      </c>
      <c r="L333" s="6" t="s">
        <v>493</v>
      </c>
      <c r="M333" s="6" t="s">
        <v>493</v>
      </c>
      <c r="N333" s="13" t="str">
        <f t="shared" si="81"/>
        <v/>
      </c>
      <c r="P333" s="13">
        <v>145</v>
      </c>
      <c r="Q333" s="13">
        <v>145</v>
      </c>
      <c r="S333" s="13">
        <v>1</v>
      </c>
      <c r="T333" s="13">
        <f t="shared" si="82"/>
        <v>4.3869133765083088</v>
      </c>
      <c r="U333" s="15">
        <f t="shared" si="83"/>
        <v>47.923424608331878</v>
      </c>
      <c r="V333" s="15">
        <f t="shared" si="84"/>
        <v>16.651228563089134</v>
      </c>
      <c r="W333" s="16">
        <f t="shared" si="118"/>
        <v>5.5172413793103448E-2</v>
      </c>
      <c r="X333" s="16">
        <f t="shared" si="85"/>
        <v>0</v>
      </c>
    </row>
    <row r="334" spans="1:24" x14ac:dyDescent="0.25">
      <c r="A334" s="13" t="s">
        <v>531</v>
      </c>
      <c r="B334" s="13" t="s">
        <v>532</v>
      </c>
      <c r="C334" s="13" t="str">
        <f t="shared" si="80"/>
        <v>BR</v>
      </c>
      <c r="D334" s="13" t="s">
        <v>516</v>
      </c>
      <c r="E334" s="13">
        <v>1955</v>
      </c>
      <c r="F334" s="13" t="s">
        <v>42</v>
      </c>
      <c r="G334" s="13">
        <f t="shared" si="111"/>
        <v>11.269427669584644</v>
      </c>
      <c r="H334" s="13">
        <v>1</v>
      </c>
      <c r="J334" s="13">
        <v>34</v>
      </c>
      <c r="K334" s="13">
        <v>39</v>
      </c>
      <c r="L334" s="6" t="s">
        <v>493</v>
      </c>
      <c r="M334" s="6" t="s">
        <v>493</v>
      </c>
      <c r="N334" s="13" t="str">
        <f t="shared" si="81"/>
        <v/>
      </c>
      <c r="P334" s="13">
        <v>145</v>
      </c>
      <c r="Q334" s="13">
        <v>145</v>
      </c>
      <c r="S334" s="13">
        <v>1</v>
      </c>
      <c r="T334" s="13">
        <f t="shared" si="82"/>
        <v>4.3869133765083088</v>
      </c>
      <c r="U334" s="15">
        <f t="shared" si="83"/>
        <v>48.69643294445433</v>
      </c>
      <c r="V334" s="15">
        <f t="shared" si="84"/>
        <v>16.784984114964661</v>
      </c>
      <c r="W334" s="16">
        <f t="shared" si="118"/>
        <v>5.5172413793103448E-2</v>
      </c>
      <c r="X334" s="16">
        <f t="shared" si="85"/>
        <v>0</v>
      </c>
    </row>
    <row r="335" spans="1:24" x14ac:dyDescent="0.25">
      <c r="A335" s="13" t="s">
        <v>533</v>
      </c>
      <c r="B335" s="13" t="s">
        <v>534</v>
      </c>
      <c r="C335" s="13" t="str">
        <f t="shared" si="80"/>
        <v>BR</v>
      </c>
      <c r="D335" s="13" t="s">
        <v>516</v>
      </c>
      <c r="E335" s="13">
        <v>1952</v>
      </c>
      <c r="F335" s="13" t="s">
        <v>42</v>
      </c>
      <c r="G335" s="13">
        <f t="shared" si="111"/>
        <v>11.135528725660043</v>
      </c>
      <c r="H335" s="13">
        <v>1</v>
      </c>
      <c r="J335" s="13">
        <v>35</v>
      </c>
      <c r="K335" s="13">
        <v>31</v>
      </c>
      <c r="L335" s="6" t="s">
        <v>493</v>
      </c>
      <c r="M335" s="6" t="s">
        <v>493</v>
      </c>
      <c r="N335" s="13" t="str">
        <f t="shared" si="81"/>
        <v/>
      </c>
      <c r="P335" s="13">
        <v>145</v>
      </c>
      <c r="Q335" s="13">
        <v>145</v>
      </c>
      <c r="S335" s="13">
        <v>1</v>
      </c>
      <c r="T335" s="13">
        <f t="shared" si="82"/>
        <v>4.3869133765083088</v>
      </c>
      <c r="U335" s="15">
        <f t="shared" si="83"/>
        <v>48.117840922274205</v>
      </c>
      <c r="V335" s="15">
        <f t="shared" si="84"/>
        <v>16.684969827407571</v>
      </c>
      <c r="W335" s="16">
        <f t="shared" si="118"/>
        <v>5.5172413793103448E-2</v>
      </c>
      <c r="X335" s="16">
        <f t="shared" si="85"/>
        <v>0</v>
      </c>
    </row>
    <row r="336" spans="1:24" x14ac:dyDescent="0.25">
      <c r="A336" s="13" t="s">
        <v>535</v>
      </c>
      <c r="B336" s="13" t="s">
        <v>536</v>
      </c>
      <c r="C336" s="13" t="str">
        <f t="shared" si="80"/>
        <v>BR</v>
      </c>
      <c r="D336" s="13" t="s">
        <v>516</v>
      </c>
      <c r="E336" s="13">
        <v>1952</v>
      </c>
      <c r="F336" s="13" t="s">
        <v>42</v>
      </c>
      <c r="G336" s="13">
        <f t="shared" si="111"/>
        <v>11.135528725660043</v>
      </c>
      <c r="H336" s="13">
        <v>1</v>
      </c>
      <c r="J336" s="13">
        <v>32</v>
      </c>
      <c r="K336" s="13">
        <v>48</v>
      </c>
      <c r="L336" s="6" t="s">
        <v>493</v>
      </c>
      <c r="M336" s="6" t="s">
        <v>493</v>
      </c>
      <c r="N336" s="13" t="str">
        <f t="shared" si="81"/>
        <v/>
      </c>
      <c r="P336" s="13">
        <v>145</v>
      </c>
      <c r="Q336" s="13">
        <v>145</v>
      </c>
      <c r="S336" s="13">
        <v>1</v>
      </c>
      <c r="T336" s="13">
        <f t="shared" si="82"/>
        <v>4.3869133765083088</v>
      </c>
      <c r="U336" s="15">
        <f t="shared" si="83"/>
        <v>48.117840922274205</v>
      </c>
      <c r="V336" s="15">
        <f t="shared" si="84"/>
        <v>16.684969827407571</v>
      </c>
      <c r="W336" s="16">
        <f t="shared" si="118"/>
        <v>5.5172413793103448E-2</v>
      </c>
      <c r="X336" s="16">
        <f t="shared" si="85"/>
        <v>0</v>
      </c>
    </row>
    <row r="337" spans="1:24" x14ac:dyDescent="0.25">
      <c r="A337" s="13" t="s">
        <v>537</v>
      </c>
      <c r="B337" s="13" t="s">
        <v>538</v>
      </c>
      <c r="C337" s="13" t="str">
        <f t="shared" ref="C337:C400" si="119">IF(A337="","zzz",LEFT(A337,2))</f>
        <v>BR</v>
      </c>
      <c r="D337" s="13" t="s">
        <v>516</v>
      </c>
      <c r="E337" s="13">
        <v>1951</v>
      </c>
      <c r="F337" s="13" t="s">
        <v>42</v>
      </c>
      <c r="G337" s="13">
        <f t="shared" ref="G337:G355" si="120">IF(E337="","",SQRT(E337-1828))</f>
        <v>11.090536506409418</v>
      </c>
      <c r="H337" s="13">
        <v>1</v>
      </c>
      <c r="J337" s="13">
        <v>32</v>
      </c>
      <c r="K337" s="13">
        <v>42</v>
      </c>
      <c r="L337" s="6" t="s">
        <v>493</v>
      </c>
      <c r="M337" s="6" t="s">
        <v>493</v>
      </c>
      <c r="N337" s="13" t="str">
        <f t="shared" ref="N337:N400" si="121">IF(L337="Steam",1,IF(L337="Electric",2,IF(L337="Diesel",4,IF(L337="Diesel-Electric",3,""))))</f>
        <v/>
      </c>
      <c r="P337" s="13">
        <v>145</v>
      </c>
      <c r="Q337" s="13">
        <v>145</v>
      </c>
      <c r="S337" s="13">
        <v>1</v>
      </c>
      <c r="T337" s="13">
        <f t="shared" ref="T337:T400" si="122">IF(L337="Wagon",(SQRT(SQRT(S337/27)))*10,IF(S337="","",SQRT(SQRT(S337/27))))</f>
        <v>4.3869133765083088</v>
      </c>
      <c r="U337" s="15">
        <f t="shared" ref="U337:U400" si="123">IF(H337="","",(G337*SQRT(H337)*T337-(H337*2)+2)*0.985)</f>
        <v>47.923424608331878</v>
      </c>
      <c r="V337" s="15">
        <f t="shared" ref="V337:V400" si="124">IF(L337="Wagon",5*SQRT(G337),IF(L337="","",SQRT(Q337*J337*SQRT(S337))/(26)))</f>
        <v>16.651228563089134</v>
      </c>
      <c r="W337" s="16">
        <f t="shared" si="118"/>
        <v>5.5172413793103448E-2</v>
      </c>
      <c r="X337" s="16">
        <f t="shared" si="85"/>
        <v>0</v>
      </c>
    </row>
    <row r="338" spans="1:24" x14ac:dyDescent="0.25">
      <c r="A338" s="13" t="s">
        <v>539</v>
      </c>
      <c r="B338" s="13" t="s">
        <v>540</v>
      </c>
      <c r="C338" s="13" t="str">
        <f t="shared" si="119"/>
        <v>BR</v>
      </c>
      <c r="D338" s="13" t="s">
        <v>516</v>
      </c>
      <c r="E338" s="13">
        <v>1951</v>
      </c>
      <c r="F338" s="13" t="s">
        <v>42</v>
      </c>
      <c r="G338" s="13">
        <f t="shared" si="120"/>
        <v>11.090536506409418</v>
      </c>
      <c r="H338" s="13">
        <v>1</v>
      </c>
      <c r="J338" s="13">
        <v>33</v>
      </c>
      <c r="K338" s="13">
        <v>42</v>
      </c>
      <c r="L338" s="6" t="s">
        <v>493</v>
      </c>
      <c r="M338" s="6" t="s">
        <v>493</v>
      </c>
      <c r="N338" s="13" t="str">
        <f t="shared" si="121"/>
        <v/>
      </c>
      <c r="P338" s="13">
        <v>145</v>
      </c>
      <c r="Q338" s="13">
        <v>145</v>
      </c>
      <c r="S338" s="13">
        <v>1</v>
      </c>
      <c r="T338" s="13">
        <f t="shared" si="122"/>
        <v>4.3869133765083088</v>
      </c>
      <c r="U338" s="15">
        <f t="shared" si="123"/>
        <v>47.923424608331878</v>
      </c>
      <c r="V338" s="15">
        <f t="shared" si="124"/>
        <v>16.651228563089134</v>
      </c>
      <c r="W338" s="16">
        <f t="shared" si="118"/>
        <v>5.5172413793103448E-2</v>
      </c>
      <c r="X338" s="16">
        <f t="shared" si="85"/>
        <v>0</v>
      </c>
    </row>
    <row r="339" spans="1:24" x14ac:dyDescent="0.25">
      <c r="A339" s="13" t="s">
        <v>541</v>
      </c>
      <c r="B339" s="13" t="s">
        <v>542</v>
      </c>
      <c r="C339" s="13" t="str">
        <f t="shared" si="119"/>
        <v>BR</v>
      </c>
      <c r="D339" s="13" t="s">
        <v>516</v>
      </c>
      <c r="E339" s="13">
        <v>1951</v>
      </c>
      <c r="F339" s="13" t="s">
        <v>42</v>
      </c>
      <c r="G339" s="13">
        <f t="shared" si="120"/>
        <v>11.090536506409418</v>
      </c>
      <c r="H339" s="13">
        <v>1</v>
      </c>
      <c r="J339" s="13">
        <v>36</v>
      </c>
      <c r="K339" s="13">
        <v>0</v>
      </c>
      <c r="L339" s="6" t="s">
        <v>493</v>
      </c>
      <c r="M339" s="6" t="s">
        <v>493</v>
      </c>
      <c r="N339" s="13" t="str">
        <f t="shared" si="121"/>
        <v/>
      </c>
      <c r="P339" s="13">
        <v>145</v>
      </c>
      <c r="Q339" s="13">
        <v>145</v>
      </c>
      <c r="S339" s="13">
        <v>1</v>
      </c>
      <c r="T339" s="13">
        <f t="shared" si="122"/>
        <v>4.3869133765083088</v>
      </c>
      <c r="U339" s="15">
        <f t="shared" si="123"/>
        <v>47.923424608331878</v>
      </c>
      <c r="V339" s="15">
        <f t="shared" si="124"/>
        <v>16.651228563089134</v>
      </c>
      <c r="W339" s="16">
        <f t="shared" si="118"/>
        <v>5.5172413793103448E-2</v>
      </c>
      <c r="X339" s="16">
        <f t="shared" si="85"/>
        <v>0</v>
      </c>
    </row>
    <row r="340" spans="1:24" x14ac:dyDescent="0.25">
      <c r="A340" s="13" t="s">
        <v>543</v>
      </c>
      <c r="B340" s="13" t="s">
        <v>544</v>
      </c>
      <c r="C340" s="13" t="str">
        <f t="shared" si="119"/>
        <v>BR</v>
      </c>
      <c r="D340" s="13" t="s">
        <v>516</v>
      </c>
      <c r="E340" s="13">
        <v>1957</v>
      </c>
      <c r="F340" s="13" t="s">
        <v>42</v>
      </c>
      <c r="G340" s="13">
        <f t="shared" si="120"/>
        <v>11.357816691600547</v>
      </c>
      <c r="H340" s="13">
        <v>1</v>
      </c>
      <c r="J340" s="13">
        <v>35</v>
      </c>
      <c r="K340" s="13">
        <v>44</v>
      </c>
      <c r="L340" s="6" t="s">
        <v>493</v>
      </c>
      <c r="M340" s="6" t="s">
        <v>493</v>
      </c>
      <c r="N340" s="13" t="str">
        <f t="shared" si="121"/>
        <v/>
      </c>
      <c r="P340" s="13">
        <v>145</v>
      </c>
      <c r="Q340" s="13">
        <v>145</v>
      </c>
      <c r="S340" s="13">
        <v>1</v>
      </c>
      <c r="T340" s="13">
        <f t="shared" si="122"/>
        <v>4.3869133765083088</v>
      </c>
      <c r="U340" s="15">
        <f t="shared" si="123"/>
        <v>49.07837160272711</v>
      </c>
      <c r="V340" s="15">
        <f t="shared" si="124"/>
        <v>16.850680024557278</v>
      </c>
      <c r="W340" s="16">
        <f t="shared" si="118"/>
        <v>5.5172413793103448E-2</v>
      </c>
      <c r="X340" s="16">
        <f t="shared" si="85"/>
        <v>0</v>
      </c>
    </row>
    <row r="341" spans="1:24" x14ac:dyDescent="0.25">
      <c r="A341" s="13" t="s">
        <v>545</v>
      </c>
      <c r="B341" s="13" t="s">
        <v>546</v>
      </c>
      <c r="C341" s="13" t="str">
        <f t="shared" si="119"/>
        <v>BR</v>
      </c>
      <c r="D341" s="13" t="s">
        <v>516</v>
      </c>
      <c r="E341" s="13">
        <v>1951</v>
      </c>
      <c r="F341" s="13" t="s">
        <v>42</v>
      </c>
      <c r="G341" s="13">
        <f t="shared" si="120"/>
        <v>11.090536506409418</v>
      </c>
      <c r="H341" s="13">
        <v>1</v>
      </c>
      <c r="J341" s="13">
        <v>32</v>
      </c>
      <c r="K341" s="13">
        <v>64</v>
      </c>
      <c r="L341" s="6" t="s">
        <v>493</v>
      </c>
      <c r="M341" s="6" t="s">
        <v>493</v>
      </c>
      <c r="N341" s="13" t="str">
        <f t="shared" si="121"/>
        <v/>
      </c>
      <c r="P341" s="13">
        <v>145</v>
      </c>
      <c r="Q341" s="13">
        <v>145</v>
      </c>
      <c r="S341" s="13">
        <v>1</v>
      </c>
      <c r="T341" s="13">
        <f t="shared" si="122"/>
        <v>4.3869133765083088</v>
      </c>
      <c r="U341" s="15">
        <f t="shared" si="123"/>
        <v>47.923424608331878</v>
      </c>
      <c r="V341" s="15">
        <f t="shared" si="124"/>
        <v>16.651228563089134</v>
      </c>
      <c r="W341" s="16">
        <f t="shared" si="118"/>
        <v>5.5172413793103448E-2</v>
      </c>
      <c r="X341" s="16">
        <f t="shared" si="85"/>
        <v>0</v>
      </c>
    </row>
    <row r="342" spans="1:24" x14ac:dyDescent="0.25">
      <c r="A342" s="13" t="s">
        <v>547</v>
      </c>
      <c r="B342" s="13" t="s">
        <v>548</v>
      </c>
      <c r="C342" s="13" t="str">
        <f t="shared" si="119"/>
        <v>BR</v>
      </c>
      <c r="D342" s="13" t="s">
        <v>516</v>
      </c>
      <c r="E342" s="13">
        <v>1963</v>
      </c>
      <c r="F342" s="13" t="s">
        <v>42</v>
      </c>
      <c r="G342" s="13">
        <f t="shared" si="120"/>
        <v>11.61895003862225</v>
      </c>
      <c r="H342" s="13">
        <v>1</v>
      </c>
      <c r="J342" s="13">
        <v>32</v>
      </c>
      <c r="K342" s="13">
        <v>48</v>
      </c>
      <c r="L342" s="6" t="s">
        <v>493</v>
      </c>
      <c r="M342" s="6" t="s">
        <v>493</v>
      </c>
      <c r="N342" s="13" t="str">
        <f t="shared" si="121"/>
        <v/>
      </c>
      <c r="P342" s="13">
        <v>145</v>
      </c>
      <c r="Q342" s="13">
        <v>145</v>
      </c>
      <c r="S342" s="13">
        <v>1</v>
      </c>
      <c r="T342" s="13">
        <f t="shared" si="122"/>
        <v>4.3869133765083088</v>
      </c>
      <c r="U342" s="15">
        <f t="shared" si="123"/>
        <v>50.206757435232475</v>
      </c>
      <c r="V342" s="15">
        <f t="shared" si="124"/>
        <v>17.043290497012492</v>
      </c>
      <c r="W342" s="16">
        <f t="shared" si="118"/>
        <v>5.5172413793103448E-2</v>
      </c>
      <c r="X342" s="16">
        <f t="shared" si="85"/>
        <v>0</v>
      </c>
    </row>
    <row r="343" spans="1:24" x14ac:dyDescent="0.25">
      <c r="A343" s="13" t="s">
        <v>549</v>
      </c>
      <c r="B343" s="13" t="s">
        <v>550</v>
      </c>
      <c r="C343" s="13" t="str">
        <f t="shared" si="119"/>
        <v>BR</v>
      </c>
      <c r="D343" s="13" t="s">
        <v>516</v>
      </c>
      <c r="E343" s="13">
        <v>1952</v>
      </c>
      <c r="F343" s="13" t="s">
        <v>42</v>
      </c>
      <c r="G343" s="13">
        <f t="shared" si="120"/>
        <v>11.135528725660043</v>
      </c>
      <c r="H343" s="13">
        <v>1</v>
      </c>
      <c r="J343" s="13">
        <v>41</v>
      </c>
      <c r="K343" s="13">
        <v>64</v>
      </c>
      <c r="L343" s="6" t="s">
        <v>493</v>
      </c>
      <c r="M343" s="6" t="s">
        <v>493</v>
      </c>
      <c r="N343" s="13" t="str">
        <f t="shared" si="121"/>
        <v/>
      </c>
      <c r="P343" s="13">
        <v>145</v>
      </c>
      <c r="Q343" s="13">
        <v>145</v>
      </c>
      <c r="S343" s="13">
        <v>1</v>
      </c>
      <c r="T343" s="13">
        <f t="shared" si="122"/>
        <v>4.3869133765083088</v>
      </c>
      <c r="U343" s="15">
        <f t="shared" si="123"/>
        <v>48.117840922274205</v>
      </c>
      <c r="V343" s="15">
        <f t="shared" si="124"/>
        <v>16.684969827407571</v>
      </c>
      <c r="W343" s="16">
        <f t="shared" si="118"/>
        <v>5.5172413793103448E-2</v>
      </c>
      <c r="X343" s="16">
        <f t="shared" si="85"/>
        <v>0</v>
      </c>
    </row>
    <row r="344" spans="1:24" x14ac:dyDescent="0.25">
      <c r="A344" s="13" t="s">
        <v>551</v>
      </c>
      <c r="C344" s="13" t="str">
        <f t="shared" si="119"/>
        <v>BR</v>
      </c>
      <c r="D344" s="13" t="s">
        <v>516</v>
      </c>
      <c r="E344" s="13">
        <v>1964</v>
      </c>
      <c r="G344" s="13">
        <f t="shared" si="120"/>
        <v>11.661903789690601</v>
      </c>
      <c r="H344" s="13">
        <v>1</v>
      </c>
      <c r="J344" s="13" t="s">
        <v>552</v>
      </c>
      <c r="K344" s="13">
        <v>48</v>
      </c>
      <c r="L344" s="1" t="s">
        <v>493</v>
      </c>
      <c r="M344" s="1" t="s">
        <v>493</v>
      </c>
      <c r="N344" s="13" t="str">
        <f t="shared" si="121"/>
        <v/>
      </c>
      <c r="P344" s="13">
        <v>161</v>
      </c>
      <c r="Q344" s="13">
        <v>161</v>
      </c>
      <c r="S344" s="13">
        <v>1</v>
      </c>
      <c r="T344" s="13">
        <f t="shared" si="122"/>
        <v>4.3869133765083088</v>
      </c>
      <c r="U344" s="15">
        <f t="shared" si="123"/>
        <v>50.392365304588438</v>
      </c>
      <c r="V344" s="15">
        <f t="shared" si="124"/>
        <v>17.074764851741445</v>
      </c>
      <c r="W344" s="16">
        <f t="shared" si="118"/>
        <v>4.9689440993788817E-2</v>
      </c>
      <c r="X344" s="16" t="e">
        <f t="shared" si="85"/>
        <v>#VALUE!</v>
      </c>
    </row>
    <row r="345" spans="1:24" x14ac:dyDescent="0.25">
      <c r="A345" s="13" t="s">
        <v>553</v>
      </c>
      <c r="C345" s="13" t="str">
        <f t="shared" si="119"/>
        <v>BR</v>
      </c>
      <c r="D345" s="13" t="s">
        <v>516</v>
      </c>
      <c r="E345" s="13">
        <v>1975</v>
      </c>
      <c r="G345" s="13">
        <f t="shared" si="120"/>
        <v>12.124355652982141</v>
      </c>
      <c r="H345" s="13">
        <v>1</v>
      </c>
      <c r="J345" s="13">
        <v>35</v>
      </c>
      <c r="L345" s="1" t="s">
        <v>493</v>
      </c>
      <c r="M345" s="1" t="s">
        <v>493</v>
      </c>
      <c r="N345" s="13" t="str">
        <f t="shared" si="121"/>
        <v/>
      </c>
      <c r="S345" s="13">
        <v>1</v>
      </c>
      <c r="T345" s="13">
        <f t="shared" si="122"/>
        <v>4.3869133765083088</v>
      </c>
      <c r="U345" s="15">
        <f t="shared" si="123"/>
        <v>52.390670525677315</v>
      </c>
      <c r="V345" s="15">
        <f t="shared" si="124"/>
        <v>17.41002272613547</v>
      </c>
      <c r="W345" s="16" t="e">
        <f t="shared" si="118"/>
        <v>#DIV/0!</v>
      </c>
      <c r="X345" s="16">
        <f t="shared" si="85"/>
        <v>0</v>
      </c>
    </row>
    <row r="346" spans="1:24" x14ac:dyDescent="0.25">
      <c r="A346" s="13" t="s">
        <v>554</v>
      </c>
      <c r="C346" s="13" t="str">
        <f t="shared" si="119"/>
        <v>BR</v>
      </c>
      <c r="D346" s="13" t="s">
        <v>516</v>
      </c>
      <c r="E346" s="13">
        <v>1958</v>
      </c>
      <c r="F346" s="13">
        <v>1968</v>
      </c>
      <c r="G346" s="13">
        <f t="shared" si="120"/>
        <v>11.401754250991379</v>
      </c>
      <c r="H346" s="13">
        <v>1</v>
      </c>
      <c r="I346" s="13">
        <v>3</v>
      </c>
      <c r="J346" s="13">
        <v>30</v>
      </c>
      <c r="K346" s="13">
        <v>48</v>
      </c>
      <c r="L346" s="1" t="s">
        <v>26</v>
      </c>
      <c r="M346" s="1" t="s">
        <v>26</v>
      </c>
      <c r="N346" s="13">
        <f t="shared" si="121"/>
        <v>4</v>
      </c>
      <c r="S346" s="13">
        <v>210</v>
      </c>
      <c r="T346" s="13">
        <f t="shared" si="122"/>
        <v>1.6699900464115303</v>
      </c>
      <c r="U346" s="15">
        <f t="shared" si="123"/>
        <v>18.755203869124166</v>
      </c>
      <c r="V346" s="15">
        <f t="shared" si="124"/>
        <v>0</v>
      </c>
      <c r="W346" s="16" t="e">
        <f t="shared" si="118"/>
        <v>#DIV/0!</v>
      </c>
      <c r="X346" s="16">
        <f t="shared" ref="X346:X409" si="125">R346/10/J346</f>
        <v>0</v>
      </c>
    </row>
    <row r="347" spans="1:24" x14ac:dyDescent="0.25">
      <c r="A347" s="13" t="s">
        <v>555</v>
      </c>
      <c r="C347" s="13" t="str">
        <f t="shared" si="119"/>
        <v>BR</v>
      </c>
      <c r="D347" s="13" t="s">
        <v>516</v>
      </c>
      <c r="E347" s="13">
        <v>1978</v>
      </c>
      <c r="F347" s="13">
        <v>1990</v>
      </c>
      <c r="G347" s="13">
        <f t="shared" si="120"/>
        <v>12.24744871391589</v>
      </c>
      <c r="H347" s="13">
        <v>1</v>
      </c>
      <c r="I347" s="13">
        <v>3</v>
      </c>
      <c r="J347" s="13">
        <v>35</v>
      </c>
      <c r="K347" s="13">
        <v>56</v>
      </c>
      <c r="L347" s="1" t="s">
        <v>26</v>
      </c>
      <c r="M347" s="1" t="s">
        <v>26</v>
      </c>
      <c r="N347" s="13">
        <f t="shared" si="121"/>
        <v>4</v>
      </c>
      <c r="S347" s="13">
        <v>300</v>
      </c>
      <c r="T347" s="13">
        <f t="shared" si="122"/>
        <v>1.8257418583505538</v>
      </c>
      <c r="U347" s="15">
        <f t="shared" si="123"/>
        <v>22.025269578372928</v>
      </c>
      <c r="V347" s="15">
        <f t="shared" si="124"/>
        <v>0</v>
      </c>
      <c r="W347" s="16" t="e">
        <f t="shared" si="118"/>
        <v>#DIV/0!</v>
      </c>
      <c r="X347" s="16">
        <f t="shared" si="125"/>
        <v>0</v>
      </c>
    </row>
    <row r="348" spans="1:24" x14ac:dyDescent="0.25">
      <c r="A348" s="13" t="s">
        <v>556</v>
      </c>
      <c r="C348" s="13" t="str">
        <f t="shared" si="119"/>
        <v>BR</v>
      </c>
      <c r="D348" s="13" t="s">
        <v>516</v>
      </c>
      <c r="E348" s="13">
        <v>1952</v>
      </c>
      <c r="G348" s="13">
        <f t="shared" si="120"/>
        <v>11.135528725660043</v>
      </c>
      <c r="H348" s="13">
        <v>2</v>
      </c>
      <c r="L348" s="1" t="s">
        <v>557</v>
      </c>
      <c r="M348" s="1" t="s">
        <v>557</v>
      </c>
      <c r="N348" s="13">
        <f t="shared" si="121"/>
        <v>1</v>
      </c>
      <c r="S348" s="13">
        <v>636</v>
      </c>
      <c r="T348" s="13">
        <f t="shared" si="122"/>
        <v>2.2030448458562253</v>
      </c>
      <c r="U348" s="15">
        <f t="shared" si="123"/>
        <v>32.203181152253919</v>
      </c>
      <c r="V348" s="15">
        <f t="shared" si="124"/>
        <v>0</v>
      </c>
      <c r="W348" s="16" t="e">
        <f t="shared" si="118"/>
        <v>#DIV/0!</v>
      </c>
      <c r="X348" s="16" t="e">
        <f t="shared" si="125"/>
        <v>#DIV/0!</v>
      </c>
    </row>
    <row r="349" spans="1:24" x14ac:dyDescent="0.25">
      <c r="A349" s="13" t="s">
        <v>558</v>
      </c>
      <c r="C349" s="13" t="str">
        <f t="shared" si="119"/>
        <v>BR</v>
      </c>
      <c r="D349" s="13" t="s">
        <v>516</v>
      </c>
      <c r="E349" s="13">
        <v>1953</v>
      </c>
      <c r="G349" s="13">
        <f t="shared" si="120"/>
        <v>11.180339887498949</v>
      </c>
      <c r="H349" s="13">
        <v>1</v>
      </c>
      <c r="L349" s="1" t="s">
        <v>557</v>
      </c>
      <c r="M349" s="1" t="s">
        <v>557</v>
      </c>
      <c r="N349" s="13">
        <f t="shared" si="121"/>
        <v>1</v>
      </c>
      <c r="S349" s="13">
        <v>648</v>
      </c>
      <c r="T349" s="13">
        <f t="shared" si="122"/>
        <v>2.213363839400643</v>
      </c>
      <c r="U349" s="15">
        <f t="shared" si="123"/>
        <v>24.374967618910844</v>
      </c>
      <c r="V349" s="15">
        <f t="shared" si="124"/>
        <v>0</v>
      </c>
      <c r="W349" s="16" t="e">
        <f t="shared" si="118"/>
        <v>#DIV/0!</v>
      </c>
      <c r="X349" s="16" t="e">
        <f t="shared" si="125"/>
        <v>#DIV/0!</v>
      </c>
    </row>
    <row r="350" spans="1:24" x14ac:dyDescent="0.25">
      <c r="A350" s="13" t="s">
        <v>559</v>
      </c>
      <c r="C350" s="13" t="str">
        <f t="shared" si="119"/>
        <v>BR</v>
      </c>
      <c r="D350" s="13" t="s">
        <v>516</v>
      </c>
      <c r="E350" s="13">
        <v>1954</v>
      </c>
      <c r="G350" s="13">
        <f t="shared" si="120"/>
        <v>11.224972160321824</v>
      </c>
      <c r="H350" s="13">
        <v>2</v>
      </c>
      <c r="L350" s="1" t="s">
        <v>557</v>
      </c>
      <c r="M350" s="1" t="s">
        <v>557</v>
      </c>
      <c r="N350" s="13">
        <f t="shared" si="121"/>
        <v>1</v>
      </c>
      <c r="S350" s="13">
        <v>790</v>
      </c>
      <c r="T350" s="13">
        <f t="shared" si="122"/>
        <v>2.3257650062471042</v>
      </c>
      <c r="U350" s="15">
        <f t="shared" si="123"/>
        <v>34.396569263732957</v>
      </c>
      <c r="V350" s="15">
        <f t="shared" si="124"/>
        <v>0</v>
      </c>
      <c r="W350" s="16" t="e">
        <f t="shared" si="118"/>
        <v>#DIV/0!</v>
      </c>
      <c r="X350" s="16" t="e">
        <f t="shared" si="125"/>
        <v>#DIV/0!</v>
      </c>
    </row>
    <row r="351" spans="1:24" x14ac:dyDescent="0.25">
      <c r="A351" s="13" t="s">
        <v>560</v>
      </c>
      <c r="C351" s="13" t="str">
        <f t="shared" si="119"/>
        <v>BR</v>
      </c>
      <c r="D351" s="13" t="s">
        <v>516</v>
      </c>
      <c r="E351" s="13">
        <v>1952</v>
      </c>
      <c r="G351" s="13">
        <f t="shared" si="120"/>
        <v>11.135528725660043</v>
      </c>
      <c r="H351" s="13">
        <v>1</v>
      </c>
      <c r="L351" s="1" t="s">
        <v>557</v>
      </c>
      <c r="M351" s="1" t="s">
        <v>557</v>
      </c>
      <c r="N351" s="13">
        <f t="shared" si="121"/>
        <v>1</v>
      </c>
      <c r="S351" s="13">
        <v>790</v>
      </c>
      <c r="T351" s="13">
        <f t="shared" si="122"/>
        <v>2.3257650062471042</v>
      </c>
      <c r="U351" s="15">
        <f t="shared" si="123"/>
        <v>25.510143690656545</v>
      </c>
      <c r="V351" s="15">
        <f t="shared" si="124"/>
        <v>0</v>
      </c>
      <c r="W351" s="16" t="e">
        <f t="shared" si="118"/>
        <v>#DIV/0!</v>
      </c>
      <c r="X351" s="16" t="e">
        <f t="shared" si="125"/>
        <v>#DIV/0!</v>
      </c>
    </row>
    <row r="352" spans="1:24" x14ac:dyDescent="0.25">
      <c r="A352" s="13" t="s">
        <v>561</v>
      </c>
      <c r="C352" s="13" t="str">
        <f t="shared" si="119"/>
        <v>BR</v>
      </c>
      <c r="D352" s="13" t="s">
        <v>516</v>
      </c>
      <c r="E352" s="13">
        <v>1952</v>
      </c>
      <c r="G352" s="13">
        <f t="shared" si="120"/>
        <v>11.135528725660043</v>
      </c>
      <c r="H352" s="13">
        <v>2</v>
      </c>
      <c r="L352" s="1" t="s">
        <v>557</v>
      </c>
      <c r="M352" s="1" t="s">
        <v>557</v>
      </c>
      <c r="N352" s="13">
        <f t="shared" si="121"/>
        <v>1</v>
      </c>
      <c r="S352" s="13">
        <v>888</v>
      </c>
      <c r="T352" s="13">
        <f t="shared" si="122"/>
        <v>2.3947616815377999</v>
      </c>
      <c r="U352" s="15">
        <f t="shared" si="123"/>
        <v>35.17705350351649</v>
      </c>
      <c r="V352" s="15">
        <f t="shared" si="124"/>
        <v>0</v>
      </c>
      <c r="W352" s="16" t="e">
        <f t="shared" si="118"/>
        <v>#DIV/0!</v>
      </c>
      <c r="X352" s="16" t="e">
        <f t="shared" si="125"/>
        <v>#DIV/0!</v>
      </c>
    </row>
    <row r="353" spans="1:24" x14ac:dyDescent="0.25">
      <c r="A353" s="13" t="s">
        <v>562</v>
      </c>
      <c r="C353" s="13" t="str">
        <f t="shared" si="119"/>
        <v>BR</v>
      </c>
      <c r="D353" s="13" t="s">
        <v>516</v>
      </c>
      <c r="E353" s="13">
        <v>1951</v>
      </c>
      <c r="G353" s="13">
        <f t="shared" si="120"/>
        <v>11.090536506409418</v>
      </c>
      <c r="H353" s="13">
        <v>1</v>
      </c>
      <c r="L353" s="1" t="s">
        <v>557</v>
      </c>
      <c r="M353" s="1" t="s">
        <v>557</v>
      </c>
      <c r="N353" s="13">
        <f t="shared" si="121"/>
        <v>1</v>
      </c>
      <c r="S353" s="13">
        <v>1012</v>
      </c>
      <c r="T353" s="13">
        <f t="shared" si="122"/>
        <v>2.4743104371796116</v>
      </c>
      <c r="U353" s="15">
        <f t="shared" si="123"/>
        <v>27.029808778254374</v>
      </c>
      <c r="V353" s="15">
        <f t="shared" si="124"/>
        <v>0</v>
      </c>
      <c r="W353" s="16" t="e">
        <f t="shared" si="118"/>
        <v>#DIV/0!</v>
      </c>
      <c r="X353" s="16" t="e">
        <f t="shared" si="125"/>
        <v>#DIV/0!</v>
      </c>
    </row>
    <row r="354" spans="1:24" x14ac:dyDescent="0.25">
      <c r="A354" s="13" t="s">
        <v>563</v>
      </c>
      <c r="C354" s="13" t="str">
        <f t="shared" si="119"/>
        <v>BR</v>
      </c>
      <c r="D354" s="13" t="s">
        <v>516</v>
      </c>
      <c r="E354" s="13">
        <v>1951</v>
      </c>
      <c r="G354" s="13">
        <f t="shared" si="120"/>
        <v>11.090536506409418</v>
      </c>
      <c r="H354" s="13">
        <v>2</v>
      </c>
      <c r="L354" s="1" t="s">
        <v>557</v>
      </c>
      <c r="M354" s="1" t="s">
        <v>557</v>
      </c>
      <c r="N354" s="13">
        <f t="shared" si="121"/>
        <v>1</v>
      </c>
      <c r="S354" s="13">
        <v>1128</v>
      </c>
      <c r="T354" s="13">
        <f t="shared" si="122"/>
        <v>2.5423558254543703</v>
      </c>
      <c r="U354" s="15">
        <f t="shared" si="123"/>
        <v>37.307163622250748</v>
      </c>
      <c r="V354" s="15">
        <f t="shared" si="124"/>
        <v>0</v>
      </c>
      <c r="W354" s="16" t="e">
        <f t="shared" si="118"/>
        <v>#DIV/0!</v>
      </c>
      <c r="X354" s="16" t="e">
        <f t="shared" si="125"/>
        <v>#DIV/0!</v>
      </c>
    </row>
    <row r="355" spans="1:24" x14ac:dyDescent="0.25">
      <c r="A355" s="13" t="s">
        <v>564</v>
      </c>
      <c r="C355" s="13" t="str">
        <f t="shared" si="119"/>
        <v>BR</v>
      </c>
      <c r="D355" s="13" t="s">
        <v>516</v>
      </c>
      <c r="E355" s="13">
        <v>1951</v>
      </c>
      <c r="G355" s="13">
        <f t="shared" si="120"/>
        <v>11.090536506409418</v>
      </c>
      <c r="H355" s="13">
        <v>2</v>
      </c>
      <c r="L355" s="1" t="s">
        <v>557</v>
      </c>
      <c r="M355" s="1" t="s">
        <v>557</v>
      </c>
      <c r="N355" s="13">
        <f t="shared" si="121"/>
        <v>1</v>
      </c>
      <c r="S355" s="13">
        <v>1188</v>
      </c>
      <c r="T355" s="13">
        <f t="shared" si="122"/>
        <v>2.5755095769013945</v>
      </c>
      <c r="U355" s="15">
        <f t="shared" si="123"/>
        <v>37.819359951040987</v>
      </c>
      <c r="V355" s="15">
        <f t="shared" si="124"/>
        <v>0</v>
      </c>
      <c r="W355" s="16" t="e">
        <f t="shared" si="118"/>
        <v>#DIV/0!</v>
      </c>
      <c r="X355" s="16" t="e">
        <f t="shared" si="125"/>
        <v>#DIV/0!</v>
      </c>
    </row>
    <row r="356" spans="1:24" x14ac:dyDescent="0.25">
      <c r="A356" s="13" t="s">
        <v>565</v>
      </c>
      <c r="C356" s="13" t="str">
        <f t="shared" si="119"/>
        <v>BR</v>
      </c>
      <c r="D356" s="13" t="s">
        <v>516</v>
      </c>
      <c r="H356" s="13">
        <v>2</v>
      </c>
      <c r="L356" s="1" t="s">
        <v>557</v>
      </c>
      <c r="M356" s="1" t="s">
        <v>557</v>
      </c>
      <c r="N356" s="13">
        <f t="shared" si="121"/>
        <v>1</v>
      </c>
      <c r="T356" s="13" t="str">
        <f t="shared" si="122"/>
        <v/>
      </c>
      <c r="U356" s="15" t="e">
        <f t="shared" si="123"/>
        <v>#VALUE!</v>
      </c>
      <c r="V356" s="15">
        <f t="shared" si="124"/>
        <v>0</v>
      </c>
      <c r="W356" s="16" t="e">
        <f t="shared" si="118"/>
        <v>#DIV/0!</v>
      </c>
      <c r="X356" s="16" t="e">
        <f t="shared" si="125"/>
        <v>#DIV/0!</v>
      </c>
    </row>
    <row r="357" spans="1:24" x14ac:dyDescent="0.25">
      <c r="A357" s="13" t="s">
        <v>566</v>
      </c>
      <c r="C357" s="13" t="str">
        <f t="shared" si="119"/>
        <v>BR</v>
      </c>
      <c r="D357" s="13" t="s">
        <v>516</v>
      </c>
      <c r="H357" s="13">
        <v>2</v>
      </c>
      <c r="L357" s="1" t="s">
        <v>557</v>
      </c>
      <c r="M357" s="1" t="s">
        <v>557</v>
      </c>
      <c r="N357" s="13">
        <f t="shared" si="121"/>
        <v>1</v>
      </c>
      <c r="T357" s="13" t="str">
        <f t="shared" si="122"/>
        <v/>
      </c>
      <c r="U357" s="15" t="e">
        <f t="shared" si="123"/>
        <v>#VALUE!</v>
      </c>
      <c r="V357" s="15">
        <f t="shared" si="124"/>
        <v>0</v>
      </c>
      <c r="W357" s="16" t="e">
        <f t="shared" si="118"/>
        <v>#DIV/0!</v>
      </c>
      <c r="X357" s="16" t="e">
        <f t="shared" si="125"/>
        <v>#DIV/0!</v>
      </c>
    </row>
    <row r="358" spans="1:24" x14ac:dyDescent="0.25">
      <c r="A358" s="13" t="s">
        <v>567</v>
      </c>
      <c r="C358" s="13" t="str">
        <f t="shared" si="119"/>
        <v>BR</v>
      </c>
      <c r="D358" s="13" t="s">
        <v>516</v>
      </c>
      <c r="H358" s="13">
        <v>2</v>
      </c>
      <c r="L358" s="1" t="s">
        <v>557</v>
      </c>
      <c r="M358" s="1" t="s">
        <v>557</v>
      </c>
      <c r="N358" s="13">
        <f t="shared" si="121"/>
        <v>1</v>
      </c>
      <c r="T358" s="13" t="str">
        <f t="shared" si="122"/>
        <v/>
      </c>
      <c r="U358" s="15" t="e">
        <f t="shared" si="123"/>
        <v>#VALUE!</v>
      </c>
      <c r="V358" s="15">
        <f t="shared" si="124"/>
        <v>0</v>
      </c>
      <c r="W358" s="16" t="e">
        <f t="shared" si="118"/>
        <v>#DIV/0!</v>
      </c>
      <c r="X358" s="16" t="e">
        <f t="shared" si="125"/>
        <v>#DIV/0!</v>
      </c>
    </row>
    <row r="359" spans="1:24" x14ac:dyDescent="0.25">
      <c r="A359" s="13" t="s">
        <v>568</v>
      </c>
      <c r="C359" s="13" t="str">
        <f t="shared" si="119"/>
        <v>BU</v>
      </c>
      <c r="D359" s="13" t="s">
        <v>516</v>
      </c>
      <c r="E359" s="13">
        <v>1953</v>
      </c>
      <c r="F359" s="13">
        <v>1962</v>
      </c>
      <c r="G359" s="13">
        <f t="shared" ref="G359:G392" si="126">IF(E359="","",SQRT(E359-1828))</f>
        <v>11.180339887498949</v>
      </c>
      <c r="H359" s="13">
        <v>3</v>
      </c>
      <c r="J359" s="13">
        <v>76</v>
      </c>
      <c r="K359" s="13">
        <v>190</v>
      </c>
      <c r="L359" s="1" t="s">
        <v>26</v>
      </c>
      <c r="M359" s="1" t="s">
        <v>26</v>
      </c>
      <c r="N359" s="13">
        <f t="shared" si="121"/>
        <v>4</v>
      </c>
      <c r="P359" s="13">
        <v>100</v>
      </c>
      <c r="Q359" s="13">
        <v>100</v>
      </c>
      <c r="S359" s="13">
        <v>250</v>
      </c>
      <c r="T359" s="13">
        <f t="shared" si="122"/>
        <v>1.7443918989868425</v>
      </c>
      <c r="U359" s="15">
        <f t="shared" si="123"/>
        <v>29.333303812123223</v>
      </c>
      <c r="V359" s="15">
        <f t="shared" si="124"/>
        <v>13.332710536351994</v>
      </c>
      <c r="W359" s="16">
        <f t="shared" si="118"/>
        <v>0.08</v>
      </c>
      <c r="X359" s="16">
        <f t="shared" si="125"/>
        <v>0</v>
      </c>
    </row>
    <row r="360" spans="1:24" x14ac:dyDescent="0.25">
      <c r="A360" s="13" t="s">
        <v>569</v>
      </c>
      <c r="B360" s="13" t="s">
        <v>570</v>
      </c>
      <c r="C360" s="13" t="str">
        <f t="shared" si="119"/>
        <v>CL</v>
      </c>
      <c r="D360" s="13" t="s">
        <v>516</v>
      </c>
      <c r="E360" s="13">
        <v>1900</v>
      </c>
      <c r="F360" s="13">
        <v>1940</v>
      </c>
      <c r="G360" s="13">
        <f t="shared" si="126"/>
        <v>8.4852813742385695</v>
      </c>
      <c r="H360" s="13">
        <v>1</v>
      </c>
      <c r="J360" s="13">
        <v>44</v>
      </c>
      <c r="K360" s="13">
        <v>0</v>
      </c>
      <c r="L360" s="1" t="s">
        <v>147</v>
      </c>
      <c r="M360" s="1" t="s">
        <v>571</v>
      </c>
      <c r="N360" s="13">
        <f t="shared" si="121"/>
        <v>2</v>
      </c>
      <c r="S360" s="13">
        <v>468</v>
      </c>
      <c r="T360" s="13">
        <f t="shared" si="122"/>
        <v>2.0404244653826971</v>
      </c>
      <c r="U360" s="15">
        <f t="shared" si="123"/>
        <v>17.053872075977701</v>
      </c>
      <c r="V360" s="15">
        <f t="shared" si="124"/>
        <v>0</v>
      </c>
      <c r="W360" s="16" t="e">
        <f t="shared" si="118"/>
        <v>#DIV/0!</v>
      </c>
      <c r="X360" s="16">
        <f t="shared" si="125"/>
        <v>0</v>
      </c>
    </row>
    <row r="361" spans="1:24" x14ac:dyDescent="0.25">
      <c r="A361" s="13" t="s">
        <v>572</v>
      </c>
      <c r="B361" s="13" t="s">
        <v>573</v>
      </c>
      <c r="C361" s="13" t="str">
        <f t="shared" si="119"/>
        <v>CS</v>
      </c>
      <c r="D361" s="13" t="s">
        <v>516</v>
      </c>
      <c r="E361" s="13">
        <v>1884</v>
      </c>
      <c r="F361" s="13">
        <v>1925</v>
      </c>
      <c r="G361" s="13">
        <f t="shared" si="126"/>
        <v>7.4833147735478827</v>
      </c>
      <c r="H361" s="13">
        <v>1</v>
      </c>
      <c r="L361" s="1" t="s">
        <v>147</v>
      </c>
      <c r="M361" s="1" t="s">
        <v>571</v>
      </c>
      <c r="N361" s="13">
        <f t="shared" si="121"/>
        <v>2</v>
      </c>
      <c r="P361" s="13">
        <v>19</v>
      </c>
      <c r="Q361" s="13">
        <v>40</v>
      </c>
      <c r="T361" s="13" t="str">
        <f t="shared" si="122"/>
        <v/>
      </c>
      <c r="U361" s="15" t="e">
        <f t="shared" si="123"/>
        <v>#VALUE!</v>
      </c>
      <c r="V361" s="15">
        <f t="shared" si="124"/>
        <v>0</v>
      </c>
      <c r="W361" s="16">
        <f t="shared" si="118"/>
        <v>0.42105263157894735</v>
      </c>
      <c r="X361" s="16" t="e">
        <f t="shared" si="125"/>
        <v>#DIV/0!</v>
      </c>
    </row>
    <row r="362" spans="1:24" x14ac:dyDescent="0.25">
      <c r="A362" s="13" t="s">
        <v>574</v>
      </c>
      <c r="B362" s="13" t="s">
        <v>575</v>
      </c>
      <c r="C362" s="13" t="str">
        <f t="shared" si="119"/>
        <v>Di</v>
      </c>
      <c r="D362" s="13" t="s">
        <v>516</v>
      </c>
      <c r="E362" s="13">
        <v>1903</v>
      </c>
      <c r="F362" s="13">
        <v>1925</v>
      </c>
      <c r="G362" s="13">
        <f t="shared" si="126"/>
        <v>8.6602540378443873</v>
      </c>
      <c r="H362" s="13">
        <v>7</v>
      </c>
      <c r="J362" s="13">
        <v>224</v>
      </c>
      <c r="K362" s="13">
        <v>308</v>
      </c>
      <c r="L362" s="1" t="s">
        <v>147</v>
      </c>
      <c r="M362" s="1" t="s">
        <v>571</v>
      </c>
      <c r="N362" s="13">
        <f t="shared" si="121"/>
        <v>2</v>
      </c>
      <c r="S362" s="13">
        <v>360</v>
      </c>
      <c r="T362" s="13">
        <f t="shared" si="122"/>
        <v>1.9108855844087336</v>
      </c>
      <c r="U362" s="15">
        <f t="shared" si="123"/>
        <v>31.307130837143273</v>
      </c>
      <c r="V362" s="15">
        <f t="shared" si="124"/>
        <v>0</v>
      </c>
      <c r="W362" s="16" t="e">
        <f t="shared" si="118"/>
        <v>#DIV/0!</v>
      </c>
      <c r="X362" s="16">
        <f t="shared" si="125"/>
        <v>0</v>
      </c>
    </row>
    <row r="363" spans="1:24" x14ac:dyDescent="0.25">
      <c r="A363" s="13" t="s">
        <v>576</v>
      </c>
      <c r="B363" s="13" t="s">
        <v>577</v>
      </c>
      <c r="C363" s="13" t="str">
        <f t="shared" si="119"/>
        <v>Di</v>
      </c>
      <c r="D363" s="13" t="s">
        <v>516</v>
      </c>
      <c r="E363" s="13">
        <v>1905</v>
      </c>
      <c r="F363" s="13">
        <v>1940</v>
      </c>
      <c r="G363" s="13">
        <f t="shared" si="126"/>
        <v>8.7749643873921226</v>
      </c>
      <c r="H363" s="13">
        <v>7</v>
      </c>
      <c r="J363" s="13">
        <v>224</v>
      </c>
      <c r="K363" s="13">
        <v>308</v>
      </c>
      <c r="L363" s="1" t="s">
        <v>147</v>
      </c>
      <c r="M363" s="1" t="s">
        <v>571</v>
      </c>
      <c r="N363" s="13">
        <f t="shared" si="121"/>
        <v>2</v>
      </c>
      <c r="S363" s="13">
        <v>360</v>
      </c>
      <c r="T363" s="13">
        <f t="shared" si="122"/>
        <v>1.9108855844087336</v>
      </c>
      <c r="U363" s="15">
        <f t="shared" si="123"/>
        <v>31.878376002897213</v>
      </c>
      <c r="V363" s="15">
        <f t="shared" si="124"/>
        <v>0</v>
      </c>
      <c r="W363" s="16" t="e">
        <f t="shared" si="118"/>
        <v>#DIV/0!</v>
      </c>
      <c r="X363" s="16">
        <f t="shared" si="125"/>
        <v>0</v>
      </c>
    </row>
    <row r="364" spans="1:24" x14ac:dyDescent="0.25">
      <c r="A364" s="13" t="s">
        <v>578</v>
      </c>
      <c r="B364" s="13" t="s">
        <v>579</v>
      </c>
      <c r="C364" s="13" t="str">
        <f t="shared" si="119"/>
        <v>Di</v>
      </c>
      <c r="D364" s="13" t="s">
        <v>516</v>
      </c>
      <c r="E364" s="13">
        <v>1911</v>
      </c>
      <c r="F364" s="13">
        <v>1958</v>
      </c>
      <c r="G364" s="13">
        <f t="shared" si="126"/>
        <v>9.1104335791442992</v>
      </c>
      <c r="H364" s="13">
        <v>1</v>
      </c>
      <c r="J364" s="13">
        <v>34</v>
      </c>
      <c r="K364" s="13">
        <v>48</v>
      </c>
      <c r="L364" s="1" t="s">
        <v>147</v>
      </c>
      <c r="M364" s="1" t="s">
        <v>571</v>
      </c>
      <c r="N364" s="13">
        <f t="shared" si="121"/>
        <v>2</v>
      </c>
      <c r="S364" s="13">
        <v>120</v>
      </c>
      <c r="T364" s="13">
        <f t="shared" si="122"/>
        <v>1.4519590582309543</v>
      </c>
      <c r="U364" s="15">
        <f t="shared" si="123"/>
        <v>13.029556911255268</v>
      </c>
      <c r="V364" s="15">
        <f t="shared" si="124"/>
        <v>0</v>
      </c>
      <c r="W364" s="16" t="e">
        <f t="shared" si="118"/>
        <v>#DIV/0!</v>
      </c>
      <c r="X364" s="16">
        <f t="shared" si="125"/>
        <v>0</v>
      </c>
    </row>
    <row r="365" spans="1:24" x14ac:dyDescent="0.25">
      <c r="A365" s="13" t="s">
        <v>580</v>
      </c>
      <c r="B365" s="13" t="s">
        <v>581</v>
      </c>
      <c r="C365" s="13" t="str">
        <f t="shared" si="119"/>
        <v>Di</v>
      </c>
      <c r="D365" s="13" t="s">
        <v>516</v>
      </c>
      <c r="E365" s="13">
        <v>1912</v>
      </c>
      <c r="F365" s="13">
        <v>1958</v>
      </c>
      <c r="G365" s="13">
        <f t="shared" si="126"/>
        <v>9.1651513899116797</v>
      </c>
      <c r="H365" s="13">
        <v>1</v>
      </c>
      <c r="J365" s="13">
        <v>34</v>
      </c>
      <c r="K365" s="13">
        <v>48</v>
      </c>
      <c r="L365" s="1" t="s">
        <v>147</v>
      </c>
      <c r="M365" s="1" t="s">
        <v>571</v>
      </c>
      <c r="N365" s="13">
        <f t="shared" si="121"/>
        <v>2</v>
      </c>
      <c r="S365" s="13">
        <v>120</v>
      </c>
      <c r="T365" s="13">
        <f t="shared" si="122"/>
        <v>1.4519590582309543</v>
      </c>
      <c r="U365" s="15">
        <f t="shared" si="123"/>
        <v>13.107813211930679</v>
      </c>
      <c r="V365" s="15">
        <f t="shared" si="124"/>
        <v>0</v>
      </c>
      <c r="W365" s="16" t="e">
        <f t="shared" si="118"/>
        <v>#DIV/0!</v>
      </c>
      <c r="X365" s="16">
        <f t="shared" si="125"/>
        <v>0</v>
      </c>
    </row>
    <row r="366" spans="1:24" x14ac:dyDescent="0.25">
      <c r="A366" s="13" t="s">
        <v>582</v>
      </c>
      <c r="B366" s="13" t="s">
        <v>583</v>
      </c>
      <c r="C366" s="13" t="str">
        <f t="shared" si="119"/>
        <v>Di</v>
      </c>
      <c r="D366" s="13" t="s">
        <v>516</v>
      </c>
      <c r="E366" s="13">
        <v>1914</v>
      </c>
      <c r="F366" s="13">
        <v>1958</v>
      </c>
      <c r="G366" s="13">
        <f t="shared" si="126"/>
        <v>9.2736184954957039</v>
      </c>
      <c r="H366" s="13">
        <v>1</v>
      </c>
      <c r="J366" s="13">
        <v>34</v>
      </c>
      <c r="K366" s="13">
        <v>48</v>
      </c>
      <c r="L366" s="1" t="s">
        <v>147</v>
      </c>
      <c r="M366" s="1" t="s">
        <v>571</v>
      </c>
      <c r="N366" s="13">
        <f t="shared" si="121"/>
        <v>2</v>
      </c>
      <c r="S366" s="13">
        <v>120</v>
      </c>
      <c r="T366" s="13">
        <f t="shared" si="122"/>
        <v>1.4519590582309543</v>
      </c>
      <c r="U366" s="15">
        <f t="shared" si="123"/>
        <v>13.262940661456405</v>
      </c>
      <c r="V366" s="15">
        <f t="shared" si="124"/>
        <v>0</v>
      </c>
      <c r="W366" s="16" t="e">
        <f t="shared" si="118"/>
        <v>#DIV/0!</v>
      </c>
      <c r="X366" s="16">
        <f t="shared" si="125"/>
        <v>0</v>
      </c>
    </row>
    <row r="367" spans="1:24" x14ac:dyDescent="0.25">
      <c r="A367" s="13" t="s">
        <v>584</v>
      </c>
      <c r="B367" s="13" t="s">
        <v>585</v>
      </c>
      <c r="C367" s="13" t="str">
        <f t="shared" si="119"/>
        <v>Di</v>
      </c>
      <c r="D367" s="13" t="s">
        <v>516</v>
      </c>
      <c r="E367" s="13">
        <v>1905</v>
      </c>
      <c r="F367" s="13">
        <v>1939</v>
      </c>
      <c r="G367" s="13">
        <f t="shared" si="126"/>
        <v>8.7749643873921226</v>
      </c>
      <c r="H367" s="13">
        <v>1</v>
      </c>
      <c r="J367" s="13">
        <v>54</v>
      </c>
      <c r="K367" s="13">
        <v>0</v>
      </c>
      <c r="L367" s="1" t="s">
        <v>147</v>
      </c>
      <c r="M367" s="1" t="s">
        <v>571</v>
      </c>
      <c r="N367" s="13">
        <f t="shared" si="121"/>
        <v>2</v>
      </c>
      <c r="S367" s="13">
        <v>800</v>
      </c>
      <c r="T367" s="13">
        <f t="shared" si="122"/>
        <v>2.333090341053722</v>
      </c>
      <c r="U367" s="15">
        <f t="shared" si="123"/>
        <v>20.165692885485228</v>
      </c>
      <c r="V367" s="15">
        <f t="shared" si="124"/>
        <v>0</v>
      </c>
      <c r="W367" s="16" t="e">
        <f t="shared" si="118"/>
        <v>#DIV/0!</v>
      </c>
      <c r="X367" s="16">
        <f t="shared" si="125"/>
        <v>0</v>
      </c>
    </row>
    <row r="368" spans="1:24" x14ac:dyDescent="0.25">
      <c r="A368" s="13" t="s">
        <v>586</v>
      </c>
      <c r="B368" s="13" t="s">
        <v>587</v>
      </c>
      <c r="C368" s="13" t="str">
        <f t="shared" si="119"/>
        <v>Di</v>
      </c>
      <c r="D368" s="13" t="s">
        <v>516</v>
      </c>
      <c r="E368" s="13">
        <v>1920</v>
      </c>
      <c r="F368" s="13">
        <v>1963</v>
      </c>
      <c r="G368" s="13">
        <f t="shared" si="126"/>
        <v>9.5916630466254382</v>
      </c>
      <c r="H368" s="13">
        <v>5</v>
      </c>
      <c r="J368" s="13">
        <v>155</v>
      </c>
      <c r="K368" s="13">
        <v>220</v>
      </c>
      <c r="L368" s="1" t="s">
        <v>147</v>
      </c>
      <c r="M368" s="1" t="s">
        <v>571</v>
      </c>
      <c r="N368" s="13">
        <f t="shared" si="121"/>
        <v>2</v>
      </c>
      <c r="S368" s="13">
        <v>240</v>
      </c>
      <c r="T368" s="13">
        <f t="shared" si="122"/>
        <v>1.726680042740901</v>
      </c>
      <c r="U368" s="15">
        <f t="shared" si="123"/>
        <v>28.597663751873828</v>
      </c>
      <c r="V368" s="15">
        <f t="shared" si="124"/>
        <v>0</v>
      </c>
      <c r="W368" s="16" t="e">
        <f t="shared" si="118"/>
        <v>#DIV/0!</v>
      </c>
      <c r="X368" s="16">
        <f t="shared" si="125"/>
        <v>0</v>
      </c>
    </row>
    <row r="369" spans="1:24" x14ac:dyDescent="0.25">
      <c r="A369" s="13" t="s">
        <v>588</v>
      </c>
      <c r="B369" s="13" t="s">
        <v>589</v>
      </c>
      <c r="C369" s="13" t="str">
        <f t="shared" si="119"/>
        <v>Di</v>
      </c>
      <c r="D369" s="13" t="s">
        <v>516</v>
      </c>
      <c r="E369" s="13">
        <v>1923</v>
      </c>
      <c r="F369" s="13">
        <v>1971</v>
      </c>
      <c r="G369" s="13">
        <f t="shared" si="126"/>
        <v>9.7467943448089631</v>
      </c>
      <c r="H369" s="13">
        <v>1</v>
      </c>
      <c r="J369" s="13">
        <v>34</v>
      </c>
      <c r="K369" s="13">
        <v>44</v>
      </c>
      <c r="L369" s="1" t="s">
        <v>147</v>
      </c>
      <c r="M369" s="1" t="s">
        <v>571</v>
      </c>
      <c r="N369" s="13">
        <f t="shared" si="121"/>
        <v>2</v>
      </c>
      <c r="S369" s="13">
        <v>120</v>
      </c>
      <c r="T369" s="13">
        <f t="shared" si="122"/>
        <v>1.4519590582309543</v>
      </c>
      <c r="U369" s="15">
        <f t="shared" si="123"/>
        <v>13.939667142594718</v>
      </c>
      <c r="V369" s="15">
        <f t="shared" si="124"/>
        <v>0</v>
      </c>
      <c r="W369" s="16" t="e">
        <f t="shared" si="118"/>
        <v>#DIV/0!</v>
      </c>
      <c r="X369" s="16">
        <f t="shared" si="125"/>
        <v>0</v>
      </c>
    </row>
    <row r="370" spans="1:24" x14ac:dyDescent="0.25">
      <c r="A370" s="13" t="s">
        <v>590</v>
      </c>
      <c r="B370" s="13" t="s">
        <v>591</v>
      </c>
      <c r="C370" s="13" t="str">
        <f t="shared" si="119"/>
        <v>Di</v>
      </c>
      <c r="D370" s="13" t="s">
        <v>516</v>
      </c>
      <c r="E370" s="13">
        <v>1926</v>
      </c>
      <c r="F370" s="13">
        <v>1946</v>
      </c>
      <c r="G370" s="13">
        <f t="shared" si="126"/>
        <v>9.8994949366116654</v>
      </c>
      <c r="H370" s="13">
        <v>7</v>
      </c>
      <c r="J370" s="13">
        <v>238</v>
      </c>
      <c r="K370" s="13">
        <v>336</v>
      </c>
      <c r="L370" s="1" t="s">
        <v>147</v>
      </c>
      <c r="M370" s="1" t="s">
        <v>571</v>
      </c>
      <c r="N370" s="13">
        <f t="shared" si="121"/>
        <v>2</v>
      </c>
      <c r="S370" s="13">
        <v>360</v>
      </c>
      <c r="T370" s="13">
        <f t="shared" si="122"/>
        <v>1.9108855844087336</v>
      </c>
      <c r="U370" s="15">
        <f t="shared" si="123"/>
        <v>37.478416823250249</v>
      </c>
      <c r="V370" s="15">
        <f t="shared" si="124"/>
        <v>0</v>
      </c>
      <c r="W370" s="16" t="e">
        <f t="shared" si="118"/>
        <v>#DIV/0!</v>
      </c>
      <c r="X370" s="16">
        <f t="shared" si="125"/>
        <v>0</v>
      </c>
    </row>
    <row r="371" spans="1:24" x14ac:dyDescent="0.25">
      <c r="A371" s="13" t="s">
        <v>592</v>
      </c>
      <c r="B371" s="13" t="s">
        <v>593</v>
      </c>
      <c r="C371" s="13" t="str">
        <f t="shared" si="119"/>
        <v>Di</v>
      </c>
      <c r="D371" s="13" t="s">
        <v>516</v>
      </c>
      <c r="E371" s="13">
        <v>1927</v>
      </c>
      <c r="F371" s="13">
        <v>1937</v>
      </c>
      <c r="G371" s="13">
        <f t="shared" si="126"/>
        <v>9.9498743710661994</v>
      </c>
      <c r="H371" s="13">
        <v>1</v>
      </c>
      <c r="J371" s="13">
        <v>34</v>
      </c>
      <c r="K371" s="13">
        <v>42</v>
      </c>
      <c r="L371" s="1" t="s">
        <v>147</v>
      </c>
      <c r="M371" s="1" t="s">
        <v>571</v>
      </c>
      <c r="N371" s="13">
        <f t="shared" si="121"/>
        <v>2</v>
      </c>
      <c r="S371" s="13">
        <v>120</v>
      </c>
      <c r="T371" s="13">
        <f t="shared" si="122"/>
        <v>1.4519590582309543</v>
      </c>
      <c r="U371" s="15">
        <f t="shared" si="123"/>
        <v>14.230108068009644</v>
      </c>
      <c r="V371" s="15">
        <f t="shared" si="124"/>
        <v>0</v>
      </c>
      <c r="W371" s="16" t="e">
        <f t="shared" si="118"/>
        <v>#DIV/0!</v>
      </c>
      <c r="X371" s="16">
        <f t="shared" si="125"/>
        <v>0</v>
      </c>
    </row>
    <row r="372" spans="1:24" x14ac:dyDescent="0.25">
      <c r="A372" s="13" t="s">
        <v>594</v>
      </c>
      <c r="B372" s="13" t="s">
        <v>595</v>
      </c>
      <c r="C372" s="13" t="str">
        <f t="shared" si="119"/>
        <v>Di</v>
      </c>
      <c r="D372" s="13" t="s">
        <v>516</v>
      </c>
      <c r="E372" s="13">
        <v>1931</v>
      </c>
      <c r="F372" s="13">
        <v>1937</v>
      </c>
      <c r="G372" s="13">
        <f t="shared" si="126"/>
        <v>10.148891565092219</v>
      </c>
      <c r="H372" s="13">
        <v>1</v>
      </c>
      <c r="J372" s="13">
        <v>35</v>
      </c>
      <c r="K372" s="13">
        <v>42</v>
      </c>
      <c r="L372" s="1" t="s">
        <v>147</v>
      </c>
      <c r="M372" s="1" t="s">
        <v>571</v>
      </c>
      <c r="N372" s="13">
        <f t="shared" si="121"/>
        <v>2</v>
      </c>
      <c r="S372" s="13">
        <v>120</v>
      </c>
      <c r="T372" s="13">
        <f t="shared" si="122"/>
        <v>1.4519590582309543</v>
      </c>
      <c r="U372" s="15">
        <f t="shared" si="123"/>
        <v>14.514738413355284</v>
      </c>
      <c r="V372" s="15">
        <f t="shared" si="124"/>
        <v>0</v>
      </c>
      <c r="W372" s="16" t="e">
        <f t="shared" si="118"/>
        <v>#DIV/0!</v>
      </c>
      <c r="X372" s="16">
        <f t="shared" si="125"/>
        <v>0</v>
      </c>
    </row>
    <row r="373" spans="1:24" x14ac:dyDescent="0.25">
      <c r="A373" s="13" t="s">
        <v>596</v>
      </c>
      <c r="B373" s="13" t="s">
        <v>597</v>
      </c>
      <c r="C373" s="13" t="str">
        <f t="shared" si="119"/>
        <v>Di</v>
      </c>
      <c r="D373" s="13" t="s">
        <v>516</v>
      </c>
      <c r="E373" s="13">
        <v>1871</v>
      </c>
      <c r="F373" s="13">
        <v>1907</v>
      </c>
      <c r="G373" s="13">
        <f t="shared" si="126"/>
        <v>6.5574385243020004</v>
      </c>
      <c r="H373" s="13">
        <v>1</v>
      </c>
      <c r="J373" s="13">
        <v>43</v>
      </c>
      <c r="K373" s="13">
        <v>0</v>
      </c>
      <c r="L373" s="1" t="s">
        <v>557</v>
      </c>
      <c r="M373" s="1" t="s">
        <v>557</v>
      </c>
      <c r="N373" s="13">
        <f t="shared" si="121"/>
        <v>1</v>
      </c>
      <c r="S373" s="13">
        <v>330</v>
      </c>
      <c r="T373" s="13">
        <f t="shared" si="122"/>
        <v>1.869767229871276</v>
      </c>
      <c r="U373" s="15">
        <f t="shared" si="123"/>
        <v>12.076970409665808</v>
      </c>
      <c r="V373" s="15">
        <f t="shared" si="124"/>
        <v>0</v>
      </c>
      <c r="W373" s="16" t="e">
        <f t="shared" si="118"/>
        <v>#DIV/0!</v>
      </c>
      <c r="X373" s="16">
        <f t="shared" si="125"/>
        <v>0</v>
      </c>
    </row>
    <row r="374" spans="1:24" x14ac:dyDescent="0.25">
      <c r="A374" s="13" t="s">
        <v>598</v>
      </c>
      <c r="B374" s="13" t="s">
        <v>599</v>
      </c>
      <c r="C374" s="13" t="str">
        <f t="shared" si="119"/>
        <v>DR</v>
      </c>
      <c r="D374" s="13">
        <v>97</v>
      </c>
      <c r="E374" s="13">
        <v>2012</v>
      </c>
      <c r="F374" s="13" t="s">
        <v>42</v>
      </c>
      <c r="G374" s="13">
        <f t="shared" si="126"/>
        <v>13.564659966250536</v>
      </c>
      <c r="H374" s="13">
        <v>1</v>
      </c>
      <c r="J374" s="13">
        <v>24</v>
      </c>
      <c r="K374" s="13">
        <v>0</v>
      </c>
      <c r="L374" s="1" t="s">
        <v>26</v>
      </c>
      <c r="M374" s="1" t="s">
        <v>26</v>
      </c>
      <c r="N374" s="13">
        <f t="shared" si="121"/>
        <v>4</v>
      </c>
      <c r="P374" s="13">
        <v>121</v>
      </c>
      <c r="Q374" s="13">
        <v>121</v>
      </c>
      <c r="S374" s="13">
        <v>710</v>
      </c>
      <c r="T374" s="13">
        <f t="shared" si="122"/>
        <v>2.2645068886050446</v>
      </c>
      <c r="U374" s="15">
        <f t="shared" si="123"/>
        <v>30.256506946132021</v>
      </c>
      <c r="V374" s="15">
        <f t="shared" si="124"/>
        <v>10.698910271107545</v>
      </c>
      <c r="W374" s="16">
        <f t="shared" si="118"/>
        <v>6.6115702479338845E-2</v>
      </c>
      <c r="X374" s="16">
        <f t="shared" si="125"/>
        <v>0</v>
      </c>
    </row>
    <row r="375" spans="1:24" x14ac:dyDescent="0.25">
      <c r="A375" s="13" t="s">
        <v>600</v>
      </c>
      <c r="B375" s="13" t="s">
        <v>601</v>
      </c>
      <c r="C375" s="13" t="str">
        <f t="shared" si="119"/>
        <v>DR</v>
      </c>
      <c r="D375" s="13">
        <v>98</v>
      </c>
      <c r="E375" s="13">
        <v>2000</v>
      </c>
      <c r="F375" s="13" t="s">
        <v>42</v>
      </c>
      <c r="G375" s="13">
        <f t="shared" si="126"/>
        <v>13.114877048604001</v>
      </c>
      <c r="H375" s="13">
        <v>1</v>
      </c>
      <c r="J375" s="13">
        <v>24</v>
      </c>
      <c r="K375" s="13">
        <v>0</v>
      </c>
      <c r="L375" s="1" t="s">
        <v>26</v>
      </c>
      <c r="M375" s="1" t="s">
        <v>26</v>
      </c>
      <c r="N375" s="13">
        <f t="shared" si="121"/>
        <v>4</v>
      </c>
      <c r="P375" s="13">
        <v>121</v>
      </c>
      <c r="Q375" s="13">
        <v>121</v>
      </c>
      <c r="S375" s="13">
        <v>710</v>
      </c>
      <c r="T375" s="13">
        <f t="shared" si="122"/>
        <v>2.2645068886050446</v>
      </c>
      <c r="U375" s="15">
        <f t="shared" si="123"/>
        <v>29.253248478475374</v>
      </c>
      <c r="V375" s="15">
        <f t="shared" si="124"/>
        <v>10.698910271107545</v>
      </c>
      <c r="W375" s="16">
        <f t="shared" si="118"/>
        <v>6.6115702479338845E-2</v>
      </c>
      <c r="X375" s="16">
        <f t="shared" si="125"/>
        <v>0</v>
      </c>
    </row>
    <row r="376" spans="1:24" x14ac:dyDescent="0.25">
      <c r="A376" s="13" t="s">
        <v>602</v>
      </c>
      <c r="B376" s="13" t="s">
        <v>603</v>
      </c>
      <c r="C376" s="13" t="str">
        <f t="shared" si="119"/>
        <v>DR</v>
      </c>
      <c r="D376" s="13">
        <v>98</v>
      </c>
      <c r="E376" s="13">
        <v>1999</v>
      </c>
      <c r="F376" s="13" t="s">
        <v>42</v>
      </c>
      <c r="G376" s="13">
        <f t="shared" si="126"/>
        <v>13.076696830622021</v>
      </c>
      <c r="H376" s="13">
        <v>2</v>
      </c>
      <c r="J376" s="13">
        <v>50</v>
      </c>
      <c r="K376" s="13" t="s">
        <v>604</v>
      </c>
      <c r="L376" s="6" t="s">
        <v>26</v>
      </c>
      <c r="M376" s="6" t="s">
        <v>26</v>
      </c>
      <c r="N376" s="13">
        <f t="shared" si="121"/>
        <v>4</v>
      </c>
      <c r="P376" s="13">
        <v>121</v>
      </c>
      <c r="Q376" s="13">
        <v>121</v>
      </c>
      <c r="S376" s="13">
        <v>710</v>
      </c>
      <c r="T376" s="13">
        <f t="shared" si="122"/>
        <v>2.2645068886050446</v>
      </c>
      <c r="U376" s="15">
        <f t="shared" si="123"/>
        <v>39.27990281298279</v>
      </c>
      <c r="V376" s="15">
        <f t="shared" si="124"/>
        <v>15.442546812648983</v>
      </c>
      <c r="W376" s="16">
        <f t="shared" si="118"/>
        <v>6.6115702479338845E-2</v>
      </c>
      <c r="X376" s="16">
        <f t="shared" si="125"/>
        <v>0</v>
      </c>
    </row>
    <row r="377" spans="1:24" x14ac:dyDescent="0.25">
      <c r="A377" s="13" t="s">
        <v>605</v>
      </c>
      <c r="B377" s="13" t="s">
        <v>606</v>
      </c>
      <c r="C377" s="13" t="str">
        <f t="shared" si="119"/>
        <v>Eu</v>
      </c>
      <c r="D377" s="13">
        <v>9000</v>
      </c>
      <c r="E377" s="13">
        <v>1993</v>
      </c>
      <c r="F377" s="13" t="s">
        <v>42</v>
      </c>
      <c r="G377" s="13">
        <f t="shared" si="126"/>
        <v>12.845232578665129</v>
      </c>
      <c r="H377" s="13">
        <v>1</v>
      </c>
      <c r="J377" s="13">
        <v>132</v>
      </c>
      <c r="K377" s="13">
        <v>0</v>
      </c>
      <c r="L377" s="1" t="s">
        <v>147</v>
      </c>
      <c r="M377" s="5" t="s">
        <v>164</v>
      </c>
      <c r="N377" s="13">
        <f t="shared" si="121"/>
        <v>2</v>
      </c>
      <c r="P377" s="13">
        <v>160</v>
      </c>
      <c r="Q377" s="13">
        <v>160</v>
      </c>
      <c r="S377" s="13">
        <v>7500</v>
      </c>
      <c r="T377" s="13">
        <f t="shared" si="122"/>
        <v>4.0824829046386304</v>
      </c>
      <c r="U377" s="15">
        <f t="shared" si="123"/>
        <v>51.653835772379963</v>
      </c>
      <c r="V377" s="15">
        <f t="shared" si="124"/>
        <v>52.016236268036636</v>
      </c>
      <c r="W377" s="16">
        <f t="shared" si="118"/>
        <v>0.05</v>
      </c>
      <c r="X377" s="16">
        <f t="shared" si="125"/>
        <v>0</v>
      </c>
    </row>
    <row r="378" spans="1:24" x14ac:dyDescent="0.25">
      <c r="A378" s="13" t="s">
        <v>607</v>
      </c>
      <c r="B378" s="13" t="s">
        <v>608</v>
      </c>
      <c r="C378" s="13" t="str">
        <f t="shared" si="119"/>
        <v>Eu</v>
      </c>
      <c r="D378" s="13">
        <v>9000</v>
      </c>
      <c r="E378" s="13">
        <v>2001</v>
      </c>
      <c r="F378" s="13" t="s">
        <v>42</v>
      </c>
      <c r="G378" s="13">
        <f t="shared" si="126"/>
        <v>13.152946437965905</v>
      </c>
      <c r="H378" s="13">
        <v>1</v>
      </c>
      <c r="J378" s="13">
        <v>132</v>
      </c>
      <c r="K378" s="13">
        <v>0</v>
      </c>
      <c r="L378" s="1" t="s">
        <v>147</v>
      </c>
      <c r="M378" s="5" t="s">
        <v>164</v>
      </c>
      <c r="N378" s="13">
        <f t="shared" si="121"/>
        <v>2</v>
      </c>
      <c r="P378" s="13">
        <v>160</v>
      </c>
      <c r="Q378" s="13">
        <v>160</v>
      </c>
      <c r="S378" s="13">
        <v>9400</v>
      </c>
      <c r="T378" s="13">
        <f t="shared" si="122"/>
        <v>4.3195750335918035</v>
      </c>
      <c r="U378" s="15">
        <f t="shared" si="123"/>
        <v>55.962911965833648</v>
      </c>
      <c r="V378" s="15">
        <f t="shared" si="124"/>
        <v>55.037103834415767</v>
      </c>
      <c r="W378" s="16">
        <f t="shared" si="118"/>
        <v>0.05</v>
      </c>
      <c r="X378" s="16">
        <f t="shared" si="125"/>
        <v>0</v>
      </c>
    </row>
    <row r="379" spans="1:24" x14ac:dyDescent="0.25">
      <c r="A379" s="13" t="s">
        <v>609</v>
      </c>
      <c r="B379" s="13" t="s">
        <v>610</v>
      </c>
      <c r="C379" s="13" t="str">
        <f t="shared" si="119"/>
        <v>GN</v>
      </c>
      <c r="D379" s="13" t="s">
        <v>516</v>
      </c>
      <c r="E379" s="13">
        <v>1904</v>
      </c>
      <c r="F379" s="13">
        <v>1939</v>
      </c>
      <c r="G379" s="13">
        <f t="shared" si="126"/>
        <v>8.717797887081348</v>
      </c>
      <c r="H379" s="13">
        <v>7</v>
      </c>
      <c r="J379" s="13">
        <v>182</v>
      </c>
      <c r="K379" s="13">
        <v>284</v>
      </c>
      <c r="L379" s="1" t="s">
        <v>147</v>
      </c>
      <c r="M379" s="1" t="s">
        <v>571</v>
      </c>
      <c r="N379" s="13">
        <f t="shared" si="121"/>
        <v>2</v>
      </c>
      <c r="S379" s="13">
        <v>400</v>
      </c>
      <c r="T379" s="13">
        <f t="shared" si="122"/>
        <v>1.9618873042551412</v>
      </c>
      <c r="U379" s="15">
        <f t="shared" si="123"/>
        <v>32.752408635824366</v>
      </c>
      <c r="V379" s="15">
        <f t="shared" si="124"/>
        <v>0</v>
      </c>
      <c r="W379" s="16" t="e">
        <f t="shared" si="118"/>
        <v>#DIV/0!</v>
      </c>
      <c r="X379" s="16">
        <f t="shared" si="125"/>
        <v>0</v>
      </c>
    </row>
    <row r="380" spans="1:24" x14ac:dyDescent="0.25">
      <c r="A380" s="13" t="s">
        <v>611</v>
      </c>
      <c r="B380" s="13" t="s">
        <v>612</v>
      </c>
      <c r="C380" s="13" t="str">
        <f t="shared" si="119"/>
        <v>GN</v>
      </c>
      <c r="D380" s="13" t="s">
        <v>516</v>
      </c>
      <c r="E380" s="13">
        <v>1922</v>
      </c>
      <c r="F380" s="13">
        <v>1935</v>
      </c>
      <c r="G380" s="13">
        <f t="shared" si="126"/>
        <v>9.6953597148326587</v>
      </c>
      <c r="H380" s="13">
        <v>1</v>
      </c>
      <c r="I380" s="13">
        <v>9</v>
      </c>
      <c r="J380" s="13">
        <v>93</v>
      </c>
      <c r="K380" s="13">
        <v>0</v>
      </c>
      <c r="L380" s="6" t="s">
        <v>557</v>
      </c>
      <c r="M380" s="6" t="s">
        <v>557</v>
      </c>
      <c r="N380" s="13">
        <f t="shared" si="121"/>
        <v>1</v>
      </c>
      <c r="P380" s="13">
        <v>176</v>
      </c>
      <c r="Q380" s="13">
        <v>176</v>
      </c>
      <c r="S380" s="13">
        <v>1392</v>
      </c>
      <c r="T380" s="13">
        <f t="shared" si="122"/>
        <v>2.6795932047320177</v>
      </c>
      <c r="U380" s="15">
        <f t="shared" si="123"/>
        <v>25.589925709158674</v>
      </c>
      <c r="V380" s="15">
        <f t="shared" si="124"/>
        <v>30.0562136395931</v>
      </c>
      <c r="W380" s="16">
        <f t="shared" si="118"/>
        <v>4.5454545454545456E-2</v>
      </c>
      <c r="X380" s="16">
        <f t="shared" si="125"/>
        <v>0</v>
      </c>
    </row>
    <row r="381" spans="1:24" x14ac:dyDescent="0.25">
      <c r="A381" s="13" t="s">
        <v>613</v>
      </c>
      <c r="C381" s="13" t="str">
        <f t="shared" si="119"/>
        <v>GW</v>
      </c>
      <c r="D381" s="13">
        <v>1500</v>
      </c>
      <c r="G381" s="13" t="str">
        <f t="shared" si="126"/>
        <v/>
      </c>
      <c r="L381" s="1" t="s">
        <v>557</v>
      </c>
      <c r="M381" s="1" t="s">
        <v>557</v>
      </c>
      <c r="N381" s="13">
        <f t="shared" si="121"/>
        <v>1</v>
      </c>
      <c r="T381" s="13" t="str">
        <f t="shared" si="122"/>
        <v/>
      </c>
      <c r="U381" s="15" t="str">
        <f t="shared" si="123"/>
        <v/>
      </c>
      <c r="V381" s="15">
        <f t="shared" si="124"/>
        <v>0</v>
      </c>
      <c r="W381" s="16" t="e">
        <f t="shared" si="118"/>
        <v>#DIV/0!</v>
      </c>
      <c r="X381" s="16" t="e">
        <f t="shared" si="125"/>
        <v>#DIV/0!</v>
      </c>
    </row>
    <row r="382" spans="1:24" x14ac:dyDescent="0.25">
      <c r="A382" s="13" t="s">
        <v>614</v>
      </c>
      <c r="C382" s="13" t="str">
        <f t="shared" si="119"/>
        <v>GW</v>
      </c>
      <c r="D382" s="13">
        <v>1600</v>
      </c>
      <c r="G382" s="13" t="str">
        <f t="shared" si="126"/>
        <v/>
      </c>
      <c r="L382" s="1" t="s">
        <v>557</v>
      </c>
      <c r="M382" s="1" t="s">
        <v>557</v>
      </c>
      <c r="N382" s="13">
        <f t="shared" si="121"/>
        <v>1</v>
      </c>
      <c r="T382" s="13" t="str">
        <f t="shared" si="122"/>
        <v/>
      </c>
      <c r="U382" s="15" t="str">
        <f t="shared" si="123"/>
        <v/>
      </c>
      <c r="V382" s="15">
        <f t="shared" si="124"/>
        <v>0</v>
      </c>
      <c r="W382" s="16" t="e">
        <f t="shared" si="118"/>
        <v>#DIV/0!</v>
      </c>
      <c r="X382" s="16" t="e">
        <f t="shared" si="125"/>
        <v>#DIV/0!</v>
      </c>
    </row>
    <row r="383" spans="1:24" x14ac:dyDescent="0.25">
      <c r="A383" s="13" t="s">
        <v>615</v>
      </c>
      <c r="C383" s="13" t="str">
        <f t="shared" si="119"/>
        <v>GW</v>
      </c>
      <c r="D383" s="13">
        <v>2251</v>
      </c>
      <c r="G383" s="13" t="str">
        <f t="shared" si="126"/>
        <v/>
      </c>
      <c r="L383" s="1" t="s">
        <v>557</v>
      </c>
      <c r="M383" s="1" t="s">
        <v>557</v>
      </c>
      <c r="N383" s="13">
        <f t="shared" si="121"/>
        <v>1</v>
      </c>
      <c r="T383" s="13" t="str">
        <f t="shared" si="122"/>
        <v/>
      </c>
      <c r="U383" s="15" t="str">
        <f t="shared" si="123"/>
        <v/>
      </c>
      <c r="V383" s="15">
        <f t="shared" si="124"/>
        <v>0</v>
      </c>
      <c r="W383" s="16" t="e">
        <f t="shared" si="118"/>
        <v>#DIV/0!</v>
      </c>
      <c r="X383" s="16" t="e">
        <f t="shared" si="125"/>
        <v>#DIV/0!</v>
      </c>
    </row>
    <row r="384" spans="1:24" x14ac:dyDescent="0.25">
      <c r="A384" s="13" t="s">
        <v>616</v>
      </c>
      <c r="C384" s="13" t="str">
        <f t="shared" si="119"/>
        <v>GW</v>
      </c>
      <c r="D384" s="13">
        <v>4073</v>
      </c>
      <c r="G384" s="13" t="str">
        <f t="shared" si="126"/>
        <v/>
      </c>
      <c r="L384" s="1" t="s">
        <v>557</v>
      </c>
      <c r="M384" s="1" t="s">
        <v>557</v>
      </c>
      <c r="N384" s="13">
        <f t="shared" si="121"/>
        <v>1</v>
      </c>
      <c r="T384" s="13" t="str">
        <f t="shared" si="122"/>
        <v/>
      </c>
      <c r="U384" s="15" t="str">
        <f t="shared" si="123"/>
        <v/>
      </c>
      <c r="V384" s="15">
        <f t="shared" si="124"/>
        <v>0</v>
      </c>
      <c r="W384" s="16" t="e">
        <f t="shared" si="118"/>
        <v>#DIV/0!</v>
      </c>
      <c r="X384" s="16" t="e">
        <f t="shared" si="125"/>
        <v>#DIV/0!</v>
      </c>
    </row>
    <row r="385" spans="1:24" x14ac:dyDescent="0.25">
      <c r="A385" s="13" t="s">
        <v>617</v>
      </c>
      <c r="C385" s="13" t="str">
        <f t="shared" si="119"/>
        <v>GW</v>
      </c>
      <c r="D385" s="13">
        <v>5101</v>
      </c>
      <c r="G385" s="13" t="str">
        <f t="shared" si="126"/>
        <v/>
      </c>
      <c r="L385" s="1" t="s">
        <v>557</v>
      </c>
      <c r="M385" s="1" t="s">
        <v>557</v>
      </c>
      <c r="N385" s="13">
        <f t="shared" si="121"/>
        <v>1</v>
      </c>
      <c r="T385" s="13" t="str">
        <f t="shared" si="122"/>
        <v/>
      </c>
      <c r="U385" s="15" t="str">
        <f t="shared" si="123"/>
        <v/>
      </c>
      <c r="V385" s="15">
        <f t="shared" si="124"/>
        <v>0</v>
      </c>
      <c r="W385" s="16" t="e">
        <f t="shared" si="118"/>
        <v>#DIV/0!</v>
      </c>
      <c r="X385" s="16" t="e">
        <f t="shared" si="125"/>
        <v>#DIV/0!</v>
      </c>
    </row>
    <row r="386" spans="1:24" x14ac:dyDescent="0.25">
      <c r="A386" s="13" t="s">
        <v>618</v>
      </c>
      <c r="C386" s="13" t="str">
        <f t="shared" si="119"/>
        <v>GW</v>
      </c>
      <c r="D386" s="13">
        <v>5700</v>
      </c>
      <c r="G386" s="13" t="str">
        <f t="shared" si="126"/>
        <v/>
      </c>
      <c r="L386" s="1" t="s">
        <v>557</v>
      </c>
      <c r="M386" s="1" t="s">
        <v>557</v>
      </c>
      <c r="N386" s="13">
        <f t="shared" si="121"/>
        <v>1</v>
      </c>
      <c r="T386" s="13" t="str">
        <f t="shared" si="122"/>
        <v/>
      </c>
      <c r="U386" s="15" t="str">
        <f t="shared" si="123"/>
        <v/>
      </c>
      <c r="V386" s="15">
        <f t="shared" si="124"/>
        <v>0</v>
      </c>
      <c r="W386" s="16" t="e">
        <f t="shared" si="118"/>
        <v>#DIV/0!</v>
      </c>
      <c r="X386" s="16" t="e">
        <f t="shared" si="125"/>
        <v>#DIV/0!</v>
      </c>
    </row>
    <row r="387" spans="1:24" x14ac:dyDescent="0.25">
      <c r="A387" s="13" t="s">
        <v>619</v>
      </c>
      <c r="C387" s="13" t="str">
        <f t="shared" si="119"/>
        <v>GW</v>
      </c>
      <c r="D387" s="13">
        <v>6400</v>
      </c>
      <c r="G387" s="13" t="str">
        <f t="shared" si="126"/>
        <v/>
      </c>
      <c r="L387" s="1" t="s">
        <v>557</v>
      </c>
      <c r="M387" s="1" t="s">
        <v>557</v>
      </c>
      <c r="N387" s="13">
        <f t="shared" si="121"/>
        <v>1</v>
      </c>
      <c r="T387" s="13" t="str">
        <f t="shared" si="122"/>
        <v/>
      </c>
      <c r="U387" s="15" t="str">
        <f t="shared" si="123"/>
        <v/>
      </c>
      <c r="V387" s="15">
        <f t="shared" si="124"/>
        <v>0</v>
      </c>
      <c r="W387" s="16" t="e">
        <f t="shared" si="118"/>
        <v>#DIV/0!</v>
      </c>
      <c r="X387" s="16" t="e">
        <f t="shared" si="125"/>
        <v>#DIV/0!</v>
      </c>
    </row>
    <row r="388" spans="1:24" x14ac:dyDescent="0.25">
      <c r="A388" s="13" t="s">
        <v>620</v>
      </c>
      <c r="C388" s="13" t="str">
        <f t="shared" si="119"/>
        <v>GW</v>
      </c>
      <c r="D388" s="13">
        <v>6959</v>
      </c>
      <c r="G388" s="13" t="str">
        <f t="shared" si="126"/>
        <v/>
      </c>
      <c r="L388" s="1" t="s">
        <v>557</v>
      </c>
      <c r="M388" s="1" t="s">
        <v>557</v>
      </c>
      <c r="N388" s="13">
        <f t="shared" si="121"/>
        <v>1</v>
      </c>
      <c r="T388" s="13" t="str">
        <f t="shared" si="122"/>
        <v/>
      </c>
      <c r="U388" s="15" t="str">
        <f t="shared" si="123"/>
        <v/>
      </c>
      <c r="V388" s="15">
        <f t="shared" si="124"/>
        <v>0</v>
      </c>
      <c r="W388" s="16" t="e">
        <f t="shared" si="118"/>
        <v>#DIV/0!</v>
      </c>
      <c r="X388" s="16" t="e">
        <f t="shared" si="125"/>
        <v>#DIV/0!</v>
      </c>
    </row>
    <row r="389" spans="1:24" x14ac:dyDescent="0.25">
      <c r="A389" s="13" t="s">
        <v>621</v>
      </c>
      <c r="C389" s="13" t="str">
        <f t="shared" si="119"/>
        <v>GW</v>
      </c>
      <c r="D389" s="13">
        <v>7800</v>
      </c>
      <c r="G389" s="13" t="str">
        <f t="shared" si="126"/>
        <v/>
      </c>
      <c r="L389" s="1" t="s">
        <v>557</v>
      </c>
      <c r="M389" s="1" t="s">
        <v>557</v>
      </c>
      <c r="N389" s="13">
        <f t="shared" si="121"/>
        <v>1</v>
      </c>
      <c r="T389" s="13" t="str">
        <f t="shared" si="122"/>
        <v/>
      </c>
      <c r="U389" s="15" t="str">
        <f t="shared" si="123"/>
        <v/>
      </c>
      <c r="V389" s="15">
        <f t="shared" si="124"/>
        <v>0</v>
      </c>
      <c r="W389" s="16" t="e">
        <f t="shared" si="118"/>
        <v>#DIV/0!</v>
      </c>
      <c r="X389" s="16" t="e">
        <f t="shared" si="125"/>
        <v>#DIV/0!</v>
      </c>
    </row>
    <row r="390" spans="1:24" x14ac:dyDescent="0.25">
      <c r="A390" s="13" t="s">
        <v>622</v>
      </c>
      <c r="C390" s="13" t="str">
        <f t="shared" si="119"/>
        <v>GW</v>
      </c>
      <c r="D390" s="13">
        <v>9400</v>
      </c>
      <c r="G390" s="13" t="str">
        <f t="shared" si="126"/>
        <v/>
      </c>
      <c r="L390" s="1" t="s">
        <v>557</v>
      </c>
      <c r="M390" s="1" t="s">
        <v>557</v>
      </c>
      <c r="N390" s="13">
        <f t="shared" si="121"/>
        <v>1</v>
      </c>
      <c r="T390" s="13" t="str">
        <f t="shared" si="122"/>
        <v/>
      </c>
      <c r="U390" s="15" t="str">
        <f t="shared" si="123"/>
        <v/>
      </c>
      <c r="V390" s="15">
        <f t="shared" si="124"/>
        <v>0</v>
      </c>
      <c r="W390" s="16" t="e">
        <f t="shared" si="118"/>
        <v>#DIV/0!</v>
      </c>
      <c r="X390" s="16" t="e">
        <f t="shared" si="125"/>
        <v>#DIV/0!</v>
      </c>
    </row>
    <row r="391" spans="1:24" x14ac:dyDescent="0.25">
      <c r="A391" s="13" t="s">
        <v>623</v>
      </c>
      <c r="C391" s="13" t="str">
        <f t="shared" si="119"/>
        <v>GW</v>
      </c>
      <c r="D391" s="13" t="s">
        <v>516</v>
      </c>
      <c r="E391" s="13">
        <v>1934</v>
      </c>
      <c r="F391" s="13">
        <v>1962</v>
      </c>
      <c r="G391" s="13">
        <f t="shared" si="126"/>
        <v>10.295630140987001</v>
      </c>
      <c r="H391" s="13">
        <v>1</v>
      </c>
      <c r="J391" s="13">
        <v>30</v>
      </c>
      <c r="K391" s="13">
        <v>70</v>
      </c>
      <c r="L391" s="1" t="s">
        <v>26</v>
      </c>
      <c r="M391" s="1" t="s">
        <v>26</v>
      </c>
      <c r="N391" s="13">
        <f t="shared" si="121"/>
        <v>4</v>
      </c>
      <c r="P391" s="13">
        <v>113</v>
      </c>
      <c r="Q391" s="13">
        <v>113</v>
      </c>
      <c r="S391" s="13">
        <v>260</v>
      </c>
      <c r="T391" s="13">
        <f t="shared" si="122"/>
        <v>1.7615801015482879</v>
      </c>
      <c r="U391" s="15">
        <f t="shared" si="123"/>
        <v>17.864528531424543</v>
      </c>
      <c r="V391" s="15">
        <f t="shared" si="124"/>
        <v>8.9922803458707836</v>
      </c>
      <c r="W391" s="16">
        <f t="shared" si="118"/>
        <v>7.0796460176991149E-2</v>
      </c>
      <c r="X391" s="16">
        <f t="shared" si="125"/>
        <v>0</v>
      </c>
    </row>
    <row r="392" spans="1:24" x14ac:dyDescent="0.25">
      <c r="A392" s="13" t="s">
        <v>624</v>
      </c>
      <c r="C392" s="13" t="str">
        <f t="shared" si="119"/>
        <v>Li</v>
      </c>
      <c r="D392" s="13" t="s">
        <v>516</v>
      </c>
      <c r="E392" s="13">
        <v>1893</v>
      </c>
      <c r="F392" s="13">
        <v>1956</v>
      </c>
      <c r="G392" s="13">
        <f t="shared" si="126"/>
        <v>8.0622577482985491</v>
      </c>
      <c r="H392" s="13">
        <v>2</v>
      </c>
      <c r="K392" s="13">
        <v>120</v>
      </c>
      <c r="L392" s="1" t="s">
        <v>147</v>
      </c>
      <c r="M392" s="1" t="s">
        <v>148</v>
      </c>
      <c r="N392" s="13">
        <f t="shared" si="121"/>
        <v>2</v>
      </c>
      <c r="P392" s="13">
        <v>97</v>
      </c>
      <c r="Q392" s="13">
        <v>97</v>
      </c>
      <c r="S392" s="13">
        <v>120</v>
      </c>
      <c r="T392" s="13">
        <f t="shared" si="122"/>
        <v>1.4519590582309543</v>
      </c>
      <c r="U392" s="15">
        <f t="shared" si="123"/>
        <v>14.336557158983471</v>
      </c>
      <c r="V392" s="15">
        <f t="shared" si="124"/>
        <v>0</v>
      </c>
      <c r="W392" s="16">
        <f t="shared" si="118"/>
        <v>8.247422680412371E-2</v>
      </c>
      <c r="X392" s="16" t="e">
        <f t="shared" si="125"/>
        <v>#DIV/0!</v>
      </c>
    </row>
    <row r="393" spans="1:24" x14ac:dyDescent="0.25">
      <c r="A393" s="13" t="s">
        <v>625</v>
      </c>
      <c r="C393" s="13" t="str">
        <f t="shared" si="119"/>
        <v>LM</v>
      </c>
      <c r="D393" s="13" t="s">
        <v>516</v>
      </c>
      <c r="L393" s="1" t="s">
        <v>557</v>
      </c>
      <c r="M393" s="1" t="s">
        <v>557</v>
      </c>
      <c r="N393" s="13">
        <f t="shared" si="121"/>
        <v>1</v>
      </c>
      <c r="T393" s="13" t="str">
        <f t="shared" si="122"/>
        <v/>
      </c>
      <c r="U393" s="15" t="str">
        <f t="shared" si="123"/>
        <v/>
      </c>
      <c r="V393" s="15">
        <f t="shared" si="124"/>
        <v>0</v>
      </c>
      <c r="W393" s="16" t="e">
        <f t="shared" ref="W393:W456" si="127">8/P393</f>
        <v>#DIV/0!</v>
      </c>
      <c r="X393" s="16" t="e">
        <f t="shared" si="125"/>
        <v>#DIV/0!</v>
      </c>
    </row>
    <row r="394" spans="1:24" x14ac:dyDescent="0.25">
      <c r="A394" s="13" t="s">
        <v>626</v>
      </c>
      <c r="C394" s="13" t="str">
        <f t="shared" si="119"/>
        <v>LM</v>
      </c>
      <c r="D394" s="13" t="s">
        <v>516</v>
      </c>
      <c r="L394" s="1" t="s">
        <v>557</v>
      </c>
      <c r="M394" s="1" t="s">
        <v>557</v>
      </c>
      <c r="N394" s="13">
        <f t="shared" si="121"/>
        <v>1</v>
      </c>
      <c r="T394" s="13" t="str">
        <f t="shared" si="122"/>
        <v/>
      </c>
      <c r="U394" s="15" t="str">
        <f t="shared" si="123"/>
        <v/>
      </c>
      <c r="V394" s="15">
        <f t="shared" si="124"/>
        <v>0</v>
      </c>
      <c r="W394" s="16" t="e">
        <f t="shared" si="127"/>
        <v>#DIV/0!</v>
      </c>
      <c r="X394" s="16" t="e">
        <f t="shared" si="125"/>
        <v>#DIV/0!</v>
      </c>
    </row>
    <row r="395" spans="1:24" x14ac:dyDescent="0.25">
      <c r="A395" s="13" t="s">
        <v>627</v>
      </c>
      <c r="C395" s="13" t="str">
        <f t="shared" si="119"/>
        <v>LM</v>
      </c>
      <c r="D395" s="13" t="s">
        <v>516</v>
      </c>
      <c r="L395" s="1" t="s">
        <v>557</v>
      </c>
      <c r="M395" s="1" t="s">
        <v>557</v>
      </c>
      <c r="N395" s="13">
        <f t="shared" si="121"/>
        <v>1</v>
      </c>
      <c r="T395" s="13" t="str">
        <f t="shared" si="122"/>
        <v/>
      </c>
      <c r="U395" s="15" t="str">
        <f t="shared" si="123"/>
        <v/>
      </c>
      <c r="V395" s="15">
        <f t="shared" si="124"/>
        <v>0</v>
      </c>
      <c r="W395" s="16" t="e">
        <f t="shared" si="127"/>
        <v>#DIV/0!</v>
      </c>
      <c r="X395" s="16" t="e">
        <f t="shared" si="125"/>
        <v>#DIV/0!</v>
      </c>
    </row>
    <row r="396" spans="1:24" x14ac:dyDescent="0.25">
      <c r="A396" s="13" t="s">
        <v>628</v>
      </c>
      <c r="C396" s="13" t="str">
        <f t="shared" si="119"/>
        <v>LM</v>
      </c>
      <c r="D396" s="13" t="s">
        <v>516</v>
      </c>
      <c r="L396" s="1" t="s">
        <v>557</v>
      </c>
      <c r="M396" s="1" t="s">
        <v>557</v>
      </c>
      <c r="N396" s="13">
        <f t="shared" si="121"/>
        <v>1</v>
      </c>
      <c r="T396" s="13" t="str">
        <f t="shared" si="122"/>
        <v/>
      </c>
      <c r="U396" s="15" t="str">
        <f t="shared" si="123"/>
        <v/>
      </c>
      <c r="V396" s="15">
        <f t="shared" si="124"/>
        <v>0</v>
      </c>
      <c r="W396" s="16" t="e">
        <f t="shared" si="127"/>
        <v>#DIV/0!</v>
      </c>
      <c r="X396" s="16" t="e">
        <f t="shared" si="125"/>
        <v>#DIV/0!</v>
      </c>
    </row>
    <row r="397" spans="1:24" x14ac:dyDescent="0.25">
      <c r="A397" s="13" t="s">
        <v>629</v>
      </c>
      <c r="C397" s="13" t="str">
        <f t="shared" si="119"/>
        <v>LM</v>
      </c>
      <c r="D397" s="13" t="s">
        <v>516</v>
      </c>
      <c r="L397" s="1" t="s">
        <v>557</v>
      </c>
      <c r="M397" s="1" t="s">
        <v>557</v>
      </c>
      <c r="N397" s="13">
        <f t="shared" si="121"/>
        <v>1</v>
      </c>
      <c r="T397" s="13" t="str">
        <f t="shared" si="122"/>
        <v/>
      </c>
      <c r="U397" s="15" t="str">
        <f t="shared" si="123"/>
        <v/>
      </c>
      <c r="V397" s="15">
        <f t="shared" si="124"/>
        <v>0</v>
      </c>
      <c r="W397" s="16" t="e">
        <f t="shared" si="127"/>
        <v>#DIV/0!</v>
      </c>
      <c r="X397" s="16" t="e">
        <f t="shared" si="125"/>
        <v>#DIV/0!</v>
      </c>
    </row>
    <row r="398" spans="1:24" x14ac:dyDescent="0.25">
      <c r="A398" s="13" t="s">
        <v>630</v>
      </c>
      <c r="C398" s="13" t="str">
        <f t="shared" si="119"/>
        <v>LM</v>
      </c>
      <c r="D398" s="13" t="s">
        <v>516</v>
      </c>
      <c r="L398" s="1" t="s">
        <v>557</v>
      </c>
      <c r="M398" s="1" t="s">
        <v>557</v>
      </c>
      <c r="N398" s="13">
        <f t="shared" si="121"/>
        <v>1</v>
      </c>
      <c r="T398" s="13" t="str">
        <f t="shared" si="122"/>
        <v/>
      </c>
      <c r="U398" s="15" t="str">
        <f t="shared" si="123"/>
        <v/>
      </c>
      <c r="V398" s="15">
        <f t="shared" si="124"/>
        <v>0</v>
      </c>
      <c r="W398" s="16" t="e">
        <f t="shared" si="127"/>
        <v>#DIV/0!</v>
      </c>
      <c r="X398" s="16" t="e">
        <f t="shared" si="125"/>
        <v>#DIV/0!</v>
      </c>
    </row>
    <row r="399" spans="1:24" x14ac:dyDescent="0.25">
      <c r="A399" s="13" t="s">
        <v>631</v>
      </c>
      <c r="C399" s="13" t="str">
        <f t="shared" si="119"/>
        <v>LM</v>
      </c>
      <c r="D399" s="13" t="s">
        <v>516</v>
      </c>
      <c r="L399" s="1" t="s">
        <v>557</v>
      </c>
      <c r="M399" s="1" t="s">
        <v>557</v>
      </c>
      <c r="N399" s="13">
        <f t="shared" si="121"/>
        <v>1</v>
      </c>
      <c r="T399" s="13" t="str">
        <f t="shared" si="122"/>
        <v/>
      </c>
      <c r="U399" s="15" t="str">
        <f t="shared" si="123"/>
        <v/>
      </c>
      <c r="V399" s="15">
        <f t="shared" si="124"/>
        <v>0</v>
      </c>
      <c r="W399" s="16" t="e">
        <f t="shared" si="127"/>
        <v>#DIV/0!</v>
      </c>
      <c r="X399" s="16" t="e">
        <f t="shared" si="125"/>
        <v>#DIV/0!</v>
      </c>
    </row>
    <row r="400" spans="1:24" x14ac:dyDescent="0.25">
      <c r="A400" s="13" t="s">
        <v>632</v>
      </c>
      <c r="C400" s="13" t="str">
        <f t="shared" si="119"/>
        <v>LM</v>
      </c>
      <c r="D400" s="13" t="s">
        <v>516</v>
      </c>
      <c r="E400" s="13">
        <v>1926</v>
      </c>
      <c r="F400" s="13">
        <v>1964</v>
      </c>
      <c r="G400" s="13">
        <f>IF(E400="","",SQRT(E400-1828))</f>
        <v>9.8994949366116654</v>
      </c>
      <c r="H400" s="13">
        <v>3</v>
      </c>
      <c r="K400" s="13">
        <v>280</v>
      </c>
      <c r="L400" s="1" t="s">
        <v>147</v>
      </c>
      <c r="M400" s="1" t="s">
        <v>148</v>
      </c>
      <c r="N400" s="13">
        <f t="shared" si="121"/>
        <v>2</v>
      </c>
      <c r="P400" s="13">
        <v>110</v>
      </c>
      <c r="Q400" s="13">
        <v>110</v>
      </c>
      <c r="S400" s="13">
        <v>1060</v>
      </c>
      <c r="T400" s="13">
        <f t="shared" si="122"/>
        <v>2.5031422190582502</v>
      </c>
      <c r="U400" s="15">
        <f t="shared" si="123"/>
        <v>38.336149107192313</v>
      </c>
      <c r="V400" s="15">
        <f t="shared" si="124"/>
        <v>0</v>
      </c>
      <c r="W400" s="16">
        <f t="shared" si="127"/>
        <v>7.2727272727272724E-2</v>
      </c>
      <c r="X400" s="16" t="e">
        <f t="shared" si="125"/>
        <v>#DIV/0!</v>
      </c>
    </row>
    <row r="401" spans="1:24" x14ac:dyDescent="0.25">
      <c r="A401" s="13" t="s">
        <v>633</v>
      </c>
      <c r="C401" s="13" t="str">
        <f t="shared" ref="C401:C464" si="128">IF(A401="","zzz",LEFT(A401,2))</f>
        <v>LM</v>
      </c>
      <c r="D401" s="13" t="s">
        <v>516</v>
      </c>
      <c r="L401" s="1" t="s">
        <v>557</v>
      </c>
      <c r="M401" s="1" t="s">
        <v>557</v>
      </c>
      <c r="N401" s="13">
        <f t="shared" ref="N401:N464" si="129">IF(L401="Steam",1,IF(L401="Electric",2,IF(L401="Diesel",4,IF(L401="Diesel-Electric",3,""))))</f>
        <v>1</v>
      </c>
      <c r="T401" s="13" t="str">
        <f t="shared" ref="T401:T464" si="130">IF(L401="Wagon",(SQRT(SQRT(S401/27)))*10,IF(S401="","",SQRT(SQRT(S401/27))))</f>
        <v/>
      </c>
      <c r="U401" s="15" t="str">
        <f t="shared" ref="U401:U464" si="131">IF(H401="","",(G401*SQRT(H401)*T401-(H401*2)+2)*0.985)</f>
        <v/>
      </c>
      <c r="V401" s="15">
        <f t="shared" ref="V401:V464" si="132">IF(L401="Wagon",5*SQRT(G401),IF(L401="","",SQRT(Q401*J401*SQRT(S401))/(26)))</f>
        <v>0</v>
      </c>
      <c r="W401" s="16" t="e">
        <f t="shared" si="127"/>
        <v>#DIV/0!</v>
      </c>
      <c r="X401" s="16" t="e">
        <f t="shared" si="125"/>
        <v>#DIV/0!</v>
      </c>
    </row>
    <row r="402" spans="1:24" x14ac:dyDescent="0.25">
      <c r="A402" s="13" t="s">
        <v>634</v>
      </c>
      <c r="C402" s="13" t="str">
        <f t="shared" si="128"/>
        <v>LM</v>
      </c>
      <c r="D402" s="13" t="s">
        <v>516</v>
      </c>
      <c r="L402" s="1" t="s">
        <v>557</v>
      </c>
      <c r="M402" s="1" t="s">
        <v>557</v>
      </c>
      <c r="N402" s="13">
        <f t="shared" si="129"/>
        <v>1</v>
      </c>
      <c r="T402" s="13" t="str">
        <f t="shared" si="130"/>
        <v/>
      </c>
      <c r="U402" s="15" t="str">
        <f t="shared" si="131"/>
        <v/>
      </c>
      <c r="V402" s="15">
        <f t="shared" si="132"/>
        <v>0</v>
      </c>
      <c r="W402" s="16" t="e">
        <f t="shared" si="127"/>
        <v>#DIV/0!</v>
      </c>
      <c r="X402" s="16" t="e">
        <f t="shared" si="125"/>
        <v>#DIV/0!</v>
      </c>
    </row>
    <row r="403" spans="1:24" x14ac:dyDescent="0.25">
      <c r="A403" s="13" t="s">
        <v>635</v>
      </c>
      <c r="C403" s="13" t="str">
        <f t="shared" si="128"/>
        <v>LM</v>
      </c>
      <c r="D403" s="13" t="s">
        <v>516</v>
      </c>
      <c r="E403" s="13">
        <v>1938</v>
      </c>
      <c r="F403" s="13">
        <v>1951</v>
      </c>
      <c r="G403" s="13">
        <f t="shared" ref="G403:G466" si="133">IF(E403="","",SQRT(E403-1828))</f>
        <v>10.488088481701515</v>
      </c>
      <c r="H403" s="13">
        <v>3</v>
      </c>
      <c r="J403" s="13">
        <v>73</v>
      </c>
      <c r="K403" s="13">
        <v>162</v>
      </c>
      <c r="L403" s="1" t="s">
        <v>26</v>
      </c>
      <c r="M403" s="1" t="s">
        <v>26</v>
      </c>
      <c r="N403" s="13">
        <f t="shared" si="129"/>
        <v>4</v>
      </c>
      <c r="P403" s="13">
        <v>121</v>
      </c>
      <c r="Q403" s="13">
        <v>121</v>
      </c>
      <c r="S403" s="13">
        <v>750</v>
      </c>
      <c r="T403" s="13">
        <f t="shared" si="130"/>
        <v>2.2957488466614326</v>
      </c>
      <c r="U403" s="15">
        <f t="shared" si="131"/>
        <v>37.138783618314164</v>
      </c>
      <c r="V403" s="15">
        <f t="shared" si="132"/>
        <v>18.916730780849605</v>
      </c>
      <c r="W403" s="16">
        <f t="shared" si="127"/>
        <v>6.6115702479338845E-2</v>
      </c>
      <c r="X403" s="16">
        <f t="shared" si="125"/>
        <v>0</v>
      </c>
    </row>
    <row r="404" spans="1:24" x14ac:dyDescent="0.25">
      <c r="A404" s="13" t="s">
        <v>636</v>
      </c>
      <c r="C404" s="13" t="str">
        <f t="shared" si="128"/>
        <v>LM</v>
      </c>
      <c r="D404" s="13" t="s">
        <v>516</v>
      </c>
      <c r="E404" s="13">
        <v>1927</v>
      </c>
      <c r="G404" s="13">
        <f t="shared" si="133"/>
        <v>9.9498743710661994</v>
      </c>
      <c r="H404" s="13">
        <v>1</v>
      </c>
      <c r="L404" s="1" t="s">
        <v>557</v>
      </c>
      <c r="M404" s="1" t="s">
        <v>557</v>
      </c>
      <c r="N404" s="13">
        <f t="shared" si="129"/>
        <v>1</v>
      </c>
      <c r="S404" s="13">
        <v>1566</v>
      </c>
      <c r="T404" s="13">
        <f t="shared" si="130"/>
        <v>2.7596690210718946</v>
      </c>
      <c r="U404" s="15">
        <f t="shared" si="131"/>
        <v>27.046484664407764</v>
      </c>
      <c r="V404" s="15">
        <f t="shared" si="132"/>
        <v>0</v>
      </c>
      <c r="W404" s="16" t="e">
        <f t="shared" si="127"/>
        <v>#DIV/0!</v>
      </c>
      <c r="X404" s="16" t="e">
        <f t="shared" si="125"/>
        <v>#DIV/0!</v>
      </c>
    </row>
    <row r="405" spans="1:24" x14ac:dyDescent="0.25">
      <c r="A405" s="13" t="s">
        <v>637</v>
      </c>
      <c r="C405" s="13" t="str">
        <f t="shared" si="128"/>
        <v>LN</v>
      </c>
      <c r="D405" s="13" t="s">
        <v>516</v>
      </c>
      <c r="G405" s="13" t="str">
        <f t="shared" si="133"/>
        <v/>
      </c>
      <c r="H405" s="13">
        <v>1</v>
      </c>
      <c r="L405" s="1" t="s">
        <v>557</v>
      </c>
      <c r="M405" s="1" t="s">
        <v>557</v>
      </c>
      <c r="N405" s="13">
        <f t="shared" si="129"/>
        <v>1</v>
      </c>
      <c r="T405" s="13" t="str">
        <f t="shared" si="130"/>
        <v/>
      </c>
      <c r="U405" s="15" t="e">
        <f t="shared" si="131"/>
        <v>#VALUE!</v>
      </c>
      <c r="V405" s="15">
        <f t="shared" si="132"/>
        <v>0</v>
      </c>
      <c r="W405" s="16" t="e">
        <f t="shared" si="127"/>
        <v>#DIV/0!</v>
      </c>
      <c r="X405" s="16" t="e">
        <f t="shared" si="125"/>
        <v>#DIV/0!</v>
      </c>
    </row>
    <row r="406" spans="1:24" x14ac:dyDescent="0.25">
      <c r="A406" s="13" t="s">
        <v>638</v>
      </c>
      <c r="C406" s="13" t="str">
        <f t="shared" si="128"/>
        <v>LN</v>
      </c>
      <c r="D406" s="13" t="s">
        <v>516</v>
      </c>
      <c r="G406" s="13" t="str">
        <f t="shared" si="133"/>
        <v/>
      </c>
      <c r="H406" s="13">
        <v>1</v>
      </c>
      <c r="L406" s="1" t="s">
        <v>557</v>
      </c>
      <c r="M406" s="1" t="s">
        <v>557</v>
      </c>
      <c r="N406" s="13">
        <f t="shared" si="129"/>
        <v>1</v>
      </c>
      <c r="T406" s="13" t="str">
        <f t="shared" si="130"/>
        <v/>
      </c>
      <c r="U406" s="15" t="e">
        <f t="shared" si="131"/>
        <v>#VALUE!</v>
      </c>
      <c r="V406" s="15">
        <f t="shared" si="132"/>
        <v>0</v>
      </c>
      <c r="W406" s="16" t="e">
        <f t="shared" si="127"/>
        <v>#DIV/0!</v>
      </c>
      <c r="X406" s="16" t="e">
        <f t="shared" si="125"/>
        <v>#DIV/0!</v>
      </c>
    </row>
    <row r="407" spans="1:24" x14ac:dyDescent="0.25">
      <c r="A407" s="13" t="s">
        <v>639</v>
      </c>
      <c r="B407" s="13" t="s">
        <v>640</v>
      </c>
      <c r="C407" s="13" t="str">
        <f t="shared" si="128"/>
        <v>LN</v>
      </c>
      <c r="D407" s="13" t="s">
        <v>516</v>
      </c>
      <c r="E407" s="13">
        <v>1928</v>
      </c>
      <c r="F407" s="13">
        <v>1966</v>
      </c>
      <c r="G407" s="13">
        <f t="shared" si="133"/>
        <v>10</v>
      </c>
      <c r="H407" s="13">
        <v>1</v>
      </c>
      <c r="J407" s="13">
        <v>103</v>
      </c>
      <c r="K407" s="13">
        <v>0</v>
      </c>
      <c r="L407" s="6" t="s">
        <v>557</v>
      </c>
      <c r="M407" s="6" t="s">
        <v>557</v>
      </c>
      <c r="N407" s="13">
        <f t="shared" si="129"/>
        <v>1</v>
      </c>
      <c r="P407" s="13">
        <v>176</v>
      </c>
      <c r="Q407" s="13">
        <v>176</v>
      </c>
      <c r="S407" s="13">
        <v>1536</v>
      </c>
      <c r="T407" s="13">
        <f t="shared" si="130"/>
        <v>2.7463561918761572</v>
      </c>
      <c r="U407" s="15">
        <f t="shared" si="131"/>
        <v>27.051608489980147</v>
      </c>
      <c r="V407" s="15">
        <f t="shared" si="132"/>
        <v>32.418984158939899</v>
      </c>
      <c r="W407" s="16">
        <f t="shared" si="127"/>
        <v>4.5454545454545456E-2</v>
      </c>
      <c r="X407" s="16">
        <f t="shared" si="125"/>
        <v>0</v>
      </c>
    </row>
    <row r="408" spans="1:24" x14ac:dyDescent="0.25">
      <c r="A408" s="13" t="s">
        <v>641</v>
      </c>
      <c r="C408" s="13" t="str">
        <f t="shared" si="128"/>
        <v>LN</v>
      </c>
      <c r="D408" s="13" t="s">
        <v>516</v>
      </c>
      <c r="E408" s="13">
        <v>1935</v>
      </c>
      <c r="G408" s="13">
        <f t="shared" si="133"/>
        <v>10.344080432788601</v>
      </c>
      <c r="H408" s="13">
        <v>1</v>
      </c>
      <c r="L408" s="1" t="s">
        <v>557</v>
      </c>
      <c r="M408" s="1" t="s">
        <v>557</v>
      </c>
      <c r="N408" s="13">
        <f t="shared" si="129"/>
        <v>1</v>
      </c>
      <c r="S408" s="13">
        <v>1655</v>
      </c>
      <c r="T408" s="13">
        <f t="shared" si="130"/>
        <v>2.7980698926980851</v>
      </c>
      <c r="U408" s="15">
        <f t="shared" si="131"/>
        <v>28.509308126233666</v>
      </c>
      <c r="V408" s="15">
        <f t="shared" si="132"/>
        <v>0</v>
      </c>
      <c r="W408" s="16" t="e">
        <f t="shared" si="127"/>
        <v>#DIV/0!</v>
      </c>
      <c r="X408" s="16" t="e">
        <f t="shared" si="125"/>
        <v>#DIV/0!</v>
      </c>
    </row>
    <row r="409" spans="1:24" x14ac:dyDescent="0.25">
      <c r="A409" s="13" t="s">
        <v>642</v>
      </c>
      <c r="C409" s="13" t="str">
        <f t="shared" si="128"/>
        <v>LN</v>
      </c>
      <c r="D409" s="13" t="s">
        <v>516</v>
      </c>
      <c r="G409" s="13" t="str">
        <f t="shared" si="133"/>
        <v/>
      </c>
      <c r="H409" s="13">
        <v>1</v>
      </c>
      <c r="L409" s="1" t="s">
        <v>557</v>
      </c>
      <c r="M409" s="1" t="s">
        <v>557</v>
      </c>
      <c r="N409" s="13">
        <f t="shared" si="129"/>
        <v>1</v>
      </c>
      <c r="T409" s="13" t="str">
        <f t="shared" si="130"/>
        <v/>
      </c>
      <c r="U409" s="15" t="e">
        <f t="shared" si="131"/>
        <v>#VALUE!</v>
      </c>
      <c r="V409" s="15">
        <f t="shared" si="132"/>
        <v>0</v>
      </c>
      <c r="W409" s="16" t="e">
        <f t="shared" si="127"/>
        <v>#DIV/0!</v>
      </c>
      <c r="X409" s="16" t="e">
        <f t="shared" si="125"/>
        <v>#DIV/0!</v>
      </c>
    </row>
    <row r="410" spans="1:24" x14ac:dyDescent="0.25">
      <c r="A410" s="13" t="s">
        <v>643</v>
      </c>
      <c r="B410" s="13" t="s">
        <v>644</v>
      </c>
      <c r="C410" s="13" t="str">
        <f t="shared" si="128"/>
        <v>LN</v>
      </c>
      <c r="D410" s="13" t="s">
        <v>516</v>
      </c>
      <c r="E410" s="13">
        <v>1846</v>
      </c>
      <c r="G410" s="13">
        <f t="shared" si="133"/>
        <v>4.2426406871192848</v>
      </c>
      <c r="H410" s="13">
        <v>1</v>
      </c>
      <c r="L410" s="6" t="s">
        <v>493</v>
      </c>
      <c r="M410" s="6" t="s">
        <v>493</v>
      </c>
      <c r="N410" s="13" t="str">
        <f t="shared" si="129"/>
        <v/>
      </c>
      <c r="S410" s="13">
        <v>1</v>
      </c>
      <c r="T410" s="13">
        <f t="shared" si="130"/>
        <v>4.3869133765083088</v>
      </c>
      <c r="U410" s="15">
        <f t="shared" si="131"/>
        <v>18.332915724311363</v>
      </c>
      <c r="V410" s="15">
        <f t="shared" si="132"/>
        <v>10.298835719535589</v>
      </c>
      <c r="W410" s="16" t="e">
        <f t="shared" si="127"/>
        <v>#DIV/0!</v>
      </c>
      <c r="X410" s="16" t="e">
        <f t="shared" ref="X410:X473" si="134">R410/10/J410</f>
        <v>#DIV/0!</v>
      </c>
    </row>
    <row r="411" spans="1:24" x14ac:dyDescent="0.25">
      <c r="A411" s="13" t="s">
        <v>645</v>
      </c>
      <c r="B411" s="13" t="s">
        <v>646</v>
      </c>
      <c r="C411" s="13" t="str">
        <f t="shared" si="128"/>
        <v>LN</v>
      </c>
      <c r="D411" s="13" t="s">
        <v>516</v>
      </c>
      <c r="E411" s="13">
        <v>1846</v>
      </c>
      <c r="G411" s="13">
        <f t="shared" si="133"/>
        <v>4.2426406871192848</v>
      </c>
      <c r="H411" s="13">
        <v>1</v>
      </c>
      <c r="L411" s="6" t="s">
        <v>493</v>
      </c>
      <c r="M411" s="6" t="s">
        <v>493</v>
      </c>
      <c r="N411" s="13" t="str">
        <f t="shared" si="129"/>
        <v/>
      </c>
      <c r="S411" s="13">
        <v>1</v>
      </c>
      <c r="T411" s="13">
        <f t="shared" si="130"/>
        <v>4.3869133765083088</v>
      </c>
      <c r="U411" s="15">
        <f t="shared" si="131"/>
        <v>18.332915724311363</v>
      </c>
      <c r="V411" s="15">
        <f t="shared" si="132"/>
        <v>10.298835719535589</v>
      </c>
      <c r="W411" s="16" t="e">
        <f t="shared" si="127"/>
        <v>#DIV/0!</v>
      </c>
      <c r="X411" s="16" t="e">
        <f t="shared" si="134"/>
        <v>#DIV/0!</v>
      </c>
    </row>
    <row r="412" spans="1:24" x14ac:dyDescent="0.25">
      <c r="A412" s="13" t="s">
        <v>647</v>
      </c>
      <c r="C412" s="13" t="str">
        <f t="shared" si="128"/>
        <v>LN</v>
      </c>
      <c r="D412" s="13" t="s">
        <v>516</v>
      </c>
      <c r="E412" s="13">
        <v>1914</v>
      </c>
      <c r="F412" s="13">
        <v>1951</v>
      </c>
      <c r="G412" s="13">
        <f t="shared" si="133"/>
        <v>9.2736184954957039</v>
      </c>
      <c r="H412" s="13">
        <v>1</v>
      </c>
      <c r="L412" s="1" t="s">
        <v>147</v>
      </c>
      <c r="M412" s="1" t="s">
        <v>148</v>
      </c>
      <c r="N412" s="13">
        <f t="shared" si="129"/>
        <v>2</v>
      </c>
      <c r="T412" s="13" t="str">
        <f t="shared" si="130"/>
        <v/>
      </c>
      <c r="U412" s="15" t="e">
        <f t="shared" si="131"/>
        <v>#VALUE!</v>
      </c>
      <c r="V412" s="15">
        <f t="shared" si="132"/>
        <v>0</v>
      </c>
      <c r="W412" s="16" t="e">
        <f t="shared" si="127"/>
        <v>#DIV/0!</v>
      </c>
      <c r="X412" s="16" t="e">
        <f t="shared" si="134"/>
        <v>#DIV/0!</v>
      </c>
    </row>
    <row r="413" spans="1:24" x14ac:dyDescent="0.25">
      <c r="A413" s="13" t="s">
        <v>648</v>
      </c>
      <c r="C413" s="13" t="str">
        <f t="shared" si="128"/>
        <v>LN</v>
      </c>
      <c r="D413" s="13" t="s">
        <v>516</v>
      </c>
      <c r="E413" s="13">
        <v>1922</v>
      </c>
      <c r="F413" s="13">
        <v>1950</v>
      </c>
      <c r="G413" s="13">
        <f t="shared" si="133"/>
        <v>9.6953597148326587</v>
      </c>
      <c r="H413" s="13">
        <v>1</v>
      </c>
      <c r="L413" s="1" t="s">
        <v>147</v>
      </c>
      <c r="M413" s="1" t="s">
        <v>148</v>
      </c>
      <c r="N413" s="13">
        <f t="shared" si="129"/>
        <v>2</v>
      </c>
      <c r="T413" s="13" t="str">
        <f t="shared" si="130"/>
        <v/>
      </c>
      <c r="U413" s="15" t="e">
        <f t="shared" si="131"/>
        <v>#VALUE!</v>
      </c>
      <c r="V413" s="15">
        <f t="shared" si="132"/>
        <v>0</v>
      </c>
      <c r="W413" s="16" t="e">
        <f t="shared" si="127"/>
        <v>#DIV/0!</v>
      </c>
      <c r="X413" s="16" t="e">
        <f t="shared" si="134"/>
        <v>#DIV/0!</v>
      </c>
    </row>
    <row r="414" spans="1:24" x14ac:dyDescent="0.25">
      <c r="A414" s="13" t="s">
        <v>649</v>
      </c>
      <c r="C414" s="13" t="str">
        <f t="shared" si="128"/>
        <v>LN</v>
      </c>
      <c r="D414" s="13" t="s">
        <v>516</v>
      </c>
      <c r="E414" s="13">
        <v>1919</v>
      </c>
      <c r="F414" s="13">
        <v>1964</v>
      </c>
      <c r="G414" s="13">
        <f t="shared" si="133"/>
        <v>9.5393920141694561</v>
      </c>
      <c r="H414" s="13">
        <v>1</v>
      </c>
      <c r="L414" s="1" t="s">
        <v>147</v>
      </c>
      <c r="M414" s="1" t="s">
        <v>148</v>
      </c>
      <c r="N414" s="13">
        <f t="shared" si="129"/>
        <v>2</v>
      </c>
      <c r="T414" s="13" t="str">
        <f t="shared" si="130"/>
        <v/>
      </c>
      <c r="U414" s="15" t="e">
        <f t="shared" si="131"/>
        <v>#VALUE!</v>
      </c>
      <c r="V414" s="15">
        <f t="shared" si="132"/>
        <v>0</v>
      </c>
      <c r="W414" s="16" t="e">
        <f t="shared" si="127"/>
        <v>#DIV/0!</v>
      </c>
      <c r="X414" s="16" t="e">
        <f t="shared" si="134"/>
        <v>#DIV/0!</v>
      </c>
    </row>
    <row r="415" spans="1:24" x14ac:dyDescent="0.25">
      <c r="A415" s="13" t="s">
        <v>650</v>
      </c>
      <c r="C415" s="13" t="str">
        <f t="shared" si="128"/>
        <v>LN</v>
      </c>
      <c r="D415" s="13" t="s">
        <v>516</v>
      </c>
      <c r="E415" s="13">
        <v>1937</v>
      </c>
      <c r="F415" s="13">
        <v>1967</v>
      </c>
      <c r="G415" s="13">
        <f t="shared" si="133"/>
        <v>10.440306508910551</v>
      </c>
      <c r="H415" s="13">
        <v>2</v>
      </c>
      <c r="K415" s="13">
        <v>120</v>
      </c>
      <c r="L415" s="1" t="s">
        <v>147</v>
      </c>
      <c r="M415" s="1" t="s">
        <v>148</v>
      </c>
      <c r="N415" s="13">
        <f t="shared" si="129"/>
        <v>2</v>
      </c>
      <c r="P415" s="13">
        <v>110</v>
      </c>
      <c r="Q415" s="13">
        <v>110</v>
      </c>
      <c r="S415" s="13">
        <v>308</v>
      </c>
      <c r="T415" s="13">
        <f t="shared" si="130"/>
        <v>1.8377936139458497</v>
      </c>
      <c r="U415" s="15">
        <f t="shared" si="131"/>
        <v>24.757677068170306</v>
      </c>
      <c r="V415" s="15">
        <f t="shared" si="132"/>
        <v>0</v>
      </c>
      <c r="W415" s="16">
        <f t="shared" si="127"/>
        <v>7.2727272727272724E-2</v>
      </c>
      <c r="X415" s="16" t="e">
        <f t="shared" si="134"/>
        <v>#DIV/0!</v>
      </c>
    </row>
    <row r="416" spans="1:24" x14ac:dyDescent="0.25">
      <c r="A416" s="13" t="s">
        <v>651</v>
      </c>
      <c r="C416" s="13" t="str">
        <f t="shared" si="128"/>
        <v>LN</v>
      </c>
      <c r="D416" s="13" t="s">
        <v>516</v>
      </c>
      <c r="E416" s="13">
        <v>1905</v>
      </c>
      <c r="F416" s="13">
        <v>1964</v>
      </c>
      <c r="G416" s="13">
        <f t="shared" si="133"/>
        <v>8.7749643873921226</v>
      </c>
      <c r="H416" s="13">
        <v>1</v>
      </c>
      <c r="L416" s="1" t="s">
        <v>147</v>
      </c>
      <c r="M416" s="1" t="s">
        <v>148</v>
      </c>
      <c r="N416" s="13">
        <f t="shared" si="129"/>
        <v>2</v>
      </c>
      <c r="T416" s="13" t="str">
        <f t="shared" si="130"/>
        <v/>
      </c>
      <c r="U416" s="15" t="e">
        <f t="shared" si="131"/>
        <v>#VALUE!</v>
      </c>
      <c r="V416" s="15">
        <f t="shared" si="132"/>
        <v>0</v>
      </c>
      <c r="W416" s="16" t="e">
        <f t="shared" si="127"/>
        <v>#DIV/0!</v>
      </c>
      <c r="X416" s="16" t="e">
        <f t="shared" si="134"/>
        <v>#DIV/0!</v>
      </c>
    </row>
    <row r="417" spans="1:24" x14ac:dyDescent="0.25">
      <c r="A417" s="13" t="s">
        <v>652</v>
      </c>
      <c r="C417" s="13" t="str">
        <f t="shared" si="128"/>
        <v>LN</v>
      </c>
      <c r="D417" s="13" t="s">
        <v>516</v>
      </c>
      <c r="G417" s="13" t="str">
        <f t="shared" si="133"/>
        <v/>
      </c>
      <c r="H417" s="13">
        <v>1</v>
      </c>
      <c r="L417" s="1" t="s">
        <v>557</v>
      </c>
      <c r="M417" s="1" t="s">
        <v>557</v>
      </c>
      <c r="N417" s="13">
        <f t="shared" si="129"/>
        <v>1</v>
      </c>
      <c r="T417" s="13" t="str">
        <f t="shared" si="130"/>
        <v/>
      </c>
      <c r="U417" s="15" t="e">
        <f t="shared" si="131"/>
        <v>#VALUE!</v>
      </c>
      <c r="V417" s="15">
        <f t="shared" si="132"/>
        <v>0</v>
      </c>
      <c r="W417" s="16" t="e">
        <f t="shared" si="127"/>
        <v>#DIV/0!</v>
      </c>
      <c r="X417" s="16" t="e">
        <f t="shared" si="134"/>
        <v>#DIV/0!</v>
      </c>
    </row>
    <row r="418" spans="1:24" x14ac:dyDescent="0.25">
      <c r="A418" s="13" t="s">
        <v>653</v>
      </c>
      <c r="C418" s="13" t="str">
        <f t="shared" si="128"/>
        <v>LN</v>
      </c>
      <c r="D418" s="13" t="s">
        <v>516</v>
      </c>
      <c r="G418" s="13" t="str">
        <f t="shared" si="133"/>
        <v/>
      </c>
      <c r="H418" s="13">
        <v>1</v>
      </c>
      <c r="L418" s="1" t="s">
        <v>557</v>
      </c>
      <c r="M418" s="1" t="s">
        <v>557</v>
      </c>
      <c r="N418" s="13">
        <f t="shared" si="129"/>
        <v>1</v>
      </c>
      <c r="T418" s="13" t="str">
        <f t="shared" si="130"/>
        <v/>
      </c>
      <c r="U418" s="15" t="e">
        <f t="shared" si="131"/>
        <v>#VALUE!</v>
      </c>
      <c r="V418" s="15">
        <f t="shared" si="132"/>
        <v>0</v>
      </c>
      <c r="W418" s="16" t="e">
        <f t="shared" si="127"/>
        <v>#DIV/0!</v>
      </c>
      <c r="X418" s="16" t="e">
        <f t="shared" si="134"/>
        <v>#DIV/0!</v>
      </c>
    </row>
    <row r="419" spans="1:24" x14ac:dyDescent="0.25">
      <c r="A419" s="13" t="s">
        <v>654</v>
      </c>
      <c r="B419" s="13" t="s">
        <v>655</v>
      </c>
      <c r="C419" s="13" t="str">
        <f t="shared" si="128"/>
        <v>LN</v>
      </c>
      <c r="D419" s="13" t="s">
        <v>516</v>
      </c>
      <c r="E419" s="13">
        <v>1846</v>
      </c>
      <c r="G419" s="13">
        <f t="shared" si="133"/>
        <v>4.2426406871192848</v>
      </c>
      <c r="H419" s="13">
        <v>1</v>
      </c>
      <c r="L419" s="6" t="s">
        <v>493</v>
      </c>
      <c r="M419" s="6" t="s">
        <v>493</v>
      </c>
      <c r="N419" s="13" t="str">
        <f t="shared" si="129"/>
        <v/>
      </c>
      <c r="S419" s="13">
        <v>1</v>
      </c>
      <c r="T419" s="13">
        <f t="shared" si="130"/>
        <v>4.3869133765083088</v>
      </c>
      <c r="U419" s="15">
        <f t="shared" si="131"/>
        <v>18.332915724311363</v>
      </c>
      <c r="V419" s="15">
        <f t="shared" si="132"/>
        <v>10.298835719535589</v>
      </c>
      <c r="W419" s="16" t="e">
        <f t="shared" si="127"/>
        <v>#DIV/0!</v>
      </c>
      <c r="X419" s="16" t="e">
        <f t="shared" si="134"/>
        <v>#DIV/0!</v>
      </c>
    </row>
    <row r="420" spans="1:24" x14ac:dyDescent="0.25">
      <c r="A420" s="13" t="s">
        <v>656</v>
      </c>
      <c r="B420" s="13" t="s">
        <v>657</v>
      </c>
      <c r="C420" s="13" t="str">
        <f t="shared" si="128"/>
        <v>LN</v>
      </c>
      <c r="D420" s="13" t="s">
        <v>516</v>
      </c>
      <c r="E420" s="13">
        <v>1846</v>
      </c>
      <c r="G420" s="13">
        <f t="shared" si="133"/>
        <v>4.2426406871192848</v>
      </c>
      <c r="H420" s="13">
        <v>1</v>
      </c>
      <c r="L420" s="6" t="s">
        <v>493</v>
      </c>
      <c r="M420" s="6" t="s">
        <v>493</v>
      </c>
      <c r="N420" s="13" t="str">
        <f t="shared" si="129"/>
        <v/>
      </c>
      <c r="S420" s="13">
        <v>1</v>
      </c>
      <c r="T420" s="13">
        <f t="shared" si="130"/>
        <v>4.3869133765083088</v>
      </c>
      <c r="U420" s="15">
        <f t="shared" si="131"/>
        <v>18.332915724311363</v>
      </c>
      <c r="V420" s="15">
        <f t="shared" si="132"/>
        <v>10.298835719535589</v>
      </c>
      <c r="W420" s="16" t="e">
        <f t="shared" si="127"/>
        <v>#DIV/0!</v>
      </c>
      <c r="X420" s="16" t="e">
        <f t="shared" si="134"/>
        <v>#DIV/0!</v>
      </c>
    </row>
    <row r="421" spans="1:24" x14ac:dyDescent="0.25">
      <c r="A421" s="13" t="s">
        <v>658</v>
      </c>
      <c r="C421" s="13" t="str">
        <f t="shared" si="128"/>
        <v>LN</v>
      </c>
      <c r="D421" s="13" t="s">
        <v>516</v>
      </c>
      <c r="E421" s="13">
        <v>1914</v>
      </c>
      <c r="F421" s="13">
        <v>1960</v>
      </c>
      <c r="G421" s="13">
        <f t="shared" si="133"/>
        <v>9.2736184954957039</v>
      </c>
      <c r="H421" s="13">
        <v>3</v>
      </c>
      <c r="K421" s="13">
        <v>166</v>
      </c>
      <c r="L421" s="1" t="s">
        <v>147</v>
      </c>
      <c r="M421" s="1" t="s">
        <v>148</v>
      </c>
      <c r="N421" s="13">
        <f t="shared" si="129"/>
        <v>2</v>
      </c>
      <c r="P421" s="13">
        <v>110</v>
      </c>
      <c r="Q421" s="13">
        <v>110</v>
      </c>
      <c r="S421" s="13">
        <v>1120</v>
      </c>
      <c r="T421" s="13">
        <f t="shared" si="130"/>
        <v>2.5378360638928799</v>
      </c>
      <c r="U421" s="15">
        <f t="shared" si="131"/>
        <v>36.212227938304352</v>
      </c>
      <c r="V421" s="15">
        <f t="shared" si="132"/>
        <v>0</v>
      </c>
      <c r="W421" s="16">
        <f t="shared" si="127"/>
        <v>7.2727272727272724E-2</v>
      </c>
      <c r="X421" s="16" t="e">
        <f t="shared" si="134"/>
        <v>#DIV/0!</v>
      </c>
    </row>
    <row r="422" spans="1:24" x14ac:dyDescent="0.25">
      <c r="A422" s="13" t="s">
        <v>659</v>
      </c>
      <c r="B422" s="13" t="s">
        <v>660</v>
      </c>
      <c r="C422" s="13" t="str">
        <f t="shared" si="128"/>
        <v>Lo</v>
      </c>
      <c r="D422" s="13" t="s">
        <v>516</v>
      </c>
      <c r="E422" s="13">
        <v>1961</v>
      </c>
      <c r="F422" s="13">
        <v>2012</v>
      </c>
      <c r="G422" s="13">
        <f t="shared" si="133"/>
        <v>11.532562594670797</v>
      </c>
      <c r="H422" s="13">
        <v>4</v>
      </c>
      <c r="J422" s="13">
        <v>108</v>
      </c>
      <c r="K422" s="13">
        <v>640</v>
      </c>
      <c r="L422" s="1" t="s">
        <v>147</v>
      </c>
      <c r="M422" s="1" t="s">
        <v>571</v>
      </c>
      <c r="N422" s="13">
        <f t="shared" si="129"/>
        <v>2</v>
      </c>
      <c r="P422" s="13">
        <v>110</v>
      </c>
      <c r="Q422" s="13">
        <v>110</v>
      </c>
      <c r="S422" s="13">
        <v>600</v>
      </c>
      <c r="T422" s="13">
        <f t="shared" si="130"/>
        <v>2.1711852081087688</v>
      </c>
      <c r="U422" s="15">
        <f t="shared" si="131"/>
        <v>43.417478754761305</v>
      </c>
      <c r="V422" s="15">
        <f t="shared" si="132"/>
        <v>20.747830193911529</v>
      </c>
      <c r="W422" s="16">
        <f t="shared" si="127"/>
        <v>7.2727272727272724E-2</v>
      </c>
      <c r="X422" s="16">
        <f t="shared" si="134"/>
        <v>0</v>
      </c>
    </row>
    <row r="423" spans="1:24" x14ac:dyDescent="0.25">
      <c r="A423" s="13" t="s">
        <v>661</v>
      </c>
      <c r="B423" s="13" t="s">
        <v>662</v>
      </c>
      <c r="C423" s="13" t="str">
        <f t="shared" si="128"/>
        <v>Lo</v>
      </c>
      <c r="D423" s="13" t="s">
        <v>516</v>
      </c>
      <c r="E423" s="13">
        <v>1970</v>
      </c>
      <c r="F423" s="13">
        <v>2014</v>
      </c>
      <c r="G423" s="13">
        <f t="shared" si="133"/>
        <v>11.916375287812984</v>
      </c>
      <c r="H423" s="13">
        <v>6</v>
      </c>
      <c r="J423" s="13">
        <v>144</v>
      </c>
      <c r="K423" s="13">
        <v>821</v>
      </c>
      <c r="L423" s="1" t="s">
        <v>147</v>
      </c>
      <c r="M423" s="1" t="s">
        <v>571</v>
      </c>
      <c r="N423" s="13">
        <f t="shared" si="129"/>
        <v>2</v>
      </c>
      <c r="P423" s="13">
        <v>90</v>
      </c>
      <c r="Q423" s="13">
        <v>90</v>
      </c>
      <c r="S423" s="13">
        <v>600</v>
      </c>
      <c r="T423" s="13">
        <f t="shared" si="130"/>
        <v>2.1711852081087688</v>
      </c>
      <c r="U423" s="15">
        <f t="shared" si="131"/>
        <v>52.574187652637967</v>
      </c>
      <c r="V423" s="15">
        <f t="shared" si="132"/>
        <v>21.670401877937824</v>
      </c>
      <c r="W423" s="16">
        <f t="shared" si="127"/>
        <v>8.8888888888888892E-2</v>
      </c>
      <c r="X423" s="16">
        <f t="shared" si="134"/>
        <v>0</v>
      </c>
    </row>
    <row r="424" spans="1:24" x14ac:dyDescent="0.25">
      <c r="A424" s="13" t="s">
        <v>663</v>
      </c>
      <c r="B424" s="13" t="s">
        <v>664</v>
      </c>
      <c r="C424" s="13" t="str">
        <f t="shared" si="128"/>
        <v>Lo</v>
      </c>
      <c r="D424" s="13" t="s">
        <v>516</v>
      </c>
      <c r="E424" s="13">
        <v>1980</v>
      </c>
      <c r="F424" s="13">
        <v>2016</v>
      </c>
      <c r="G424" s="13">
        <f t="shared" si="133"/>
        <v>12.328828005937952</v>
      </c>
      <c r="H424" s="13">
        <v>6</v>
      </c>
      <c r="J424" s="13">
        <v>144</v>
      </c>
      <c r="K424" s="13">
        <v>821</v>
      </c>
      <c r="L424" s="1" t="s">
        <v>147</v>
      </c>
      <c r="M424" s="1" t="s">
        <v>571</v>
      </c>
      <c r="N424" s="13">
        <f t="shared" si="129"/>
        <v>2</v>
      </c>
      <c r="P424" s="13">
        <v>90</v>
      </c>
      <c r="Q424" s="13">
        <v>90</v>
      </c>
      <c r="S424" s="13">
        <v>600</v>
      </c>
      <c r="T424" s="13">
        <f t="shared" si="130"/>
        <v>2.1711852081087688</v>
      </c>
      <c r="U424" s="15">
        <f t="shared" si="131"/>
        <v>54.734830067148472</v>
      </c>
      <c r="V424" s="15">
        <f t="shared" si="132"/>
        <v>21.670401877937824</v>
      </c>
      <c r="W424" s="16">
        <f t="shared" si="127"/>
        <v>8.8888888888888892E-2</v>
      </c>
      <c r="X424" s="16">
        <f t="shared" si="134"/>
        <v>0</v>
      </c>
    </row>
    <row r="425" spans="1:24" x14ac:dyDescent="0.25">
      <c r="A425" s="13" t="s">
        <v>665</v>
      </c>
      <c r="B425" s="13" t="s">
        <v>666</v>
      </c>
      <c r="C425" s="13" t="str">
        <f t="shared" si="128"/>
        <v>Lo</v>
      </c>
      <c r="D425" s="13" t="s">
        <v>516</v>
      </c>
      <c r="E425" s="13">
        <v>1935</v>
      </c>
      <c r="F425" s="13">
        <v>1971</v>
      </c>
      <c r="G425" s="13">
        <f t="shared" si="133"/>
        <v>10.344080432788601</v>
      </c>
      <c r="H425" s="13">
        <v>2</v>
      </c>
      <c r="J425" s="13">
        <v>72</v>
      </c>
      <c r="K425" s="13">
        <v>114</v>
      </c>
      <c r="L425" s="1" t="s">
        <v>147</v>
      </c>
      <c r="M425" s="1" t="s">
        <v>571</v>
      </c>
      <c r="N425" s="13">
        <f t="shared" si="129"/>
        <v>2</v>
      </c>
      <c r="S425" s="13">
        <f t="shared" ref="S425:S430" si="135">68*2*H425</f>
        <v>272</v>
      </c>
      <c r="T425" s="13">
        <f t="shared" si="130"/>
        <v>1.781563411855859</v>
      </c>
      <c r="U425" s="15">
        <f t="shared" si="131"/>
        <v>23.701095487820186</v>
      </c>
      <c r="V425" s="15">
        <f t="shared" si="132"/>
        <v>0</v>
      </c>
      <c r="W425" s="16" t="e">
        <f t="shared" si="127"/>
        <v>#DIV/0!</v>
      </c>
      <c r="X425" s="16">
        <f t="shared" si="134"/>
        <v>0</v>
      </c>
    </row>
    <row r="426" spans="1:24" x14ac:dyDescent="0.25">
      <c r="A426" s="13" t="s">
        <v>667</v>
      </c>
      <c r="B426" s="13" t="s">
        <v>668</v>
      </c>
      <c r="C426" s="13" t="str">
        <f t="shared" si="128"/>
        <v>Lo</v>
      </c>
      <c r="D426" s="13" t="s">
        <v>516</v>
      </c>
      <c r="E426" s="13">
        <v>1935</v>
      </c>
      <c r="F426" s="13">
        <v>1971</v>
      </c>
      <c r="G426" s="13">
        <f t="shared" si="133"/>
        <v>10.344080432788601</v>
      </c>
      <c r="H426" s="13">
        <v>2</v>
      </c>
      <c r="J426" s="13">
        <v>72</v>
      </c>
      <c r="K426" s="13">
        <v>114</v>
      </c>
      <c r="L426" s="1" t="s">
        <v>147</v>
      </c>
      <c r="M426" s="1" t="s">
        <v>571</v>
      </c>
      <c r="N426" s="13">
        <f t="shared" si="129"/>
        <v>2</v>
      </c>
      <c r="S426" s="13">
        <f t="shared" si="135"/>
        <v>272</v>
      </c>
      <c r="T426" s="13">
        <f t="shared" si="130"/>
        <v>1.781563411855859</v>
      </c>
      <c r="U426" s="15">
        <f t="shared" si="131"/>
        <v>23.701095487820186</v>
      </c>
      <c r="V426" s="15">
        <f t="shared" si="132"/>
        <v>0</v>
      </c>
      <c r="W426" s="16" t="e">
        <f t="shared" si="127"/>
        <v>#DIV/0!</v>
      </c>
      <c r="X426" s="16">
        <f t="shared" si="134"/>
        <v>0</v>
      </c>
    </row>
    <row r="427" spans="1:24" x14ac:dyDescent="0.25">
      <c r="A427" s="13" t="s">
        <v>669</v>
      </c>
      <c r="B427" s="13" t="s">
        <v>670</v>
      </c>
      <c r="C427" s="13" t="str">
        <f t="shared" si="128"/>
        <v>Lo</v>
      </c>
      <c r="D427" s="13" t="s">
        <v>516</v>
      </c>
      <c r="E427" s="13">
        <v>1937</v>
      </c>
      <c r="F427" s="13">
        <v>1981</v>
      </c>
      <c r="G427" s="13">
        <f t="shared" si="133"/>
        <v>10.440306508910551</v>
      </c>
      <c r="H427" s="13">
        <v>2</v>
      </c>
      <c r="J427" s="13">
        <v>76</v>
      </c>
      <c r="K427" s="13">
        <v>114</v>
      </c>
      <c r="L427" s="1" t="s">
        <v>147</v>
      </c>
      <c r="M427" s="1" t="s">
        <v>571</v>
      </c>
      <c r="N427" s="13">
        <f t="shared" si="129"/>
        <v>2</v>
      </c>
      <c r="S427" s="13">
        <f t="shared" si="135"/>
        <v>272</v>
      </c>
      <c r="T427" s="13">
        <f t="shared" si="130"/>
        <v>1.781563411855859</v>
      </c>
      <c r="U427" s="15">
        <f t="shared" si="131"/>
        <v>23.939901518437921</v>
      </c>
      <c r="V427" s="15">
        <f t="shared" si="132"/>
        <v>0</v>
      </c>
      <c r="W427" s="16" t="e">
        <f t="shared" si="127"/>
        <v>#DIV/0!</v>
      </c>
      <c r="X427" s="16">
        <f t="shared" si="134"/>
        <v>0</v>
      </c>
    </row>
    <row r="428" spans="1:24" x14ac:dyDescent="0.25">
      <c r="A428" s="13" t="s">
        <v>671</v>
      </c>
      <c r="B428" s="13" t="s">
        <v>672</v>
      </c>
      <c r="C428" s="13" t="str">
        <f t="shared" si="128"/>
        <v>Lo</v>
      </c>
      <c r="D428" s="13" t="s">
        <v>516</v>
      </c>
      <c r="E428" s="13">
        <v>1937</v>
      </c>
      <c r="F428" s="13">
        <v>1981</v>
      </c>
      <c r="G428" s="13">
        <f t="shared" si="133"/>
        <v>10.440306508910551</v>
      </c>
      <c r="H428" s="13">
        <v>2</v>
      </c>
      <c r="J428" s="13">
        <v>76</v>
      </c>
      <c r="K428" s="13">
        <v>114</v>
      </c>
      <c r="L428" s="1" t="s">
        <v>147</v>
      </c>
      <c r="M428" s="1" t="s">
        <v>571</v>
      </c>
      <c r="N428" s="13">
        <f t="shared" si="129"/>
        <v>2</v>
      </c>
      <c r="S428" s="13">
        <f t="shared" si="135"/>
        <v>272</v>
      </c>
      <c r="T428" s="13">
        <f t="shared" si="130"/>
        <v>1.781563411855859</v>
      </c>
      <c r="U428" s="15">
        <f t="shared" si="131"/>
        <v>23.939901518437921</v>
      </c>
      <c r="V428" s="15">
        <f t="shared" si="132"/>
        <v>0</v>
      </c>
      <c r="W428" s="16" t="e">
        <f t="shared" si="127"/>
        <v>#DIV/0!</v>
      </c>
      <c r="X428" s="16">
        <f t="shared" si="134"/>
        <v>0</v>
      </c>
    </row>
    <row r="429" spans="1:24" x14ac:dyDescent="0.25">
      <c r="A429" s="13" t="s">
        <v>673</v>
      </c>
      <c r="B429" s="13" t="s">
        <v>674</v>
      </c>
      <c r="C429" s="13" t="str">
        <f t="shared" si="128"/>
        <v>Lo</v>
      </c>
      <c r="D429" s="13" t="s">
        <v>516</v>
      </c>
      <c r="E429" s="13">
        <v>1938</v>
      </c>
      <c r="F429" s="13">
        <v>1971</v>
      </c>
      <c r="G429" s="13">
        <f t="shared" si="133"/>
        <v>10.488088481701515</v>
      </c>
      <c r="H429" s="13">
        <v>8</v>
      </c>
      <c r="J429" s="13">
        <v>304</v>
      </c>
      <c r="K429" s="13">
        <v>496</v>
      </c>
      <c r="L429" s="1" t="s">
        <v>147</v>
      </c>
      <c r="M429" s="1" t="s">
        <v>571</v>
      </c>
      <c r="N429" s="13">
        <f t="shared" si="129"/>
        <v>2</v>
      </c>
      <c r="S429" s="13">
        <f t="shared" si="135"/>
        <v>1088</v>
      </c>
      <c r="T429" s="13">
        <f t="shared" si="130"/>
        <v>2.5195111392742398</v>
      </c>
      <c r="U429" s="15">
        <f t="shared" si="131"/>
        <v>59.829667115266766</v>
      </c>
      <c r="V429" s="15">
        <f t="shared" si="132"/>
        <v>0</v>
      </c>
      <c r="W429" s="16" t="e">
        <f t="shared" si="127"/>
        <v>#DIV/0!</v>
      </c>
      <c r="X429" s="16">
        <f t="shared" si="134"/>
        <v>0</v>
      </c>
    </row>
    <row r="430" spans="1:24" x14ac:dyDescent="0.25">
      <c r="A430" s="13" t="s">
        <v>675</v>
      </c>
      <c r="B430" s="13" t="s">
        <v>676</v>
      </c>
      <c r="C430" s="13" t="str">
        <f t="shared" si="128"/>
        <v>Lo</v>
      </c>
      <c r="D430" s="13" t="s">
        <v>516</v>
      </c>
      <c r="E430" s="13">
        <v>1949</v>
      </c>
      <c r="F430" s="13">
        <v>1983</v>
      </c>
      <c r="G430" s="13">
        <f t="shared" si="133"/>
        <v>11</v>
      </c>
      <c r="H430" s="13">
        <v>7</v>
      </c>
      <c r="J430" s="13">
        <v>266</v>
      </c>
      <c r="K430" s="13">
        <v>434</v>
      </c>
      <c r="L430" s="1" t="s">
        <v>147</v>
      </c>
      <c r="M430" s="1" t="s">
        <v>571</v>
      </c>
      <c r="N430" s="13">
        <f t="shared" si="129"/>
        <v>2</v>
      </c>
      <c r="S430" s="13">
        <f t="shared" si="135"/>
        <v>952</v>
      </c>
      <c r="T430" s="13">
        <f t="shared" si="130"/>
        <v>2.4367910789841249</v>
      </c>
      <c r="U430" s="15">
        <f t="shared" si="131"/>
        <v>58.034796485458116</v>
      </c>
      <c r="V430" s="15">
        <f t="shared" si="132"/>
        <v>0</v>
      </c>
      <c r="W430" s="16" t="e">
        <f t="shared" si="127"/>
        <v>#DIV/0!</v>
      </c>
      <c r="X430" s="16">
        <f t="shared" si="134"/>
        <v>0</v>
      </c>
    </row>
    <row r="431" spans="1:24" x14ac:dyDescent="0.25">
      <c r="A431" s="13" t="s">
        <v>677</v>
      </c>
      <c r="B431" s="13" t="s">
        <v>678</v>
      </c>
      <c r="C431" s="13" t="str">
        <f t="shared" si="128"/>
        <v>Lo</v>
      </c>
      <c r="D431" s="13" t="s">
        <v>516</v>
      </c>
      <c r="E431" s="13">
        <v>2012</v>
      </c>
      <c r="F431" s="13" t="s">
        <v>42</v>
      </c>
      <c r="G431" s="13">
        <f t="shared" si="133"/>
        <v>13.564659966250536</v>
      </c>
      <c r="H431" s="13">
        <v>7</v>
      </c>
      <c r="J431" s="13">
        <v>213</v>
      </c>
      <c r="K431" s="13">
        <v>1034</v>
      </c>
      <c r="L431" s="10" t="s">
        <v>147</v>
      </c>
      <c r="M431" s="10" t="s">
        <v>571</v>
      </c>
      <c r="N431" s="13">
        <f t="shared" si="129"/>
        <v>2</v>
      </c>
      <c r="P431" s="13">
        <v>100</v>
      </c>
      <c r="Q431" s="13">
        <v>100</v>
      </c>
      <c r="R431" s="13">
        <v>180</v>
      </c>
      <c r="S431" s="13">
        <v>4160</v>
      </c>
      <c r="T431" s="13">
        <f t="shared" si="130"/>
        <v>3.5231602030965758</v>
      </c>
      <c r="U431" s="15">
        <f t="shared" si="131"/>
        <v>112.72507360023108</v>
      </c>
      <c r="V431" s="15">
        <f t="shared" si="132"/>
        <v>45.080610250716781</v>
      </c>
      <c r="W431" s="16">
        <f t="shared" si="127"/>
        <v>0.08</v>
      </c>
      <c r="X431" s="16">
        <f t="shared" si="134"/>
        <v>8.4507042253521125E-2</v>
      </c>
    </row>
    <row r="432" spans="1:24" x14ac:dyDescent="0.25">
      <c r="A432" s="13" t="s">
        <v>679</v>
      </c>
      <c r="B432" s="13" t="s">
        <v>680</v>
      </c>
      <c r="C432" s="13" t="str">
        <f t="shared" si="128"/>
        <v>Lo</v>
      </c>
      <c r="D432" s="13" t="s">
        <v>516</v>
      </c>
      <c r="E432" s="13">
        <v>2010</v>
      </c>
      <c r="F432" s="13" t="s">
        <v>42</v>
      </c>
      <c r="G432" s="13">
        <f t="shared" si="133"/>
        <v>13.490737563232042</v>
      </c>
      <c r="H432" s="13">
        <v>8</v>
      </c>
      <c r="J432" s="13">
        <v>242</v>
      </c>
      <c r="K432" s="13">
        <v>1159</v>
      </c>
      <c r="L432" s="10" t="s">
        <v>147</v>
      </c>
      <c r="M432" s="10" t="s">
        <v>571</v>
      </c>
      <c r="N432" s="13">
        <f t="shared" si="129"/>
        <v>2</v>
      </c>
      <c r="P432" s="13">
        <v>100</v>
      </c>
      <c r="Q432" s="13">
        <v>100</v>
      </c>
      <c r="R432" s="13">
        <v>190</v>
      </c>
      <c r="S432" s="13">
        <v>4992</v>
      </c>
      <c r="T432" s="13">
        <f t="shared" si="130"/>
        <v>3.6874632702687031</v>
      </c>
      <c r="U432" s="15">
        <f t="shared" si="131"/>
        <v>124.80406123140118</v>
      </c>
      <c r="V432" s="15">
        <f t="shared" si="132"/>
        <v>50.292471581860397</v>
      </c>
      <c r="W432" s="16">
        <f t="shared" si="127"/>
        <v>0.08</v>
      </c>
      <c r="X432" s="16">
        <f t="shared" si="134"/>
        <v>7.8512396694214878E-2</v>
      </c>
    </row>
    <row r="433" spans="1:24" x14ac:dyDescent="0.25">
      <c r="A433" s="13" t="s">
        <v>681</v>
      </c>
      <c r="B433" s="13" t="s">
        <v>682</v>
      </c>
      <c r="C433" s="13" t="str">
        <f t="shared" si="128"/>
        <v>Lo</v>
      </c>
      <c r="D433" s="13" t="s">
        <v>516</v>
      </c>
      <c r="E433" s="13">
        <v>1927</v>
      </c>
      <c r="F433" s="13">
        <v>1962</v>
      </c>
      <c r="G433" s="13">
        <f t="shared" si="133"/>
        <v>9.9498743710661994</v>
      </c>
      <c r="H433" s="13">
        <v>8</v>
      </c>
      <c r="J433" s="13">
        <v>272</v>
      </c>
      <c r="K433" s="13">
        <v>336</v>
      </c>
      <c r="L433" s="1" t="s">
        <v>147</v>
      </c>
      <c r="M433" s="1" t="s">
        <v>571</v>
      </c>
      <c r="N433" s="13">
        <f t="shared" si="129"/>
        <v>2</v>
      </c>
      <c r="S433" s="13">
        <f>68*2*H433</f>
        <v>1088</v>
      </c>
      <c r="T433" s="13">
        <f t="shared" si="130"/>
        <v>2.5195111392742398</v>
      </c>
      <c r="U433" s="15">
        <f t="shared" si="131"/>
        <v>56.051748600292242</v>
      </c>
      <c r="V433" s="15">
        <f t="shared" si="132"/>
        <v>0</v>
      </c>
      <c r="W433" s="16" t="e">
        <f t="shared" si="127"/>
        <v>#DIV/0!</v>
      </c>
      <c r="X433" s="16">
        <f t="shared" si="134"/>
        <v>0</v>
      </c>
    </row>
    <row r="434" spans="1:24" x14ac:dyDescent="0.25">
      <c r="A434" s="13" t="s">
        <v>683</v>
      </c>
      <c r="C434" s="13" t="str">
        <f t="shared" si="128"/>
        <v>LU</v>
      </c>
      <c r="D434" s="13">
        <v>1992</v>
      </c>
      <c r="E434" s="13">
        <v>1993</v>
      </c>
      <c r="F434" s="13" t="s">
        <v>42</v>
      </c>
      <c r="G434" s="13">
        <f t="shared" si="133"/>
        <v>12.845232578665129</v>
      </c>
      <c r="H434" s="13">
        <v>8</v>
      </c>
      <c r="J434" s="13">
        <v>172</v>
      </c>
      <c r="K434" s="13">
        <v>930</v>
      </c>
      <c r="L434" s="1" t="s">
        <v>147</v>
      </c>
      <c r="M434" s="1" t="s">
        <v>571</v>
      </c>
      <c r="N434" s="13">
        <f t="shared" si="129"/>
        <v>2</v>
      </c>
      <c r="P434" s="13">
        <v>100</v>
      </c>
      <c r="Q434" s="13">
        <v>100</v>
      </c>
      <c r="S434" s="13">
        <v>4800</v>
      </c>
      <c r="T434" s="13">
        <f t="shared" si="130"/>
        <v>3.6514837167011076</v>
      </c>
      <c r="U434" s="15">
        <f t="shared" si="131"/>
        <v>116.8850167400028</v>
      </c>
      <c r="V434" s="15">
        <f t="shared" si="132"/>
        <v>41.985679363427735</v>
      </c>
      <c r="W434" s="16">
        <f t="shared" si="127"/>
        <v>0.08</v>
      </c>
      <c r="X434" s="16">
        <f t="shared" si="134"/>
        <v>0</v>
      </c>
    </row>
    <row r="435" spans="1:24" x14ac:dyDescent="0.25">
      <c r="A435" s="13" t="s">
        <v>684</v>
      </c>
      <c r="C435" s="13" t="str">
        <f t="shared" si="128"/>
        <v>LU</v>
      </c>
      <c r="D435" s="13">
        <v>1992</v>
      </c>
      <c r="E435" s="13">
        <v>1993</v>
      </c>
      <c r="F435" s="13" t="s">
        <v>42</v>
      </c>
      <c r="G435" s="13">
        <f t="shared" si="133"/>
        <v>12.845232578665129</v>
      </c>
      <c r="H435" s="13">
        <v>4</v>
      </c>
      <c r="J435" s="13">
        <v>86</v>
      </c>
      <c r="K435" s="13">
        <v>444</v>
      </c>
      <c r="L435" s="1" t="s">
        <v>147</v>
      </c>
      <c r="M435" s="1" t="s">
        <v>571</v>
      </c>
      <c r="N435" s="13">
        <f t="shared" si="129"/>
        <v>2</v>
      </c>
      <c r="P435" s="13">
        <v>100</v>
      </c>
      <c r="Q435" s="13">
        <v>100</v>
      </c>
      <c r="S435" s="13">
        <v>2400</v>
      </c>
      <c r="T435" s="13">
        <f t="shared" si="130"/>
        <v>3.0705195677312713</v>
      </c>
      <c r="U435" s="15">
        <f t="shared" si="131"/>
        <v>71.789829830155483</v>
      </c>
      <c r="V435" s="15">
        <f t="shared" si="132"/>
        <v>24.964834313605589</v>
      </c>
      <c r="W435" s="16">
        <f t="shared" si="127"/>
        <v>0.08</v>
      </c>
      <c r="X435" s="16">
        <f t="shared" si="134"/>
        <v>0</v>
      </c>
    </row>
    <row r="436" spans="1:24" x14ac:dyDescent="0.25">
      <c r="A436" s="13" t="s">
        <v>685</v>
      </c>
      <c r="C436" s="13" t="str">
        <f t="shared" si="128"/>
        <v>LU</v>
      </c>
      <c r="D436" s="13">
        <v>1995</v>
      </c>
      <c r="E436" s="13">
        <v>1997</v>
      </c>
      <c r="F436" s="13" t="s">
        <v>42</v>
      </c>
      <c r="G436" s="13">
        <f t="shared" si="133"/>
        <v>13</v>
      </c>
      <c r="H436" s="13">
        <v>6</v>
      </c>
      <c r="J436" s="13">
        <v>158</v>
      </c>
      <c r="K436" s="13">
        <v>662</v>
      </c>
      <c r="L436" s="1" t="s">
        <v>147</v>
      </c>
      <c r="M436" s="1" t="s">
        <v>571</v>
      </c>
      <c r="N436" s="13">
        <f t="shared" si="129"/>
        <v>2</v>
      </c>
      <c r="P436" s="13">
        <v>72</v>
      </c>
      <c r="Q436" s="13">
        <v>100</v>
      </c>
      <c r="S436" s="13">
        <v>3600</v>
      </c>
      <c r="T436" s="13">
        <f t="shared" si="130"/>
        <v>3.3980884896942452</v>
      </c>
      <c r="U436" s="15">
        <f t="shared" si="131"/>
        <v>96.733479041870993</v>
      </c>
      <c r="V436" s="15">
        <f t="shared" si="132"/>
        <v>37.44818906042488</v>
      </c>
      <c r="W436" s="16">
        <f t="shared" si="127"/>
        <v>0.1111111111111111</v>
      </c>
      <c r="X436" s="16">
        <f t="shared" si="134"/>
        <v>0</v>
      </c>
    </row>
    <row r="437" spans="1:24" x14ac:dyDescent="0.25">
      <c r="A437" s="13" t="s">
        <v>686</v>
      </c>
      <c r="C437" s="13" t="str">
        <f t="shared" si="128"/>
        <v>LU</v>
      </c>
      <c r="D437" s="13">
        <v>1996</v>
      </c>
      <c r="E437" s="13">
        <v>1997</v>
      </c>
      <c r="F437" s="13" t="s">
        <v>42</v>
      </c>
      <c r="G437" s="13">
        <f t="shared" si="133"/>
        <v>13</v>
      </c>
      <c r="H437" s="13">
        <v>7</v>
      </c>
      <c r="J437" s="13">
        <v>177</v>
      </c>
      <c r="K437" s="13">
        <v>875</v>
      </c>
      <c r="L437" s="1" t="s">
        <v>147</v>
      </c>
      <c r="M437" s="1" t="s">
        <v>571</v>
      </c>
      <c r="N437" s="13">
        <f t="shared" si="129"/>
        <v>2</v>
      </c>
      <c r="P437" s="13">
        <v>100</v>
      </c>
      <c r="Q437" s="13">
        <v>100</v>
      </c>
      <c r="S437" s="13">
        <v>4200</v>
      </c>
      <c r="T437" s="13">
        <f t="shared" si="130"/>
        <v>3.531598970614652</v>
      </c>
      <c r="U437" s="15">
        <f t="shared" si="131"/>
        <v>107.82649602825664</v>
      </c>
      <c r="V437" s="15">
        <f t="shared" si="132"/>
        <v>41.193207338056851</v>
      </c>
      <c r="W437" s="16">
        <f t="shared" si="127"/>
        <v>0.08</v>
      </c>
      <c r="X437" s="16">
        <f t="shared" si="134"/>
        <v>0</v>
      </c>
    </row>
    <row r="438" spans="1:24" x14ac:dyDescent="0.25">
      <c r="A438" s="13" t="s">
        <v>687</v>
      </c>
      <c r="B438" s="13" t="s">
        <v>688</v>
      </c>
      <c r="C438" s="13" t="str">
        <f t="shared" si="128"/>
        <v>LU</v>
      </c>
      <c r="D438" s="13" t="s">
        <v>516</v>
      </c>
      <c r="E438" s="13">
        <v>1900</v>
      </c>
      <c r="F438" s="13">
        <v>1903</v>
      </c>
      <c r="G438" s="13">
        <f t="shared" si="133"/>
        <v>8.4852813742385695</v>
      </c>
      <c r="H438" s="13">
        <v>7</v>
      </c>
      <c r="J438" s="13">
        <v>128</v>
      </c>
      <c r="K438" s="13">
        <v>288</v>
      </c>
      <c r="L438" s="1" t="s">
        <v>147</v>
      </c>
      <c r="M438" s="1" t="s">
        <v>571</v>
      </c>
      <c r="N438" s="13">
        <f t="shared" si="129"/>
        <v>2</v>
      </c>
      <c r="S438" s="13">
        <v>468</v>
      </c>
      <c r="T438" s="13">
        <f t="shared" si="130"/>
        <v>2.0404244653826971</v>
      </c>
      <c r="U438" s="15">
        <f t="shared" si="131"/>
        <v>33.300304403745827</v>
      </c>
      <c r="V438" s="15">
        <f t="shared" si="132"/>
        <v>0</v>
      </c>
      <c r="W438" s="16" t="e">
        <f t="shared" si="127"/>
        <v>#DIV/0!</v>
      </c>
      <c r="X438" s="16">
        <f t="shared" si="134"/>
        <v>0</v>
      </c>
    </row>
    <row r="439" spans="1:24" x14ac:dyDescent="0.25">
      <c r="A439" s="13" t="s">
        <v>689</v>
      </c>
      <c r="B439" s="13" t="s">
        <v>690</v>
      </c>
      <c r="C439" s="13" t="str">
        <f t="shared" si="128"/>
        <v>LU</v>
      </c>
      <c r="D439" s="13" t="s">
        <v>516</v>
      </c>
      <c r="E439" s="13">
        <v>1903</v>
      </c>
      <c r="F439" s="13">
        <v>1939</v>
      </c>
      <c r="G439" s="13">
        <f t="shared" si="133"/>
        <v>8.6602540378443873</v>
      </c>
      <c r="H439" s="13">
        <v>6</v>
      </c>
      <c r="J439" s="13">
        <v>98</v>
      </c>
      <c r="K439" s="13">
        <v>276</v>
      </c>
      <c r="L439" s="1" t="s">
        <v>147</v>
      </c>
      <c r="M439" s="1" t="s">
        <v>571</v>
      </c>
      <c r="N439" s="13">
        <f t="shared" si="129"/>
        <v>2</v>
      </c>
      <c r="S439" s="13">
        <v>500</v>
      </c>
      <c r="T439" s="13">
        <f t="shared" si="130"/>
        <v>2.074443257628261</v>
      </c>
      <c r="U439" s="15">
        <f t="shared" si="131"/>
        <v>33.49550303707462</v>
      </c>
      <c r="V439" s="15">
        <f t="shared" si="132"/>
        <v>0</v>
      </c>
      <c r="W439" s="16" t="e">
        <f t="shared" si="127"/>
        <v>#DIV/0!</v>
      </c>
      <c r="X439" s="16">
        <f t="shared" si="134"/>
        <v>0</v>
      </c>
    </row>
    <row r="440" spans="1:24" x14ac:dyDescent="0.25">
      <c r="A440" s="13" t="s">
        <v>691</v>
      </c>
      <c r="B440" s="13" t="s">
        <v>692</v>
      </c>
      <c r="C440" s="13" t="str">
        <f t="shared" si="128"/>
        <v>LU</v>
      </c>
      <c r="D440" s="13" t="s">
        <v>516</v>
      </c>
      <c r="E440" s="13">
        <v>1914</v>
      </c>
      <c r="F440" s="13">
        <v>1935</v>
      </c>
      <c r="G440" s="13">
        <f t="shared" si="133"/>
        <v>9.2736184954957039</v>
      </c>
      <c r="L440" s="1" t="s">
        <v>147</v>
      </c>
      <c r="M440" s="1" t="s">
        <v>571</v>
      </c>
      <c r="N440" s="13">
        <f t="shared" si="129"/>
        <v>2</v>
      </c>
      <c r="T440" s="13" t="str">
        <f t="shared" si="130"/>
        <v/>
      </c>
      <c r="U440" s="15" t="str">
        <f t="shared" si="131"/>
        <v/>
      </c>
      <c r="V440" s="15">
        <f t="shared" si="132"/>
        <v>0</v>
      </c>
      <c r="W440" s="16" t="e">
        <f t="shared" si="127"/>
        <v>#DIV/0!</v>
      </c>
      <c r="X440" s="16" t="e">
        <f t="shared" si="134"/>
        <v>#DIV/0!</v>
      </c>
    </row>
    <row r="441" spans="1:24" x14ac:dyDescent="0.25">
      <c r="A441" s="13" t="s">
        <v>693</v>
      </c>
      <c r="B441" s="13" t="s">
        <v>694</v>
      </c>
      <c r="C441" s="13" t="str">
        <f t="shared" si="128"/>
        <v>LU</v>
      </c>
      <c r="D441" s="13" t="s">
        <v>516</v>
      </c>
      <c r="E441" s="13">
        <v>1917</v>
      </c>
      <c r="F441" s="13">
        <v>1935</v>
      </c>
      <c r="G441" s="13">
        <f t="shared" si="133"/>
        <v>9.4339811320566032</v>
      </c>
      <c r="L441" s="1" t="s">
        <v>147</v>
      </c>
      <c r="M441" s="1" t="s">
        <v>571</v>
      </c>
      <c r="N441" s="13">
        <f t="shared" si="129"/>
        <v>2</v>
      </c>
      <c r="T441" s="13" t="str">
        <f t="shared" si="130"/>
        <v/>
      </c>
      <c r="U441" s="15" t="str">
        <f t="shared" si="131"/>
        <v/>
      </c>
      <c r="V441" s="15">
        <f t="shared" si="132"/>
        <v>0</v>
      </c>
      <c r="W441" s="16" t="e">
        <f t="shared" si="127"/>
        <v>#DIV/0!</v>
      </c>
      <c r="X441" s="16" t="e">
        <f t="shared" si="134"/>
        <v>#DIV/0!</v>
      </c>
    </row>
    <row r="442" spans="1:24" x14ac:dyDescent="0.25">
      <c r="A442" s="13" t="s">
        <v>695</v>
      </c>
      <c r="B442" s="13" t="s">
        <v>696</v>
      </c>
      <c r="C442" s="13" t="str">
        <f t="shared" si="128"/>
        <v>LU</v>
      </c>
      <c r="D442" s="13" t="s">
        <v>516</v>
      </c>
      <c r="E442" s="13">
        <v>1920</v>
      </c>
      <c r="F442" s="13">
        <v>1938</v>
      </c>
      <c r="G442" s="13">
        <f t="shared" si="133"/>
        <v>9.5916630466254382</v>
      </c>
      <c r="H442" s="13">
        <v>6</v>
      </c>
      <c r="K442" s="13">
        <v>264</v>
      </c>
      <c r="L442" s="1" t="s">
        <v>147</v>
      </c>
      <c r="M442" s="1" t="s">
        <v>571</v>
      </c>
      <c r="N442" s="13">
        <f t="shared" si="129"/>
        <v>2</v>
      </c>
      <c r="T442" s="13" t="str">
        <f t="shared" si="130"/>
        <v/>
      </c>
      <c r="U442" s="15" t="e">
        <f t="shared" si="131"/>
        <v>#VALUE!</v>
      </c>
      <c r="V442" s="15">
        <f t="shared" si="132"/>
        <v>0</v>
      </c>
      <c r="W442" s="16" t="e">
        <f t="shared" si="127"/>
        <v>#DIV/0!</v>
      </c>
      <c r="X442" s="16" t="e">
        <f t="shared" si="134"/>
        <v>#DIV/0!</v>
      </c>
    </row>
    <row r="443" spans="1:24" x14ac:dyDescent="0.25">
      <c r="A443" s="13" t="s">
        <v>697</v>
      </c>
      <c r="B443" s="13" t="s">
        <v>698</v>
      </c>
      <c r="C443" s="13" t="str">
        <f t="shared" si="128"/>
        <v>LU</v>
      </c>
      <c r="D443" s="13" t="s">
        <v>516</v>
      </c>
      <c r="E443" s="13">
        <v>1935</v>
      </c>
      <c r="F443" s="13">
        <v>1976</v>
      </c>
      <c r="G443" s="13">
        <f t="shared" si="133"/>
        <v>10.344080432788601</v>
      </c>
      <c r="H443" s="13">
        <v>3</v>
      </c>
      <c r="L443" s="1" t="s">
        <v>147</v>
      </c>
      <c r="M443" s="1" t="s">
        <v>571</v>
      </c>
      <c r="N443" s="13">
        <f t="shared" si="129"/>
        <v>2</v>
      </c>
      <c r="T443" s="13" t="str">
        <f t="shared" si="130"/>
        <v/>
      </c>
      <c r="U443" s="15" t="e">
        <f t="shared" si="131"/>
        <v>#VALUE!</v>
      </c>
      <c r="V443" s="15">
        <f t="shared" si="132"/>
        <v>0</v>
      </c>
      <c r="W443" s="16" t="e">
        <f t="shared" si="127"/>
        <v>#DIV/0!</v>
      </c>
      <c r="X443" s="16" t="e">
        <f t="shared" si="134"/>
        <v>#DIV/0!</v>
      </c>
    </row>
    <row r="444" spans="1:24" x14ac:dyDescent="0.25">
      <c r="A444" s="13" t="s">
        <v>699</v>
      </c>
      <c r="B444" s="13" t="s">
        <v>700</v>
      </c>
      <c r="C444" s="13" t="str">
        <f t="shared" si="128"/>
        <v>LU</v>
      </c>
      <c r="D444" s="13" t="s">
        <v>516</v>
      </c>
      <c r="E444" s="13">
        <v>1938</v>
      </c>
      <c r="F444" s="13">
        <v>1988</v>
      </c>
      <c r="G444" s="13">
        <f t="shared" si="133"/>
        <v>10.488088481701515</v>
      </c>
      <c r="H444" s="13">
        <v>9</v>
      </c>
      <c r="J444" s="13">
        <v>228</v>
      </c>
      <c r="K444" s="13">
        <v>364</v>
      </c>
      <c r="L444" s="1" t="s">
        <v>147</v>
      </c>
      <c r="M444" s="1" t="s">
        <v>571</v>
      </c>
      <c r="N444" s="13">
        <f t="shared" si="129"/>
        <v>2</v>
      </c>
      <c r="T444" s="13" t="str">
        <f t="shared" si="130"/>
        <v/>
      </c>
      <c r="U444" s="15" t="e">
        <f t="shared" si="131"/>
        <v>#VALUE!</v>
      </c>
      <c r="V444" s="15">
        <f t="shared" si="132"/>
        <v>0</v>
      </c>
      <c r="W444" s="16" t="e">
        <f t="shared" si="127"/>
        <v>#DIV/0!</v>
      </c>
      <c r="X444" s="16">
        <f t="shared" si="134"/>
        <v>0</v>
      </c>
    </row>
    <row r="445" spans="1:24" x14ac:dyDescent="0.25">
      <c r="A445" s="13" t="s">
        <v>701</v>
      </c>
      <c r="B445" s="13" t="s">
        <v>702</v>
      </c>
      <c r="C445" s="13" t="str">
        <f t="shared" si="128"/>
        <v>LU</v>
      </c>
      <c r="D445" s="13" t="s">
        <v>516</v>
      </c>
      <c r="E445" s="13">
        <v>1951</v>
      </c>
      <c r="F445" s="13">
        <v>1978</v>
      </c>
      <c r="G445" s="13">
        <f t="shared" si="133"/>
        <v>11.090536506409418</v>
      </c>
      <c r="H445" s="13">
        <v>9</v>
      </c>
      <c r="J445" s="13">
        <v>228</v>
      </c>
      <c r="K445" s="13">
        <v>364</v>
      </c>
      <c r="L445" s="1" t="s">
        <v>147</v>
      </c>
      <c r="M445" s="1" t="s">
        <v>571</v>
      </c>
      <c r="N445" s="13">
        <f t="shared" si="129"/>
        <v>2</v>
      </c>
      <c r="T445" s="13" t="str">
        <f t="shared" si="130"/>
        <v/>
      </c>
      <c r="U445" s="15" t="e">
        <f t="shared" si="131"/>
        <v>#VALUE!</v>
      </c>
      <c r="V445" s="15">
        <f t="shared" si="132"/>
        <v>0</v>
      </c>
      <c r="W445" s="16" t="e">
        <f t="shared" si="127"/>
        <v>#DIV/0!</v>
      </c>
      <c r="X445" s="16">
        <f t="shared" si="134"/>
        <v>0</v>
      </c>
    </row>
    <row r="446" spans="1:24" x14ac:dyDescent="0.25">
      <c r="A446" s="13" t="s">
        <v>703</v>
      </c>
      <c r="B446" s="13" t="s">
        <v>704</v>
      </c>
      <c r="C446" s="13" t="str">
        <f t="shared" si="128"/>
        <v>LU</v>
      </c>
      <c r="D446" s="13" t="s">
        <v>516</v>
      </c>
      <c r="E446" s="13">
        <v>1957</v>
      </c>
      <c r="F446" s="13">
        <v>2000</v>
      </c>
      <c r="G446" s="13">
        <f t="shared" si="133"/>
        <v>11.357816691600547</v>
      </c>
      <c r="H446" s="13">
        <v>7</v>
      </c>
      <c r="J446" s="13">
        <v>174</v>
      </c>
      <c r="K446" s="13">
        <v>288</v>
      </c>
      <c r="L446" s="1" t="s">
        <v>147</v>
      </c>
      <c r="M446" s="1" t="s">
        <v>571</v>
      </c>
      <c r="N446" s="13">
        <f t="shared" si="129"/>
        <v>2</v>
      </c>
      <c r="T446" s="13" t="str">
        <f t="shared" si="130"/>
        <v/>
      </c>
      <c r="U446" s="15" t="e">
        <f t="shared" si="131"/>
        <v>#VALUE!</v>
      </c>
      <c r="V446" s="15">
        <f t="shared" si="132"/>
        <v>0</v>
      </c>
      <c r="W446" s="16" t="e">
        <f t="shared" si="127"/>
        <v>#DIV/0!</v>
      </c>
      <c r="X446" s="16">
        <f t="shared" si="134"/>
        <v>0</v>
      </c>
    </row>
    <row r="447" spans="1:24" x14ac:dyDescent="0.25">
      <c r="A447" s="13" t="s">
        <v>705</v>
      </c>
      <c r="B447" s="13" t="s">
        <v>706</v>
      </c>
      <c r="C447" s="13" t="str">
        <f t="shared" si="128"/>
        <v>LU</v>
      </c>
      <c r="D447" s="13" t="s">
        <v>516</v>
      </c>
      <c r="E447" s="13">
        <v>1959</v>
      </c>
      <c r="F447" s="13">
        <v>2000</v>
      </c>
      <c r="G447" s="13">
        <f t="shared" si="133"/>
        <v>11.445523142259598</v>
      </c>
      <c r="H447" s="13">
        <v>4</v>
      </c>
      <c r="K447" s="13">
        <v>164</v>
      </c>
      <c r="L447" s="1" t="s">
        <v>147</v>
      </c>
      <c r="M447" s="1" t="s">
        <v>571</v>
      </c>
      <c r="N447" s="13">
        <f t="shared" si="129"/>
        <v>2</v>
      </c>
      <c r="T447" s="13" t="str">
        <f t="shared" si="130"/>
        <v/>
      </c>
      <c r="U447" s="15" t="e">
        <f t="shared" si="131"/>
        <v>#VALUE!</v>
      </c>
      <c r="V447" s="15">
        <f t="shared" si="132"/>
        <v>0</v>
      </c>
      <c r="W447" s="16" t="e">
        <f t="shared" si="127"/>
        <v>#DIV/0!</v>
      </c>
      <c r="X447" s="16" t="e">
        <f t="shared" si="134"/>
        <v>#DIV/0!</v>
      </c>
    </row>
    <row r="448" spans="1:24" x14ac:dyDescent="0.25">
      <c r="A448" s="13" t="s">
        <v>707</v>
      </c>
      <c r="B448" s="13" t="s">
        <v>708</v>
      </c>
      <c r="C448" s="13" t="str">
        <f t="shared" si="128"/>
        <v>LU</v>
      </c>
      <c r="D448" s="13" t="s">
        <v>516</v>
      </c>
      <c r="E448" s="13">
        <v>1960</v>
      </c>
      <c r="F448" s="13">
        <v>1994</v>
      </c>
      <c r="G448" s="13">
        <f t="shared" si="133"/>
        <v>11.489125293076057</v>
      </c>
      <c r="H448" s="13">
        <v>4</v>
      </c>
      <c r="K448" s="13">
        <v>160</v>
      </c>
      <c r="L448" s="1" t="s">
        <v>147</v>
      </c>
      <c r="M448" s="1" t="s">
        <v>571</v>
      </c>
      <c r="N448" s="13">
        <f t="shared" si="129"/>
        <v>2</v>
      </c>
      <c r="T448" s="13" t="str">
        <f t="shared" si="130"/>
        <v/>
      </c>
      <c r="U448" s="15" t="e">
        <f t="shared" si="131"/>
        <v>#VALUE!</v>
      </c>
      <c r="V448" s="15">
        <f t="shared" si="132"/>
        <v>0</v>
      </c>
      <c r="W448" s="16" t="e">
        <f t="shared" si="127"/>
        <v>#DIV/0!</v>
      </c>
      <c r="X448" s="16" t="e">
        <f t="shared" si="134"/>
        <v>#DIV/0!</v>
      </c>
    </row>
    <row r="449" spans="1:24" x14ac:dyDescent="0.25">
      <c r="A449" s="13" t="s">
        <v>709</v>
      </c>
      <c r="B449" s="13" t="s">
        <v>710</v>
      </c>
      <c r="C449" s="13" t="str">
        <f t="shared" si="128"/>
        <v>LU</v>
      </c>
      <c r="D449" s="13" t="s">
        <v>516</v>
      </c>
      <c r="E449" s="13">
        <v>1962</v>
      </c>
      <c r="F449" s="13">
        <v>1999</v>
      </c>
      <c r="G449" s="13">
        <f t="shared" si="133"/>
        <v>11.575836902790225</v>
      </c>
      <c r="H449" s="13">
        <v>4</v>
      </c>
      <c r="J449" s="13">
        <v>100</v>
      </c>
      <c r="K449" s="13">
        <v>164</v>
      </c>
      <c r="L449" s="1" t="s">
        <v>147</v>
      </c>
      <c r="M449" s="1" t="s">
        <v>571</v>
      </c>
      <c r="N449" s="13">
        <f t="shared" si="129"/>
        <v>2</v>
      </c>
      <c r="T449" s="13" t="str">
        <f t="shared" si="130"/>
        <v/>
      </c>
      <c r="U449" s="15" t="e">
        <f t="shared" si="131"/>
        <v>#VALUE!</v>
      </c>
      <c r="V449" s="15">
        <f t="shared" si="132"/>
        <v>0</v>
      </c>
      <c r="W449" s="16" t="e">
        <f t="shared" si="127"/>
        <v>#DIV/0!</v>
      </c>
      <c r="X449" s="16">
        <f t="shared" si="134"/>
        <v>0</v>
      </c>
    </row>
    <row r="450" spans="1:24" x14ac:dyDescent="0.25">
      <c r="A450" s="13" t="s">
        <v>711</v>
      </c>
      <c r="B450" s="13" t="s">
        <v>712</v>
      </c>
      <c r="C450" s="13" t="str">
        <f t="shared" si="128"/>
        <v>LU</v>
      </c>
      <c r="D450" s="13" t="s">
        <v>516</v>
      </c>
      <c r="E450" s="13">
        <v>1968</v>
      </c>
      <c r="F450" s="13">
        <v>2011</v>
      </c>
      <c r="G450" s="13">
        <f t="shared" si="133"/>
        <v>11.832159566199232</v>
      </c>
      <c r="H450" s="13">
        <v>8</v>
      </c>
      <c r="J450" s="13">
        <v>178</v>
      </c>
      <c r="K450" s="13">
        <v>296</v>
      </c>
      <c r="L450" s="1" t="s">
        <v>147</v>
      </c>
      <c r="M450" s="1" t="s">
        <v>571</v>
      </c>
      <c r="N450" s="13">
        <f t="shared" si="129"/>
        <v>2</v>
      </c>
      <c r="P450" s="13">
        <v>56</v>
      </c>
      <c r="Q450" s="13">
        <v>56</v>
      </c>
      <c r="S450" s="13">
        <v>600</v>
      </c>
      <c r="T450" s="13">
        <f t="shared" si="130"/>
        <v>2.1711852081087688</v>
      </c>
      <c r="U450" s="15">
        <f t="shared" si="131"/>
        <v>57.781828628770981</v>
      </c>
      <c r="V450" s="15">
        <f t="shared" si="132"/>
        <v>19.00502649023197</v>
      </c>
      <c r="W450" s="16">
        <f t="shared" si="127"/>
        <v>0.14285714285714285</v>
      </c>
      <c r="X450" s="16">
        <f t="shared" si="134"/>
        <v>0</v>
      </c>
    </row>
    <row r="451" spans="1:24" x14ac:dyDescent="0.25">
      <c r="A451" s="13" t="s">
        <v>713</v>
      </c>
      <c r="B451" s="13" t="s">
        <v>714</v>
      </c>
      <c r="C451" s="13" t="str">
        <f t="shared" si="128"/>
        <v>LU</v>
      </c>
      <c r="D451" s="13" t="s">
        <v>516</v>
      </c>
      <c r="E451" s="13">
        <v>1972</v>
      </c>
      <c r="F451" s="13" t="s">
        <v>42</v>
      </c>
      <c r="G451" s="13">
        <f t="shared" si="133"/>
        <v>12</v>
      </c>
      <c r="H451" s="13">
        <v>7</v>
      </c>
      <c r="K451" s="13">
        <v>700</v>
      </c>
      <c r="L451" s="1" t="s">
        <v>147</v>
      </c>
      <c r="M451" s="1" t="s">
        <v>571</v>
      </c>
      <c r="N451" s="13">
        <f t="shared" si="129"/>
        <v>2</v>
      </c>
      <c r="S451" s="13">
        <v>600</v>
      </c>
      <c r="T451" s="13">
        <f t="shared" si="130"/>
        <v>2.1711852081087688</v>
      </c>
      <c r="U451" s="15">
        <f t="shared" si="131"/>
        <v>56.078998431048653</v>
      </c>
      <c r="V451" s="15">
        <f t="shared" si="132"/>
        <v>0</v>
      </c>
      <c r="W451" s="16" t="e">
        <f t="shared" si="127"/>
        <v>#DIV/0!</v>
      </c>
      <c r="X451" s="16" t="e">
        <f t="shared" si="134"/>
        <v>#DIV/0!</v>
      </c>
    </row>
    <row r="452" spans="1:24" x14ac:dyDescent="0.25">
      <c r="A452" s="13" t="s">
        <v>715</v>
      </c>
      <c r="B452" s="13" t="s">
        <v>716</v>
      </c>
      <c r="C452" s="13" t="str">
        <f t="shared" si="128"/>
        <v>LU</v>
      </c>
      <c r="D452" s="13" t="s">
        <v>516</v>
      </c>
      <c r="E452" s="13">
        <v>1975</v>
      </c>
      <c r="F452" s="13" t="s">
        <v>42</v>
      </c>
      <c r="G452" s="13">
        <f t="shared" si="133"/>
        <v>12.124355652982141</v>
      </c>
      <c r="H452" s="13">
        <v>6</v>
      </c>
      <c r="J452" s="13">
        <v>125</v>
      </c>
      <c r="K452" s="13">
        <v>684</v>
      </c>
      <c r="L452" s="1" t="s">
        <v>147</v>
      </c>
      <c r="M452" s="1" t="s">
        <v>571</v>
      </c>
      <c r="N452" s="13">
        <f t="shared" si="129"/>
        <v>2</v>
      </c>
      <c r="S452" s="13">
        <v>600</v>
      </c>
      <c r="T452" s="13">
        <f t="shared" si="130"/>
        <v>2.1711852081087688</v>
      </c>
      <c r="U452" s="15">
        <f t="shared" si="131"/>
        <v>53.663697258521346</v>
      </c>
      <c r="V452" s="15">
        <f t="shared" si="132"/>
        <v>0</v>
      </c>
      <c r="W452" s="16" t="e">
        <f t="shared" si="127"/>
        <v>#DIV/0!</v>
      </c>
      <c r="X452" s="16">
        <f t="shared" si="134"/>
        <v>0</v>
      </c>
    </row>
    <row r="453" spans="1:24" x14ac:dyDescent="0.25">
      <c r="A453" s="13" t="s">
        <v>717</v>
      </c>
      <c r="B453" s="13" t="s">
        <v>718</v>
      </c>
      <c r="C453" s="13" t="str">
        <f t="shared" si="128"/>
        <v>LU</v>
      </c>
      <c r="D453" s="13" t="s">
        <v>516</v>
      </c>
      <c r="E453" s="13">
        <v>1984</v>
      </c>
      <c r="F453" s="13">
        <v>1998</v>
      </c>
      <c r="G453" s="13">
        <f t="shared" si="133"/>
        <v>12.489995996796797</v>
      </c>
      <c r="H453" s="13">
        <v>6</v>
      </c>
      <c r="L453" s="1" t="s">
        <v>147</v>
      </c>
      <c r="M453" s="1" t="s">
        <v>571</v>
      </c>
      <c r="N453" s="13">
        <f t="shared" si="129"/>
        <v>2</v>
      </c>
      <c r="T453" s="13" t="str">
        <f t="shared" si="130"/>
        <v/>
      </c>
      <c r="U453" s="15" t="e">
        <f t="shared" si="131"/>
        <v>#VALUE!</v>
      </c>
      <c r="V453" s="15">
        <f t="shared" si="132"/>
        <v>0</v>
      </c>
      <c r="W453" s="16" t="e">
        <f t="shared" si="127"/>
        <v>#DIV/0!</v>
      </c>
      <c r="X453" s="16" t="e">
        <f t="shared" si="134"/>
        <v>#DIV/0!</v>
      </c>
    </row>
    <row r="454" spans="1:24" x14ac:dyDescent="0.25">
      <c r="A454" s="13" t="s">
        <v>719</v>
      </c>
      <c r="B454" s="13" t="s">
        <v>720</v>
      </c>
      <c r="C454" s="13" t="str">
        <f t="shared" si="128"/>
        <v>LU</v>
      </c>
      <c r="D454" s="13" t="s">
        <v>516</v>
      </c>
      <c r="E454" s="13">
        <v>1986</v>
      </c>
      <c r="F454" s="13">
        <v>1989</v>
      </c>
      <c r="G454" s="13">
        <f t="shared" si="133"/>
        <v>12.569805089976535</v>
      </c>
      <c r="H454" s="13">
        <v>4</v>
      </c>
      <c r="L454" s="1" t="s">
        <v>147</v>
      </c>
      <c r="M454" s="1" t="s">
        <v>571</v>
      </c>
      <c r="N454" s="13">
        <f t="shared" si="129"/>
        <v>2</v>
      </c>
      <c r="T454" s="13" t="str">
        <f t="shared" si="130"/>
        <v/>
      </c>
      <c r="U454" s="15" t="e">
        <f t="shared" si="131"/>
        <v>#VALUE!</v>
      </c>
      <c r="V454" s="15">
        <f t="shared" si="132"/>
        <v>0</v>
      </c>
      <c r="W454" s="16" t="e">
        <f t="shared" si="127"/>
        <v>#DIV/0!</v>
      </c>
      <c r="X454" s="16" t="e">
        <f t="shared" si="134"/>
        <v>#DIV/0!</v>
      </c>
    </row>
    <row r="455" spans="1:24" x14ac:dyDescent="0.25">
      <c r="A455" s="13" t="s">
        <v>721</v>
      </c>
      <c r="B455" s="13" t="s">
        <v>722</v>
      </c>
      <c r="C455" s="13" t="str">
        <f t="shared" si="128"/>
        <v>LU</v>
      </c>
      <c r="D455" s="13" t="s">
        <v>516</v>
      </c>
      <c r="E455" s="13">
        <v>2009</v>
      </c>
      <c r="F455" s="13" t="s">
        <v>42</v>
      </c>
      <c r="G455" s="13">
        <f t="shared" si="133"/>
        <v>13.45362404707371</v>
      </c>
      <c r="H455" s="13">
        <v>8</v>
      </c>
      <c r="J455" s="13">
        <v>197</v>
      </c>
      <c r="K455" s="13">
        <v>876</v>
      </c>
      <c r="L455" s="1" t="s">
        <v>147</v>
      </c>
      <c r="M455" s="1" t="s">
        <v>571</v>
      </c>
      <c r="N455" s="13">
        <f t="shared" si="129"/>
        <v>2</v>
      </c>
      <c r="P455" s="13">
        <v>80</v>
      </c>
      <c r="Q455" s="13">
        <v>80</v>
      </c>
      <c r="T455" s="13" t="str">
        <f t="shared" si="130"/>
        <v/>
      </c>
      <c r="U455" s="15" t="e">
        <f t="shared" si="131"/>
        <v>#VALUE!</v>
      </c>
      <c r="V455" s="15">
        <f t="shared" si="132"/>
        <v>0</v>
      </c>
      <c r="W455" s="16">
        <f t="shared" si="127"/>
        <v>0.1</v>
      </c>
      <c r="X455" s="16">
        <f t="shared" si="134"/>
        <v>0</v>
      </c>
    </row>
    <row r="456" spans="1:24" x14ac:dyDescent="0.25">
      <c r="A456" s="13" t="s">
        <v>723</v>
      </c>
      <c r="B456" s="13" t="s">
        <v>724</v>
      </c>
      <c r="C456" s="13" t="str">
        <f t="shared" si="128"/>
        <v>LU</v>
      </c>
      <c r="D456" s="13" t="s">
        <v>516</v>
      </c>
      <c r="E456" s="13">
        <v>1906</v>
      </c>
      <c r="F456" s="13">
        <v>1930</v>
      </c>
      <c r="G456" s="13">
        <f t="shared" si="133"/>
        <v>8.8317608663278477</v>
      </c>
      <c r="L456" s="1" t="s">
        <v>147</v>
      </c>
      <c r="M456" s="1" t="s">
        <v>571</v>
      </c>
      <c r="N456" s="13">
        <f t="shared" si="129"/>
        <v>2</v>
      </c>
      <c r="T456" s="13" t="str">
        <f t="shared" si="130"/>
        <v/>
      </c>
      <c r="U456" s="15" t="str">
        <f t="shared" si="131"/>
        <v/>
      </c>
      <c r="V456" s="15">
        <f t="shared" si="132"/>
        <v>0</v>
      </c>
      <c r="W456" s="16" t="e">
        <f t="shared" si="127"/>
        <v>#DIV/0!</v>
      </c>
      <c r="X456" s="16" t="e">
        <f t="shared" si="134"/>
        <v>#DIV/0!</v>
      </c>
    </row>
    <row r="457" spans="1:24" x14ac:dyDescent="0.25">
      <c r="A457" s="13" t="s">
        <v>725</v>
      </c>
      <c r="B457" s="13" t="s">
        <v>726</v>
      </c>
      <c r="C457" s="13" t="str">
        <f t="shared" si="128"/>
        <v>LU</v>
      </c>
      <c r="D457" s="13" t="s">
        <v>516</v>
      </c>
      <c r="E457" s="13">
        <v>1923</v>
      </c>
      <c r="F457" s="13">
        <v>1966</v>
      </c>
      <c r="G457" s="13">
        <f t="shared" si="133"/>
        <v>9.7467943448089631</v>
      </c>
      <c r="L457" s="1" t="s">
        <v>147</v>
      </c>
      <c r="M457" s="1" t="s">
        <v>571</v>
      </c>
      <c r="N457" s="13">
        <f t="shared" si="129"/>
        <v>2</v>
      </c>
      <c r="T457" s="13" t="str">
        <f t="shared" si="130"/>
        <v/>
      </c>
      <c r="U457" s="15" t="str">
        <f t="shared" si="131"/>
        <v/>
      </c>
      <c r="V457" s="15">
        <f t="shared" si="132"/>
        <v>0</v>
      </c>
      <c r="W457" s="16" t="e">
        <f t="shared" ref="W457:W520" si="136">8/P457</f>
        <v>#DIV/0!</v>
      </c>
      <c r="X457" s="16" t="e">
        <f t="shared" si="134"/>
        <v>#DIV/0!</v>
      </c>
    </row>
    <row r="458" spans="1:24" x14ac:dyDescent="0.25">
      <c r="A458" s="13" t="s">
        <v>727</v>
      </c>
      <c r="B458" s="13" t="s">
        <v>728</v>
      </c>
      <c r="C458" s="13" t="str">
        <f t="shared" si="128"/>
        <v>LU</v>
      </c>
      <c r="D458" s="13" t="s">
        <v>516</v>
      </c>
      <c r="E458" s="13">
        <v>1920</v>
      </c>
      <c r="F458" s="13">
        <v>1931</v>
      </c>
      <c r="G458" s="13">
        <f t="shared" si="133"/>
        <v>9.5916630466254382</v>
      </c>
      <c r="L458" s="1" t="s">
        <v>147</v>
      </c>
      <c r="M458" s="1" t="s">
        <v>571</v>
      </c>
      <c r="N458" s="13">
        <f t="shared" si="129"/>
        <v>2</v>
      </c>
      <c r="T458" s="13" t="str">
        <f t="shared" si="130"/>
        <v/>
      </c>
      <c r="U458" s="15" t="str">
        <f t="shared" si="131"/>
        <v/>
      </c>
      <c r="V458" s="15">
        <f t="shared" si="132"/>
        <v>0</v>
      </c>
      <c r="W458" s="16" t="e">
        <f t="shared" si="136"/>
        <v>#DIV/0!</v>
      </c>
      <c r="X458" s="16" t="e">
        <f t="shared" si="134"/>
        <v>#DIV/0!</v>
      </c>
    </row>
    <row r="459" spans="1:24" x14ac:dyDescent="0.25">
      <c r="A459" s="13" t="s">
        <v>729</v>
      </c>
      <c r="C459" s="13" t="str">
        <f t="shared" si="128"/>
        <v>LY</v>
      </c>
      <c r="D459" s="13" t="s">
        <v>516</v>
      </c>
      <c r="E459" s="13">
        <v>1916</v>
      </c>
      <c r="F459" s="13">
        <v>1960</v>
      </c>
      <c r="G459" s="13">
        <f t="shared" si="133"/>
        <v>9.3808315196468595</v>
      </c>
      <c r="H459" s="13">
        <v>2</v>
      </c>
      <c r="J459" s="13">
        <v>84</v>
      </c>
      <c r="K459" s="13">
        <v>160</v>
      </c>
      <c r="L459" s="1" t="s">
        <v>147</v>
      </c>
      <c r="M459" s="1" t="s">
        <v>148</v>
      </c>
      <c r="N459" s="13">
        <f t="shared" si="129"/>
        <v>2</v>
      </c>
      <c r="P459" s="13">
        <v>97</v>
      </c>
      <c r="Q459" s="13">
        <v>97</v>
      </c>
      <c r="S459" s="13">
        <v>400</v>
      </c>
      <c r="T459" s="13">
        <f t="shared" si="130"/>
        <v>1.9618873042551412</v>
      </c>
      <c r="U459" s="15">
        <f t="shared" si="131"/>
        <v>23.666965632553946</v>
      </c>
      <c r="V459" s="15">
        <f t="shared" si="132"/>
        <v>15.526270922452579</v>
      </c>
      <c r="W459" s="16">
        <f t="shared" si="136"/>
        <v>8.247422680412371E-2</v>
      </c>
      <c r="X459" s="16">
        <f t="shared" si="134"/>
        <v>0</v>
      </c>
    </row>
    <row r="460" spans="1:24" x14ac:dyDescent="0.25">
      <c r="A460" s="13" t="s">
        <v>730</v>
      </c>
      <c r="C460" s="13" t="str">
        <f t="shared" si="128"/>
        <v>Me</v>
      </c>
      <c r="D460" s="13" t="s">
        <v>516</v>
      </c>
      <c r="E460" s="13">
        <v>1903</v>
      </c>
      <c r="F460" s="13">
        <v>1957</v>
      </c>
      <c r="G460" s="13">
        <f t="shared" si="133"/>
        <v>8.6602540378443873</v>
      </c>
      <c r="H460" s="13">
        <v>4</v>
      </c>
      <c r="K460" s="13">
        <v>204</v>
      </c>
      <c r="L460" s="1" t="s">
        <v>147</v>
      </c>
      <c r="M460" s="1" t="s">
        <v>148</v>
      </c>
      <c r="N460" s="13">
        <f t="shared" si="129"/>
        <v>2</v>
      </c>
      <c r="P460" s="13">
        <v>97</v>
      </c>
      <c r="Q460" s="13">
        <v>97</v>
      </c>
      <c r="S460" s="13">
        <v>460</v>
      </c>
      <c r="T460" s="13">
        <f t="shared" si="130"/>
        <v>2.0316482427935045</v>
      </c>
      <c r="U460" s="15">
        <f t="shared" si="131"/>
        <v>28.751342099319842</v>
      </c>
      <c r="V460" s="15">
        <f t="shared" si="132"/>
        <v>0</v>
      </c>
      <c r="W460" s="16">
        <f t="shared" si="136"/>
        <v>8.247422680412371E-2</v>
      </c>
      <c r="X460" s="16" t="e">
        <f t="shared" si="134"/>
        <v>#DIV/0!</v>
      </c>
    </row>
    <row r="461" spans="1:24" x14ac:dyDescent="0.25">
      <c r="A461" s="13" t="s">
        <v>731</v>
      </c>
      <c r="B461" s="13" t="s">
        <v>732</v>
      </c>
      <c r="C461" s="13" t="str">
        <f t="shared" si="128"/>
        <v>Me</v>
      </c>
      <c r="D461" s="13" t="s">
        <v>516</v>
      </c>
      <c r="E461" s="13">
        <v>1913</v>
      </c>
      <c r="F461" s="13">
        <v>1950</v>
      </c>
      <c r="G461" s="13">
        <f t="shared" si="133"/>
        <v>9.2195444572928871</v>
      </c>
      <c r="H461" s="13">
        <v>5</v>
      </c>
      <c r="J461" s="13">
        <v>170</v>
      </c>
      <c r="K461" s="13">
        <v>210</v>
      </c>
      <c r="L461" s="1" t="s">
        <v>147</v>
      </c>
      <c r="M461" s="1" t="s">
        <v>571</v>
      </c>
      <c r="N461" s="13">
        <f t="shared" si="129"/>
        <v>2</v>
      </c>
      <c r="S461" s="13">
        <f t="shared" ref="S461:S469" si="137">60*2*H461</f>
        <v>600</v>
      </c>
      <c r="T461" s="13">
        <f t="shared" si="130"/>
        <v>2.1711852081087688</v>
      </c>
      <c r="U461" s="15">
        <f t="shared" si="131"/>
        <v>36.208727783119741</v>
      </c>
      <c r="V461" s="15">
        <f t="shared" si="132"/>
        <v>0</v>
      </c>
      <c r="W461" s="16" t="e">
        <f t="shared" si="136"/>
        <v>#DIV/0!</v>
      </c>
      <c r="X461" s="16">
        <f t="shared" si="134"/>
        <v>0</v>
      </c>
    </row>
    <row r="462" spans="1:24" x14ac:dyDescent="0.25">
      <c r="A462" s="13" t="s">
        <v>733</v>
      </c>
      <c r="B462" s="13" t="s">
        <v>734</v>
      </c>
      <c r="C462" s="13" t="str">
        <f t="shared" si="128"/>
        <v>Me</v>
      </c>
      <c r="D462" s="13" t="s">
        <v>516</v>
      </c>
      <c r="E462" s="13">
        <v>1906</v>
      </c>
      <c r="F462" s="13">
        <v>1937</v>
      </c>
      <c r="G462" s="13">
        <f t="shared" si="133"/>
        <v>8.8317608663278477</v>
      </c>
      <c r="H462" s="13">
        <v>6</v>
      </c>
      <c r="J462" s="13">
        <v>204</v>
      </c>
      <c r="K462" s="13">
        <v>252</v>
      </c>
      <c r="L462" s="1" t="s">
        <v>147</v>
      </c>
      <c r="M462" s="1" t="s">
        <v>571</v>
      </c>
      <c r="N462" s="13">
        <f t="shared" si="129"/>
        <v>2</v>
      </c>
      <c r="S462" s="13">
        <f t="shared" si="137"/>
        <v>720</v>
      </c>
      <c r="T462" s="13">
        <f t="shared" si="130"/>
        <v>2.2724387329349987</v>
      </c>
      <c r="U462" s="15">
        <f t="shared" si="131"/>
        <v>38.572960738210057</v>
      </c>
      <c r="V462" s="15">
        <f t="shared" si="132"/>
        <v>0</v>
      </c>
      <c r="W462" s="16" t="e">
        <f t="shared" si="136"/>
        <v>#DIV/0!</v>
      </c>
      <c r="X462" s="16">
        <f t="shared" si="134"/>
        <v>0</v>
      </c>
    </row>
    <row r="463" spans="1:24" x14ac:dyDescent="0.25">
      <c r="A463" s="13" t="s">
        <v>735</v>
      </c>
      <c r="B463" s="13" t="s">
        <v>736</v>
      </c>
      <c r="C463" s="13" t="str">
        <f t="shared" si="128"/>
        <v>Me</v>
      </c>
      <c r="D463" s="13" t="s">
        <v>516</v>
      </c>
      <c r="E463" s="13">
        <v>1906</v>
      </c>
      <c r="F463" s="13">
        <v>1939</v>
      </c>
      <c r="G463" s="13">
        <f t="shared" si="133"/>
        <v>8.8317608663278477</v>
      </c>
      <c r="H463" s="13">
        <v>8</v>
      </c>
      <c r="J463" s="13">
        <v>272</v>
      </c>
      <c r="K463" s="13">
        <v>336</v>
      </c>
      <c r="L463" s="1" t="s">
        <v>147</v>
      </c>
      <c r="M463" s="1" t="s">
        <v>571</v>
      </c>
      <c r="N463" s="13">
        <f t="shared" si="129"/>
        <v>2</v>
      </c>
      <c r="S463" s="13">
        <f t="shared" si="137"/>
        <v>960</v>
      </c>
      <c r="T463" s="13">
        <f t="shared" si="130"/>
        <v>2.4418943343231376</v>
      </c>
      <c r="U463" s="15">
        <f t="shared" si="131"/>
        <v>46.293523406784637</v>
      </c>
      <c r="V463" s="15">
        <f t="shared" si="132"/>
        <v>0</v>
      </c>
      <c r="W463" s="16" t="e">
        <f t="shared" si="136"/>
        <v>#DIV/0!</v>
      </c>
      <c r="X463" s="16">
        <f t="shared" si="134"/>
        <v>0</v>
      </c>
    </row>
    <row r="464" spans="1:24" x14ac:dyDescent="0.25">
      <c r="A464" s="13" t="s">
        <v>737</v>
      </c>
      <c r="B464" s="13" t="s">
        <v>738</v>
      </c>
      <c r="C464" s="13" t="str">
        <f t="shared" si="128"/>
        <v>Me</v>
      </c>
      <c r="D464" s="13" t="s">
        <v>516</v>
      </c>
      <c r="E464" s="13">
        <v>1927</v>
      </c>
      <c r="F464" s="13">
        <v>1950</v>
      </c>
      <c r="G464" s="13">
        <f t="shared" si="133"/>
        <v>9.9498743710661994</v>
      </c>
      <c r="H464" s="13">
        <v>7</v>
      </c>
      <c r="J464" s="13">
        <v>238</v>
      </c>
      <c r="K464" s="13">
        <v>294</v>
      </c>
      <c r="L464" s="1" t="s">
        <v>147</v>
      </c>
      <c r="M464" s="1" t="s">
        <v>571</v>
      </c>
      <c r="N464" s="13">
        <f t="shared" si="129"/>
        <v>2</v>
      </c>
      <c r="S464" s="13">
        <f t="shared" si="137"/>
        <v>840</v>
      </c>
      <c r="T464" s="13">
        <f t="shared" si="130"/>
        <v>2.3617225726632607</v>
      </c>
      <c r="U464" s="15">
        <f t="shared" si="131"/>
        <v>49.419512987999731</v>
      </c>
      <c r="V464" s="15">
        <f t="shared" si="132"/>
        <v>0</v>
      </c>
      <c r="W464" s="16" t="e">
        <f t="shared" si="136"/>
        <v>#DIV/0!</v>
      </c>
      <c r="X464" s="16">
        <f t="shared" si="134"/>
        <v>0</v>
      </c>
    </row>
    <row r="465" spans="1:24" x14ac:dyDescent="0.25">
      <c r="A465" s="13" t="s">
        <v>739</v>
      </c>
      <c r="B465" s="13" t="s">
        <v>740</v>
      </c>
      <c r="C465" s="13" t="str">
        <f t="shared" ref="C465:C477" si="138">IF(A465="","zzz",LEFT(A465,2))</f>
        <v>Me</v>
      </c>
      <c r="D465" s="13" t="s">
        <v>516</v>
      </c>
      <c r="E465" s="13">
        <v>1929</v>
      </c>
      <c r="F465" s="13">
        <v>1950</v>
      </c>
      <c r="G465" s="13">
        <f t="shared" si="133"/>
        <v>10.04987562112089</v>
      </c>
      <c r="H465" s="13">
        <v>8</v>
      </c>
      <c r="J465" s="13">
        <v>272</v>
      </c>
      <c r="K465" s="13">
        <v>336</v>
      </c>
      <c r="L465" s="1" t="s">
        <v>147</v>
      </c>
      <c r="M465" s="1" t="s">
        <v>571</v>
      </c>
      <c r="N465" s="13">
        <f t="shared" ref="N465:N528" si="139">IF(L465="Steam",1,IF(L465="Electric",2,IF(L465="Diesel",4,IF(L465="Diesel-Electric",3,""))))</f>
        <v>2</v>
      </c>
      <c r="S465" s="13">
        <f t="shared" si="137"/>
        <v>960</v>
      </c>
      <c r="T465" s="13">
        <f t="shared" ref="T465:T528" si="140">IF(L465="Wagon",(SQRT(SQRT(S465/27)))*10,IF(S465="","",SQRT(SQRT(S465/27))))</f>
        <v>2.4418943343231376</v>
      </c>
      <c r="U465" s="15">
        <f t="shared" ref="U465:U528" si="141">IF(H465="","",(G465*SQRT(H465)*T465-(H465*2)+2)*0.985)</f>
        <v>54.58050348804997</v>
      </c>
      <c r="V465" s="15">
        <f t="shared" ref="V465:V528" si="142">IF(L465="Wagon",5*SQRT(G465),IF(L465="","",SQRT(Q465*J465*SQRT(S465))/(26)))</f>
        <v>0</v>
      </c>
      <c r="W465" s="16" t="e">
        <f t="shared" si="136"/>
        <v>#DIV/0!</v>
      </c>
      <c r="X465" s="16">
        <f t="shared" si="134"/>
        <v>0</v>
      </c>
    </row>
    <row r="466" spans="1:24" x14ac:dyDescent="0.25">
      <c r="A466" s="13" t="s">
        <v>741</v>
      </c>
      <c r="B466" s="13" t="s">
        <v>742</v>
      </c>
      <c r="C466" s="13" t="str">
        <f t="shared" si="138"/>
        <v>Me</v>
      </c>
      <c r="D466" s="13" t="s">
        <v>516</v>
      </c>
      <c r="E466" s="13">
        <v>1906</v>
      </c>
      <c r="F466" s="13">
        <v>1939</v>
      </c>
      <c r="G466" s="13">
        <f t="shared" si="133"/>
        <v>8.8317608663278477</v>
      </c>
      <c r="H466" s="13">
        <v>4</v>
      </c>
      <c r="J466" s="13">
        <v>136</v>
      </c>
      <c r="K466" s="13">
        <v>168</v>
      </c>
      <c r="L466" s="1" t="s">
        <v>147</v>
      </c>
      <c r="M466" s="1" t="s">
        <v>571</v>
      </c>
      <c r="N466" s="13">
        <f t="shared" si="139"/>
        <v>2</v>
      </c>
      <c r="S466" s="13">
        <f t="shared" si="137"/>
        <v>480</v>
      </c>
      <c r="T466" s="13">
        <f t="shared" si="140"/>
        <v>2.0533801921606818</v>
      </c>
      <c r="U466" s="15">
        <f t="shared" si="141"/>
        <v>29.815876764890405</v>
      </c>
      <c r="V466" s="15">
        <f t="shared" si="142"/>
        <v>0</v>
      </c>
      <c r="W466" s="16" t="e">
        <f t="shared" si="136"/>
        <v>#DIV/0!</v>
      </c>
      <c r="X466" s="16">
        <f t="shared" si="134"/>
        <v>0</v>
      </c>
    </row>
    <row r="467" spans="1:24" x14ac:dyDescent="0.25">
      <c r="A467" s="13" t="s">
        <v>743</v>
      </c>
      <c r="B467" s="13" t="s">
        <v>744</v>
      </c>
      <c r="C467" s="13" t="str">
        <f t="shared" si="138"/>
        <v>Me</v>
      </c>
      <c r="D467" s="13" t="s">
        <v>516</v>
      </c>
      <c r="E467" s="13">
        <v>1919</v>
      </c>
      <c r="F467" s="13">
        <v>1950</v>
      </c>
      <c r="G467" s="13">
        <f t="shared" ref="G467:G530" si="143">IF(E467="","",SQRT(E467-1828))</f>
        <v>9.5393920141694561</v>
      </c>
      <c r="H467" s="13">
        <v>8</v>
      </c>
      <c r="J467" s="13">
        <v>272</v>
      </c>
      <c r="K467" s="13">
        <v>336</v>
      </c>
      <c r="L467" s="1" t="s">
        <v>147</v>
      </c>
      <c r="M467" s="1" t="s">
        <v>571</v>
      </c>
      <c r="N467" s="13">
        <f t="shared" si="139"/>
        <v>2</v>
      </c>
      <c r="S467" s="13">
        <f t="shared" si="137"/>
        <v>960</v>
      </c>
      <c r="T467" s="13">
        <f t="shared" si="140"/>
        <v>2.4418943343231376</v>
      </c>
      <c r="U467" s="15">
        <f t="shared" si="141"/>
        <v>51.107622574348404</v>
      </c>
      <c r="V467" s="15">
        <f t="shared" si="142"/>
        <v>0</v>
      </c>
      <c r="W467" s="16" t="e">
        <f t="shared" si="136"/>
        <v>#DIV/0!</v>
      </c>
      <c r="X467" s="16">
        <f t="shared" si="134"/>
        <v>0</v>
      </c>
    </row>
    <row r="468" spans="1:24" x14ac:dyDescent="0.25">
      <c r="A468" s="13" t="s">
        <v>745</v>
      </c>
      <c r="B468" s="13" t="s">
        <v>746</v>
      </c>
      <c r="C468" s="13" t="str">
        <f t="shared" si="138"/>
        <v>Me</v>
      </c>
      <c r="D468" s="13" t="s">
        <v>516</v>
      </c>
      <c r="E468" s="13">
        <v>1905</v>
      </c>
      <c r="F468" s="13">
        <v>1936</v>
      </c>
      <c r="G468" s="13">
        <f t="shared" si="143"/>
        <v>8.7749643873921226</v>
      </c>
      <c r="H468" s="13">
        <v>7</v>
      </c>
      <c r="J468" s="13">
        <v>238</v>
      </c>
      <c r="K468" s="13">
        <v>294</v>
      </c>
      <c r="L468" s="1" t="s">
        <v>147</v>
      </c>
      <c r="M468" s="1" t="s">
        <v>571</v>
      </c>
      <c r="N468" s="13">
        <f t="shared" si="139"/>
        <v>2</v>
      </c>
      <c r="S468" s="13">
        <f t="shared" si="137"/>
        <v>840</v>
      </c>
      <c r="T468" s="13">
        <f t="shared" si="140"/>
        <v>2.3617225726632607</v>
      </c>
      <c r="U468" s="15">
        <f t="shared" si="141"/>
        <v>42.18817392565245</v>
      </c>
      <c r="V468" s="15">
        <f t="shared" si="142"/>
        <v>0</v>
      </c>
      <c r="W468" s="16" t="e">
        <f t="shared" si="136"/>
        <v>#DIV/0!</v>
      </c>
      <c r="X468" s="16">
        <f t="shared" si="134"/>
        <v>0</v>
      </c>
    </row>
    <row r="469" spans="1:24" x14ac:dyDescent="0.25">
      <c r="A469" s="13" t="s">
        <v>747</v>
      </c>
      <c r="B469" s="13" t="s">
        <v>748</v>
      </c>
      <c r="C469" s="13" t="str">
        <f t="shared" si="138"/>
        <v>Me</v>
      </c>
      <c r="D469" s="13" t="s">
        <v>516</v>
      </c>
      <c r="E469" s="13">
        <v>1906</v>
      </c>
      <c r="F469" s="13">
        <v>1939</v>
      </c>
      <c r="G469" s="13">
        <f t="shared" si="143"/>
        <v>8.8317608663278477</v>
      </c>
      <c r="H469" s="13">
        <v>5</v>
      </c>
      <c r="J469" s="13">
        <v>170</v>
      </c>
      <c r="K469" s="13">
        <v>210</v>
      </c>
      <c r="L469" s="1" t="s">
        <v>147</v>
      </c>
      <c r="M469" s="1" t="s">
        <v>571</v>
      </c>
      <c r="N469" s="13">
        <f t="shared" si="139"/>
        <v>2</v>
      </c>
      <c r="S469" s="13">
        <f t="shared" si="137"/>
        <v>600</v>
      </c>
      <c r="T469" s="13">
        <f t="shared" si="140"/>
        <v>2.1711852081087688</v>
      </c>
      <c r="U469" s="15">
        <f t="shared" si="141"/>
        <v>34.354310218345795</v>
      </c>
      <c r="V469" s="15">
        <f t="shared" si="142"/>
        <v>0</v>
      </c>
      <c r="W469" s="16" t="e">
        <f t="shared" si="136"/>
        <v>#DIV/0!</v>
      </c>
      <c r="X469" s="16">
        <f t="shared" si="134"/>
        <v>0</v>
      </c>
    </row>
    <row r="470" spans="1:24" x14ac:dyDescent="0.25">
      <c r="A470" s="13" t="s">
        <v>749</v>
      </c>
      <c r="B470" s="13" t="s">
        <v>750</v>
      </c>
      <c r="C470" s="13" t="str">
        <f t="shared" si="138"/>
        <v>Me</v>
      </c>
      <c r="D470" s="13" t="s">
        <v>516</v>
      </c>
      <c r="E470" s="13">
        <v>1864</v>
      </c>
      <c r="F470" s="13">
        <v>1907</v>
      </c>
      <c r="G470" s="13">
        <f t="shared" si="143"/>
        <v>6</v>
      </c>
      <c r="H470" s="13">
        <v>1</v>
      </c>
      <c r="J470" s="13">
        <v>43</v>
      </c>
      <c r="K470" s="13">
        <v>0</v>
      </c>
      <c r="L470" s="1" t="s">
        <v>557</v>
      </c>
      <c r="M470" s="1" t="s">
        <v>557</v>
      </c>
      <c r="N470" s="13">
        <f t="shared" si="139"/>
        <v>1</v>
      </c>
      <c r="S470" s="13">
        <v>330</v>
      </c>
      <c r="T470" s="13">
        <f t="shared" si="140"/>
        <v>1.869767229871276</v>
      </c>
      <c r="U470" s="15">
        <f t="shared" si="141"/>
        <v>11.05032432853924</v>
      </c>
      <c r="V470" s="15">
        <f t="shared" si="142"/>
        <v>0</v>
      </c>
      <c r="W470" s="16" t="e">
        <f t="shared" si="136"/>
        <v>#DIV/0!</v>
      </c>
      <c r="X470" s="16">
        <f t="shared" si="134"/>
        <v>0</v>
      </c>
    </row>
    <row r="471" spans="1:24" x14ac:dyDescent="0.25">
      <c r="A471" s="13" t="s">
        <v>751</v>
      </c>
      <c r="B471" s="13" t="s">
        <v>752</v>
      </c>
      <c r="C471" s="13" t="str">
        <f t="shared" si="138"/>
        <v>Me</v>
      </c>
      <c r="D471" s="13" t="s">
        <v>516</v>
      </c>
      <c r="E471" s="13">
        <v>1879</v>
      </c>
      <c r="F471" s="13">
        <v>1907</v>
      </c>
      <c r="G471" s="13">
        <f t="shared" si="143"/>
        <v>7.1414284285428504</v>
      </c>
      <c r="H471" s="13">
        <v>1</v>
      </c>
      <c r="J471" s="13">
        <v>46</v>
      </c>
      <c r="K471" s="13">
        <v>0</v>
      </c>
      <c r="L471" s="1" t="s">
        <v>557</v>
      </c>
      <c r="M471" s="1" t="s">
        <v>557</v>
      </c>
      <c r="N471" s="13">
        <f t="shared" si="139"/>
        <v>1</v>
      </c>
      <c r="S471" s="13">
        <v>430</v>
      </c>
      <c r="T471" s="13">
        <f t="shared" si="140"/>
        <v>1.9976811555216252</v>
      </c>
      <c r="U471" s="15">
        <f t="shared" si="141"/>
        <v>14.052302540278369</v>
      </c>
      <c r="V471" s="15">
        <f t="shared" si="142"/>
        <v>0</v>
      </c>
      <c r="W471" s="16" t="e">
        <f t="shared" si="136"/>
        <v>#DIV/0!</v>
      </c>
      <c r="X471" s="16">
        <f t="shared" si="134"/>
        <v>0</v>
      </c>
    </row>
    <row r="472" spans="1:24" x14ac:dyDescent="0.25">
      <c r="A472" s="13" t="s">
        <v>753</v>
      </c>
      <c r="B472" s="13" t="s">
        <v>754</v>
      </c>
      <c r="C472" s="13" t="str">
        <f t="shared" si="138"/>
        <v>Me</v>
      </c>
      <c r="D472" s="13" t="s">
        <v>516</v>
      </c>
      <c r="E472" s="13">
        <v>1922</v>
      </c>
      <c r="F472" s="13">
        <v>1962</v>
      </c>
      <c r="G472" s="13">
        <f t="shared" si="143"/>
        <v>9.6953597148326587</v>
      </c>
      <c r="H472" s="13">
        <v>1</v>
      </c>
      <c r="J472" s="13">
        <v>62</v>
      </c>
      <c r="K472" s="13">
        <v>0</v>
      </c>
      <c r="L472" s="1" t="s">
        <v>147</v>
      </c>
      <c r="M472" s="1" t="s">
        <v>571</v>
      </c>
      <c r="N472" s="13">
        <f t="shared" si="139"/>
        <v>2</v>
      </c>
      <c r="P472" s="13">
        <v>105</v>
      </c>
      <c r="Q472" s="13">
        <v>105</v>
      </c>
      <c r="S472" s="13">
        <v>1200</v>
      </c>
      <c r="T472" s="13">
        <f t="shared" si="140"/>
        <v>2.5819888974716112</v>
      </c>
      <c r="U472" s="15">
        <f t="shared" si="141"/>
        <v>24.657811473581081</v>
      </c>
      <c r="V472" s="15">
        <f t="shared" si="142"/>
        <v>18.264696406745273</v>
      </c>
      <c r="W472" s="16">
        <f t="shared" si="136"/>
        <v>7.6190476190476197E-2</v>
      </c>
      <c r="X472" s="16">
        <f t="shared" si="134"/>
        <v>0</v>
      </c>
    </row>
    <row r="473" spans="1:24" x14ac:dyDescent="0.25">
      <c r="A473" s="13" t="s">
        <v>755</v>
      </c>
      <c r="B473" s="13" t="s">
        <v>756</v>
      </c>
      <c r="C473" s="13" t="str">
        <f t="shared" si="138"/>
        <v>Me</v>
      </c>
      <c r="D473" s="13" t="s">
        <v>516</v>
      </c>
      <c r="E473" s="13">
        <v>1906</v>
      </c>
      <c r="F473" s="13">
        <v>1962</v>
      </c>
      <c r="G473" s="13">
        <f t="shared" si="143"/>
        <v>8.8317608663278477</v>
      </c>
      <c r="H473" s="13">
        <v>1</v>
      </c>
      <c r="J473" s="13">
        <v>50</v>
      </c>
      <c r="K473" s="13">
        <v>0</v>
      </c>
      <c r="L473" s="1" t="s">
        <v>147</v>
      </c>
      <c r="M473" s="1" t="s">
        <v>571</v>
      </c>
      <c r="N473" s="13">
        <f t="shared" si="139"/>
        <v>2</v>
      </c>
      <c r="S473" s="13">
        <v>860</v>
      </c>
      <c r="T473" s="13">
        <f t="shared" si="140"/>
        <v>2.3756566436531741</v>
      </c>
      <c r="U473" s="15">
        <f t="shared" si="141"/>
        <v>20.666512906589144</v>
      </c>
      <c r="V473" s="15">
        <f t="shared" si="142"/>
        <v>0</v>
      </c>
      <c r="W473" s="16" t="e">
        <f t="shared" si="136"/>
        <v>#DIV/0!</v>
      </c>
      <c r="X473" s="16">
        <f t="shared" si="134"/>
        <v>0</v>
      </c>
    </row>
    <row r="474" spans="1:24" x14ac:dyDescent="0.25">
      <c r="A474" s="13" t="s">
        <v>757</v>
      </c>
      <c r="C474" s="13" t="str">
        <f t="shared" si="138"/>
        <v>MR</v>
      </c>
      <c r="D474" s="13" t="s">
        <v>516</v>
      </c>
      <c r="E474" s="13">
        <v>1908</v>
      </c>
      <c r="F474" s="13">
        <v>1951</v>
      </c>
      <c r="G474" s="13">
        <f t="shared" si="143"/>
        <v>8.9442719099991592</v>
      </c>
      <c r="H474" s="13">
        <v>3</v>
      </c>
      <c r="L474" s="1" t="s">
        <v>147</v>
      </c>
      <c r="M474" s="5" t="s">
        <v>164</v>
      </c>
      <c r="N474" s="13">
        <f t="shared" si="139"/>
        <v>2</v>
      </c>
      <c r="T474" s="13" t="str">
        <f t="shared" si="140"/>
        <v/>
      </c>
      <c r="U474" s="15" t="e">
        <f t="shared" si="141"/>
        <v>#VALUE!</v>
      </c>
      <c r="V474" s="15">
        <f t="shared" si="142"/>
        <v>0</v>
      </c>
      <c r="W474" s="16" t="e">
        <f t="shared" si="136"/>
        <v>#DIV/0!</v>
      </c>
      <c r="X474" s="16" t="e">
        <f t="shared" ref="X474:X537" si="144">R474/10/J474</f>
        <v>#DIV/0!</v>
      </c>
    </row>
    <row r="475" spans="1:24" x14ac:dyDescent="0.25">
      <c r="A475" s="13" t="s">
        <v>758</v>
      </c>
      <c r="C475" s="13" t="str">
        <f t="shared" si="138"/>
        <v>NE</v>
      </c>
      <c r="D475" s="13" t="s">
        <v>516</v>
      </c>
      <c r="G475" s="13" t="str">
        <f t="shared" si="143"/>
        <v/>
      </c>
      <c r="L475" s="1" t="s">
        <v>557</v>
      </c>
      <c r="M475" s="1" t="s">
        <v>557</v>
      </c>
      <c r="N475" s="13">
        <f t="shared" si="139"/>
        <v>1</v>
      </c>
      <c r="T475" s="13" t="str">
        <f t="shared" si="140"/>
        <v/>
      </c>
      <c r="U475" s="15" t="str">
        <f t="shared" si="141"/>
        <v/>
      </c>
      <c r="V475" s="15">
        <f t="shared" si="142"/>
        <v>0</v>
      </c>
      <c r="W475" s="16" t="e">
        <f t="shared" si="136"/>
        <v>#DIV/0!</v>
      </c>
      <c r="X475" s="16" t="e">
        <f t="shared" si="144"/>
        <v>#DIV/0!</v>
      </c>
    </row>
    <row r="476" spans="1:24" x14ac:dyDescent="0.25">
      <c r="A476" s="13" t="s">
        <v>759</v>
      </c>
      <c r="C476" s="13" t="str">
        <f t="shared" si="138"/>
        <v>NE</v>
      </c>
      <c r="D476" s="13" t="s">
        <v>516</v>
      </c>
      <c r="E476" s="13">
        <v>1904</v>
      </c>
      <c r="F476" s="13">
        <v>1962</v>
      </c>
      <c r="G476" s="13">
        <f t="shared" si="143"/>
        <v>8.717797887081348</v>
      </c>
      <c r="H476" s="13">
        <v>3</v>
      </c>
      <c r="L476" s="1" t="s">
        <v>147</v>
      </c>
      <c r="M476" s="1" t="s">
        <v>148</v>
      </c>
      <c r="N476" s="13">
        <f t="shared" si="139"/>
        <v>2</v>
      </c>
      <c r="P476" s="13">
        <v>97</v>
      </c>
      <c r="Q476" s="13">
        <v>97</v>
      </c>
      <c r="S476" s="13">
        <v>280</v>
      </c>
      <c r="T476" s="13">
        <f t="shared" si="140"/>
        <v>1.7945210903184317</v>
      </c>
      <c r="U476" s="15">
        <f t="shared" si="141"/>
        <v>22.750224131336243</v>
      </c>
      <c r="V476" s="15">
        <f t="shared" si="142"/>
        <v>0</v>
      </c>
      <c r="W476" s="16">
        <f t="shared" si="136"/>
        <v>8.247422680412371E-2</v>
      </c>
      <c r="X476" s="16" t="e">
        <f t="shared" si="144"/>
        <v>#DIV/0!</v>
      </c>
    </row>
    <row r="477" spans="1:24" x14ac:dyDescent="0.25">
      <c r="A477" s="13" t="s">
        <v>760</v>
      </c>
      <c r="B477" s="13" t="s">
        <v>761</v>
      </c>
      <c r="C477" s="13" t="str">
        <f t="shared" si="138"/>
        <v>NR</v>
      </c>
      <c r="D477" s="13" t="s">
        <v>516</v>
      </c>
      <c r="E477" s="13">
        <v>2003</v>
      </c>
      <c r="F477" s="13" t="s">
        <v>42</v>
      </c>
      <c r="G477" s="13">
        <f t="shared" si="143"/>
        <v>13.228756555322953</v>
      </c>
      <c r="H477" s="13">
        <v>6</v>
      </c>
      <c r="J477" s="13">
        <f>140+35*4</f>
        <v>280</v>
      </c>
      <c r="K477" s="13">
        <v>0</v>
      </c>
      <c r="L477" s="1" t="s">
        <v>275</v>
      </c>
      <c r="M477" s="1" t="s">
        <v>26</v>
      </c>
      <c r="N477" s="13">
        <f t="shared" si="139"/>
        <v>3</v>
      </c>
      <c r="P477" s="13">
        <v>201</v>
      </c>
      <c r="Q477" s="13">
        <v>201</v>
      </c>
      <c r="S477" s="13">
        <v>2250</v>
      </c>
      <c r="T477" s="13">
        <f t="shared" si="140"/>
        <v>3.0213753973567683</v>
      </c>
      <c r="U477" s="15">
        <f t="shared" si="141"/>
        <v>86.585196226379765</v>
      </c>
      <c r="V477" s="15">
        <f t="shared" si="142"/>
        <v>62.841902698631266</v>
      </c>
      <c r="W477" s="16">
        <f t="shared" si="136"/>
        <v>3.9800995024875621E-2</v>
      </c>
      <c r="X477" s="16">
        <f t="shared" si="144"/>
        <v>0</v>
      </c>
    </row>
    <row r="478" spans="1:24" x14ac:dyDescent="0.25">
      <c r="A478" s="13" t="s">
        <v>762</v>
      </c>
      <c r="C478" s="13" t="str">
        <f t="shared" ref="C478:C487" si="145">LEFT(A478,2)</f>
        <v>Ro</v>
      </c>
      <c r="D478" s="13" t="s">
        <v>516</v>
      </c>
      <c r="E478" s="13">
        <v>1829</v>
      </c>
      <c r="G478" s="13">
        <f t="shared" si="143"/>
        <v>1</v>
      </c>
      <c r="H478" s="13">
        <v>1</v>
      </c>
      <c r="L478" s="1" t="s">
        <v>557</v>
      </c>
      <c r="M478" s="1" t="s">
        <v>557</v>
      </c>
      <c r="N478" s="13">
        <f t="shared" si="139"/>
        <v>1</v>
      </c>
      <c r="S478" s="13">
        <v>27</v>
      </c>
      <c r="T478" s="13">
        <f t="shared" si="140"/>
        <v>1</v>
      </c>
      <c r="U478" s="15">
        <f t="shared" si="141"/>
        <v>0.98499999999999999</v>
      </c>
      <c r="V478" s="15">
        <f t="shared" si="142"/>
        <v>0</v>
      </c>
      <c r="W478" s="16" t="e">
        <f t="shared" si="136"/>
        <v>#DIV/0!</v>
      </c>
      <c r="X478" s="16" t="e">
        <f t="shared" si="144"/>
        <v>#DIV/0!</v>
      </c>
    </row>
    <row r="479" spans="1:24" x14ac:dyDescent="0.25">
      <c r="A479" s="13" t="s">
        <v>763</v>
      </c>
      <c r="B479" s="13" t="s">
        <v>764</v>
      </c>
      <c r="C479" s="13" t="str">
        <f t="shared" si="145"/>
        <v>SR</v>
      </c>
      <c r="D479" s="13" t="s">
        <v>516</v>
      </c>
      <c r="E479" s="13">
        <v>1941</v>
      </c>
      <c r="F479" s="13">
        <v>1968</v>
      </c>
      <c r="G479" s="13">
        <f t="shared" si="143"/>
        <v>10.63014581273465</v>
      </c>
      <c r="H479" s="13">
        <v>1</v>
      </c>
      <c r="J479" s="13">
        <v>101</v>
      </c>
      <c r="K479" s="13">
        <v>0</v>
      </c>
      <c r="L479" s="1" t="s">
        <v>147</v>
      </c>
      <c r="M479" s="1" t="s">
        <v>148</v>
      </c>
      <c r="N479" s="13">
        <f t="shared" si="139"/>
        <v>2</v>
      </c>
      <c r="P479" s="13">
        <v>121</v>
      </c>
      <c r="Q479" s="13">
        <v>121</v>
      </c>
      <c r="S479" s="13">
        <v>1470</v>
      </c>
      <c r="T479" s="13">
        <f t="shared" si="140"/>
        <v>2.7163666677615925</v>
      </c>
      <c r="U479" s="15">
        <f t="shared" si="141"/>
        <v>28.442243152770498</v>
      </c>
      <c r="V479" s="15">
        <f t="shared" si="142"/>
        <v>26.327484015739717</v>
      </c>
      <c r="W479" s="16">
        <f t="shared" si="136"/>
        <v>6.6115702479338845E-2</v>
      </c>
      <c r="X479" s="16">
        <f t="shared" si="144"/>
        <v>0</v>
      </c>
    </row>
    <row r="480" spans="1:24" x14ac:dyDescent="0.25">
      <c r="A480" s="13" t="s">
        <v>765</v>
      </c>
      <c r="C480" s="13" t="str">
        <f t="shared" si="145"/>
        <v>SR</v>
      </c>
      <c r="D480" s="13" t="s">
        <v>516</v>
      </c>
      <c r="E480" s="13">
        <v>1911</v>
      </c>
      <c r="F480" s="13">
        <v>1929</v>
      </c>
      <c r="G480" s="13">
        <f t="shared" si="143"/>
        <v>9.1104335791442992</v>
      </c>
      <c r="H480" s="13">
        <v>3</v>
      </c>
      <c r="J480" s="13">
        <v>101</v>
      </c>
      <c r="K480" s="13">
        <v>218</v>
      </c>
      <c r="L480" s="1" t="s">
        <v>147</v>
      </c>
      <c r="M480" s="5" t="s">
        <v>164</v>
      </c>
      <c r="N480" s="13">
        <f t="shared" si="139"/>
        <v>2</v>
      </c>
      <c r="P480" s="13">
        <v>97</v>
      </c>
      <c r="Q480" s="13">
        <v>97</v>
      </c>
      <c r="S480" s="13">
        <v>600</v>
      </c>
      <c r="T480" s="13">
        <f t="shared" si="140"/>
        <v>2.1711852081087688</v>
      </c>
      <c r="U480" s="15">
        <f t="shared" si="141"/>
        <v>29.806813826631871</v>
      </c>
      <c r="V480" s="15">
        <f t="shared" si="142"/>
        <v>18.841306680448884</v>
      </c>
      <c r="W480" s="16">
        <f t="shared" si="136"/>
        <v>8.247422680412371E-2</v>
      </c>
      <c r="X480" s="16">
        <f t="shared" si="144"/>
        <v>0</v>
      </c>
    </row>
    <row r="481" spans="1:24" x14ac:dyDescent="0.25">
      <c r="A481" s="13" t="s">
        <v>766</v>
      </c>
      <c r="C481" s="13" t="str">
        <f t="shared" si="145"/>
        <v>SR</v>
      </c>
      <c r="D481" s="13" t="s">
        <v>516</v>
      </c>
      <c r="E481" s="13">
        <v>1925</v>
      </c>
      <c r="F481" s="13">
        <v>1929</v>
      </c>
      <c r="G481" s="13">
        <f t="shared" si="143"/>
        <v>9.8488578017961039</v>
      </c>
      <c r="H481" s="13">
        <v>5</v>
      </c>
      <c r="J481" s="13">
        <v>159</v>
      </c>
      <c r="K481" s="13">
        <v>363</v>
      </c>
      <c r="L481" s="1" t="s">
        <v>147</v>
      </c>
      <c r="M481" s="5" t="s">
        <v>164</v>
      </c>
      <c r="N481" s="13">
        <f t="shared" si="139"/>
        <v>2</v>
      </c>
      <c r="P481" s="13">
        <v>97</v>
      </c>
      <c r="Q481" s="13">
        <v>97</v>
      </c>
      <c r="S481" s="13">
        <v>1000</v>
      </c>
      <c r="T481" s="13">
        <f t="shared" si="140"/>
        <v>2.4669426816409508</v>
      </c>
      <c r="U481" s="15">
        <f t="shared" si="141"/>
        <v>45.633845290769081</v>
      </c>
      <c r="V481" s="15">
        <f t="shared" si="142"/>
        <v>26.860313753244498</v>
      </c>
      <c r="W481" s="16">
        <f t="shared" si="136"/>
        <v>8.247422680412371E-2</v>
      </c>
      <c r="X481" s="16">
        <f t="shared" si="144"/>
        <v>0</v>
      </c>
    </row>
    <row r="482" spans="1:24" x14ac:dyDescent="0.25">
      <c r="A482" s="13" t="s">
        <v>767</v>
      </c>
      <c r="C482" s="13" t="str">
        <f t="shared" si="145"/>
        <v>SR</v>
      </c>
      <c r="D482" s="13" t="s">
        <v>516</v>
      </c>
      <c r="G482" s="13" t="str">
        <f t="shared" si="143"/>
        <v/>
      </c>
      <c r="L482" s="1" t="s">
        <v>557</v>
      </c>
      <c r="M482" s="1" t="s">
        <v>557</v>
      </c>
      <c r="N482" s="13">
        <f t="shared" si="139"/>
        <v>1</v>
      </c>
      <c r="T482" s="13" t="str">
        <f t="shared" si="140"/>
        <v/>
      </c>
      <c r="U482" s="15" t="str">
        <f t="shared" si="141"/>
        <v/>
      </c>
      <c r="V482" s="15">
        <f t="shared" si="142"/>
        <v>0</v>
      </c>
      <c r="W482" s="16" t="e">
        <f t="shared" si="136"/>
        <v>#DIV/0!</v>
      </c>
      <c r="X482" s="16" t="e">
        <f t="shared" si="144"/>
        <v>#DIV/0!</v>
      </c>
    </row>
    <row r="483" spans="1:24" x14ac:dyDescent="0.25">
      <c r="A483" s="13" t="s">
        <v>768</v>
      </c>
      <c r="C483" s="13" t="str">
        <f t="shared" si="145"/>
        <v>SR</v>
      </c>
      <c r="D483" s="13" t="s">
        <v>516</v>
      </c>
      <c r="E483" s="13">
        <v>1909</v>
      </c>
      <c r="F483" s="13">
        <v>1929</v>
      </c>
      <c r="G483" s="13">
        <f t="shared" si="143"/>
        <v>9</v>
      </c>
      <c r="H483" s="13">
        <v>3</v>
      </c>
      <c r="J483" s="13">
        <v>106</v>
      </c>
      <c r="K483" s="13">
        <v>218</v>
      </c>
      <c r="L483" s="1" t="s">
        <v>147</v>
      </c>
      <c r="M483" s="5" t="s">
        <v>164</v>
      </c>
      <c r="N483" s="13">
        <f t="shared" si="139"/>
        <v>2</v>
      </c>
      <c r="P483" s="13">
        <v>97</v>
      </c>
      <c r="Q483" s="13">
        <v>97</v>
      </c>
      <c r="S483" s="13">
        <v>920</v>
      </c>
      <c r="T483" s="13">
        <f t="shared" si="140"/>
        <v>2.4160505455128116</v>
      </c>
      <c r="U483" s="15">
        <f t="shared" si="141"/>
        <v>33.157563176049059</v>
      </c>
      <c r="V483" s="15">
        <f t="shared" si="142"/>
        <v>21.478918426669324</v>
      </c>
      <c r="W483" s="16">
        <f t="shared" si="136"/>
        <v>8.247422680412371E-2</v>
      </c>
      <c r="X483" s="16">
        <f t="shared" si="144"/>
        <v>0</v>
      </c>
    </row>
    <row r="484" spans="1:24" x14ac:dyDescent="0.25">
      <c r="A484" s="13" t="s">
        <v>769</v>
      </c>
      <c r="C484" s="13" t="str">
        <f t="shared" si="145"/>
        <v>SR</v>
      </c>
      <c r="D484" s="13" t="s">
        <v>516</v>
      </c>
      <c r="G484" s="13" t="str">
        <f t="shared" si="143"/>
        <v/>
      </c>
      <c r="L484" s="1" t="s">
        <v>557</v>
      </c>
      <c r="M484" s="1" t="s">
        <v>557</v>
      </c>
      <c r="N484" s="13">
        <f t="shared" si="139"/>
        <v>1</v>
      </c>
      <c r="T484" s="13" t="str">
        <f t="shared" si="140"/>
        <v/>
      </c>
      <c r="U484" s="15" t="str">
        <f t="shared" si="141"/>
        <v/>
      </c>
      <c r="V484" s="15">
        <f t="shared" si="142"/>
        <v>0</v>
      </c>
      <c r="W484" s="16" t="e">
        <f t="shared" si="136"/>
        <v>#DIV/0!</v>
      </c>
      <c r="X484" s="16" t="e">
        <f t="shared" si="144"/>
        <v>#DIV/0!</v>
      </c>
    </row>
    <row r="485" spans="1:24" x14ac:dyDescent="0.25">
      <c r="A485" s="13" t="s">
        <v>770</v>
      </c>
      <c r="C485" s="13" t="str">
        <f t="shared" si="145"/>
        <v>WC</v>
      </c>
      <c r="D485" s="13" t="s">
        <v>516</v>
      </c>
      <c r="E485" s="13">
        <v>1898</v>
      </c>
      <c r="F485" s="13">
        <v>1940</v>
      </c>
      <c r="G485" s="13">
        <f t="shared" si="143"/>
        <v>8.3666002653407556</v>
      </c>
      <c r="H485" s="13">
        <v>4</v>
      </c>
      <c r="K485" s="13">
        <v>204</v>
      </c>
      <c r="L485" s="1" t="s">
        <v>147</v>
      </c>
      <c r="M485" s="1" t="s">
        <v>148</v>
      </c>
      <c r="N485" s="13">
        <f t="shared" si="139"/>
        <v>2</v>
      </c>
      <c r="P485" s="13">
        <v>97</v>
      </c>
      <c r="Q485" s="13">
        <v>97</v>
      </c>
      <c r="S485" s="13">
        <v>240</v>
      </c>
      <c r="T485" s="13">
        <f t="shared" si="140"/>
        <v>1.726680042740901</v>
      </c>
      <c r="U485" s="15">
        <f t="shared" si="141"/>
        <v>22.549490156396583</v>
      </c>
      <c r="V485" s="15">
        <f t="shared" si="142"/>
        <v>0</v>
      </c>
      <c r="W485" s="16">
        <f t="shared" si="136"/>
        <v>8.247422680412371E-2</v>
      </c>
      <c r="X485" s="16" t="e">
        <f t="shared" si="144"/>
        <v>#DIV/0!</v>
      </c>
    </row>
    <row r="486" spans="1:24" x14ac:dyDescent="0.25">
      <c r="A486" s="13" t="s">
        <v>771</v>
      </c>
      <c r="C486" s="13" t="str">
        <f t="shared" si="145"/>
        <v>WD</v>
      </c>
      <c r="D486" s="13">
        <v>280</v>
      </c>
      <c r="G486" s="13" t="str">
        <f t="shared" si="143"/>
        <v/>
      </c>
      <c r="L486" s="1" t="s">
        <v>557</v>
      </c>
      <c r="M486" s="1" t="s">
        <v>557</v>
      </c>
      <c r="N486" s="13">
        <f t="shared" si="139"/>
        <v>1</v>
      </c>
      <c r="T486" s="13" t="str">
        <f t="shared" si="140"/>
        <v/>
      </c>
      <c r="U486" s="15" t="str">
        <f t="shared" si="141"/>
        <v/>
      </c>
      <c r="V486" s="15">
        <f t="shared" si="142"/>
        <v>0</v>
      </c>
      <c r="W486" s="16" t="e">
        <f t="shared" si="136"/>
        <v>#DIV/0!</v>
      </c>
      <c r="X486" s="16" t="e">
        <f t="shared" si="144"/>
        <v>#DIV/0!</v>
      </c>
    </row>
    <row r="487" spans="1:24" x14ac:dyDescent="0.25">
      <c r="A487" s="13" t="s">
        <v>772</v>
      </c>
      <c r="C487" s="13" t="str">
        <f t="shared" si="145"/>
        <v>WD</v>
      </c>
      <c r="D487" s="13">
        <v>2100</v>
      </c>
      <c r="G487" s="13" t="str">
        <f t="shared" si="143"/>
        <v/>
      </c>
      <c r="L487" s="1" t="s">
        <v>557</v>
      </c>
      <c r="M487" s="1" t="s">
        <v>557</v>
      </c>
      <c r="N487" s="13">
        <f t="shared" si="139"/>
        <v>1</v>
      </c>
      <c r="T487" s="13" t="str">
        <f t="shared" si="140"/>
        <v/>
      </c>
      <c r="U487" s="15" t="str">
        <f t="shared" si="141"/>
        <v/>
      </c>
      <c r="V487" s="15">
        <f t="shared" si="142"/>
        <v>0</v>
      </c>
      <c r="W487" s="16" t="e">
        <f t="shared" si="136"/>
        <v>#DIV/0!</v>
      </c>
      <c r="X487" s="16" t="e">
        <f t="shared" si="144"/>
        <v>#DIV/0!</v>
      </c>
    </row>
    <row r="488" spans="1:24" x14ac:dyDescent="0.25">
      <c r="A488" s="13" t="s">
        <v>773</v>
      </c>
      <c r="B488" s="13" t="s">
        <v>774</v>
      </c>
      <c r="C488" s="13" t="str">
        <f t="shared" ref="C488:C551" si="146">IF(A488="","zzz",LEFT(A488,2))</f>
        <v>SM</v>
      </c>
      <c r="G488" s="13" t="str">
        <f t="shared" si="143"/>
        <v/>
      </c>
      <c r="N488" s="13" t="str">
        <f t="shared" si="139"/>
        <v/>
      </c>
      <c r="T488" s="13" t="str">
        <f t="shared" si="140"/>
        <v/>
      </c>
      <c r="U488" s="15" t="str">
        <f t="shared" si="141"/>
        <v/>
      </c>
      <c r="V488" s="15" t="str">
        <f t="shared" si="142"/>
        <v/>
      </c>
      <c r="W488" s="16" t="e">
        <f t="shared" si="136"/>
        <v>#DIV/0!</v>
      </c>
      <c r="X488" s="16" t="e">
        <f t="shared" si="144"/>
        <v>#DIV/0!</v>
      </c>
    </row>
    <row r="489" spans="1:24" x14ac:dyDescent="0.25">
      <c r="A489" s="13" t="s">
        <v>775</v>
      </c>
      <c r="C489" s="13" t="str">
        <f t="shared" si="146"/>
        <v>SM</v>
      </c>
      <c r="G489" s="13" t="str">
        <f t="shared" si="143"/>
        <v/>
      </c>
      <c r="N489" s="13" t="str">
        <f t="shared" si="139"/>
        <v/>
      </c>
      <c r="T489" s="13" t="str">
        <f t="shared" si="140"/>
        <v/>
      </c>
      <c r="U489" s="15" t="str">
        <f t="shared" si="141"/>
        <v/>
      </c>
      <c r="V489" s="15" t="str">
        <f t="shared" si="142"/>
        <v/>
      </c>
      <c r="W489" s="16" t="e">
        <f t="shared" si="136"/>
        <v>#DIV/0!</v>
      </c>
      <c r="X489" s="16" t="e">
        <f t="shared" si="144"/>
        <v>#DIV/0!</v>
      </c>
    </row>
    <row r="490" spans="1:24" x14ac:dyDescent="0.25">
      <c r="C490" s="13" t="str">
        <f t="shared" si="146"/>
        <v>zzz</v>
      </c>
      <c r="G490" s="13" t="str">
        <f t="shared" si="143"/>
        <v/>
      </c>
      <c r="N490" s="13" t="str">
        <f t="shared" si="139"/>
        <v/>
      </c>
      <c r="T490" s="13" t="str">
        <f t="shared" si="140"/>
        <v/>
      </c>
      <c r="U490" s="15" t="str">
        <f t="shared" si="141"/>
        <v/>
      </c>
      <c r="V490" s="15" t="str">
        <f t="shared" si="142"/>
        <v/>
      </c>
      <c r="W490" s="16" t="e">
        <f t="shared" si="136"/>
        <v>#DIV/0!</v>
      </c>
      <c r="X490" s="16" t="e">
        <f t="shared" si="144"/>
        <v>#DIV/0!</v>
      </c>
    </row>
    <row r="491" spans="1:24" x14ac:dyDescent="0.25">
      <c r="C491" s="13" t="str">
        <f t="shared" si="146"/>
        <v>zzz</v>
      </c>
      <c r="G491" s="13" t="str">
        <f t="shared" si="143"/>
        <v/>
      </c>
      <c r="N491" s="13" t="str">
        <f t="shared" si="139"/>
        <v/>
      </c>
      <c r="T491" s="13" t="str">
        <f t="shared" si="140"/>
        <v/>
      </c>
      <c r="U491" s="15" t="str">
        <f t="shared" si="141"/>
        <v/>
      </c>
      <c r="V491" s="15" t="str">
        <f t="shared" si="142"/>
        <v/>
      </c>
      <c r="W491" s="16" t="e">
        <f t="shared" si="136"/>
        <v>#DIV/0!</v>
      </c>
      <c r="X491" s="16" t="e">
        <f t="shared" si="144"/>
        <v>#DIV/0!</v>
      </c>
    </row>
    <row r="492" spans="1:24" x14ac:dyDescent="0.25">
      <c r="C492" s="13" t="str">
        <f t="shared" si="146"/>
        <v>zzz</v>
      </c>
      <c r="G492" s="13" t="str">
        <f t="shared" si="143"/>
        <v/>
      </c>
      <c r="N492" s="13" t="str">
        <f t="shared" si="139"/>
        <v/>
      </c>
      <c r="T492" s="13" t="str">
        <f t="shared" si="140"/>
        <v/>
      </c>
      <c r="U492" s="15" t="str">
        <f t="shared" si="141"/>
        <v/>
      </c>
      <c r="V492" s="15" t="str">
        <f t="shared" si="142"/>
        <v/>
      </c>
      <c r="W492" s="16" t="e">
        <f t="shared" si="136"/>
        <v>#DIV/0!</v>
      </c>
      <c r="X492" s="16" t="e">
        <f t="shared" si="144"/>
        <v>#DIV/0!</v>
      </c>
    </row>
    <row r="493" spans="1:24" x14ac:dyDescent="0.25">
      <c r="C493" s="13" t="str">
        <f t="shared" si="146"/>
        <v>zzz</v>
      </c>
      <c r="G493" s="13" t="str">
        <f t="shared" si="143"/>
        <v/>
      </c>
      <c r="N493" s="13" t="str">
        <f t="shared" si="139"/>
        <v/>
      </c>
      <c r="T493" s="13" t="str">
        <f t="shared" si="140"/>
        <v/>
      </c>
      <c r="U493" s="15" t="str">
        <f t="shared" si="141"/>
        <v/>
      </c>
      <c r="V493" s="15" t="str">
        <f t="shared" si="142"/>
        <v/>
      </c>
      <c r="W493" s="16" t="e">
        <f t="shared" si="136"/>
        <v>#DIV/0!</v>
      </c>
      <c r="X493" s="16" t="e">
        <f t="shared" si="144"/>
        <v>#DIV/0!</v>
      </c>
    </row>
    <row r="494" spans="1:24" x14ac:dyDescent="0.25">
      <c r="C494" s="13" t="str">
        <f t="shared" si="146"/>
        <v>zzz</v>
      </c>
      <c r="G494" s="13" t="str">
        <f t="shared" si="143"/>
        <v/>
      </c>
      <c r="N494" s="13" t="str">
        <f t="shared" si="139"/>
        <v/>
      </c>
      <c r="T494" s="13" t="str">
        <f t="shared" si="140"/>
        <v/>
      </c>
      <c r="U494" s="15" t="str">
        <f t="shared" si="141"/>
        <v/>
      </c>
      <c r="V494" s="15" t="str">
        <f t="shared" si="142"/>
        <v/>
      </c>
      <c r="W494" s="16" t="e">
        <f t="shared" si="136"/>
        <v>#DIV/0!</v>
      </c>
      <c r="X494" s="16" t="e">
        <f t="shared" si="144"/>
        <v>#DIV/0!</v>
      </c>
    </row>
    <row r="495" spans="1:24" x14ac:dyDescent="0.25">
      <c r="C495" s="13" t="str">
        <f t="shared" si="146"/>
        <v>zzz</v>
      </c>
      <c r="G495" s="13" t="str">
        <f t="shared" si="143"/>
        <v/>
      </c>
      <c r="N495" s="13" t="str">
        <f t="shared" si="139"/>
        <v/>
      </c>
      <c r="T495" s="13" t="str">
        <f t="shared" si="140"/>
        <v/>
      </c>
      <c r="U495" s="15" t="str">
        <f t="shared" si="141"/>
        <v/>
      </c>
      <c r="V495" s="15" t="str">
        <f t="shared" si="142"/>
        <v/>
      </c>
      <c r="W495" s="16" t="e">
        <f t="shared" si="136"/>
        <v>#DIV/0!</v>
      </c>
      <c r="X495" s="16" t="e">
        <f t="shared" si="144"/>
        <v>#DIV/0!</v>
      </c>
    </row>
    <row r="496" spans="1:24" x14ac:dyDescent="0.25">
      <c r="C496" s="13" t="str">
        <f t="shared" si="146"/>
        <v>zzz</v>
      </c>
      <c r="G496" s="13" t="str">
        <f t="shared" si="143"/>
        <v/>
      </c>
      <c r="N496" s="13" t="str">
        <f t="shared" si="139"/>
        <v/>
      </c>
      <c r="T496" s="13" t="str">
        <f t="shared" si="140"/>
        <v/>
      </c>
      <c r="U496" s="15" t="str">
        <f t="shared" si="141"/>
        <v/>
      </c>
      <c r="V496" s="15" t="str">
        <f t="shared" si="142"/>
        <v/>
      </c>
      <c r="W496" s="16" t="e">
        <f t="shared" si="136"/>
        <v>#DIV/0!</v>
      </c>
      <c r="X496" s="16" t="e">
        <f t="shared" si="144"/>
        <v>#DIV/0!</v>
      </c>
    </row>
    <row r="497" spans="3:24" x14ac:dyDescent="0.25">
      <c r="C497" s="13" t="str">
        <f t="shared" si="146"/>
        <v>zzz</v>
      </c>
      <c r="G497" s="13" t="str">
        <f t="shared" si="143"/>
        <v/>
      </c>
      <c r="N497" s="13" t="str">
        <f t="shared" si="139"/>
        <v/>
      </c>
      <c r="T497" s="13" t="str">
        <f t="shared" si="140"/>
        <v/>
      </c>
      <c r="U497" s="15" t="str">
        <f t="shared" si="141"/>
        <v/>
      </c>
      <c r="V497" s="15" t="str">
        <f t="shared" si="142"/>
        <v/>
      </c>
      <c r="W497" s="16" t="e">
        <f t="shared" si="136"/>
        <v>#DIV/0!</v>
      </c>
      <c r="X497" s="16" t="e">
        <f t="shared" si="144"/>
        <v>#DIV/0!</v>
      </c>
    </row>
    <row r="498" spans="3:24" x14ac:dyDescent="0.25">
      <c r="C498" s="13" t="str">
        <f t="shared" si="146"/>
        <v>zzz</v>
      </c>
      <c r="G498" s="13" t="str">
        <f t="shared" si="143"/>
        <v/>
      </c>
      <c r="N498" s="13" t="str">
        <f t="shared" si="139"/>
        <v/>
      </c>
      <c r="T498" s="13" t="str">
        <f t="shared" si="140"/>
        <v/>
      </c>
      <c r="U498" s="15" t="str">
        <f t="shared" si="141"/>
        <v/>
      </c>
      <c r="V498" s="15" t="str">
        <f t="shared" si="142"/>
        <v/>
      </c>
      <c r="W498" s="16" t="e">
        <f t="shared" si="136"/>
        <v>#DIV/0!</v>
      </c>
      <c r="X498" s="16" t="e">
        <f t="shared" si="144"/>
        <v>#DIV/0!</v>
      </c>
    </row>
    <row r="499" spans="3:24" x14ac:dyDescent="0.25">
      <c r="C499" s="13" t="str">
        <f t="shared" si="146"/>
        <v>zzz</v>
      </c>
      <c r="G499" s="13" t="str">
        <f t="shared" si="143"/>
        <v/>
      </c>
      <c r="N499" s="13" t="str">
        <f t="shared" si="139"/>
        <v/>
      </c>
      <c r="T499" s="13" t="str">
        <f t="shared" si="140"/>
        <v/>
      </c>
      <c r="U499" s="15" t="str">
        <f t="shared" si="141"/>
        <v/>
      </c>
      <c r="V499" s="15" t="str">
        <f t="shared" si="142"/>
        <v/>
      </c>
      <c r="W499" s="16" t="e">
        <f t="shared" si="136"/>
        <v>#DIV/0!</v>
      </c>
      <c r="X499" s="16" t="e">
        <f t="shared" si="144"/>
        <v>#DIV/0!</v>
      </c>
    </row>
    <row r="500" spans="3:24" x14ac:dyDescent="0.25">
      <c r="C500" s="13" t="str">
        <f t="shared" si="146"/>
        <v>zzz</v>
      </c>
      <c r="G500" s="13" t="str">
        <f t="shared" si="143"/>
        <v/>
      </c>
      <c r="N500" s="13" t="str">
        <f t="shared" si="139"/>
        <v/>
      </c>
      <c r="T500" s="13" t="str">
        <f t="shared" si="140"/>
        <v/>
      </c>
      <c r="U500" s="15" t="str">
        <f t="shared" si="141"/>
        <v/>
      </c>
      <c r="V500" s="15" t="str">
        <f t="shared" si="142"/>
        <v/>
      </c>
      <c r="W500" s="16" t="e">
        <f t="shared" si="136"/>
        <v>#DIV/0!</v>
      </c>
      <c r="X500" s="16" t="e">
        <f t="shared" si="144"/>
        <v>#DIV/0!</v>
      </c>
    </row>
    <row r="501" spans="3:24" x14ac:dyDescent="0.25">
      <c r="C501" s="13" t="str">
        <f t="shared" si="146"/>
        <v>zzz</v>
      </c>
      <c r="G501" s="13" t="str">
        <f t="shared" si="143"/>
        <v/>
      </c>
      <c r="N501" s="13" t="str">
        <f t="shared" si="139"/>
        <v/>
      </c>
      <c r="T501" s="13" t="str">
        <f t="shared" si="140"/>
        <v/>
      </c>
      <c r="U501" s="15" t="str">
        <f t="shared" si="141"/>
        <v/>
      </c>
      <c r="V501" s="15" t="str">
        <f t="shared" si="142"/>
        <v/>
      </c>
      <c r="W501" s="16" t="e">
        <f t="shared" si="136"/>
        <v>#DIV/0!</v>
      </c>
      <c r="X501" s="16" t="e">
        <f t="shared" si="144"/>
        <v>#DIV/0!</v>
      </c>
    </row>
    <row r="502" spans="3:24" x14ac:dyDescent="0.25">
      <c r="C502" s="13" t="str">
        <f t="shared" si="146"/>
        <v>zzz</v>
      </c>
      <c r="G502" s="13" t="str">
        <f t="shared" si="143"/>
        <v/>
      </c>
      <c r="N502" s="13" t="str">
        <f t="shared" si="139"/>
        <v/>
      </c>
      <c r="T502" s="13" t="str">
        <f t="shared" si="140"/>
        <v/>
      </c>
      <c r="U502" s="15" t="str">
        <f t="shared" si="141"/>
        <v/>
      </c>
      <c r="V502" s="15" t="str">
        <f t="shared" si="142"/>
        <v/>
      </c>
      <c r="W502" s="16" t="e">
        <f t="shared" si="136"/>
        <v>#DIV/0!</v>
      </c>
      <c r="X502" s="16" t="e">
        <f t="shared" si="144"/>
        <v>#DIV/0!</v>
      </c>
    </row>
    <row r="503" spans="3:24" x14ac:dyDescent="0.25">
      <c r="C503" s="13" t="str">
        <f t="shared" si="146"/>
        <v>zzz</v>
      </c>
      <c r="G503" s="13" t="str">
        <f t="shared" si="143"/>
        <v/>
      </c>
      <c r="N503" s="13" t="str">
        <f t="shared" si="139"/>
        <v/>
      </c>
      <c r="T503" s="13" t="str">
        <f t="shared" si="140"/>
        <v/>
      </c>
      <c r="U503" s="15" t="str">
        <f t="shared" si="141"/>
        <v/>
      </c>
      <c r="V503" s="15" t="str">
        <f t="shared" si="142"/>
        <v/>
      </c>
      <c r="W503" s="16" t="e">
        <f t="shared" si="136"/>
        <v>#DIV/0!</v>
      </c>
      <c r="X503" s="16" t="e">
        <f t="shared" si="144"/>
        <v>#DIV/0!</v>
      </c>
    </row>
    <row r="504" spans="3:24" x14ac:dyDescent="0.25">
      <c r="C504" s="13" t="str">
        <f t="shared" si="146"/>
        <v>zzz</v>
      </c>
      <c r="G504" s="13" t="str">
        <f t="shared" si="143"/>
        <v/>
      </c>
      <c r="N504" s="13" t="str">
        <f t="shared" si="139"/>
        <v/>
      </c>
      <c r="T504" s="13" t="str">
        <f t="shared" si="140"/>
        <v/>
      </c>
      <c r="U504" s="15" t="str">
        <f t="shared" si="141"/>
        <v/>
      </c>
      <c r="V504" s="15" t="str">
        <f t="shared" si="142"/>
        <v/>
      </c>
      <c r="W504" s="16" t="e">
        <f t="shared" si="136"/>
        <v>#DIV/0!</v>
      </c>
      <c r="X504" s="16" t="e">
        <f t="shared" si="144"/>
        <v>#DIV/0!</v>
      </c>
    </row>
    <row r="505" spans="3:24" x14ac:dyDescent="0.25">
      <c r="C505" s="13" t="str">
        <f t="shared" si="146"/>
        <v>zzz</v>
      </c>
      <c r="G505" s="13" t="str">
        <f t="shared" si="143"/>
        <v/>
      </c>
      <c r="N505" s="13" t="str">
        <f t="shared" si="139"/>
        <v/>
      </c>
      <c r="T505" s="13" t="str">
        <f t="shared" si="140"/>
        <v/>
      </c>
      <c r="U505" s="15" t="str">
        <f t="shared" si="141"/>
        <v/>
      </c>
      <c r="V505" s="15" t="str">
        <f t="shared" si="142"/>
        <v/>
      </c>
      <c r="W505" s="16" t="e">
        <f t="shared" si="136"/>
        <v>#DIV/0!</v>
      </c>
      <c r="X505" s="16" t="e">
        <f t="shared" si="144"/>
        <v>#DIV/0!</v>
      </c>
    </row>
    <row r="506" spans="3:24" x14ac:dyDescent="0.25">
      <c r="C506" s="13" t="str">
        <f t="shared" si="146"/>
        <v>zzz</v>
      </c>
      <c r="G506" s="13" t="str">
        <f t="shared" si="143"/>
        <v/>
      </c>
      <c r="N506" s="13" t="str">
        <f t="shared" si="139"/>
        <v/>
      </c>
      <c r="T506" s="13" t="str">
        <f t="shared" si="140"/>
        <v/>
      </c>
      <c r="U506" s="15" t="str">
        <f t="shared" si="141"/>
        <v/>
      </c>
      <c r="V506" s="15" t="str">
        <f t="shared" si="142"/>
        <v/>
      </c>
      <c r="W506" s="16" t="e">
        <f t="shared" si="136"/>
        <v>#DIV/0!</v>
      </c>
      <c r="X506" s="16" t="e">
        <f t="shared" si="144"/>
        <v>#DIV/0!</v>
      </c>
    </row>
    <row r="507" spans="3:24" x14ac:dyDescent="0.25">
      <c r="C507" s="13" t="str">
        <f t="shared" si="146"/>
        <v>zzz</v>
      </c>
      <c r="G507" s="13" t="str">
        <f t="shared" si="143"/>
        <v/>
      </c>
      <c r="N507" s="13" t="str">
        <f t="shared" si="139"/>
        <v/>
      </c>
      <c r="T507" s="13" t="str">
        <f t="shared" si="140"/>
        <v/>
      </c>
      <c r="U507" s="15" t="str">
        <f t="shared" si="141"/>
        <v/>
      </c>
      <c r="V507" s="15" t="str">
        <f t="shared" si="142"/>
        <v/>
      </c>
      <c r="W507" s="16" t="e">
        <f t="shared" si="136"/>
        <v>#DIV/0!</v>
      </c>
      <c r="X507" s="16" t="e">
        <f t="shared" si="144"/>
        <v>#DIV/0!</v>
      </c>
    </row>
    <row r="508" spans="3:24" x14ac:dyDescent="0.25">
      <c r="C508" s="13" t="str">
        <f t="shared" si="146"/>
        <v>zzz</v>
      </c>
      <c r="G508" s="13" t="str">
        <f t="shared" si="143"/>
        <v/>
      </c>
      <c r="N508" s="13" t="str">
        <f t="shared" si="139"/>
        <v/>
      </c>
      <c r="T508" s="13" t="str">
        <f t="shared" si="140"/>
        <v/>
      </c>
      <c r="U508" s="15" t="str">
        <f t="shared" si="141"/>
        <v/>
      </c>
      <c r="V508" s="15" t="str">
        <f t="shared" si="142"/>
        <v/>
      </c>
      <c r="W508" s="16" t="e">
        <f t="shared" si="136"/>
        <v>#DIV/0!</v>
      </c>
      <c r="X508" s="16" t="e">
        <f t="shared" si="144"/>
        <v>#DIV/0!</v>
      </c>
    </row>
    <row r="509" spans="3:24" x14ac:dyDescent="0.25">
      <c r="C509" s="13" t="str">
        <f t="shared" si="146"/>
        <v>zzz</v>
      </c>
      <c r="G509" s="13" t="str">
        <f t="shared" si="143"/>
        <v/>
      </c>
      <c r="N509" s="13" t="str">
        <f t="shared" si="139"/>
        <v/>
      </c>
      <c r="T509" s="13" t="str">
        <f t="shared" si="140"/>
        <v/>
      </c>
      <c r="U509" s="15" t="str">
        <f t="shared" si="141"/>
        <v/>
      </c>
      <c r="V509" s="15" t="str">
        <f t="shared" si="142"/>
        <v/>
      </c>
      <c r="W509" s="16" t="e">
        <f t="shared" si="136"/>
        <v>#DIV/0!</v>
      </c>
      <c r="X509" s="16" t="e">
        <f t="shared" si="144"/>
        <v>#DIV/0!</v>
      </c>
    </row>
    <row r="510" spans="3:24" x14ac:dyDescent="0.25">
      <c r="C510" s="13" t="str">
        <f t="shared" si="146"/>
        <v>zzz</v>
      </c>
      <c r="G510" s="13" t="str">
        <f t="shared" si="143"/>
        <v/>
      </c>
      <c r="N510" s="13" t="str">
        <f t="shared" si="139"/>
        <v/>
      </c>
      <c r="T510" s="13" t="str">
        <f t="shared" si="140"/>
        <v/>
      </c>
      <c r="U510" s="15" t="str">
        <f t="shared" si="141"/>
        <v/>
      </c>
      <c r="V510" s="15" t="str">
        <f t="shared" si="142"/>
        <v/>
      </c>
      <c r="W510" s="16" t="e">
        <f t="shared" si="136"/>
        <v>#DIV/0!</v>
      </c>
      <c r="X510" s="16" t="e">
        <f t="shared" si="144"/>
        <v>#DIV/0!</v>
      </c>
    </row>
    <row r="511" spans="3:24" x14ac:dyDescent="0.25">
      <c r="C511" s="13" t="str">
        <f t="shared" si="146"/>
        <v>zzz</v>
      </c>
      <c r="G511" s="13" t="str">
        <f t="shared" si="143"/>
        <v/>
      </c>
      <c r="N511" s="13" t="str">
        <f t="shared" si="139"/>
        <v/>
      </c>
      <c r="T511" s="13" t="str">
        <f t="shared" si="140"/>
        <v/>
      </c>
      <c r="U511" s="15" t="str">
        <f t="shared" si="141"/>
        <v/>
      </c>
      <c r="V511" s="15" t="str">
        <f t="shared" si="142"/>
        <v/>
      </c>
      <c r="W511" s="16" t="e">
        <f t="shared" si="136"/>
        <v>#DIV/0!</v>
      </c>
      <c r="X511" s="16" t="e">
        <f t="shared" si="144"/>
        <v>#DIV/0!</v>
      </c>
    </row>
    <row r="512" spans="3:24" x14ac:dyDescent="0.25">
      <c r="C512" s="13" t="str">
        <f t="shared" si="146"/>
        <v>zzz</v>
      </c>
      <c r="G512" s="13" t="str">
        <f t="shared" si="143"/>
        <v/>
      </c>
      <c r="N512" s="13" t="str">
        <f t="shared" si="139"/>
        <v/>
      </c>
      <c r="T512" s="13" t="str">
        <f t="shared" si="140"/>
        <v/>
      </c>
      <c r="U512" s="15" t="str">
        <f t="shared" si="141"/>
        <v/>
      </c>
      <c r="V512" s="15" t="str">
        <f t="shared" si="142"/>
        <v/>
      </c>
      <c r="W512" s="16" t="e">
        <f t="shared" si="136"/>
        <v>#DIV/0!</v>
      </c>
      <c r="X512" s="16" t="e">
        <f t="shared" si="144"/>
        <v>#DIV/0!</v>
      </c>
    </row>
    <row r="513" spans="3:24" x14ac:dyDescent="0.25">
      <c r="C513" s="13" t="str">
        <f t="shared" si="146"/>
        <v>zzz</v>
      </c>
      <c r="G513" s="13" t="str">
        <f t="shared" si="143"/>
        <v/>
      </c>
      <c r="N513" s="13" t="str">
        <f t="shared" si="139"/>
        <v/>
      </c>
      <c r="T513" s="13" t="str">
        <f t="shared" si="140"/>
        <v/>
      </c>
      <c r="U513" s="15" t="str">
        <f t="shared" si="141"/>
        <v/>
      </c>
      <c r="V513" s="15" t="str">
        <f t="shared" si="142"/>
        <v/>
      </c>
      <c r="W513" s="16" t="e">
        <f t="shared" si="136"/>
        <v>#DIV/0!</v>
      </c>
      <c r="X513" s="16" t="e">
        <f t="shared" si="144"/>
        <v>#DIV/0!</v>
      </c>
    </row>
    <row r="514" spans="3:24" x14ac:dyDescent="0.25">
      <c r="C514" s="13" t="str">
        <f t="shared" si="146"/>
        <v>zzz</v>
      </c>
      <c r="G514" s="13" t="str">
        <f t="shared" si="143"/>
        <v/>
      </c>
      <c r="N514" s="13" t="str">
        <f t="shared" si="139"/>
        <v/>
      </c>
      <c r="T514" s="13" t="str">
        <f t="shared" si="140"/>
        <v/>
      </c>
      <c r="U514" s="15" t="str">
        <f t="shared" si="141"/>
        <v/>
      </c>
      <c r="V514" s="15" t="str">
        <f t="shared" si="142"/>
        <v/>
      </c>
      <c r="W514" s="16" t="e">
        <f t="shared" si="136"/>
        <v>#DIV/0!</v>
      </c>
      <c r="X514" s="16" t="e">
        <f t="shared" si="144"/>
        <v>#DIV/0!</v>
      </c>
    </row>
    <row r="515" spans="3:24" x14ac:dyDescent="0.25">
      <c r="C515" s="13" t="str">
        <f t="shared" si="146"/>
        <v>zzz</v>
      </c>
      <c r="G515" s="13" t="str">
        <f t="shared" si="143"/>
        <v/>
      </c>
      <c r="N515" s="13" t="str">
        <f t="shared" si="139"/>
        <v/>
      </c>
      <c r="T515" s="13" t="str">
        <f t="shared" si="140"/>
        <v/>
      </c>
      <c r="U515" s="15" t="str">
        <f t="shared" si="141"/>
        <v/>
      </c>
      <c r="V515" s="15" t="str">
        <f t="shared" si="142"/>
        <v/>
      </c>
      <c r="W515" s="16" t="e">
        <f t="shared" si="136"/>
        <v>#DIV/0!</v>
      </c>
      <c r="X515" s="16" t="e">
        <f t="shared" si="144"/>
        <v>#DIV/0!</v>
      </c>
    </row>
    <row r="516" spans="3:24" x14ac:dyDescent="0.25">
      <c r="C516" s="13" t="str">
        <f t="shared" si="146"/>
        <v>zzz</v>
      </c>
      <c r="G516" s="13" t="str">
        <f t="shared" si="143"/>
        <v/>
      </c>
      <c r="N516" s="13" t="str">
        <f t="shared" si="139"/>
        <v/>
      </c>
      <c r="T516" s="13" t="str">
        <f t="shared" si="140"/>
        <v/>
      </c>
      <c r="U516" s="15" t="str">
        <f t="shared" si="141"/>
        <v/>
      </c>
      <c r="V516" s="15" t="str">
        <f t="shared" si="142"/>
        <v/>
      </c>
      <c r="W516" s="16" t="e">
        <f t="shared" si="136"/>
        <v>#DIV/0!</v>
      </c>
      <c r="X516" s="16" t="e">
        <f t="shared" si="144"/>
        <v>#DIV/0!</v>
      </c>
    </row>
    <row r="517" spans="3:24" x14ac:dyDescent="0.25">
      <c r="C517" s="13" t="str">
        <f t="shared" si="146"/>
        <v>zzz</v>
      </c>
      <c r="G517" s="13" t="str">
        <f t="shared" si="143"/>
        <v/>
      </c>
      <c r="N517" s="13" t="str">
        <f t="shared" si="139"/>
        <v/>
      </c>
      <c r="T517" s="13" t="str">
        <f t="shared" si="140"/>
        <v/>
      </c>
      <c r="U517" s="15" t="str">
        <f t="shared" si="141"/>
        <v/>
      </c>
      <c r="V517" s="15" t="str">
        <f t="shared" si="142"/>
        <v/>
      </c>
      <c r="W517" s="16" t="e">
        <f t="shared" si="136"/>
        <v>#DIV/0!</v>
      </c>
      <c r="X517" s="16" t="e">
        <f t="shared" si="144"/>
        <v>#DIV/0!</v>
      </c>
    </row>
    <row r="518" spans="3:24" x14ac:dyDescent="0.25">
      <c r="C518" s="13" t="str">
        <f t="shared" si="146"/>
        <v>zzz</v>
      </c>
      <c r="G518" s="13" t="str">
        <f t="shared" si="143"/>
        <v/>
      </c>
      <c r="N518" s="13" t="str">
        <f t="shared" si="139"/>
        <v/>
      </c>
      <c r="T518" s="13" t="str">
        <f t="shared" si="140"/>
        <v/>
      </c>
      <c r="U518" s="15" t="str">
        <f t="shared" si="141"/>
        <v/>
      </c>
      <c r="V518" s="15" t="str">
        <f t="shared" si="142"/>
        <v/>
      </c>
      <c r="W518" s="16" t="e">
        <f t="shared" si="136"/>
        <v>#DIV/0!</v>
      </c>
      <c r="X518" s="16" t="e">
        <f t="shared" si="144"/>
        <v>#DIV/0!</v>
      </c>
    </row>
    <row r="519" spans="3:24" x14ac:dyDescent="0.25">
      <c r="C519" s="13" t="str">
        <f t="shared" si="146"/>
        <v>zzz</v>
      </c>
      <c r="G519" s="13" t="str">
        <f t="shared" si="143"/>
        <v/>
      </c>
      <c r="N519" s="13" t="str">
        <f t="shared" si="139"/>
        <v/>
      </c>
      <c r="T519" s="13" t="str">
        <f t="shared" si="140"/>
        <v/>
      </c>
      <c r="U519" s="15" t="str">
        <f t="shared" si="141"/>
        <v/>
      </c>
      <c r="V519" s="15" t="str">
        <f t="shared" si="142"/>
        <v/>
      </c>
      <c r="W519" s="16" t="e">
        <f t="shared" si="136"/>
        <v>#DIV/0!</v>
      </c>
      <c r="X519" s="16" t="e">
        <f t="shared" si="144"/>
        <v>#DIV/0!</v>
      </c>
    </row>
    <row r="520" spans="3:24" x14ac:dyDescent="0.25">
      <c r="C520" s="13" t="str">
        <f t="shared" si="146"/>
        <v>zzz</v>
      </c>
      <c r="G520" s="13" t="str">
        <f t="shared" si="143"/>
        <v/>
      </c>
      <c r="N520" s="13" t="str">
        <f t="shared" si="139"/>
        <v/>
      </c>
      <c r="T520" s="13" t="str">
        <f t="shared" si="140"/>
        <v/>
      </c>
      <c r="U520" s="15" t="str">
        <f t="shared" si="141"/>
        <v/>
      </c>
      <c r="V520" s="15" t="str">
        <f t="shared" si="142"/>
        <v/>
      </c>
      <c r="W520" s="16" t="e">
        <f t="shared" si="136"/>
        <v>#DIV/0!</v>
      </c>
      <c r="X520" s="16" t="e">
        <f t="shared" si="144"/>
        <v>#DIV/0!</v>
      </c>
    </row>
    <row r="521" spans="3:24" x14ac:dyDescent="0.25">
      <c r="C521" s="13" t="str">
        <f t="shared" si="146"/>
        <v>zzz</v>
      </c>
      <c r="G521" s="13" t="str">
        <f t="shared" si="143"/>
        <v/>
      </c>
      <c r="N521" s="13" t="str">
        <f t="shared" si="139"/>
        <v/>
      </c>
      <c r="T521" s="13" t="str">
        <f t="shared" si="140"/>
        <v/>
      </c>
      <c r="U521" s="15" t="str">
        <f t="shared" si="141"/>
        <v/>
      </c>
      <c r="V521" s="15" t="str">
        <f t="shared" si="142"/>
        <v/>
      </c>
      <c r="W521" s="16" t="e">
        <f t="shared" ref="W521:W584" si="147">8/P521</f>
        <v>#DIV/0!</v>
      </c>
      <c r="X521" s="16" t="e">
        <f t="shared" si="144"/>
        <v>#DIV/0!</v>
      </c>
    </row>
    <row r="522" spans="3:24" x14ac:dyDescent="0.25">
      <c r="C522" s="13" t="str">
        <f t="shared" si="146"/>
        <v>zzz</v>
      </c>
      <c r="G522" s="13" t="str">
        <f t="shared" si="143"/>
        <v/>
      </c>
      <c r="N522" s="13" t="str">
        <f t="shared" si="139"/>
        <v/>
      </c>
      <c r="T522" s="13" t="str">
        <f t="shared" si="140"/>
        <v/>
      </c>
      <c r="U522" s="15" t="str">
        <f t="shared" si="141"/>
        <v/>
      </c>
      <c r="V522" s="15" t="str">
        <f t="shared" si="142"/>
        <v/>
      </c>
      <c r="W522" s="16" t="e">
        <f t="shared" si="147"/>
        <v>#DIV/0!</v>
      </c>
      <c r="X522" s="16" t="e">
        <f t="shared" si="144"/>
        <v>#DIV/0!</v>
      </c>
    </row>
    <row r="523" spans="3:24" x14ac:dyDescent="0.25">
      <c r="C523" s="13" t="str">
        <f t="shared" si="146"/>
        <v>zzz</v>
      </c>
      <c r="G523" s="13" t="str">
        <f t="shared" si="143"/>
        <v/>
      </c>
      <c r="N523" s="13" t="str">
        <f t="shared" si="139"/>
        <v/>
      </c>
      <c r="T523" s="13" t="str">
        <f t="shared" si="140"/>
        <v/>
      </c>
      <c r="U523" s="15" t="str">
        <f t="shared" si="141"/>
        <v/>
      </c>
      <c r="V523" s="15" t="str">
        <f t="shared" si="142"/>
        <v/>
      </c>
      <c r="W523" s="16" t="e">
        <f t="shared" si="147"/>
        <v>#DIV/0!</v>
      </c>
      <c r="X523" s="16" t="e">
        <f t="shared" si="144"/>
        <v>#DIV/0!</v>
      </c>
    </row>
    <row r="524" spans="3:24" x14ac:dyDescent="0.25">
      <c r="C524" s="13" t="str">
        <f t="shared" si="146"/>
        <v>zzz</v>
      </c>
      <c r="G524" s="13" t="str">
        <f t="shared" si="143"/>
        <v/>
      </c>
      <c r="N524" s="13" t="str">
        <f t="shared" si="139"/>
        <v/>
      </c>
      <c r="T524" s="13" t="str">
        <f t="shared" si="140"/>
        <v/>
      </c>
      <c r="U524" s="15" t="str">
        <f t="shared" si="141"/>
        <v/>
      </c>
      <c r="V524" s="15" t="str">
        <f t="shared" si="142"/>
        <v/>
      </c>
      <c r="W524" s="16" t="e">
        <f t="shared" si="147"/>
        <v>#DIV/0!</v>
      </c>
      <c r="X524" s="16" t="e">
        <f t="shared" si="144"/>
        <v>#DIV/0!</v>
      </c>
    </row>
    <row r="525" spans="3:24" x14ac:dyDescent="0.25">
      <c r="C525" s="13" t="str">
        <f t="shared" si="146"/>
        <v>zzz</v>
      </c>
      <c r="G525" s="13" t="str">
        <f t="shared" si="143"/>
        <v/>
      </c>
      <c r="N525" s="13" t="str">
        <f t="shared" si="139"/>
        <v/>
      </c>
      <c r="T525" s="13" t="str">
        <f t="shared" si="140"/>
        <v/>
      </c>
      <c r="U525" s="15" t="str">
        <f t="shared" si="141"/>
        <v/>
      </c>
      <c r="V525" s="15" t="str">
        <f t="shared" si="142"/>
        <v/>
      </c>
      <c r="W525" s="16" t="e">
        <f t="shared" si="147"/>
        <v>#DIV/0!</v>
      </c>
      <c r="X525" s="16" t="e">
        <f t="shared" si="144"/>
        <v>#DIV/0!</v>
      </c>
    </row>
    <row r="526" spans="3:24" x14ac:dyDescent="0.25">
      <c r="C526" s="13" t="str">
        <f t="shared" si="146"/>
        <v>zzz</v>
      </c>
      <c r="G526" s="13" t="str">
        <f t="shared" si="143"/>
        <v/>
      </c>
      <c r="N526" s="13" t="str">
        <f t="shared" si="139"/>
        <v/>
      </c>
      <c r="T526" s="13" t="str">
        <f t="shared" si="140"/>
        <v/>
      </c>
      <c r="U526" s="15" t="str">
        <f t="shared" si="141"/>
        <v/>
      </c>
      <c r="V526" s="15" t="str">
        <f t="shared" si="142"/>
        <v/>
      </c>
      <c r="W526" s="16" t="e">
        <f t="shared" si="147"/>
        <v>#DIV/0!</v>
      </c>
      <c r="X526" s="16" t="e">
        <f t="shared" si="144"/>
        <v>#DIV/0!</v>
      </c>
    </row>
    <row r="527" spans="3:24" x14ac:dyDescent="0.25">
      <c r="C527" s="13" t="str">
        <f t="shared" si="146"/>
        <v>zzz</v>
      </c>
      <c r="G527" s="13" t="str">
        <f t="shared" si="143"/>
        <v/>
      </c>
      <c r="N527" s="13" t="str">
        <f t="shared" si="139"/>
        <v/>
      </c>
      <c r="T527" s="13" t="str">
        <f t="shared" si="140"/>
        <v/>
      </c>
      <c r="U527" s="15" t="str">
        <f t="shared" si="141"/>
        <v/>
      </c>
      <c r="V527" s="15" t="str">
        <f t="shared" si="142"/>
        <v/>
      </c>
      <c r="W527" s="16" t="e">
        <f t="shared" si="147"/>
        <v>#DIV/0!</v>
      </c>
      <c r="X527" s="16" t="e">
        <f t="shared" si="144"/>
        <v>#DIV/0!</v>
      </c>
    </row>
    <row r="528" spans="3:24" x14ac:dyDescent="0.25">
      <c r="C528" s="13" t="str">
        <f t="shared" si="146"/>
        <v>zzz</v>
      </c>
      <c r="G528" s="13" t="str">
        <f t="shared" si="143"/>
        <v/>
      </c>
      <c r="N528" s="13" t="str">
        <f t="shared" si="139"/>
        <v/>
      </c>
      <c r="T528" s="13" t="str">
        <f t="shared" si="140"/>
        <v/>
      </c>
      <c r="U528" s="15" t="str">
        <f t="shared" si="141"/>
        <v/>
      </c>
      <c r="V528" s="15" t="str">
        <f t="shared" si="142"/>
        <v/>
      </c>
      <c r="W528" s="16" t="e">
        <f t="shared" si="147"/>
        <v>#DIV/0!</v>
      </c>
      <c r="X528" s="16" t="e">
        <f t="shared" si="144"/>
        <v>#DIV/0!</v>
      </c>
    </row>
    <row r="529" spans="3:24" x14ac:dyDescent="0.25">
      <c r="C529" s="13" t="str">
        <f t="shared" si="146"/>
        <v>zzz</v>
      </c>
      <c r="G529" s="13" t="str">
        <f t="shared" si="143"/>
        <v/>
      </c>
      <c r="N529" s="13" t="str">
        <f t="shared" ref="N529:N592" si="148">IF(L529="Steam",1,IF(L529="Electric",2,IF(L529="Diesel",4,IF(L529="Diesel-Electric",3,""))))</f>
        <v/>
      </c>
      <c r="T529" s="13" t="str">
        <f t="shared" ref="T529:T592" si="149">IF(L529="Wagon",(SQRT(SQRT(S529/27)))*10,IF(S529="","",SQRT(SQRT(S529/27))))</f>
        <v/>
      </c>
      <c r="U529" s="15" t="str">
        <f t="shared" ref="U529:U592" si="150">IF(H529="","",(G529*SQRT(H529)*T529-(H529*2)+2)*0.985)</f>
        <v/>
      </c>
      <c r="V529" s="15" t="str">
        <f t="shared" ref="V529:V592" si="151">IF(L529="Wagon",5*SQRT(G529),IF(L529="","",SQRT(Q529*J529*SQRT(S529))/(26)))</f>
        <v/>
      </c>
      <c r="W529" s="16" t="e">
        <f t="shared" si="147"/>
        <v>#DIV/0!</v>
      </c>
      <c r="X529" s="16" t="e">
        <f t="shared" si="144"/>
        <v>#DIV/0!</v>
      </c>
    </row>
    <row r="530" spans="3:24" x14ac:dyDescent="0.25">
      <c r="C530" s="13" t="str">
        <f t="shared" si="146"/>
        <v>zzz</v>
      </c>
      <c r="G530" s="13" t="str">
        <f t="shared" si="143"/>
        <v/>
      </c>
      <c r="N530" s="13" t="str">
        <f t="shared" si="148"/>
        <v/>
      </c>
      <c r="T530" s="13" t="str">
        <f t="shared" si="149"/>
        <v/>
      </c>
      <c r="U530" s="15" t="str">
        <f t="shared" si="150"/>
        <v/>
      </c>
      <c r="V530" s="15" t="str">
        <f t="shared" si="151"/>
        <v/>
      </c>
      <c r="W530" s="16" t="e">
        <f t="shared" si="147"/>
        <v>#DIV/0!</v>
      </c>
      <c r="X530" s="16" t="e">
        <f t="shared" si="144"/>
        <v>#DIV/0!</v>
      </c>
    </row>
    <row r="531" spans="3:24" x14ac:dyDescent="0.25">
      <c r="C531" s="13" t="str">
        <f t="shared" si="146"/>
        <v>zzz</v>
      </c>
      <c r="G531" s="13" t="str">
        <f t="shared" ref="G531:G594" si="152">IF(E531="","",SQRT(E531-1828))</f>
        <v/>
      </c>
      <c r="N531" s="13" t="str">
        <f t="shared" si="148"/>
        <v/>
      </c>
      <c r="T531" s="13" t="str">
        <f t="shared" si="149"/>
        <v/>
      </c>
      <c r="U531" s="15" t="str">
        <f t="shared" si="150"/>
        <v/>
      </c>
      <c r="V531" s="15" t="str">
        <f t="shared" si="151"/>
        <v/>
      </c>
      <c r="W531" s="16" t="e">
        <f t="shared" si="147"/>
        <v>#DIV/0!</v>
      </c>
      <c r="X531" s="16" t="e">
        <f t="shared" si="144"/>
        <v>#DIV/0!</v>
      </c>
    </row>
    <row r="532" spans="3:24" x14ac:dyDescent="0.25">
      <c r="C532" s="13" t="str">
        <f t="shared" si="146"/>
        <v>zzz</v>
      </c>
      <c r="G532" s="13" t="str">
        <f t="shared" si="152"/>
        <v/>
      </c>
      <c r="N532" s="13" t="str">
        <f t="shared" si="148"/>
        <v/>
      </c>
      <c r="T532" s="13" t="str">
        <f t="shared" si="149"/>
        <v/>
      </c>
      <c r="U532" s="15" t="str">
        <f t="shared" si="150"/>
        <v/>
      </c>
      <c r="V532" s="15" t="str">
        <f t="shared" si="151"/>
        <v/>
      </c>
      <c r="W532" s="16" t="e">
        <f t="shared" si="147"/>
        <v>#DIV/0!</v>
      </c>
      <c r="X532" s="16" t="e">
        <f t="shared" si="144"/>
        <v>#DIV/0!</v>
      </c>
    </row>
    <row r="533" spans="3:24" x14ac:dyDescent="0.25">
      <c r="C533" s="13" t="str">
        <f t="shared" si="146"/>
        <v>zzz</v>
      </c>
      <c r="G533" s="13" t="str">
        <f t="shared" si="152"/>
        <v/>
      </c>
      <c r="N533" s="13" t="str">
        <f t="shared" si="148"/>
        <v/>
      </c>
      <c r="T533" s="13" t="str">
        <f t="shared" si="149"/>
        <v/>
      </c>
      <c r="U533" s="15" t="str">
        <f t="shared" si="150"/>
        <v/>
      </c>
      <c r="V533" s="15" t="str">
        <f t="shared" si="151"/>
        <v/>
      </c>
      <c r="W533" s="16" t="e">
        <f t="shared" si="147"/>
        <v>#DIV/0!</v>
      </c>
      <c r="X533" s="16" t="e">
        <f t="shared" si="144"/>
        <v>#DIV/0!</v>
      </c>
    </row>
    <row r="534" spans="3:24" x14ac:dyDescent="0.25">
      <c r="C534" s="13" t="str">
        <f t="shared" si="146"/>
        <v>zzz</v>
      </c>
      <c r="G534" s="13" t="str">
        <f t="shared" si="152"/>
        <v/>
      </c>
      <c r="N534" s="13" t="str">
        <f t="shared" si="148"/>
        <v/>
      </c>
      <c r="T534" s="13" t="str">
        <f t="shared" si="149"/>
        <v/>
      </c>
      <c r="U534" s="15" t="str">
        <f t="shared" si="150"/>
        <v/>
      </c>
      <c r="V534" s="15" t="str">
        <f t="shared" si="151"/>
        <v/>
      </c>
      <c r="W534" s="16" t="e">
        <f t="shared" si="147"/>
        <v>#DIV/0!</v>
      </c>
      <c r="X534" s="16" t="e">
        <f t="shared" si="144"/>
        <v>#DIV/0!</v>
      </c>
    </row>
    <row r="535" spans="3:24" x14ac:dyDescent="0.25">
      <c r="C535" s="13" t="str">
        <f t="shared" si="146"/>
        <v>zzz</v>
      </c>
      <c r="G535" s="13" t="str">
        <f t="shared" si="152"/>
        <v/>
      </c>
      <c r="N535" s="13" t="str">
        <f t="shared" si="148"/>
        <v/>
      </c>
      <c r="T535" s="13" t="str">
        <f t="shared" si="149"/>
        <v/>
      </c>
      <c r="U535" s="15" t="str">
        <f t="shared" si="150"/>
        <v/>
      </c>
      <c r="V535" s="15" t="str">
        <f t="shared" si="151"/>
        <v/>
      </c>
      <c r="W535" s="16" t="e">
        <f t="shared" si="147"/>
        <v>#DIV/0!</v>
      </c>
      <c r="X535" s="16" t="e">
        <f t="shared" si="144"/>
        <v>#DIV/0!</v>
      </c>
    </row>
    <row r="536" spans="3:24" x14ac:dyDescent="0.25">
      <c r="C536" s="13" t="str">
        <f t="shared" si="146"/>
        <v>zzz</v>
      </c>
      <c r="G536" s="13" t="str">
        <f t="shared" si="152"/>
        <v/>
      </c>
      <c r="N536" s="13" t="str">
        <f t="shared" si="148"/>
        <v/>
      </c>
      <c r="T536" s="13" t="str">
        <f t="shared" si="149"/>
        <v/>
      </c>
      <c r="U536" s="15" t="str">
        <f t="shared" si="150"/>
        <v/>
      </c>
      <c r="V536" s="15" t="str">
        <f t="shared" si="151"/>
        <v/>
      </c>
      <c r="W536" s="16" t="e">
        <f t="shared" si="147"/>
        <v>#DIV/0!</v>
      </c>
      <c r="X536" s="16" t="e">
        <f t="shared" si="144"/>
        <v>#DIV/0!</v>
      </c>
    </row>
    <row r="537" spans="3:24" x14ac:dyDescent="0.25">
      <c r="C537" s="13" t="str">
        <f t="shared" si="146"/>
        <v>zzz</v>
      </c>
      <c r="G537" s="13" t="str">
        <f t="shared" si="152"/>
        <v/>
      </c>
      <c r="N537" s="13" t="str">
        <f t="shared" si="148"/>
        <v/>
      </c>
      <c r="T537" s="13" t="str">
        <f t="shared" si="149"/>
        <v/>
      </c>
      <c r="U537" s="15" t="str">
        <f t="shared" si="150"/>
        <v/>
      </c>
      <c r="V537" s="15" t="str">
        <f t="shared" si="151"/>
        <v/>
      </c>
      <c r="W537" s="16" t="e">
        <f t="shared" si="147"/>
        <v>#DIV/0!</v>
      </c>
      <c r="X537" s="16" t="e">
        <f t="shared" si="144"/>
        <v>#DIV/0!</v>
      </c>
    </row>
    <row r="538" spans="3:24" x14ac:dyDescent="0.25">
      <c r="C538" s="13" t="str">
        <f t="shared" si="146"/>
        <v>zzz</v>
      </c>
      <c r="G538" s="13" t="str">
        <f t="shared" si="152"/>
        <v/>
      </c>
      <c r="N538" s="13" t="str">
        <f t="shared" si="148"/>
        <v/>
      </c>
      <c r="T538" s="13" t="str">
        <f t="shared" si="149"/>
        <v/>
      </c>
      <c r="U538" s="15" t="str">
        <f t="shared" si="150"/>
        <v/>
      </c>
      <c r="V538" s="15" t="str">
        <f t="shared" si="151"/>
        <v/>
      </c>
      <c r="W538" s="16" t="e">
        <f t="shared" si="147"/>
        <v>#DIV/0!</v>
      </c>
      <c r="X538" s="16" t="e">
        <f t="shared" ref="X538:X601" si="153">R538/10/J538</f>
        <v>#DIV/0!</v>
      </c>
    </row>
    <row r="539" spans="3:24" x14ac:dyDescent="0.25">
      <c r="C539" s="13" t="str">
        <f t="shared" si="146"/>
        <v>zzz</v>
      </c>
      <c r="G539" s="13" t="str">
        <f t="shared" si="152"/>
        <v/>
      </c>
      <c r="N539" s="13" t="str">
        <f t="shared" si="148"/>
        <v/>
      </c>
      <c r="T539" s="13" t="str">
        <f t="shared" si="149"/>
        <v/>
      </c>
      <c r="U539" s="15" t="str">
        <f t="shared" si="150"/>
        <v/>
      </c>
      <c r="V539" s="15" t="str">
        <f t="shared" si="151"/>
        <v/>
      </c>
      <c r="W539" s="16" t="e">
        <f t="shared" si="147"/>
        <v>#DIV/0!</v>
      </c>
      <c r="X539" s="16" t="e">
        <f t="shared" si="153"/>
        <v>#DIV/0!</v>
      </c>
    </row>
    <row r="540" spans="3:24" x14ac:dyDescent="0.25">
      <c r="C540" s="13" t="str">
        <f t="shared" si="146"/>
        <v>zzz</v>
      </c>
      <c r="G540" s="13" t="str">
        <f t="shared" si="152"/>
        <v/>
      </c>
      <c r="N540" s="13" t="str">
        <f t="shared" si="148"/>
        <v/>
      </c>
      <c r="T540" s="13" t="str">
        <f t="shared" si="149"/>
        <v/>
      </c>
      <c r="U540" s="15" t="str">
        <f t="shared" si="150"/>
        <v/>
      </c>
      <c r="V540" s="15" t="str">
        <f t="shared" si="151"/>
        <v/>
      </c>
      <c r="W540" s="16" t="e">
        <f t="shared" si="147"/>
        <v>#DIV/0!</v>
      </c>
      <c r="X540" s="16" t="e">
        <f t="shared" si="153"/>
        <v>#DIV/0!</v>
      </c>
    </row>
    <row r="541" spans="3:24" x14ac:dyDescent="0.25">
      <c r="C541" s="13" t="str">
        <f t="shared" si="146"/>
        <v>zzz</v>
      </c>
      <c r="G541" s="13" t="str">
        <f t="shared" si="152"/>
        <v/>
      </c>
      <c r="N541" s="13" t="str">
        <f t="shared" si="148"/>
        <v/>
      </c>
      <c r="T541" s="13" t="str">
        <f t="shared" si="149"/>
        <v/>
      </c>
      <c r="U541" s="15" t="str">
        <f t="shared" si="150"/>
        <v/>
      </c>
      <c r="V541" s="15" t="str">
        <f t="shared" si="151"/>
        <v/>
      </c>
      <c r="W541" s="16" t="e">
        <f t="shared" si="147"/>
        <v>#DIV/0!</v>
      </c>
      <c r="X541" s="16" t="e">
        <f t="shared" si="153"/>
        <v>#DIV/0!</v>
      </c>
    </row>
    <row r="542" spans="3:24" x14ac:dyDescent="0.25">
      <c r="C542" s="13" t="str">
        <f t="shared" si="146"/>
        <v>zzz</v>
      </c>
      <c r="G542" s="13" t="str">
        <f t="shared" si="152"/>
        <v/>
      </c>
      <c r="N542" s="13" t="str">
        <f t="shared" si="148"/>
        <v/>
      </c>
      <c r="T542" s="13" t="str">
        <f t="shared" si="149"/>
        <v/>
      </c>
      <c r="U542" s="15" t="str">
        <f t="shared" si="150"/>
        <v/>
      </c>
      <c r="V542" s="15" t="str">
        <f t="shared" si="151"/>
        <v/>
      </c>
      <c r="W542" s="16" t="e">
        <f t="shared" si="147"/>
        <v>#DIV/0!</v>
      </c>
      <c r="X542" s="16" t="e">
        <f t="shared" si="153"/>
        <v>#DIV/0!</v>
      </c>
    </row>
    <row r="543" spans="3:24" x14ac:dyDescent="0.25">
      <c r="C543" s="13" t="str">
        <f t="shared" si="146"/>
        <v>zzz</v>
      </c>
      <c r="G543" s="13" t="str">
        <f t="shared" si="152"/>
        <v/>
      </c>
      <c r="N543" s="13" t="str">
        <f t="shared" si="148"/>
        <v/>
      </c>
      <c r="T543" s="13" t="str">
        <f t="shared" si="149"/>
        <v/>
      </c>
      <c r="U543" s="15" t="str">
        <f t="shared" si="150"/>
        <v/>
      </c>
      <c r="V543" s="15" t="str">
        <f t="shared" si="151"/>
        <v/>
      </c>
      <c r="W543" s="16" t="e">
        <f t="shared" si="147"/>
        <v>#DIV/0!</v>
      </c>
      <c r="X543" s="16" t="e">
        <f t="shared" si="153"/>
        <v>#DIV/0!</v>
      </c>
    </row>
    <row r="544" spans="3:24" x14ac:dyDescent="0.25">
      <c r="C544" s="13" t="str">
        <f t="shared" si="146"/>
        <v>zzz</v>
      </c>
      <c r="G544" s="13" t="str">
        <f t="shared" si="152"/>
        <v/>
      </c>
      <c r="N544" s="13" t="str">
        <f t="shared" si="148"/>
        <v/>
      </c>
      <c r="T544" s="13" t="str">
        <f t="shared" si="149"/>
        <v/>
      </c>
      <c r="U544" s="15" t="str">
        <f t="shared" si="150"/>
        <v/>
      </c>
      <c r="V544" s="15" t="str">
        <f t="shared" si="151"/>
        <v/>
      </c>
      <c r="W544" s="16" t="e">
        <f t="shared" si="147"/>
        <v>#DIV/0!</v>
      </c>
      <c r="X544" s="16" t="e">
        <f t="shared" si="153"/>
        <v>#DIV/0!</v>
      </c>
    </row>
    <row r="545" spans="3:24" x14ac:dyDescent="0.25">
      <c r="C545" s="13" t="str">
        <f t="shared" si="146"/>
        <v>zzz</v>
      </c>
      <c r="G545" s="13" t="str">
        <f t="shared" si="152"/>
        <v/>
      </c>
      <c r="N545" s="13" t="str">
        <f t="shared" si="148"/>
        <v/>
      </c>
      <c r="T545" s="13" t="str">
        <f t="shared" si="149"/>
        <v/>
      </c>
      <c r="U545" s="15" t="str">
        <f t="shared" si="150"/>
        <v/>
      </c>
      <c r="V545" s="15" t="str">
        <f t="shared" si="151"/>
        <v/>
      </c>
      <c r="W545" s="16" t="e">
        <f t="shared" si="147"/>
        <v>#DIV/0!</v>
      </c>
      <c r="X545" s="16" t="e">
        <f t="shared" si="153"/>
        <v>#DIV/0!</v>
      </c>
    </row>
    <row r="546" spans="3:24" x14ac:dyDescent="0.25">
      <c r="C546" s="13" t="str">
        <f t="shared" si="146"/>
        <v>zzz</v>
      </c>
      <c r="G546" s="13" t="str">
        <f t="shared" si="152"/>
        <v/>
      </c>
      <c r="N546" s="13" t="str">
        <f t="shared" si="148"/>
        <v/>
      </c>
      <c r="T546" s="13" t="str">
        <f t="shared" si="149"/>
        <v/>
      </c>
      <c r="U546" s="15" t="str">
        <f t="shared" si="150"/>
        <v/>
      </c>
      <c r="V546" s="15" t="str">
        <f t="shared" si="151"/>
        <v/>
      </c>
      <c r="W546" s="16" t="e">
        <f t="shared" si="147"/>
        <v>#DIV/0!</v>
      </c>
      <c r="X546" s="16" t="e">
        <f t="shared" si="153"/>
        <v>#DIV/0!</v>
      </c>
    </row>
    <row r="547" spans="3:24" x14ac:dyDescent="0.25">
      <c r="C547" s="13" t="str">
        <f t="shared" si="146"/>
        <v>zzz</v>
      </c>
      <c r="G547" s="13" t="str">
        <f t="shared" si="152"/>
        <v/>
      </c>
      <c r="N547" s="13" t="str">
        <f t="shared" si="148"/>
        <v/>
      </c>
      <c r="T547" s="13" t="str">
        <f t="shared" si="149"/>
        <v/>
      </c>
      <c r="U547" s="15" t="str">
        <f t="shared" si="150"/>
        <v/>
      </c>
      <c r="V547" s="15" t="str">
        <f t="shared" si="151"/>
        <v/>
      </c>
      <c r="W547" s="16" t="e">
        <f t="shared" si="147"/>
        <v>#DIV/0!</v>
      </c>
      <c r="X547" s="16" t="e">
        <f t="shared" si="153"/>
        <v>#DIV/0!</v>
      </c>
    </row>
    <row r="548" spans="3:24" x14ac:dyDescent="0.25">
      <c r="C548" s="13" t="str">
        <f t="shared" si="146"/>
        <v>zzz</v>
      </c>
      <c r="G548" s="13" t="str">
        <f t="shared" si="152"/>
        <v/>
      </c>
      <c r="N548" s="13" t="str">
        <f t="shared" si="148"/>
        <v/>
      </c>
      <c r="T548" s="13" t="str">
        <f t="shared" si="149"/>
        <v/>
      </c>
      <c r="U548" s="15" t="str">
        <f t="shared" si="150"/>
        <v/>
      </c>
      <c r="V548" s="15" t="str">
        <f t="shared" si="151"/>
        <v/>
      </c>
      <c r="W548" s="16" t="e">
        <f t="shared" si="147"/>
        <v>#DIV/0!</v>
      </c>
      <c r="X548" s="16" t="e">
        <f t="shared" si="153"/>
        <v>#DIV/0!</v>
      </c>
    </row>
    <row r="549" spans="3:24" x14ac:dyDescent="0.25">
      <c r="C549" s="13" t="str">
        <f t="shared" si="146"/>
        <v>zzz</v>
      </c>
      <c r="G549" s="13" t="str">
        <f t="shared" si="152"/>
        <v/>
      </c>
      <c r="N549" s="13" t="str">
        <f t="shared" si="148"/>
        <v/>
      </c>
      <c r="T549" s="13" t="str">
        <f t="shared" si="149"/>
        <v/>
      </c>
      <c r="U549" s="15" t="str">
        <f t="shared" si="150"/>
        <v/>
      </c>
      <c r="V549" s="15" t="str">
        <f t="shared" si="151"/>
        <v/>
      </c>
      <c r="W549" s="16" t="e">
        <f t="shared" si="147"/>
        <v>#DIV/0!</v>
      </c>
      <c r="X549" s="16" t="e">
        <f t="shared" si="153"/>
        <v>#DIV/0!</v>
      </c>
    </row>
    <row r="550" spans="3:24" x14ac:dyDescent="0.25">
      <c r="C550" s="13" t="str">
        <f t="shared" si="146"/>
        <v>zzz</v>
      </c>
      <c r="G550" s="13" t="str">
        <f t="shared" si="152"/>
        <v/>
      </c>
      <c r="N550" s="13" t="str">
        <f t="shared" si="148"/>
        <v/>
      </c>
      <c r="T550" s="13" t="str">
        <f t="shared" si="149"/>
        <v/>
      </c>
      <c r="U550" s="15" t="str">
        <f t="shared" si="150"/>
        <v/>
      </c>
      <c r="V550" s="15" t="str">
        <f t="shared" si="151"/>
        <v/>
      </c>
      <c r="W550" s="16" t="e">
        <f t="shared" si="147"/>
        <v>#DIV/0!</v>
      </c>
      <c r="X550" s="16" t="e">
        <f t="shared" si="153"/>
        <v>#DIV/0!</v>
      </c>
    </row>
    <row r="551" spans="3:24" x14ac:dyDescent="0.25">
      <c r="C551" s="13" t="str">
        <f t="shared" si="146"/>
        <v>zzz</v>
      </c>
      <c r="G551" s="13" t="str">
        <f t="shared" si="152"/>
        <v/>
      </c>
      <c r="N551" s="13" t="str">
        <f t="shared" si="148"/>
        <v/>
      </c>
      <c r="T551" s="13" t="str">
        <f t="shared" si="149"/>
        <v/>
      </c>
      <c r="U551" s="15" t="str">
        <f t="shared" si="150"/>
        <v/>
      </c>
      <c r="V551" s="15" t="str">
        <f t="shared" si="151"/>
        <v/>
      </c>
      <c r="W551" s="16" t="e">
        <f t="shared" si="147"/>
        <v>#DIV/0!</v>
      </c>
      <c r="X551" s="16" t="e">
        <f t="shared" si="153"/>
        <v>#DIV/0!</v>
      </c>
    </row>
    <row r="552" spans="3:24" x14ac:dyDescent="0.25">
      <c r="C552" s="13" t="str">
        <f t="shared" ref="C552:C615" si="154">IF(A552="","zzz",LEFT(A552,2))</f>
        <v>zzz</v>
      </c>
      <c r="G552" s="13" t="str">
        <f t="shared" si="152"/>
        <v/>
      </c>
      <c r="N552" s="13" t="str">
        <f t="shared" si="148"/>
        <v/>
      </c>
      <c r="T552" s="13" t="str">
        <f t="shared" si="149"/>
        <v/>
      </c>
      <c r="U552" s="15" t="str">
        <f t="shared" si="150"/>
        <v/>
      </c>
      <c r="V552" s="15" t="str">
        <f t="shared" si="151"/>
        <v/>
      </c>
      <c r="W552" s="16" t="e">
        <f t="shared" si="147"/>
        <v>#DIV/0!</v>
      </c>
      <c r="X552" s="16" t="e">
        <f t="shared" si="153"/>
        <v>#DIV/0!</v>
      </c>
    </row>
    <row r="553" spans="3:24" x14ac:dyDescent="0.25">
      <c r="C553" s="13" t="str">
        <f t="shared" si="154"/>
        <v>zzz</v>
      </c>
      <c r="G553" s="13" t="str">
        <f t="shared" si="152"/>
        <v/>
      </c>
      <c r="N553" s="13" t="str">
        <f t="shared" si="148"/>
        <v/>
      </c>
      <c r="T553" s="13" t="str">
        <f t="shared" si="149"/>
        <v/>
      </c>
      <c r="U553" s="15" t="str">
        <f t="shared" si="150"/>
        <v/>
      </c>
      <c r="V553" s="15" t="str">
        <f t="shared" si="151"/>
        <v/>
      </c>
      <c r="W553" s="16" t="e">
        <f t="shared" si="147"/>
        <v>#DIV/0!</v>
      </c>
      <c r="X553" s="16" t="e">
        <f t="shared" si="153"/>
        <v>#DIV/0!</v>
      </c>
    </row>
    <row r="554" spans="3:24" x14ac:dyDescent="0.25">
      <c r="C554" s="13" t="str">
        <f t="shared" si="154"/>
        <v>zzz</v>
      </c>
      <c r="G554" s="13" t="str">
        <f t="shared" si="152"/>
        <v/>
      </c>
      <c r="N554" s="13" t="str">
        <f t="shared" si="148"/>
        <v/>
      </c>
      <c r="T554" s="13" t="str">
        <f t="shared" si="149"/>
        <v/>
      </c>
      <c r="U554" s="15" t="str">
        <f t="shared" si="150"/>
        <v/>
      </c>
      <c r="V554" s="15" t="str">
        <f t="shared" si="151"/>
        <v/>
      </c>
      <c r="W554" s="16" t="e">
        <f t="shared" si="147"/>
        <v>#DIV/0!</v>
      </c>
      <c r="X554" s="16" t="e">
        <f t="shared" si="153"/>
        <v>#DIV/0!</v>
      </c>
    </row>
    <row r="555" spans="3:24" x14ac:dyDescent="0.25">
      <c r="C555" s="13" t="str">
        <f t="shared" si="154"/>
        <v>zzz</v>
      </c>
      <c r="G555" s="13" t="str">
        <f t="shared" si="152"/>
        <v/>
      </c>
      <c r="N555" s="13" t="str">
        <f t="shared" si="148"/>
        <v/>
      </c>
      <c r="T555" s="13" t="str">
        <f t="shared" si="149"/>
        <v/>
      </c>
      <c r="U555" s="15" t="str">
        <f t="shared" si="150"/>
        <v/>
      </c>
      <c r="V555" s="15" t="str">
        <f t="shared" si="151"/>
        <v/>
      </c>
      <c r="W555" s="16" t="e">
        <f t="shared" si="147"/>
        <v>#DIV/0!</v>
      </c>
      <c r="X555" s="16" t="e">
        <f t="shared" si="153"/>
        <v>#DIV/0!</v>
      </c>
    </row>
    <row r="556" spans="3:24" x14ac:dyDescent="0.25">
      <c r="C556" s="13" t="str">
        <f t="shared" si="154"/>
        <v>zzz</v>
      </c>
      <c r="G556" s="13" t="str">
        <f t="shared" si="152"/>
        <v/>
      </c>
      <c r="N556" s="13" t="str">
        <f t="shared" si="148"/>
        <v/>
      </c>
      <c r="T556" s="13" t="str">
        <f t="shared" si="149"/>
        <v/>
      </c>
      <c r="U556" s="15" t="str">
        <f t="shared" si="150"/>
        <v/>
      </c>
      <c r="V556" s="15" t="str">
        <f t="shared" si="151"/>
        <v/>
      </c>
      <c r="W556" s="16" t="e">
        <f t="shared" si="147"/>
        <v>#DIV/0!</v>
      </c>
      <c r="X556" s="16" t="e">
        <f t="shared" si="153"/>
        <v>#DIV/0!</v>
      </c>
    </row>
    <row r="557" spans="3:24" x14ac:dyDescent="0.25">
      <c r="C557" s="13" t="str">
        <f t="shared" si="154"/>
        <v>zzz</v>
      </c>
      <c r="G557" s="13" t="str">
        <f t="shared" si="152"/>
        <v/>
      </c>
      <c r="N557" s="13" t="str">
        <f t="shared" si="148"/>
        <v/>
      </c>
      <c r="T557" s="13" t="str">
        <f t="shared" si="149"/>
        <v/>
      </c>
      <c r="U557" s="15" t="str">
        <f t="shared" si="150"/>
        <v/>
      </c>
      <c r="V557" s="15" t="str">
        <f t="shared" si="151"/>
        <v/>
      </c>
      <c r="W557" s="16" t="e">
        <f t="shared" si="147"/>
        <v>#DIV/0!</v>
      </c>
      <c r="X557" s="16" t="e">
        <f t="shared" si="153"/>
        <v>#DIV/0!</v>
      </c>
    </row>
    <row r="558" spans="3:24" x14ac:dyDescent="0.25">
      <c r="C558" s="13" t="str">
        <f t="shared" si="154"/>
        <v>zzz</v>
      </c>
      <c r="G558" s="13" t="str">
        <f t="shared" si="152"/>
        <v/>
      </c>
      <c r="N558" s="13" t="str">
        <f t="shared" si="148"/>
        <v/>
      </c>
      <c r="T558" s="13" t="str">
        <f t="shared" si="149"/>
        <v/>
      </c>
      <c r="U558" s="15" t="str">
        <f t="shared" si="150"/>
        <v/>
      </c>
      <c r="V558" s="15" t="str">
        <f t="shared" si="151"/>
        <v/>
      </c>
      <c r="W558" s="16" t="e">
        <f t="shared" si="147"/>
        <v>#DIV/0!</v>
      </c>
      <c r="X558" s="16" t="e">
        <f t="shared" si="153"/>
        <v>#DIV/0!</v>
      </c>
    </row>
    <row r="559" spans="3:24" x14ac:dyDescent="0.25">
      <c r="C559" s="13" t="str">
        <f t="shared" si="154"/>
        <v>zzz</v>
      </c>
      <c r="G559" s="13" t="str">
        <f t="shared" si="152"/>
        <v/>
      </c>
      <c r="N559" s="13" t="str">
        <f t="shared" si="148"/>
        <v/>
      </c>
      <c r="T559" s="13" t="str">
        <f t="shared" si="149"/>
        <v/>
      </c>
      <c r="U559" s="15" t="str">
        <f t="shared" si="150"/>
        <v/>
      </c>
      <c r="V559" s="15" t="str">
        <f t="shared" si="151"/>
        <v/>
      </c>
      <c r="W559" s="16" t="e">
        <f t="shared" si="147"/>
        <v>#DIV/0!</v>
      </c>
      <c r="X559" s="16" t="e">
        <f t="shared" si="153"/>
        <v>#DIV/0!</v>
      </c>
    </row>
    <row r="560" spans="3:24" x14ac:dyDescent="0.25">
      <c r="C560" s="13" t="str">
        <f t="shared" si="154"/>
        <v>zzz</v>
      </c>
      <c r="G560" s="13" t="str">
        <f t="shared" si="152"/>
        <v/>
      </c>
      <c r="N560" s="13" t="str">
        <f t="shared" si="148"/>
        <v/>
      </c>
      <c r="T560" s="13" t="str">
        <f t="shared" si="149"/>
        <v/>
      </c>
      <c r="U560" s="15" t="str">
        <f t="shared" si="150"/>
        <v/>
      </c>
      <c r="V560" s="15" t="str">
        <f t="shared" si="151"/>
        <v/>
      </c>
      <c r="W560" s="16" t="e">
        <f t="shared" si="147"/>
        <v>#DIV/0!</v>
      </c>
      <c r="X560" s="16" t="e">
        <f t="shared" si="153"/>
        <v>#DIV/0!</v>
      </c>
    </row>
    <row r="561" spans="3:24" x14ac:dyDescent="0.25">
      <c r="C561" s="13" t="str">
        <f t="shared" si="154"/>
        <v>zzz</v>
      </c>
      <c r="G561" s="13" t="str">
        <f t="shared" si="152"/>
        <v/>
      </c>
      <c r="N561" s="13" t="str">
        <f t="shared" si="148"/>
        <v/>
      </c>
      <c r="T561" s="13" t="str">
        <f t="shared" si="149"/>
        <v/>
      </c>
      <c r="U561" s="15" t="str">
        <f t="shared" si="150"/>
        <v/>
      </c>
      <c r="V561" s="15" t="str">
        <f t="shared" si="151"/>
        <v/>
      </c>
      <c r="W561" s="16" t="e">
        <f t="shared" si="147"/>
        <v>#DIV/0!</v>
      </c>
      <c r="X561" s="16" t="e">
        <f t="shared" si="153"/>
        <v>#DIV/0!</v>
      </c>
    </row>
    <row r="562" spans="3:24" x14ac:dyDescent="0.25">
      <c r="C562" s="13" t="str">
        <f t="shared" si="154"/>
        <v>zzz</v>
      </c>
      <c r="G562" s="13" t="str">
        <f t="shared" si="152"/>
        <v/>
      </c>
      <c r="N562" s="13" t="str">
        <f t="shared" si="148"/>
        <v/>
      </c>
      <c r="T562" s="13" t="str">
        <f t="shared" si="149"/>
        <v/>
      </c>
      <c r="U562" s="15" t="str">
        <f t="shared" si="150"/>
        <v/>
      </c>
      <c r="V562" s="15" t="str">
        <f t="shared" si="151"/>
        <v/>
      </c>
      <c r="W562" s="16" t="e">
        <f t="shared" si="147"/>
        <v>#DIV/0!</v>
      </c>
      <c r="X562" s="16" t="e">
        <f t="shared" si="153"/>
        <v>#DIV/0!</v>
      </c>
    </row>
    <row r="563" spans="3:24" x14ac:dyDescent="0.25">
      <c r="C563" s="13" t="str">
        <f t="shared" si="154"/>
        <v>zzz</v>
      </c>
      <c r="G563" s="13" t="str">
        <f t="shared" si="152"/>
        <v/>
      </c>
      <c r="N563" s="13" t="str">
        <f t="shared" si="148"/>
        <v/>
      </c>
      <c r="T563" s="13" t="str">
        <f t="shared" si="149"/>
        <v/>
      </c>
      <c r="U563" s="15" t="str">
        <f t="shared" si="150"/>
        <v/>
      </c>
      <c r="V563" s="15" t="str">
        <f t="shared" si="151"/>
        <v/>
      </c>
      <c r="W563" s="16" t="e">
        <f t="shared" si="147"/>
        <v>#DIV/0!</v>
      </c>
      <c r="X563" s="16" t="e">
        <f t="shared" si="153"/>
        <v>#DIV/0!</v>
      </c>
    </row>
    <row r="564" spans="3:24" x14ac:dyDescent="0.25">
      <c r="C564" s="13" t="str">
        <f t="shared" si="154"/>
        <v>zzz</v>
      </c>
      <c r="G564" s="13" t="str">
        <f t="shared" si="152"/>
        <v/>
      </c>
      <c r="N564" s="13" t="str">
        <f t="shared" si="148"/>
        <v/>
      </c>
      <c r="T564" s="13" t="str">
        <f t="shared" si="149"/>
        <v/>
      </c>
      <c r="U564" s="15" t="str">
        <f t="shared" si="150"/>
        <v/>
      </c>
      <c r="V564" s="15" t="str">
        <f t="shared" si="151"/>
        <v/>
      </c>
      <c r="W564" s="16" t="e">
        <f t="shared" si="147"/>
        <v>#DIV/0!</v>
      </c>
      <c r="X564" s="16" t="e">
        <f t="shared" si="153"/>
        <v>#DIV/0!</v>
      </c>
    </row>
    <row r="565" spans="3:24" x14ac:dyDescent="0.25">
      <c r="C565" s="13" t="str">
        <f t="shared" si="154"/>
        <v>zzz</v>
      </c>
      <c r="G565" s="13" t="str">
        <f t="shared" si="152"/>
        <v/>
      </c>
      <c r="N565" s="13" t="str">
        <f t="shared" si="148"/>
        <v/>
      </c>
      <c r="T565" s="13" t="str">
        <f t="shared" si="149"/>
        <v/>
      </c>
      <c r="U565" s="15" t="str">
        <f t="shared" si="150"/>
        <v/>
      </c>
      <c r="V565" s="15" t="str">
        <f t="shared" si="151"/>
        <v/>
      </c>
      <c r="W565" s="16" t="e">
        <f t="shared" si="147"/>
        <v>#DIV/0!</v>
      </c>
      <c r="X565" s="16" t="e">
        <f t="shared" si="153"/>
        <v>#DIV/0!</v>
      </c>
    </row>
    <row r="566" spans="3:24" x14ac:dyDescent="0.25">
      <c r="C566" s="13" t="str">
        <f t="shared" si="154"/>
        <v>zzz</v>
      </c>
      <c r="G566" s="13" t="str">
        <f t="shared" si="152"/>
        <v/>
      </c>
      <c r="N566" s="13" t="str">
        <f t="shared" si="148"/>
        <v/>
      </c>
      <c r="T566" s="13" t="str">
        <f t="shared" si="149"/>
        <v/>
      </c>
      <c r="U566" s="15" t="str">
        <f t="shared" si="150"/>
        <v/>
      </c>
      <c r="V566" s="15" t="str">
        <f t="shared" si="151"/>
        <v/>
      </c>
      <c r="W566" s="16" t="e">
        <f t="shared" si="147"/>
        <v>#DIV/0!</v>
      </c>
      <c r="X566" s="16" t="e">
        <f t="shared" si="153"/>
        <v>#DIV/0!</v>
      </c>
    </row>
    <row r="567" spans="3:24" x14ac:dyDescent="0.25">
      <c r="C567" s="13" t="str">
        <f t="shared" si="154"/>
        <v>zzz</v>
      </c>
      <c r="G567" s="13" t="str">
        <f t="shared" si="152"/>
        <v/>
      </c>
      <c r="N567" s="13" t="str">
        <f t="shared" si="148"/>
        <v/>
      </c>
      <c r="T567" s="13" t="str">
        <f t="shared" si="149"/>
        <v/>
      </c>
      <c r="U567" s="15" t="str">
        <f t="shared" si="150"/>
        <v/>
      </c>
      <c r="V567" s="15" t="str">
        <f t="shared" si="151"/>
        <v/>
      </c>
      <c r="W567" s="16" t="e">
        <f t="shared" si="147"/>
        <v>#DIV/0!</v>
      </c>
      <c r="X567" s="16" t="e">
        <f t="shared" si="153"/>
        <v>#DIV/0!</v>
      </c>
    </row>
    <row r="568" spans="3:24" x14ac:dyDescent="0.25">
      <c r="C568" s="13" t="str">
        <f t="shared" si="154"/>
        <v>zzz</v>
      </c>
      <c r="G568" s="13" t="str">
        <f t="shared" si="152"/>
        <v/>
      </c>
      <c r="N568" s="13" t="str">
        <f t="shared" si="148"/>
        <v/>
      </c>
      <c r="T568" s="13" t="str">
        <f t="shared" si="149"/>
        <v/>
      </c>
      <c r="U568" s="15" t="str">
        <f t="shared" si="150"/>
        <v/>
      </c>
      <c r="V568" s="15" t="str">
        <f t="shared" si="151"/>
        <v/>
      </c>
      <c r="W568" s="16" t="e">
        <f t="shared" si="147"/>
        <v>#DIV/0!</v>
      </c>
      <c r="X568" s="16" t="e">
        <f t="shared" si="153"/>
        <v>#DIV/0!</v>
      </c>
    </row>
    <row r="569" spans="3:24" x14ac:dyDescent="0.25">
      <c r="C569" s="13" t="str">
        <f t="shared" si="154"/>
        <v>zzz</v>
      </c>
      <c r="G569" s="13" t="str">
        <f t="shared" si="152"/>
        <v/>
      </c>
      <c r="N569" s="13" t="str">
        <f t="shared" si="148"/>
        <v/>
      </c>
      <c r="T569" s="13" t="str">
        <f t="shared" si="149"/>
        <v/>
      </c>
      <c r="U569" s="15" t="str">
        <f t="shared" si="150"/>
        <v/>
      </c>
      <c r="V569" s="15" t="str">
        <f t="shared" si="151"/>
        <v/>
      </c>
      <c r="W569" s="16" t="e">
        <f t="shared" si="147"/>
        <v>#DIV/0!</v>
      </c>
      <c r="X569" s="16" t="e">
        <f t="shared" si="153"/>
        <v>#DIV/0!</v>
      </c>
    </row>
    <row r="570" spans="3:24" x14ac:dyDescent="0.25">
      <c r="C570" s="13" t="str">
        <f t="shared" si="154"/>
        <v>zzz</v>
      </c>
      <c r="G570" s="13" t="str">
        <f t="shared" si="152"/>
        <v/>
      </c>
      <c r="N570" s="13" t="str">
        <f t="shared" si="148"/>
        <v/>
      </c>
      <c r="T570" s="13" t="str">
        <f t="shared" si="149"/>
        <v/>
      </c>
      <c r="U570" s="15" t="str">
        <f t="shared" si="150"/>
        <v/>
      </c>
      <c r="V570" s="15" t="str">
        <f t="shared" si="151"/>
        <v/>
      </c>
      <c r="W570" s="16" t="e">
        <f t="shared" si="147"/>
        <v>#DIV/0!</v>
      </c>
      <c r="X570" s="16" t="e">
        <f t="shared" si="153"/>
        <v>#DIV/0!</v>
      </c>
    </row>
    <row r="571" spans="3:24" x14ac:dyDescent="0.25">
      <c r="C571" s="13" t="str">
        <f t="shared" si="154"/>
        <v>zzz</v>
      </c>
      <c r="G571" s="13" t="str">
        <f t="shared" si="152"/>
        <v/>
      </c>
      <c r="N571" s="13" t="str">
        <f t="shared" si="148"/>
        <v/>
      </c>
      <c r="T571" s="13" t="str">
        <f t="shared" si="149"/>
        <v/>
      </c>
      <c r="U571" s="15" t="str">
        <f t="shared" si="150"/>
        <v/>
      </c>
      <c r="V571" s="15" t="str">
        <f t="shared" si="151"/>
        <v/>
      </c>
      <c r="W571" s="16" t="e">
        <f t="shared" si="147"/>
        <v>#DIV/0!</v>
      </c>
      <c r="X571" s="16" t="e">
        <f t="shared" si="153"/>
        <v>#DIV/0!</v>
      </c>
    </row>
    <row r="572" spans="3:24" x14ac:dyDescent="0.25">
      <c r="C572" s="13" t="str">
        <f t="shared" si="154"/>
        <v>zzz</v>
      </c>
      <c r="G572" s="13" t="str">
        <f t="shared" si="152"/>
        <v/>
      </c>
      <c r="N572" s="13" t="str">
        <f t="shared" si="148"/>
        <v/>
      </c>
      <c r="T572" s="13" t="str">
        <f t="shared" si="149"/>
        <v/>
      </c>
      <c r="U572" s="15" t="str">
        <f t="shared" si="150"/>
        <v/>
      </c>
      <c r="V572" s="15" t="str">
        <f t="shared" si="151"/>
        <v/>
      </c>
      <c r="W572" s="16" t="e">
        <f t="shared" si="147"/>
        <v>#DIV/0!</v>
      </c>
      <c r="X572" s="16" t="e">
        <f t="shared" si="153"/>
        <v>#DIV/0!</v>
      </c>
    </row>
    <row r="573" spans="3:24" x14ac:dyDescent="0.25">
      <c r="C573" s="13" t="str">
        <f t="shared" si="154"/>
        <v>zzz</v>
      </c>
      <c r="G573" s="13" t="str">
        <f t="shared" si="152"/>
        <v/>
      </c>
      <c r="N573" s="13" t="str">
        <f t="shared" si="148"/>
        <v/>
      </c>
      <c r="T573" s="13" t="str">
        <f t="shared" si="149"/>
        <v/>
      </c>
      <c r="U573" s="15" t="str">
        <f t="shared" si="150"/>
        <v/>
      </c>
      <c r="V573" s="15" t="str">
        <f t="shared" si="151"/>
        <v/>
      </c>
      <c r="W573" s="16" t="e">
        <f t="shared" si="147"/>
        <v>#DIV/0!</v>
      </c>
      <c r="X573" s="16" t="e">
        <f t="shared" si="153"/>
        <v>#DIV/0!</v>
      </c>
    </row>
    <row r="574" spans="3:24" x14ac:dyDescent="0.25">
      <c r="C574" s="13" t="str">
        <f t="shared" si="154"/>
        <v>zzz</v>
      </c>
      <c r="G574" s="13" t="str">
        <f t="shared" si="152"/>
        <v/>
      </c>
      <c r="N574" s="13" t="str">
        <f t="shared" si="148"/>
        <v/>
      </c>
      <c r="T574" s="13" t="str">
        <f t="shared" si="149"/>
        <v/>
      </c>
      <c r="U574" s="15" t="str">
        <f t="shared" si="150"/>
        <v/>
      </c>
      <c r="V574" s="15" t="str">
        <f t="shared" si="151"/>
        <v/>
      </c>
      <c r="W574" s="16" t="e">
        <f t="shared" si="147"/>
        <v>#DIV/0!</v>
      </c>
      <c r="X574" s="16" t="e">
        <f t="shared" si="153"/>
        <v>#DIV/0!</v>
      </c>
    </row>
    <row r="575" spans="3:24" x14ac:dyDescent="0.25">
      <c r="C575" s="13" t="str">
        <f t="shared" si="154"/>
        <v>zzz</v>
      </c>
      <c r="G575" s="13" t="str">
        <f t="shared" si="152"/>
        <v/>
      </c>
      <c r="N575" s="13" t="str">
        <f t="shared" si="148"/>
        <v/>
      </c>
      <c r="T575" s="13" t="str">
        <f t="shared" si="149"/>
        <v/>
      </c>
      <c r="U575" s="15" t="str">
        <f t="shared" si="150"/>
        <v/>
      </c>
      <c r="V575" s="15" t="str">
        <f t="shared" si="151"/>
        <v/>
      </c>
      <c r="W575" s="16" t="e">
        <f t="shared" si="147"/>
        <v>#DIV/0!</v>
      </c>
      <c r="X575" s="16" t="e">
        <f t="shared" si="153"/>
        <v>#DIV/0!</v>
      </c>
    </row>
    <row r="576" spans="3:24" x14ac:dyDescent="0.25">
      <c r="C576" s="13" t="str">
        <f t="shared" si="154"/>
        <v>zzz</v>
      </c>
      <c r="G576" s="13" t="str">
        <f t="shared" si="152"/>
        <v/>
      </c>
      <c r="N576" s="13" t="str">
        <f t="shared" si="148"/>
        <v/>
      </c>
      <c r="T576" s="13" t="str">
        <f t="shared" si="149"/>
        <v/>
      </c>
      <c r="U576" s="15" t="str">
        <f t="shared" si="150"/>
        <v/>
      </c>
      <c r="V576" s="15" t="str">
        <f t="shared" si="151"/>
        <v/>
      </c>
      <c r="W576" s="16" t="e">
        <f t="shared" si="147"/>
        <v>#DIV/0!</v>
      </c>
      <c r="X576" s="16" t="e">
        <f t="shared" si="153"/>
        <v>#DIV/0!</v>
      </c>
    </row>
    <row r="577" spans="3:24" x14ac:dyDescent="0.25">
      <c r="C577" s="13" t="str">
        <f t="shared" si="154"/>
        <v>zzz</v>
      </c>
      <c r="G577" s="13" t="str">
        <f t="shared" si="152"/>
        <v/>
      </c>
      <c r="N577" s="13" t="str">
        <f t="shared" si="148"/>
        <v/>
      </c>
      <c r="T577" s="13" t="str">
        <f t="shared" si="149"/>
        <v/>
      </c>
      <c r="U577" s="15" t="str">
        <f t="shared" si="150"/>
        <v/>
      </c>
      <c r="V577" s="15" t="str">
        <f t="shared" si="151"/>
        <v/>
      </c>
      <c r="W577" s="16" t="e">
        <f t="shared" si="147"/>
        <v>#DIV/0!</v>
      </c>
      <c r="X577" s="16" t="e">
        <f t="shared" si="153"/>
        <v>#DIV/0!</v>
      </c>
    </row>
    <row r="578" spans="3:24" x14ac:dyDescent="0.25">
      <c r="C578" s="13" t="str">
        <f t="shared" si="154"/>
        <v>zzz</v>
      </c>
      <c r="G578" s="13" t="str">
        <f t="shared" si="152"/>
        <v/>
      </c>
      <c r="N578" s="13" t="str">
        <f t="shared" si="148"/>
        <v/>
      </c>
      <c r="T578" s="13" t="str">
        <f t="shared" si="149"/>
        <v/>
      </c>
      <c r="U578" s="15" t="str">
        <f t="shared" si="150"/>
        <v/>
      </c>
      <c r="V578" s="15" t="str">
        <f t="shared" si="151"/>
        <v/>
      </c>
      <c r="W578" s="16" t="e">
        <f t="shared" si="147"/>
        <v>#DIV/0!</v>
      </c>
      <c r="X578" s="16" t="e">
        <f t="shared" si="153"/>
        <v>#DIV/0!</v>
      </c>
    </row>
    <row r="579" spans="3:24" x14ac:dyDescent="0.25">
      <c r="C579" s="13" t="str">
        <f t="shared" si="154"/>
        <v>zzz</v>
      </c>
      <c r="G579" s="13" t="str">
        <f t="shared" si="152"/>
        <v/>
      </c>
      <c r="N579" s="13" t="str">
        <f t="shared" si="148"/>
        <v/>
      </c>
      <c r="T579" s="13" t="str">
        <f t="shared" si="149"/>
        <v/>
      </c>
      <c r="U579" s="15" t="str">
        <f t="shared" si="150"/>
        <v/>
      </c>
      <c r="V579" s="15" t="str">
        <f t="shared" si="151"/>
        <v/>
      </c>
      <c r="W579" s="16" t="e">
        <f t="shared" si="147"/>
        <v>#DIV/0!</v>
      </c>
      <c r="X579" s="16" t="e">
        <f t="shared" si="153"/>
        <v>#DIV/0!</v>
      </c>
    </row>
    <row r="580" spans="3:24" x14ac:dyDescent="0.25">
      <c r="C580" s="13" t="str">
        <f t="shared" si="154"/>
        <v>zzz</v>
      </c>
      <c r="G580" s="13" t="str">
        <f t="shared" si="152"/>
        <v/>
      </c>
      <c r="N580" s="13" t="str">
        <f t="shared" si="148"/>
        <v/>
      </c>
      <c r="T580" s="13" t="str">
        <f t="shared" si="149"/>
        <v/>
      </c>
      <c r="U580" s="15" t="str">
        <f t="shared" si="150"/>
        <v/>
      </c>
      <c r="V580" s="15" t="str">
        <f t="shared" si="151"/>
        <v/>
      </c>
      <c r="W580" s="16" t="e">
        <f t="shared" si="147"/>
        <v>#DIV/0!</v>
      </c>
      <c r="X580" s="16" t="e">
        <f t="shared" si="153"/>
        <v>#DIV/0!</v>
      </c>
    </row>
    <row r="581" spans="3:24" x14ac:dyDescent="0.25">
      <c r="C581" s="13" t="str">
        <f t="shared" si="154"/>
        <v>zzz</v>
      </c>
      <c r="G581" s="13" t="str">
        <f t="shared" si="152"/>
        <v/>
      </c>
      <c r="N581" s="13" t="str">
        <f t="shared" si="148"/>
        <v/>
      </c>
      <c r="T581" s="13" t="str">
        <f t="shared" si="149"/>
        <v/>
      </c>
      <c r="U581" s="15" t="str">
        <f t="shared" si="150"/>
        <v/>
      </c>
      <c r="V581" s="15" t="str">
        <f t="shared" si="151"/>
        <v/>
      </c>
      <c r="W581" s="16" t="e">
        <f t="shared" si="147"/>
        <v>#DIV/0!</v>
      </c>
      <c r="X581" s="16" t="e">
        <f t="shared" si="153"/>
        <v>#DIV/0!</v>
      </c>
    </row>
    <row r="582" spans="3:24" x14ac:dyDescent="0.25">
      <c r="C582" s="13" t="str">
        <f t="shared" si="154"/>
        <v>zzz</v>
      </c>
      <c r="G582" s="13" t="str">
        <f t="shared" si="152"/>
        <v/>
      </c>
      <c r="N582" s="13" t="str">
        <f t="shared" si="148"/>
        <v/>
      </c>
      <c r="T582" s="13" t="str">
        <f t="shared" si="149"/>
        <v/>
      </c>
      <c r="U582" s="15" t="str">
        <f t="shared" si="150"/>
        <v/>
      </c>
      <c r="V582" s="15" t="str">
        <f t="shared" si="151"/>
        <v/>
      </c>
      <c r="W582" s="16" t="e">
        <f t="shared" si="147"/>
        <v>#DIV/0!</v>
      </c>
      <c r="X582" s="16" t="e">
        <f t="shared" si="153"/>
        <v>#DIV/0!</v>
      </c>
    </row>
    <row r="583" spans="3:24" x14ac:dyDescent="0.25">
      <c r="C583" s="13" t="str">
        <f t="shared" si="154"/>
        <v>zzz</v>
      </c>
      <c r="G583" s="13" t="str">
        <f t="shared" si="152"/>
        <v/>
      </c>
      <c r="N583" s="13" t="str">
        <f t="shared" si="148"/>
        <v/>
      </c>
      <c r="T583" s="13" t="str">
        <f t="shared" si="149"/>
        <v/>
      </c>
      <c r="U583" s="15" t="str">
        <f t="shared" si="150"/>
        <v/>
      </c>
      <c r="V583" s="15" t="str">
        <f t="shared" si="151"/>
        <v/>
      </c>
      <c r="W583" s="16" t="e">
        <f t="shared" si="147"/>
        <v>#DIV/0!</v>
      </c>
      <c r="X583" s="16" t="e">
        <f t="shared" si="153"/>
        <v>#DIV/0!</v>
      </c>
    </row>
    <row r="584" spans="3:24" x14ac:dyDescent="0.25">
      <c r="C584" s="13" t="str">
        <f t="shared" si="154"/>
        <v>zzz</v>
      </c>
      <c r="G584" s="13" t="str">
        <f t="shared" si="152"/>
        <v/>
      </c>
      <c r="N584" s="13" t="str">
        <f t="shared" si="148"/>
        <v/>
      </c>
      <c r="T584" s="13" t="str">
        <f t="shared" si="149"/>
        <v/>
      </c>
      <c r="U584" s="15" t="str">
        <f t="shared" si="150"/>
        <v/>
      </c>
      <c r="V584" s="15" t="str">
        <f t="shared" si="151"/>
        <v/>
      </c>
      <c r="W584" s="16" t="e">
        <f t="shared" si="147"/>
        <v>#DIV/0!</v>
      </c>
      <c r="X584" s="16" t="e">
        <f t="shared" si="153"/>
        <v>#DIV/0!</v>
      </c>
    </row>
    <row r="585" spans="3:24" x14ac:dyDescent="0.25">
      <c r="C585" s="13" t="str">
        <f t="shared" si="154"/>
        <v>zzz</v>
      </c>
      <c r="G585" s="13" t="str">
        <f t="shared" si="152"/>
        <v/>
      </c>
      <c r="N585" s="13" t="str">
        <f t="shared" si="148"/>
        <v/>
      </c>
      <c r="T585" s="13" t="str">
        <f t="shared" si="149"/>
        <v/>
      </c>
      <c r="U585" s="15" t="str">
        <f t="shared" si="150"/>
        <v/>
      </c>
      <c r="V585" s="15" t="str">
        <f t="shared" si="151"/>
        <v/>
      </c>
      <c r="W585" s="16" t="e">
        <f t="shared" ref="W585:W648" si="155">8/P585</f>
        <v>#DIV/0!</v>
      </c>
      <c r="X585" s="16" t="e">
        <f t="shared" si="153"/>
        <v>#DIV/0!</v>
      </c>
    </row>
    <row r="586" spans="3:24" x14ac:dyDescent="0.25">
      <c r="C586" s="13" t="str">
        <f t="shared" si="154"/>
        <v>zzz</v>
      </c>
      <c r="G586" s="13" t="str">
        <f t="shared" si="152"/>
        <v/>
      </c>
      <c r="N586" s="13" t="str">
        <f t="shared" si="148"/>
        <v/>
      </c>
      <c r="T586" s="13" t="str">
        <f t="shared" si="149"/>
        <v/>
      </c>
      <c r="U586" s="15" t="str">
        <f t="shared" si="150"/>
        <v/>
      </c>
      <c r="V586" s="15" t="str">
        <f t="shared" si="151"/>
        <v/>
      </c>
      <c r="W586" s="16" t="e">
        <f t="shared" si="155"/>
        <v>#DIV/0!</v>
      </c>
      <c r="X586" s="16" t="e">
        <f t="shared" si="153"/>
        <v>#DIV/0!</v>
      </c>
    </row>
    <row r="587" spans="3:24" x14ac:dyDescent="0.25">
      <c r="C587" s="13" t="str">
        <f t="shared" si="154"/>
        <v>zzz</v>
      </c>
      <c r="G587" s="13" t="str">
        <f t="shared" si="152"/>
        <v/>
      </c>
      <c r="N587" s="13" t="str">
        <f t="shared" si="148"/>
        <v/>
      </c>
      <c r="T587" s="13" t="str">
        <f t="shared" si="149"/>
        <v/>
      </c>
      <c r="U587" s="15" t="str">
        <f t="shared" si="150"/>
        <v/>
      </c>
      <c r="V587" s="15" t="str">
        <f t="shared" si="151"/>
        <v/>
      </c>
      <c r="W587" s="16" t="e">
        <f t="shared" si="155"/>
        <v>#DIV/0!</v>
      </c>
      <c r="X587" s="16" t="e">
        <f t="shared" si="153"/>
        <v>#DIV/0!</v>
      </c>
    </row>
    <row r="588" spans="3:24" x14ac:dyDescent="0.25">
      <c r="C588" s="13" t="str">
        <f t="shared" si="154"/>
        <v>zzz</v>
      </c>
      <c r="G588" s="13" t="str">
        <f t="shared" si="152"/>
        <v/>
      </c>
      <c r="N588" s="13" t="str">
        <f t="shared" si="148"/>
        <v/>
      </c>
      <c r="T588" s="13" t="str">
        <f t="shared" si="149"/>
        <v/>
      </c>
      <c r="U588" s="15" t="str">
        <f t="shared" si="150"/>
        <v/>
      </c>
      <c r="V588" s="15" t="str">
        <f t="shared" si="151"/>
        <v/>
      </c>
      <c r="W588" s="16" t="e">
        <f t="shared" si="155"/>
        <v>#DIV/0!</v>
      </c>
      <c r="X588" s="16" t="e">
        <f t="shared" si="153"/>
        <v>#DIV/0!</v>
      </c>
    </row>
    <row r="589" spans="3:24" x14ac:dyDescent="0.25">
      <c r="C589" s="13" t="str">
        <f t="shared" si="154"/>
        <v>zzz</v>
      </c>
      <c r="G589" s="13" t="str">
        <f t="shared" si="152"/>
        <v/>
      </c>
      <c r="N589" s="13" t="str">
        <f t="shared" si="148"/>
        <v/>
      </c>
      <c r="T589" s="13" t="str">
        <f t="shared" si="149"/>
        <v/>
      </c>
      <c r="U589" s="15" t="str">
        <f t="shared" si="150"/>
        <v/>
      </c>
      <c r="V589" s="15" t="str">
        <f t="shared" si="151"/>
        <v/>
      </c>
      <c r="W589" s="16" t="e">
        <f t="shared" si="155"/>
        <v>#DIV/0!</v>
      </c>
      <c r="X589" s="16" t="e">
        <f t="shared" si="153"/>
        <v>#DIV/0!</v>
      </c>
    </row>
    <row r="590" spans="3:24" x14ac:dyDescent="0.25">
      <c r="C590" s="13" t="str">
        <f t="shared" si="154"/>
        <v>zzz</v>
      </c>
      <c r="G590" s="13" t="str">
        <f t="shared" si="152"/>
        <v/>
      </c>
      <c r="N590" s="13" t="str">
        <f t="shared" si="148"/>
        <v/>
      </c>
      <c r="T590" s="13" t="str">
        <f t="shared" si="149"/>
        <v/>
      </c>
      <c r="U590" s="15" t="str">
        <f t="shared" si="150"/>
        <v/>
      </c>
      <c r="V590" s="15" t="str">
        <f t="shared" si="151"/>
        <v/>
      </c>
      <c r="W590" s="16" t="e">
        <f t="shared" si="155"/>
        <v>#DIV/0!</v>
      </c>
      <c r="X590" s="16" t="e">
        <f t="shared" si="153"/>
        <v>#DIV/0!</v>
      </c>
    </row>
    <row r="591" spans="3:24" x14ac:dyDescent="0.25">
      <c r="C591" s="13" t="str">
        <f t="shared" si="154"/>
        <v>zzz</v>
      </c>
      <c r="G591" s="13" t="str">
        <f t="shared" si="152"/>
        <v/>
      </c>
      <c r="N591" s="13" t="str">
        <f t="shared" si="148"/>
        <v/>
      </c>
      <c r="T591" s="13" t="str">
        <f t="shared" si="149"/>
        <v/>
      </c>
      <c r="U591" s="15" t="str">
        <f t="shared" si="150"/>
        <v/>
      </c>
      <c r="V591" s="15" t="str">
        <f t="shared" si="151"/>
        <v/>
      </c>
      <c r="W591" s="16" t="e">
        <f t="shared" si="155"/>
        <v>#DIV/0!</v>
      </c>
      <c r="X591" s="16" t="e">
        <f t="shared" si="153"/>
        <v>#DIV/0!</v>
      </c>
    </row>
    <row r="592" spans="3:24" x14ac:dyDescent="0.25">
      <c r="C592" s="13" t="str">
        <f t="shared" si="154"/>
        <v>zzz</v>
      </c>
      <c r="G592" s="13" t="str">
        <f t="shared" si="152"/>
        <v/>
      </c>
      <c r="N592" s="13" t="str">
        <f t="shared" si="148"/>
        <v/>
      </c>
      <c r="T592" s="13" t="str">
        <f t="shared" si="149"/>
        <v/>
      </c>
      <c r="U592" s="15" t="str">
        <f t="shared" si="150"/>
        <v/>
      </c>
      <c r="V592" s="15" t="str">
        <f t="shared" si="151"/>
        <v/>
      </c>
      <c r="W592" s="16" t="e">
        <f t="shared" si="155"/>
        <v>#DIV/0!</v>
      </c>
      <c r="X592" s="16" t="e">
        <f t="shared" si="153"/>
        <v>#DIV/0!</v>
      </c>
    </row>
    <row r="593" spans="3:24" x14ac:dyDescent="0.25">
      <c r="C593" s="13" t="str">
        <f t="shared" si="154"/>
        <v>zzz</v>
      </c>
      <c r="G593" s="13" t="str">
        <f t="shared" si="152"/>
        <v/>
      </c>
      <c r="N593" s="13" t="str">
        <f t="shared" ref="N593:N656" si="156">IF(L593="Steam",1,IF(L593="Electric",2,IF(L593="Diesel",4,IF(L593="Diesel-Electric",3,""))))</f>
        <v/>
      </c>
      <c r="T593" s="13" t="str">
        <f t="shared" ref="T593:T656" si="157">IF(L593="Wagon",(SQRT(SQRT(S593/27)))*10,IF(S593="","",SQRT(SQRT(S593/27))))</f>
        <v/>
      </c>
      <c r="U593" s="15" t="str">
        <f t="shared" ref="U593:U656" si="158">IF(H593="","",(G593*SQRT(H593)*T593-(H593*2)+2)*0.985)</f>
        <v/>
      </c>
      <c r="V593" s="15" t="str">
        <f t="shared" ref="V593:V656" si="159">IF(L593="Wagon",5*SQRT(G593),IF(L593="","",SQRT(Q593*J593*SQRT(S593))/(26)))</f>
        <v/>
      </c>
      <c r="W593" s="16" t="e">
        <f t="shared" si="155"/>
        <v>#DIV/0!</v>
      </c>
      <c r="X593" s="16" t="e">
        <f t="shared" si="153"/>
        <v>#DIV/0!</v>
      </c>
    </row>
    <row r="594" spans="3:24" x14ac:dyDescent="0.25">
      <c r="C594" s="13" t="str">
        <f t="shared" si="154"/>
        <v>zzz</v>
      </c>
      <c r="G594" s="13" t="str">
        <f t="shared" si="152"/>
        <v/>
      </c>
      <c r="N594" s="13" t="str">
        <f t="shared" si="156"/>
        <v/>
      </c>
      <c r="T594" s="13" t="str">
        <f t="shared" si="157"/>
        <v/>
      </c>
      <c r="U594" s="15" t="str">
        <f t="shared" si="158"/>
        <v/>
      </c>
      <c r="V594" s="15" t="str">
        <f t="shared" si="159"/>
        <v/>
      </c>
      <c r="W594" s="16" t="e">
        <f t="shared" si="155"/>
        <v>#DIV/0!</v>
      </c>
      <c r="X594" s="16" t="e">
        <f t="shared" si="153"/>
        <v>#DIV/0!</v>
      </c>
    </row>
    <row r="595" spans="3:24" x14ac:dyDescent="0.25">
      <c r="C595" s="13" t="str">
        <f t="shared" si="154"/>
        <v>zzz</v>
      </c>
      <c r="G595" s="13" t="str">
        <f t="shared" ref="G595:G658" si="160">IF(E595="","",SQRT(E595-1828))</f>
        <v/>
      </c>
      <c r="N595" s="13" t="str">
        <f t="shared" si="156"/>
        <v/>
      </c>
      <c r="T595" s="13" t="str">
        <f t="shared" si="157"/>
        <v/>
      </c>
      <c r="U595" s="15" t="str">
        <f t="shared" si="158"/>
        <v/>
      </c>
      <c r="V595" s="15" t="str">
        <f t="shared" si="159"/>
        <v/>
      </c>
      <c r="W595" s="16" t="e">
        <f t="shared" si="155"/>
        <v>#DIV/0!</v>
      </c>
      <c r="X595" s="16" t="e">
        <f t="shared" si="153"/>
        <v>#DIV/0!</v>
      </c>
    </row>
    <row r="596" spans="3:24" x14ac:dyDescent="0.25">
      <c r="C596" s="13" t="str">
        <f t="shared" si="154"/>
        <v>zzz</v>
      </c>
      <c r="G596" s="13" t="str">
        <f t="shared" si="160"/>
        <v/>
      </c>
      <c r="N596" s="13" t="str">
        <f t="shared" si="156"/>
        <v/>
      </c>
      <c r="T596" s="13" t="str">
        <f t="shared" si="157"/>
        <v/>
      </c>
      <c r="U596" s="15" t="str">
        <f t="shared" si="158"/>
        <v/>
      </c>
      <c r="V596" s="15" t="str">
        <f t="shared" si="159"/>
        <v/>
      </c>
      <c r="W596" s="16" t="e">
        <f t="shared" si="155"/>
        <v>#DIV/0!</v>
      </c>
      <c r="X596" s="16" t="e">
        <f t="shared" si="153"/>
        <v>#DIV/0!</v>
      </c>
    </row>
    <row r="597" spans="3:24" x14ac:dyDescent="0.25">
      <c r="C597" s="13" t="str">
        <f t="shared" si="154"/>
        <v>zzz</v>
      </c>
      <c r="G597" s="13" t="str">
        <f t="shared" si="160"/>
        <v/>
      </c>
      <c r="N597" s="13" t="str">
        <f t="shared" si="156"/>
        <v/>
      </c>
      <c r="T597" s="13" t="str">
        <f t="shared" si="157"/>
        <v/>
      </c>
      <c r="U597" s="15" t="str">
        <f t="shared" si="158"/>
        <v/>
      </c>
      <c r="V597" s="15" t="str">
        <f t="shared" si="159"/>
        <v/>
      </c>
      <c r="W597" s="16" t="e">
        <f t="shared" si="155"/>
        <v>#DIV/0!</v>
      </c>
      <c r="X597" s="16" t="e">
        <f t="shared" si="153"/>
        <v>#DIV/0!</v>
      </c>
    </row>
    <row r="598" spans="3:24" x14ac:dyDescent="0.25">
      <c r="C598" s="13" t="str">
        <f t="shared" si="154"/>
        <v>zzz</v>
      </c>
      <c r="G598" s="13" t="str">
        <f t="shared" si="160"/>
        <v/>
      </c>
      <c r="N598" s="13" t="str">
        <f t="shared" si="156"/>
        <v/>
      </c>
      <c r="T598" s="13" t="str">
        <f t="shared" si="157"/>
        <v/>
      </c>
      <c r="U598" s="15" t="str">
        <f t="shared" si="158"/>
        <v/>
      </c>
      <c r="V598" s="15" t="str">
        <f t="shared" si="159"/>
        <v/>
      </c>
      <c r="W598" s="16" t="e">
        <f t="shared" si="155"/>
        <v>#DIV/0!</v>
      </c>
      <c r="X598" s="16" t="e">
        <f t="shared" si="153"/>
        <v>#DIV/0!</v>
      </c>
    </row>
    <row r="599" spans="3:24" x14ac:dyDescent="0.25">
      <c r="C599" s="13" t="str">
        <f t="shared" si="154"/>
        <v>zzz</v>
      </c>
      <c r="G599" s="13" t="str">
        <f t="shared" si="160"/>
        <v/>
      </c>
      <c r="N599" s="13" t="str">
        <f t="shared" si="156"/>
        <v/>
      </c>
      <c r="T599" s="13" t="str">
        <f t="shared" si="157"/>
        <v/>
      </c>
      <c r="U599" s="15" t="str">
        <f t="shared" si="158"/>
        <v/>
      </c>
      <c r="V599" s="15" t="str">
        <f t="shared" si="159"/>
        <v/>
      </c>
      <c r="W599" s="16" t="e">
        <f t="shared" si="155"/>
        <v>#DIV/0!</v>
      </c>
      <c r="X599" s="16" t="e">
        <f t="shared" si="153"/>
        <v>#DIV/0!</v>
      </c>
    </row>
    <row r="600" spans="3:24" x14ac:dyDescent="0.25">
      <c r="C600" s="13" t="str">
        <f t="shared" si="154"/>
        <v>zzz</v>
      </c>
      <c r="G600" s="13" t="str">
        <f t="shared" si="160"/>
        <v/>
      </c>
      <c r="N600" s="13" t="str">
        <f t="shared" si="156"/>
        <v/>
      </c>
      <c r="T600" s="13" t="str">
        <f t="shared" si="157"/>
        <v/>
      </c>
      <c r="U600" s="15" t="str">
        <f t="shared" si="158"/>
        <v/>
      </c>
      <c r="V600" s="15" t="str">
        <f t="shared" si="159"/>
        <v/>
      </c>
      <c r="W600" s="16" t="e">
        <f t="shared" si="155"/>
        <v>#DIV/0!</v>
      </c>
      <c r="X600" s="16" t="e">
        <f t="shared" si="153"/>
        <v>#DIV/0!</v>
      </c>
    </row>
    <row r="601" spans="3:24" x14ac:dyDescent="0.25">
      <c r="C601" s="13" t="str">
        <f t="shared" si="154"/>
        <v>zzz</v>
      </c>
      <c r="G601" s="13" t="str">
        <f t="shared" si="160"/>
        <v/>
      </c>
      <c r="N601" s="13" t="str">
        <f t="shared" si="156"/>
        <v/>
      </c>
      <c r="T601" s="13" t="str">
        <f t="shared" si="157"/>
        <v/>
      </c>
      <c r="U601" s="15" t="str">
        <f t="shared" si="158"/>
        <v/>
      </c>
      <c r="V601" s="15" t="str">
        <f t="shared" si="159"/>
        <v/>
      </c>
      <c r="W601" s="16" t="e">
        <f t="shared" si="155"/>
        <v>#DIV/0!</v>
      </c>
      <c r="X601" s="16" t="e">
        <f t="shared" si="153"/>
        <v>#DIV/0!</v>
      </c>
    </row>
    <row r="602" spans="3:24" x14ac:dyDescent="0.25">
      <c r="C602" s="13" t="str">
        <f t="shared" si="154"/>
        <v>zzz</v>
      </c>
      <c r="G602" s="13" t="str">
        <f t="shared" si="160"/>
        <v/>
      </c>
      <c r="N602" s="13" t="str">
        <f t="shared" si="156"/>
        <v/>
      </c>
      <c r="T602" s="13" t="str">
        <f t="shared" si="157"/>
        <v/>
      </c>
      <c r="U602" s="15" t="str">
        <f t="shared" si="158"/>
        <v/>
      </c>
      <c r="V602" s="15" t="str">
        <f t="shared" si="159"/>
        <v/>
      </c>
      <c r="W602" s="16" t="e">
        <f t="shared" si="155"/>
        <v>#DIV/0!</v>
      </c>
      <c r="X602" s="16" t="e">
        <f t="shared" ref="X602:X665" si="161">R602/10/J602</f>
        <v>#DIV/0!</v>
      </c>
    </row>
    <row r="603" spans="3:24" x14ac:dyDescent="0.25">
      <c r="C603" s="13" t="str">
        <f t="shared" si="154"/>
        <v>zzz</v>
      </c>
      <c r="G603" s="13" t="str">
        <f t="shared" si="160"/>
        <v/>
      </c>
      <c r="N603" s="13" t="str">
        <f t="shared" si="156"/>
        <v/>
      </c>
      <c r="T603" s="13" t="str">
        <f t="shared" si="157"/>
        <v/>
      </c>
      <c r="U603" s="15" t="str">
        <f t="shared" si="158"/>
        <v/>
      </c>
      <c r="V603" s="15" t="str">
        <f t="shared" si="159"/>
        <v/>
      </c>
      <c r="W603" s="16" t="e">
        <f t="shared" si="155"/>
        <v>#DIV/0!</v>
      </c>
      <c r="X603" s="16" t="e">
        <f t="shared" si="161"/>
        <v>#DIV/0!</v>
      </c>
    </row>
    <row r="604" spans="3:24" x14ac:dyDescent="0.25">
      <c r="C604" s="13" t="str">
        <f t="shared" si="154"/>
        <v>zzz</v>
      </c>
      <c r="G604" s="13" t="str">
        <f t="shared" si="160"/>
        <v/>
      </c>
      <c r="N604" s="13" t="str">
        <f t="shared" si="156"/>
        <v/>
      </c>
      <c r="T604" s="13" t="str">
        <f t="shared" si="157"/>
        <v/>
      </c>
      <c r="U604" s="15" t="str">
        <f t="shared" si="158"/>
        <v/>
      </c>
      <c r="V604" s="15" t="str">
        <f t="shared" si="159"/>
        <v/>
      </c>
      <c r="W604" s="16" t="e">
        <f t="shared" si="155"/>
        <v>#DIV/0!</v>
      </c>
      <c r="X604" s="16" t="e">
        <f t="shared" si="161"/>
        <v>#DIV/0!</v>
      </c>
    </row>
    <row r="605" spans="3:24" x14ac:dyDescent="0.25">
      <c r="C605" s="13" t="str">
        <f t="shared" si="154"/>
        <v>zzz</v>
      </c>
      <c r="G605" s="13" t="str">
        <f t="shared" si="160"/>
        <v/>
      </c>
      <c r="N605" s="13" t="str">
        <f t="shared" si="156"/>
        <v/>
      </c>
      <c r="T605" s="13" t="str">
        <f t="shared" si="157"/>
        <v/>
      </c>
      <c r="U605" s="15" t="str">
        <f t="shared" si="158"/>
        <v/>
      </c>
      <c r="V605" s="15" t="str">
        <f t="shared" si="159"/>
        <v/>
      </c>
      <c r="W605" s="16" t="e">
        <f t="shared" si="155"/>
        <v>#DIV/0!</v>
      </c>
      <c r="X605" s="16" t="e">
        <f t="shared" si="161"/>
        <v>#DIV/0!</v>
      </c>
    </row>
    <row r="606" spans="3:24" x14ac:dyDescent="0.25">
      <c r="C606" s="13" t="str">
        <f t="shared" si="154"/>
        <v>zzz</v>
      </c>
      <c r="G606" s="13" t="str">
        <f t="shared" si="160"/>
        <v/>
      </c>
      <c r="N606" s="13" t="str">
        <f t="shared" si="156"/>
        <v/>
      </c>
      <c r="T606" s="13" t="str">
        <f t="shared" si="157"/>
        <v/>
      </c>
      <c r="U606" s="15" t="str">
        <f t="shared" si="158"/>
        <v/>
      </c>
      <c r="V606" s="15" t="str">
        <f t="shared" si="159"/>
        <v/>
      </c>
      <c r="W606" s="16" t="e">
        <f t="shared" si="155"/>
        <v>#DIV/0!</v>
      </c>
      <c r="X606" s="16" t="e">
        <f t="shared" si="161"/>
        <v>#DIV/0!</v>
      </c>
    </row>
    <row r="607" spans="3:24" x14ac:dyDescent="0.25">
      <c r="C607" s="13" t="str">
        <f t="shared" si="154"/>
        <v>zzz</v>
      </c>
      <c r="G607" s="13" t="str">
        <f t="shared" si="160"/>
        <v/>
      </c>
      <c r="N607" s="13" t="str">
        <f t="shared" si="156"/>
        <v/>
      </c>
      <c r="T607" s="13" t="str">
        <f t="shared" si="157"/>
        <v/>
      </c>
      <c r="U607" s="15" t="str">
        <f t="shared" si="158"/>
        <v/>
      </c>
      <c r="V607" s="15" t="str">
        <f t="shared" si="159"/>
        <v/>
      </c>
      <c r="W607" s="16" t="e">
        <f t="shared" si="155"/>
        <v>#DIV/0!</v>
      </c>
      <c r="X607" s="16" t="e">
        <f t="shared" si="161"/>
        <v>#DIV/0!</v>
      </c>
    </row>
    <row r="608" spans="3:24" x14ac:dyDescent="0.25">
      <c r="C608" s="13" t="str">
        <f t="shared" si="154"/>
        <v>zzz</v>
      </c>
      <c r="G608" s="13" t="str">
        <f t="shared" si="160"/>
        <v/>
      </c>
      <c r="N608" s="13" t="str">
        <f t="shared" si="156"/>
        <v/>
      </c>
      <c r="T608" s="13" t="str">
        <f t="shared" si="157"/>
        <v/>
      </c>
      <c r="U608" s="15" t="str">
        <f t="shared" si="158"/>
        <v/>
      </c>
      <c r="V608" s="15" t="str">
        <f t="shared" si="159"/>
        <v/>
      </c>
      <c r="W608" s="16" t="e">
        <f t="shared" si="155"/>
        <v>#DIV/0!</v>
      </c>
      <c r="X608" s="16" t="e">
        <f t="shared" si="161"/>
        <v>#DIV/0!</v>
      </c>
    </row>
    <row r="609" spans="3:24" x14ac:dyDescent="0.25">
      <c r="C609" s="13" t="str">
        <f t="shared" si="154"/>
        <v>zzz</v>
      </c>
      <c r="G609" s="13" t="str">
        <f t="shared" si="160"/>
        <v/>
      </c>
      <c r="N609" s="13" t="str">
        <f t="shared" si="156"/>
        <v/>
      </c>
      <c r="T609" s="13" t="str">
        <f t="shared" si="157"/>
        <v/>
      </c>
      <c r="U609" s="15" t="str">
        <f t="shared" si="158"/>
        <v/>
      </c>
      <c r="V609" s="15" t="str">
        <f t="shared" si="159"/>
        <v/>
      </c>
      <c r="W609" s="16" t="e">
        <f t="shared" si="155"/>
        <v>#DIV/0!</v>
      </c>
      <c r="X609" s="16" t="e">
        <f t="shared" si="161"/>
        <v>#DIV/0!</v>
      </c>
    </row>
    <row r="610" spans="3:24" x14ac:dyDescent="0.25">
      <c r="C610" s="13" t="str">
        <f t="shared" si="154"/>
        <v>zzz</v>
      </c>
      <c r="G610" s="13" t="str">
        <f t="shared" si="160"/>
        <v/>
      </c>
      <c r="N610" s="13" t="str">
        <f t="shared" si="156"/>
        <v/>
      </c>
      <c r="T610" s="13" t="str">
        <f t="shared" si="157"/>
        <v/>
      </c>
      <c r="U610" s="15" t="str">
        <f t="shared" si="158"/>
        <v/>
      </c>
      <c r="V610" s="15" t="str">
        <f t="shared" si="159"/>
        <v/>
      </c>
      <c r="W610" s="16" t="e">
        <f t="shared" si="155"/>
        <v>#DIV/0!</v>
      </c>
      <c r="X610" s="16" t="e">
        <f t="shared" si="161"/>
        <v>#DIV/0!</v>
      </c>
    </row>
    <row r="611" spans="3:24" x14ac:dyDescent="0.25">
      <c r="C611" s="13" t="str">
        <f t="shared" si="154"/>
        <v>zzz</v>
      </c>
      <c r="G611" s="13" t="str">
        <f t="shared" si="160"/>
        <v/>
      </c>
      <c r="N611" s="13" t="str">
        <f t="shared" si="156"/>
        <v/>
      </c>
      <c r="T611" s="13" t="str">
        <f t="shared" si="157"/>
        <v/>
      </c>
      <c r="U611" s="15" t="str">
        <f t="shared" si="158"/>
        <v/>
      </c>
      <c r="V611" s="15" t="str">
        <f t="shared" si="159"/>
        <v/>
      </c>
      <c r="W611" s="16" t="e">
        <f t="shared" si="155"/>
        <v>#DIV/0!</v>
      </c>
      <c r="X611" s="16" t="e">
        <f t="shared" si="161"/>
        <v>#DIV/0!</v>
      </c>
    </row>
    <row r="612" spans="3:24" x14ac:dyDescent="0.25">
      <c r="C612" s="13" t="str">
        <f t="shared" si="154"/>
        <v>zzz</v>
      </c>
      <c r="G612" s="13" t="str">
        <f t="shared" si="160"/>
        <v/>
      </c>
      <c r="N612" s="13" t="str">
        <f t="shared" si="156"/>
        <v/>
      </c>
      <c r="T612" s="13" t="str">
        <f t="shared" si="157"/>
        <v/>
      </c>
      <c r="U612" s="15" t="str">
        <f t="shared" si="158"/>
        <v/>
      </c>
      <c r="V612" s="15" t="str">
        <f t="shared" si="159"/>
        <v/>
      </c>
      <c r="W612" s="16" t="e">
        <f t="shared" si="155"/>
        <v>#DIV/0!</v>
      </c>
      <c r="X612" s="16" t="e">
        <f t="shared" si="161"/>
        <v>#DIV/0!</v>
      </c>
    </row>
    <row r="613" spans="3:24" x14ac:dyDescent="0.25">
      <c r="C613" s="13" t="str">
        <f t="shared" si="154"/>
        <v>zzz</v>
      </c>
      <c r="G613" s="13" t="str">
        <f t="shared" si="160"/>
        <v/>
      </c>
      <c r="N613" s="13" t="str">
        <f t="shared" si="156"/>
        <v/>
      </c>
      <c r="T613" s="13" t="str">
        <f t="shared" si="157"/>
        <v/>
      </c>
      <c r="U613" s="15" t="str">
        <f t="shared" si="158"/>
        <v/>
      </c>
      <c r="V613" s="15" t="str">
        <f t="shared" si="159"/>
        <v/>
      </c>
      <c r="W613" s="16" t="e">
        <f t="shared" si="155"/>
        <v>#DIV/0!</v>
      </c>
      <c r="X613" s="16" t="e">
        <f t="shared" si="161"/>
        <v>#DIV/0!</v>
      </c>
    </row>
    <row r="614" spans="3:24" x14ac:dyDescent="0.25">
      <c r="C614" s="13" t="str">
        <f t="shared" si="154"/>
        <v>zzz</v>
      </c>
      <c r="G614" s="13" t="str">
        <f t="shared" si="160"/>
        <v/>
      </c>
      <c r="N614" s="13" t="str">
        <f t="shared" si="156"/>
        <v/>
      </c>
      <c r="T614" s="13" t="str">
        <f t="shared" si="157"/>
        <v/>
      </c>
      <c r="U614" s="15" t="str">
        <f t="shared" si="158"/>
        <v/>
      </c>
      <c r="V614" s="15" t="str">
        <f t="shared" si="159"/>
        <v/>
      </c>
      <c r="W614" s="16" t="e">
        <f t="shared" si="155"/>
        <v>#DIV/0!</v>
      </c>
      <c r="X614" s="16" t="e">
        <f t="shared" si="161"/>
        <v>#DIV/0!</v>
      </c>
    </row>
    <row r="615" spans="3:24" x14ac:dyDescent="0.25">
      <c r="C615" s="13" t="str">
        <f t="shared" si="154"/>
        <v>zzz</v>
      </c>
      <c r="G615" s="13" t="str">
        <f t="shared" si="160"/>
        <v/>
      </c>
      <c r="N615" s="13" t="str">
        <f t="shared" si="156"/>
        <v/>
      </c>
      <c r="T615" s="13" t="str">
        <f t="shared" si="157"/>
        <v/>
      </c>
      <c r="U615" s="15" t="str">
        <f t="shared" si="158"/>
        <v/>
      </c>
      <c r="V615" s="15" t="str">
        <f t="shared" si="159"/>
        <v/>
      </c>
      <c r="W615" s="16" t="e">
        <f t="shared" si="155"/>
        <v>#DIV/0!</v>
      </c>
      <c r="X615" s="16" t="e">
        <f t="shared" si="161"/>
        <v>#DIV/0!</v>
      </c>
    </row>
    <row r="616" spans="3:24" x14ac:dyDescent="0.25">
      <c r="C616" s="13" t="str">
        <f t="shared" ref="C616:C679" si="162">IF(A616="","zzz",LEFT(A616,2))</f>
        <v>zzz</v>
      </c>
      <c r="G616" s="13" t="str">
        <f t="shared" si="160"/>
        <v/>
      </c>
      <c r="N616" s="13" t="str">
        <f t="shared" si="156"/>
        <v/>
      </c>
      <c r="T616" s="13" t="str">
        <f t="shared" si="157"/>
        <v/>
      </c>
      <c r="U616" s="15" t="str">
        <f t="shared" si="158"/>
        <v/>
      </c>
      <c r="V616" s="15" t="str">
        <f t="shared" si="159"/>
        <v/>
      </c>
      <c r="W616" s="16" t="e">
        <f t="shared" si="155"/>
        <v>#DIV/0!</v>
      </c>
      <c r="X616" s="16" t="e">
        <f t="shared" si="161"/>
        <v>#DIV/0!</v>
      </c>
    </row>
    <row r="617" spans="3:24" x14ac:dyDescent="0.25">
      <c r="C617" s="13" t="str">
        <f t="shared" si="162"/>
        <v>zzz</v>
      </c>
      <c r="G617" s="13" t="str">
        <f t="shared" si="160"/>
        <v/>
      </c>
      <c r="N617" s="13" t="str">
        <f t="shared" si="156"/>
        <v/>
      </c>
      <c r="T617" s="13" t="str">
        <f t="shared" si="157"/>
        <v/>
      </c>
      <c r="U617" s="15" t="str">
        <f t="shared" si="158"/>
        <v/>
      </c>
      <c r="V617" s="15" t="str">
        <f t="shared" si="159"/>
        <v/>
      </c>
      <c r="W617" s="16" t="e">
        <f t="shared" si="155"/>
        <v>#DIV/0!</v>
      </c>
      <c r="X617" s="16" t="e">
        <f t="shared" si="161"/>
        <v>#DIV/0!</v>
      </c>
    </row>
    <row r="618" spans="3:24" x14ac:dyDescent="0.25">
      <c r="C618" s="13" t="str">
        <f t="shared" si="162"/>
        <v>zzz</v>
      </c>
      <c r="G618" s="13" t="str">
        <f t="shared" si="160"/>
        <v/>
      </c>
      <c r="N618" s="13" t="str">
        <f t="shared" si="156"/>
        <v/>
      </c>
      <c r="T618" s="13" t="str">
        <f t="shared" si="157"/>
        <v/>
      </c>
      <c r="U618" s="15" t="str">
        <f t="shared" si="158"/>
        <v/>
      </c>
      <c r="V618" s="15" t="str">
        <f t="shared" si="159"/>
        <v/>
      </c>
      <c r="W618" s="16" t="e">
        <f t="shared" si="155"/>
        <v>#DIV/0!</v>
      </c>
      <c r="X618" s="16" t="e">
        <f t="shared" si="161"/>
        <v>#DIV/0!</v>
      </c>
    </row>
    <row r="619" spans="3:24" x14ac:dyDescent="0.25">
      <c r="C619" s="13" t="str">
        <f t="shared" si="162"/>
        <v>zzz</v>
      </c>
      <c r="G619" s="13" t="str">
        <f t="shared" si="160"/>
        <v/>
      </c>
      <c r="N619" s="13" t="str">
        <f t="shared" si="156"/>
        <v/>
      </c>
      <c r="T619" s="13" t="str">
        <f t="shared" si="157"/>
        <v/>
      </c>
      <c r="U619" s="15" t="str">
        <f t="shared" si="158"/>
        <v/>
      </c>
      <c r="V619" s="15" t="str">
        <f t="shared" si="159"/>
        <v/>
      </c>
      <c r="W619" s="16" t="e">
        <f t="shared" si="155"/>
        <v>#DIV/0!</v>
      </c>
      <c r="X619" s="16" t="e">
        <f t="shared" si="161"/>
        <v>#DIV/0!</v>
      </c>
    </row>
    <row r="620" spans="3:24" x14ac:dyDescent="0.25">
      <c r="C620" s="13" t="str">
        <f t="shared" si="162"/>
        <v>zzz</v>
      </c>
      <c r="G620" s="13" t="str">
        <f t="shared" si="160"/>
        <v/>
      </c>
      <c r="N620" s="13" t="str">
        <f t="shared" si="156"/>
        <v/>
      </c>
      <c r="T620" s="13" t="str">
        <f t="shared" si="157"/>
        <v/>
      </c>
      <c r="U620" s="15" t="str">
        <f t="shared" si="158"/>
        <v/>
      </c>
      <c r="V620" s="15" t="str">
        <f t="shared" si="159"/>
        <v/>
      </c>
      <c r="W620" s="16" t="e">
        <f t="shared" si="155"/>
        <v>#DIV/0!</v>
      </c>
      <c r="X620" s="16" t="e">
        <f t="shared" si="161"/>
        <v>#DIV/0!</v>
      </c>
    </row>
    <row r="621" spans="3:24" x14ac:dyDescent="0.25">
      <c r="C621" s="13" t="str">
        <f t="shared" si="162"/>
        <v>zzz</v>
      </c>
      <c r="G621" s="13" t="str">
        <f t="shared" si="160"/>
        <v/>
      </c>
      <c r="N621" s="13" t="str">
        <f t="shared" si="156"/>
        <v/>
      </c>
      <c r="T621" s="13" t="str">
        <f t="shared" si="157"/>
        <v/>
      </c>
      <c r="U621" s="15" t="str">
        <f t="shared" si="158"/>
        <v/>
      </c>
      <c r="V621" s="15" t="str">
        <f t="shared" si="159"/>
        <v/>
      </c>
      <c r="W621" s="16" t="e">
        <f t="shared" si="155"/>
        <v>#DIV/0!</v>
      </c>
      <c r="X621" s="16" t="e">
        <f t="shared" si="161"/>
        <v>#DIV/0!</v>
      </c>
    </row>
    <row r="622" spans="3:24" x14ac:dyDescent="0.25">
      <c r="C622" s="13" t="str">
        <f t="shared" si="162"/>
        <v>zzz</v>
      </c>
      <c r="G622" s="13" t="str">
        <f t="shared" si="160"/>
        <v/>
      </c>
      <c r="N622" s="13" t="str">
        <f t="shared" si="156"/>
        <v/>
      </c>
      <c r="T622" s="13" t="str">
        <f t="shared" si="157"/>
        <v/>
      </c>
      <c r="U622" s="15" t="str">
        <f t="shared" si="158"/>
        <v/>
      </c>
      <c r="V622" s="15" t="str">
        <f t="shared" si="159"/>
        <v/>
      </c>
      <c r="W622" s="16" t="e">
        <f t="shared" si="155"/>
        <v>#DIV/0!</v>
      </c>
      <c r="X622" s="16" t="e">
        <f t="shared" si="161"/>
        <v>#DIV/0!</v>
      </c>
    </row>
    <row r="623" spans="3:24" x14ac:dyDescent="0.25">
      <c r="C623" s="13" t="str">
        <f t="shared" si="162"/>
        <v>zzz</v>
      </c>
      <c r="G623" s="13" t="str">
        <f t="shared" si="160"/>
        <v/>
      </c>
      <c r="N623" s="13" t="str">
        <f t="shared" si="156"/>
        <v/>
      </c>
      <c r="T623" s="13" t="str">
        <f t="shared" si="157"/>
        <v/>
      </c>
      <c r="U623" s="15" t="str">
        <f t="shared" si="158"/>
        <v/>
      </c>
      <c r="V623" s="15" t="str">
        <f t="shared" si="159"/>
        <v/>
      </c>
      <c r="W623" s="16" t="e">
        <f t="shared" si="155"/>
        <v>#DIV/0!</v>
      </c>
      <c r="X623" s="16" t="e">
        <f t="shared" si="161"/>
        <v>#DIV/0!</v>
      </c>
    </row>
    <row r="624" spans="3:24" x14ac:dyDescent="0.25">
      <c r="C624" s="13" t="str">
        <f t="shared" si="162"/>
        <v>zzz</v>
      </c>
      <c r="G624" s="13" t="str">
        <f t="shared" si="160"/>
        <v/>
      </c>
      <c r="N624" s="13" t="str">
        <f t="shared" si="156"/>
        <v/>
      </c>
      <c r="T624" s="13" t="str">
        <f t="shared" si="157"/>
        <v/>
      </c>
      <c r="U624" s="15" t="str">
        <f t="shared" si="158"/>
        <v/>
      </c>
      <c r="V624" s="15" t="str">
        <f t="shared" si="159"/>
        <v/>
      </c>
      <c r="W624" s="16" t="e">
        <f t="shared" si="155"/>
        <v>#DIV/0!</v>
      </c>
      <c r="X624" s="16" t="e">
        <f t="shared" si="161"/>
        <v>#DIV/0!</v>
      </c>
    </row>
    <row r="625" spans="3:24" x14ac:dyDescent="0.25">
      <c r="C625" s="13" t="str">
        <f t="shared" si="162"/>
        <v>zzz</v>
      </c>
      <c r="G625" s="13" t="str">
        <f t="shared" si="160"/>
        <v/>
      </c>
      <c r="N625" s="13" t="str">
        <f t="shared" si="156"/>
        <v/>
      </c>
      <c r="T625" s="13" t="str">
        <f t="shared" si="157"/>
        <v/>
      </c>
      <c r="U625" s="15" t="str">
        <f t="shared" si="158"/>
        <v/>
      </c>
      <c r="V625" s="15" t="str">
        <f t="shared" si="159"/>
        <v/>
      </c>
      <c r="W625" s="16" t="e">
        <f t="shared" si="155"/>
        <v>#DIV/0!</v>
      </c>
      <c r="X625" s="16" t="e">
        <f t="shared" si="161"/>
        <v>#DIV/0!</v>
      </c>
    </row>
    <row r="626" spans="3:24" x14ac:dyDescent="0.25">
      <c r="C626" s="13" t="str">
        <f t="shared" si="162"/>
        <v>zzz</v>
      </c>
      <c r="G626" s="13" t="str">
        <f t="shared" si="160"/>
        <v/>
      </c>
      <c r="N626" s="13" t="str">
        <f t="shared" si="156"/>
        <v/>
      </c>
      <c r="T626" s="13" t="str">
        <f t="shared" si="157"/>
        <v/>
      </c>
      <c r="U626" s="15" t="str">
        <f t="shared" si="158"/>
        <v/>
      </c>
      <c r="V626" s="15" t="str">
        <f t="shared" si="159"/>
        <v/>
      </c>
      <c r="W626" s="16" t="e">
        <f t="shared" si="155"/>
        <v>#DIV/0!</v>
      </c>
      <c r="X626" s="16" t="e">
        <f t="shared" si="161"/>
        <v>#DIV/0!</v>
      </c>
    </row>
    <row r="627" spans="3:24" x14ac:dyDescent="0.25">
      <c r="C627" s="13" t="str">
        <f t="shared" si="162"/>
        <v>zzz</v>
      </c>
      <c r="G627" s="13" t="str">
        <f t="shared" si="160"/>
        <v/>
      </c>
      <c r="N627" s="13" t="str">
        <f t="shared" si="156"/>
        <v/>
      </c>
      <c r="T627" s="13" t="str">
        <f t="shared" si="157"/>
        <v/>
      </c>
      <c r="U627" s="15" t="str">
        <f t="shared" si="158"/>
        <v/>
      </c>
      <c r="V627" s="15" t="str">
        <f t="shared" si="159"/>
        <v/>
      </c>
      <c r="W627" s="16" t="e">
        <f t="shared" si="155"/>
        <v>#DIV/0!</v>
      </c>
      <c r="X627" s="16" t="e">
        <f t="shared" si="161"/>
        <v>#DIV/0!</v>
      </c>
    </row>
    <row r="628" spans="3:24" x14ac:dyDescent="0.25">
      <c r="C628" s="13" t="str">
        <f t="shared" si="162"/>
        <v>zzz</v>
      </c>
      <c r="G628" s="13" t="str">
        <f t="shared" si="160"/>
        <v/>
      </c>
      <c r="N628" s="13" t="str">
        <f t="shared" si="156"/>
        <v/>
      </c>
      <c r="T628" s="13" t="str">
        <f t="shared" si="157"/>
        <v/>
      </c>
      <c r="U628" s="15" t="str">
        <f t="shared" si="158"/>
        <v/>
      </c>
      <c r="V628" s="15" t="str">
        <f t="shared" si="159"/>
        <v/>
      </c>
      <c r="W628" s="16" t="e">
        <f t="shared" si="155"/>
        <v>#DIV/0!</v>
      </c>
      <c r="X628" s="16" t="e">
        <f t="shared" si="161"/>
        <v>#DIV/0!</v>
      </c>
    </row>
    <row r="629" spans="3:24" x14ac:dyDescent="0.25">
      <c r="C629" s="13" t="str">
        <f t="shared" si="162"/>
        <v>zzz</v>
      </c>
      <c r="G629" s="13" t="str">
        <f t="shared" si="160"/>
        <v/>
      </c>
      <c r="N629" s="13" t="str">
        <f t="shared" si="156"/>
        <v/>
      </c>
      <c r="T629" s="13" t="str">
        <f t="shared" si="157"/>
        <v/>
      </c>
      <c r="U629" s="15" t="str">
        <f t="shared" si="158"/>
        <v/>
      </c>
      <c r="V629" s="15" t="str">
        <f t="shared" si="159"/>
        <v/>
      </c>
      <c r="W629" s="16" t="e">
        <f t="shared" si="155"/>
        <v>#DIV/0!</v>
      </c>
      <c r="X629" s="16" t="e">
        <f t="shared" si="161"/>
        <v>#DIV/0!</v>
      </c>
    </row>
    <row r="630" spans="3:24" x14ac:dyDescent="0.25">
      <c r="C630" s="13" t="str">
        <f t="shared" si="162"/>
        <v>zzz</v>
      </c>
      <c r="G630" s="13" t="str">
        <f t="shared" si="160"/>
        <v/>
      </c>
      <c r="N630" s="13" t="str">
        <f t="shared" si="156"/>
        <v/>
      </c>
      <c r="T630" s="13" t="str">
        <f t="shared" si="157"/>
        <v/>
      </c>
      <c r="U630" s="15" t="str">
        <f t="shared" si="158"/>
        <v/>
      </c>
      <c r="V630" s="15" t="str">
        <f t="shared" si="159"/>
        <v/>
      </c>
      <c r="W630" s="16" t="e">
        <f t="shared" si="155"/>
        <v>#DIV/0!</v>
      </c>
      <c r="X630" s="16" t="e">
        <f t="shared" si="161"/>
        <v>#DIV/0!</v>
      </c>
    </row>
    <row r="631" spans="3:24" x14ac:dyDescent="0.25">
      <c r="C631" s="13" t="str">
        <f t="shared" si="162"/>
        <v>zzz</v>
      </c>
      <c r="G631" s="13" t="str">
        <f t="shared" si="160"/>
        <v/>
      </c>
      <c r="N631" s="13" t="str">
        <f t="shared" si="156"/>
        <v/>
      </c>
      <c r="T631" s="13" t="str">
        <f t="shared" si="157"/>
        <v/>
      </c>
      <c r="U631" s="15" t="str">
        <f t="shared" si="158"/>
        <v/>
      </c>
      <c r="V631" s="15" t="str">
        <f t="shared" si="159"/>
        <v/>
      </c>
      <c r="W631" s="16" t="e">
        <f t="shared" si="155"/>
        <v>#DIV/0!</v>
      </c>
      <c r="X631" s="16" t="e">
        <f t="shared" si="161"/>
        <v>#DIV/0!</v>
      </c>
    </row>
    <row r="632" spans="3:24" x14ac:dyDescent="0.25">
      <c r="C632" s="13" t="str">
        <f t="shared" si="162"/>
        <v>zzz</v>
      </c>
      <c r="G632" s="13" t="str">
        <f t="shared" si="160"/>
        <v/>
      </c>
      <c r="N632" s="13" t="str">
        <f t="shared" si="156"/>
        <v/>
      </c>
      <c r="T632" s="13" t="str">
        <f t="shared" si="157"/>
        <v/>
      </c>
      <c r="U632" s="15" t="str">
        <f t="shared" si="158"/>
        <v/>
      </c>
      <c r="V632" s="15" t="str">
        <f t="shared" si="159"/>
        <v/>
      </c>
      <c r="W632" s="16" t="e">
        <f t="shared" si="155"/>
        <v>#DIV/0!</v>
      </c>
      <c r="X632" s="16" t="e">
        <f t="shared" si="161"/>
        <v>#DIV/0!</v>
      </c>
    </row>
    <row r="633" spans="3:24" x14ac:dyDescent="0.25">
      <c r="C633" s="13" t="str">
        <f t="shared" si="162"/>
        <v>zzz</v>
      </c>
      <c r="G633" s="13" t="str">
        <f t="shared" si="160"/>
        <v/>
      </c>
      <c r="N633" s="13" t="str">
        <f t="shared" si="156"/>
        <v/>
      </c>
      <c r="T633" s="13" t="str">
        <f t="shared" si="157"/>
        <v/>
      </c>
      <c r="U633" s="15" t="str">
        <f t="shared" si="158"/>
        <v/>
      </c>
      <c r="V633" s="15" t="str">
        <f t="shared" si="159"/>
        <v/>
      </c>
      <c r="W633" s="16" t="e">
        <f t="shared" si="155"/>
        <v>#DIV/0!</v>
      </c>
      <c r="X633" s="16" t="e">
        <f t="shared" si="161"/>
        <v>#DIV/0!</v>
      </c>
    </row>
    <row r="634" spans="3:24" x14ac:dyDescent="0.25">
      <c r="C634" s="13" t="str">
        <f t="shared" si="162"/>
        <v>zzz</v>
      </c>
      <c r="G634" s="13" t="str">
        <f t="shared" si="160"/>
        <v/>
      </c>
      <c r="N634" s="13" t="str">
        <f t="shared" si="156"/>
        <v/>
      </c>
      <c r="T634" s="13" t="str">
        <f t="shared" si="157"/>
        <v/>
      </c>
      <c r="U634" s="15" t="str">
        <f t="shared" si="158"/>
        <v/>
      </c>
      <c r="V634" s="15" t="str">
        <f t="shared" si="159"/>
        <v/>
      </c>
      <c r="W634" s="16" t="e">
        <f t="shared" si="155"/>
        <v>#DIV/0!</v>
      </c>
      <c r="X634" s="16" t="e">
        <f t="shared" si="161"/>
        <v>#DIV/0!</v>
      </c>
    </row>
    <row r="635" spans="3:24" x14ac:dyDescent="0.25">
      <c r="C635" s="13" t="str">
        <f t="shared" si="162"/>
        <v>zzz</v>
      </c>
      <c r="G635" s="13" t="str">
        <f t="shared" si="160"/>
        <v/>
      </c>
      <c r="N635" s="13" t="str">
        <f t="shared" si="156"/>
        <v/>
      </c>
      <c r="T635" s="13" t="str">
        <f t="shared" si="157"/>
        <v/>
      </c>
      <c r="U635" s="15" t="str">
        <f t="shared" si="158"/>
        <v/>
      </c>
      <c r="V635" s="15" t="str">
        <f t="shared" si="159"/>
        <v/>
      </c>
      <c r="W635" s="16" t="e">
        <f t="shared" si="155"/>
        <v>#DIV/0!</v>
      </c>
      <c r="X635" s="16" t="e">
        <f t="shared" si="161"/>
        <v>#DIV/0!</v>
      </c>
    </row>
    <row r="636" spans="3:24" x14ac:dyDescent="0.25">
      <c r="C636" s="13" t="str">
        <f t="shared" si="162"/>
        <v>zzz</v>
      </c>
      <c r="G636" s="13" t="str">
        <f t="shared" si="160"/>
        <v/>
      </c>
      <c r="N636" s="13" t="str">
        <f t="shared" si="156"/>
        <v/>
      </c>
      <c r="T636" s="13" t="str">
        <f t="shared" si="157"/>
        <v/>
      </c>
      <c r="U636" s="15" t="str">
        <f t="shared" si="158"/>
        <v/>
      </c>
      <c r="V636" s="15" t="str">
        <f t="shared" si="159"/>
        <v/>
      </c>
      <c r="W636" s="16" t="e">
        <f t="shared" si="155"/>
        <v>#DIV/0!</v>
      </c>
      <c r="X636" s="16" t="e">
        <f t="shared" si="161"/>
        <v>#DIV/0!</v>
      </c>
    </row>
    <row r="637" spans="3:24" x14ac:dyDescent="0.25">
      <c r="C637" s="13" t="str">
        <f t="shared" si="162"/>
        <v>zzz</v>
      </c>
      <c r="G637" s="13" t="str">
        <f t="shared" si="160"/>
        <v/>
      </c>
      <c r="N637" s="13" t="str">
        <f t="shared" si="156"/>
        <v/>
      </c>
      <c r="T637" s="13" t="str">
        <f t="shared" si="157"/>
        <v/>
      </c>
      <c r="U637" s="15" t="str">
        <f t="shared" si="158"/>
        <v/>
      </c>
      <c r="V637" s="15" t="str">
        <f t="shared" si="159"/>
        <v/>
      </c>
      <c r="W637" s="16" t="e">
        <f t="shared" si="155"/>
        <v>#DIV/0!</v>
      </c>
      <c r="X637" s="16" t="e">
        <f t="shared" si="161"/>
        <v>#DIV/0!</v>
      </c>
    </row>
    <row r="638" spans="3:24" x14ac:dyDescent="0.25">
      <c r="C638" s="13" t="str">
        <f t="shared" si="162"/>
        <v>zzz</v>
      </c>
      <c r="G638" s="13" t="str">
        <f t="shared" si="160"/>
        <v/>
      </c>
      <c r="N638" s="13" t="str">
        <f t="shared" si="156"/>
        <v/>
      </c>
      <c r="T638" s="13" t="str">
        <f t="shared" si="157"/>
        <v/>
      </c>
      <c r="U638" s="15" t="str">
        <f t="shared" si="158"/>
        <v/>
      </c>
      <c r="V638" s="15" t="str">
        <f t="shared" si="159"/>
        <v/>
      </c>
      <c r="W638" s="16" t="e">
        <f t="shared" si="155"/>
        <v>#DIV/0!</v>
      </c>
      <c r="X638" s="16" t="e">
        <f t="shared" si="161"/>
        <v>#DIV/0!</v>
      </c>
    </row>
    <row r="639" spans="3:24" x14ac:dyDescent="0.25">
      <c r="C639" s="13" t="str">
        <f t="shared" si="162"/>
        <v>zzz</v>
      </c>
      <c r="G639" s="13" t="str">
        <f t="shared" si="160"/>
        <v/>
      </c>
      <c r="N639" s="13" t="str">
        <f t="shared" si="156"/>
        <v/>
      </c>
      <c r="T639" s="13" t="str">
        <f t="shared" si="157"/>
        <v/>
      </c>
      <c r="U639" s="15" t="str">
        <f t="shared" si="158"/>
        <v/>
      </c>
      <c r="V639" s="15" t="str">
        <f t="shared" si="159"/>
        <v/>
      </c>
      <c r="W639" s="16" t="e">
        <f t="shared" si="155"/>
        <v>#DIV/0!</v>
      </c>
      <c r="X639" s="16" t="e">
        <f t="shared" si="161"/>
        <v>#DIV/0!</v>
      </c>
    </row>
    <row r="640" spans="3:24" x14ac:dyDescent="0.25">
      <c r="C640" s="13" t="str">
        <f t="shared" si="162"/>
        <v>zzz</v>
      </c>
      <c r="G640" s="13" t="str">
        <f t="shared" si="160"/>
        <v/>
      </c>
      <c r="N640" s="13" t="str">
        <f t="shared" si="156"/>
        <v/>
      </c>
      <c r="T640" s="13" t="str">
        <f t="shared" si="157"/>
        <v/>
      </c>
      <c r="U640" s="15" t="str">
        <f t="shared" si="158"/>
        <v/>
      </c>
      <c r="V640" s="15" t="str">
        <f t="shared" si="159"/>
        <v/>
      </c>
      <c r="W640" s="16" t="e">
        <f t="shared" si="155"/>
        <v>#DIV/0!</v>
      </c>
      <c r="X640" s="16" t="e">
        <f t="shared" si="161"/>
        <v>#DIV/0!</v>
      </c>
    </row>
    <row r="641" spans="3:24" x14ac:dyDescent="0.25">
      <c r="C641" s="13" t="str">
        <f t="shared" si="162"/>
        <v>zzz</v>
      </c>
      <c r="G641" s="13" t="str">
        <f t="shared" si="160"/>
        <v/>
      </c>
      <c r="N641" s="13" t="str">
        <f t="shared" si="156"/>
        <v/>
      </c>
      <c r="T641" s="13" t="str">
        <f t="shared" si="157"/>
        <v/>
      </c>
      <c r="U641" s="15" t="str">
        <f t="shared" si="158"/>
        <v/>
      </c>
      <c r="V641" s="15" t="str">
        <f t="shared" si="159"/>
        <v/>
      </c>
      <c r="W641" s="16" t="e">
        <f t="shared" si="155"/>
        <v>#DIV/0!</v>
      </c>
      <c r="X641" s="16" t="e">
        <f t="shared" si="161"/>
        <v>#DIV/0!</v>
      </c>
    </row>
    <row r="642" spans="3:24" x14ac:dyDescent="0.25">
      <c r="C642" s="13" t="str">
        <f t="shared" si="162"/>
        <v>zzz</v>
      </c>
      <c r="G642" s="13" t="str">
        <f t="shared" si="160"/>
        <v/>
      </c>
      <c r="N642" s="13" t="str">
        <f t="shared" si="156"/>
        <v/>
      </c>
      <c r="T642" s="13" t="str">
        <f t="shared" si="157"/>
        <v/>
      </c>
      <c r="U642" s="15" t="str">
        <f t="shared" si="158"/>
        <v/>
      </c>
      <c r="V642" s="15" t="str">
        <f t="shared" si="159"/>
        <v/>
      </c>
      <c r="W642" s="16" t="e">
        <f t="shared" si="155"/>
        <v>#DIV/0!</v>
      </c>
      <c r="X642" s="16" t="e">
        <f t="shared" si="161"/>
        <v>#DIV/0!</v>
      </c>
    </row>
    <row r="643" spans="3:24" x14ac:dyDescent="0.25">
      <c r="C643" s="13" t="str">
        <f t="shared" si="162"/>
        <v>zzz</v>
      </c>
      <c r="G643" s="13" t="str">
        <f t="shared" si="160"/>
        <v/>
      </c>
      <c r="N643" s="13" t="str">
        <f t="shared" si="156"/>
        <v/>
      </c>
      <c r="T643" s="13" t="str">
        <f t="shared" si="157"/>
        <v/>
      </c>
      <c r="U643" s="15" t="str">
        <f t="shared" si="158"/>
        <v/>
      </c>
      <c r="V643" s="15" t="str">
        <f t="shared" si="159"/>
        <v/>
      </c>
      <c r="W643" s="16" t="e">
        <f t="shared" si="155"/>
        <v>#DIV/0!</v>
      </c>
      <c r="X643" s="16" t="e">
        <f t="shared" si="161"/>
        <v>#DIV/0!</v>
      </c>
    </row>
    <row r="644" spans="3:24" x14ac:dyDescent="0.25">
      <c r="C644" s="13" t="str">
        <f t="shared" si="162"/>
        <v>zzz</v>
      </c>
      <c r="G644" s="13" t="str">
        <f t="shared" si="160"/>
        <v/>
      </c>
      <c r="N644" s="13" t="str">
        <f t="shared" si="156"/>
        <v/>
      </c>
      <c r="T644" s="13" t="str">
        <f t="shared" si="157"/>
        <v/>
      </c>
      <c r="U644" s="15" t="str">
        <f t="shared" si="158"/>
        <v/>
      </c>
      <c r="V644" s="15" t="str">
        <f t="shared" si="159"/>
        <v/>
      </c>
      <c r="W644" s="16" t="e">
        <f t="shared" si="155"/>
        <v>#DIV/0!</v>
      </c>
      <c r="X644" s="16" t="e">
        <f t="shared" si="161"/>
        <v>#DIV/0!</v>
      </c>
    </row>
    <row r="645" spans="3:24" x14ac:dyDescent="0.25">
      <c r="C645" s="13" t="str">
        <f t="shared" si="162"/>
        <v>zzz</v>
      </c>
      <c r="G645" s="13" t="str">
        <f t="shared" si="160"/>
        <v/>
      </c>
      <c r="N645" s="13" t="str">
        <f t="shared" si="156"/>
        <v/>
      </c>
      <c r="T645" s="13" t="str">
        <f t="shared" si="157"/>
        <v/>
      </c>
      <c r="U645" s="15" t="str">
        <f t="shared" si="158"/>
        <v/>
      </c>
      <c r="V645" s="15" t="str">
        <f t="shared" si="159"/>
        <v/>
      </c>
      <c r="W645" s="16" t="e">
        <f t="shared" si="155"/>
        <v>#DIV/0!</v>
      </c>
      <c r="X645" s="16" t="e">
        <f t="shared" si="161"/>
        <v>#DIV/0!</v>
      </c>
    </row>
    <row r="646" spans="3:24" x14ac:dyDescent="0.25">
      <c r="C646" s="13" t="str">
        <f t="shared" si="162"/>
        <v>zzz</v>
      </c>
      <c r="G646" s="13" t="str">
        <f t="shared" si="160"/>
        <v/>
      </c>
      <c r="N646" s="13" t="str">
        <f t="shared" si="156"/>
        <v/>
      </c>
      <c r="T646" s="13" t="str">
        <f t="shared" si="157"/>
        <v/>
      </c>
      <c r="U646" s="15" t="str">
        <f t="shared" si="158"/>
        <v/>
      </c>
      <c r="V646" s="15" t="str">
        <f t="shared" si="159"/>
        <v/>
      </c>
      <c r="W646" s="16" t="e">
        <f t="shared" si="155"/>
        <v>#DIV/0!</v>
      </c>
      <c r="X646" s="16" t="e">
        <f t="shared" si="161"/>
        <v>#DIV/0!</v>
      </c>
    </row>
    <row r="647" spans="3:24" x14ac:dyDescent="0.25">
      <c r="C647" s="13" t="str">
        <f t="shared" si="162"/>
        <v>zzz</v>
      </c>
      <c r="G647" s="13" t="str">
        <f t="shared" si="160"/>
        <v/>
      </c>
      <c r="N647" s="13" t="str">
        <f t="shared" si="156"/>
        <v/>
      </c>
      <c r="T647" s="13" t="str">
        <f t="shared" si="157"/>
        <v/>
      </c>
      <c r="U647" s="15" t="str">
        <f t="shared" si="158"/>
        <v/>
      </c>
      <c r="V647" s="15" t="str">
        <f t="shared" si="159"/>
        <v/>
      </c>
      <c r="W647" s="16" t="e">
        <f t="shared" si="155"/>
        <v>#DIV/0!</v>
      </c>
      <c r="X647" s="16" t="e">
        <f t="shared" si="161"/>
        <v>#DIV/0!</v>
      </c>
    </row>
    <row r="648" spans="3:24" x14ac:dyDescent="0.25">
      <c r="C648" s="13" t="str">
        <f t="shared" si="162"/>
        <v>zzz</v>
      </c>
      <c r="G648" s="13" t="str">
        <f t="shared" si="160"/>
        <v/>
      </c>
      <c r="N648" s="13" t="str">
        <f t="shared" si="156"/>
        <v/>
      </c>
      <c r="T648" s="13" t="str">
        <f t="shared" si="157"/>
        <v/>
      </c>
      <c r="U648" s="15" t="str">
        <f t="shared" si="158"/>
        <v/>
      </c>
      <c r="V648" s="15" t="str">
        <f t="shared" si="159"/>
        <v/>
      </c>
      <c r="W648" s="16" t="e">
        <f t="shared" si="155"/>
        <v>#DIV/0!</v>
      </c>
      <c r="X648" s="16" t="e">
        <f t="shared" si="161"/>
        <v>#DIV/0!</v>
      </c>
    </row>
    <row r="649" spans="3:24" x14ac:dyDescent="0.25">
      <c r="C649" s="13" t="str">
        <f t="shared" si="162"/>
        <v>zzz</v>
      </c>
      <c r="G649" s="13" t="str">
        <f t="shared" si="160"/>
        <v/>
      </c>
      <c r="N649" s="13" t="str">
        <f t="shared" si="156"/>
        <v/>
      </c>
      <c r="T649" s="13" t="str">
        <f t="shared" si="157"/>
        <v/>
      </c>
      <c r="U649" s="15" t="str">
        <f t="shared" si="158"/>
        <v/>
      </c>
      <c r="V649" s="15" t="str">
        <f t="shared" si="159"/>
        <v/>
      </c>
      <c r="W649" s="16" t="e">
        <f t="shared" ref="W649:W712" si="163">8/P649</f>
        <v>#DIV/0!</v>
      </c>
      <c r="X649" s="16" t="e">
        <f t="shared" si="161"/>
        <v>#DIV/0!</v>
      </c>
    </row>
    <row r="650" spans="3:24" x14ac:dyDescent="0.25">
      <c r="C650" s="13" t="str">
        <f t="shared" si="162"/>
        <v>zzz</v>
      </c>
      <c r="G650" s="13" t="str">
        <f t="shared" si="160"/>
        <v/>
      </c>
      <c r="N650" s="13" t="str">
        <f t="shared" si="156"/>
        <v/>
      </c>
      <c r="T650" s="13" t="str">
        <f t="shared" si="157"/>
        <v/>
      </c>
      <c r="U650" s="15" t="str">
        <f t="shared" si="158"/>
        <v/>
      </c>
      <c r="V650" s="15" t="str">
        <f t="shared" si="159"/>
        <v/>
      </c>
      <c r="W650" s="16" t="e">
        <f t="shared" si="163"/>
        <v>#DIV/0!</v>
      </c>
      <c r="X650" s="16" t="e">
        <f t="shared" si="161"/>
        <v>#DIV/0!</v>
      </c>
    </row>
    <row r="651" spans="3:24" x14ac:dyDescent="0.25">
      <c r="C651" s="13" t="str">
        <f t="shared" si="162"/>
        <v>zzz</v>
      </c>
      <c r="G651" s="13" t="str">
        <f t="shared" si="160"/>
        <v/>
      </c>
      <c r="N651" s="13" t="str">
        <f t="shared" si="156"/>
        <v/>
      </c>
      <c r="T651" s="13" t="str">
        <f t="shared" si="157"/>
        <v/>
      </c>
      <c r="U651" s="15" t="str">
        <f t="shared" si="158"/>
        <v/>
      </c>
      <c r="V651" s="15" t="str">
        <f t="shared" si="159"/>
        <v/>
      </c>
      <c r="W651" s="16" t="e">
        <f t="shared" si="163"/>
        <v>#DIV/0!</v>
      </c>
      <c r="X651" s="16" t="e">
        <f t="shared" si="161"/>
        <v>#DIV/0!</v>
      </c>
    </row>
    <row r="652" spans="3:24" x14ac:dyDescent="0.25">
      <c r="C652" s="13" t="str">
        <f t="shared" si="162"/>
        <v>zzz</v>
      </c>
      <c r="G652" s="13" t="str">
        <f t="shared" si="160"/>
        <v/>
      </c>
      <c r="N652" s="13" t="str">
        <f t="shared" si="156"/>
        <v/>
      </c>
      <c r="T652" s="13" t="str">
        <f t="shared" si="157"/>
        <v/>
      </c>
      <c r="U652" s="15" t="str">
        <f t="shared" si="158"/>
        <v/>
      </c>
      <c r="V652" s="15" t="str">
        <f t="shared" si="159"/>
        <v/>
      </c>
      <c r="W652" s="16" t="e">
        <f t="shared" si="163"/>
        <v>#DIV/0!</v>
      </c>
      <c r="X652" s="16" t="e">
        <f t="shared" si="161"/>
        <v>#DIV/0!</v>
      </c>
    </row>
    <row r="653" spans="3:24" x14ac:dyDescent="0.25">
      <c r="C653" s="13" t="str">
        <f t="shared" si="162"/>
        <v>zzz</v>
      </c>
      <c r="G653" s="13" t="str">
        <f t="shared" si="160"/>
        <v/>
      </c>
      <c r="N653" s="13" t="str">
        <f t="shared" si="156"/>
        <v/>
      </c>
      <c r="T653" s="13" t="str">
        <f t="shared" si="157"/>
        <v/>
      </c>
      <c r="U653" s="15" t="str">
        <f t="shared" si="158"/>
        <v/>
      </c>
      <c r="V653" s="15" t="str">
        <f t="shared" si="159"/>
        <v/>
      </c>
      <c r="W653" s="16" t="e">
        <f t="shared" si="163"/>
        <v>#DIV/0!</v>
      </c>
      <c r="X653" s="16" t="e">
        <f t="shared" si="161"/>
        <v>#DIV/0!</v>
      </c>
    </row>
    <row r="654" spans="3:24" x14ac:dyDescent="0.25">
      <c r="C654" s="13" t="str">
        <f t="shared" si="162"/>
        <v>zzz</v>
      </c>
      <c r="G654" s="13" t="str">
        <f t="shared" si="160"/>
        <v/>
      </c>
      <c r="N654" s="13" t="str">
        <f t="shared" si="156"/>
        <v/>
      </c>
      <c r="T654" s="13" t="str">
        <f t="shared" si="157"/>
        <v/>
      </c>
      <c r="U654" s="15" t="str">
        <f t="shared" si="158"/>
        <v/>
      </c>
      <c r="V654" s="15" t="str">
        <f t="shared" si="159"/>
        <v/>
      </c>
      <c r="W654" s="16" t="e">
        <f t="shared" si="163"/>
        <v>#DIV/0!</v>
      </c>
      <c r="X654" s="16" t="e">
        <f t="shared" si="161"/>
        <v>#DIV/0!</v>
      </c>
    </row>
    <row r="655" spans="3:24" x14ac:dyDescent="0.25">
      <c r="C655" s="13" t="str">
        <f t="shared" si="162"/>
        <v>zzz</v>
      </c>
      <c r="G655" s="13" t="str">
        <f t="shared" si="160"/>
        <v/>
      </c>
      <c r="N655" s="13" t="str">
        <f t="shared" si="156"/>
        <v/>
      </c>
      <c r="T655" s="13" t="str">
        <f t="shared" si="157"/>
        <v/>
      </c>
      <c r="U655" s="15" t="str">
        <f t="shared" si="158"/>
        <v/>
      </c>
      <c r="V655" s="15" t="str">
        <f t="shared" si="159"/>
        <v/>
      </c>
      <c r="W655" s="16" t="e">
        <f t="shared" si="163"/>
        <v>#DIV/0!</v>
      </c>
      <c r="X655" s="16" t="e">
        <f t="shared" si="161"/>
        <v>#DIV/0!</v>
      </c>
    </row>
    <row r="656" spans="3:24" x14ac:dyDescent="0.25">
      <c r="C656" s="13" t="str">
        <f t="shared" si="162"/>
        <v>zzz</v>
      </c>
      <c r="G656" s="13" t="str">
        <f t="shared" si="160"/>
        <v/>
      </c>
      <c r="N656" s="13" t="str">
        <f t="shared" si="156"/>
        <v/>
      </c>
      <c r="T656" s="13" t="str">
        <f t="shared" si="157"/>
        <v/>
      </c>
      <c r="U656" s="15" t="str">
        <f t="shared" si="158"/>
        <v/>
      </c>
      <c r="V656" s="15" t="str">
        <f t="shared" si="159"/>
        <v/>
      </c>
      <c r="W656" s="16" t="e">
        <f t="shared" si="163"/>
        <v>#DIV/0!</v>
      </c>
      <c r="X656" s="16" t="e">
        <f t="shared" si="161"/>
        <v>#DIV/0!</v>
      </c>
    </row>
    <row r="657" spans="3:24" x14ac:dyDescent="0.25">
      <c r="C657" s="13" t="str">
        <f t="shared" si="162"/>
        <v>zzz</v>
      </c>
      <c r="G657" s="13" t="str">
        <f t="shared" si="160"/>
        <v/>
      </c>
      <c r="N657" s="13" t="str">
        <f t="shared" ref="N657:N720" si="164">IF(L657="Steam",1,IF(L657="Electric",2,IF(L657="Diesel",4,IF(L657="Diesel-Electric",3,""))))</f>
        <v/>
      </c>
      <c r="T657" s="13" t="str">
        <f t="shared" ref="T657:T720" si="165">IF(L657="Wagon",(SQRT(SQRT(S657/27)))*10,IF(S657="","",SQRT(SQRT(S657/27))))</f>
        <v/>
      </c>
      <c r="U657" s="15" t="str">
        <f t="shared" ref="U657:U720" si="166">IF(H657="","",(G657*SQRT(H657)*T657-(H657*2)+2)*0.985)</f>
        <v/>
      </c>
      <c r="V657" s="15" t="str">
        <f t="shared" ref="V657:V720" si="167">IF(L657="Wagon",5*SQRT(G657),IF(L657="","",SQRT(Q657*J657*SQRT(S657))/(26)))</f>
        <v/>
      </c>
      <c r="W657" s="16" t="e">
        <f t="shared" si="163"/>
        <v>#DIV/0!</v>
      </c>
      <c r="X657" s="16" t="e">
        <f t="shared" si="161"/>
        <v>#DIV/0!</v>
      </c>
    </row>
    <row r="658" spans="3:24" x14ac:dyDescent="0.25">
      <c r="C658" s="13" t="str">
        <f t="shared" si="162"/>
        <v>zzz</v>
      </c>
      <c r="G658" s="13" t="str">
        <f t="shared" si="160"/>
        <v/>
      </c>
      <c r="N658" s="13" t="str">
        <f t="shared" si="164"/>
        <v/>
      </c>
      <c r="T658" s="13" t="str">
        <f t="shared" si="165"/>
        <v/>
      </c>
      <c r="U658" s="15" t="str">
        <f t="shared" si="166"/>
        <v/>
      </c>
      <c r="V658" s="15" t="str">
        <f t="shared" si="167"/>
        <v/>
      </c>
      <c r="W658" s="16" t="e">
        <f t="shared" si="163"/>
        <v>#DIV/0!</v>
      </c>
      <c r="X658" s="16" t="e">
        <f t="shared" si="161"/>
        <v>#DIV/0!</v>
      </c>
    </row>
    <row r="659" spans="3:24" x14ac:dyDescent="0.25">
      <c r="C659" s="13" t="str">
        <f t="shared" si="162"/>
        <v>zzz</v>
      </c>
      <c r="G659" s="13" t="str">
        <f t="shared" ref="G659:G722" si="168">IF(E659="","",SQRT(E659-1828))</f>
        <v/>
      </c>
      <c r="N659" s="13" t="str">
        <f t="shared" si="164"/>
        <v/>
      </c>
      <c r="T659" s="13" t="str">
        <f t="shared" si="165"/>
        <v/>
      </c>
      <c r="U659" s="15" t="str">
        <f t="shared" si="166"/>
        <v/>
      </c>
      <c r="V659" s="15" t="str">
        <f t="shared" si="167"/>
        <v/>
      </c>
      <c r="W659" s="16" t="e">
        <f t="shared" si="163"/>
        <v>#DIV/0!</v>
      </c>
      <c r="X659" s="16" t="e">
        <f t="shared" si="161"/>
        <v>#DIV/0!</v>
      </c>
    </row>
    <row r="660" spans="3:24" x14ac:dyDescent="0.25">
      <c r="C660" s="13" t="str">
        <f t="shared" si="162"/>
        <v>zzz</v>
      </c>
      <c r="G660" s="13" t="str">
        <f t="shared" si="168"/>
        <v/>
      </c>
      <c r="N660" s="13" t="str">
        <f t="shared" si="164"/>
        <v/>
      </c>
      <c r="T660" s="13" t="str">
        <f t="shared" si="165"/>
        <v/>
      </c>
      <c r="U660" s="15" t="str">
        <f t="shared" si="166"/>
        <v/>
      </c>
      <c r="V660" s="15" t="str">
        <f t="shared" si="167"/>
        <v/>
      </c>
      <c r="W660" s="16" t="e">
        <f t="shared" si="163"/>
        <v>#DIV/0!</v>
      </c>
      <c r="X660" s="16" t="e">
        <f t="shared" si="161"/>
        <v>#DIV/0!</v>
      </c>
    </row>
    <row r="661" spans="3:24" x14ac:dyDescent="0.25">
      <c r="C661" s="13" t="str">
        <f t="shared" si="162"/>
        <v>zzz</v>
      </c>
      <c r="G661" s="13" t="str">
        <f t="shared" si="168"/>
        <v/>
      </c>
      <c r="N661" s="13" t="str">
        <f t="shared" si="164"/>
        <v/>
      </c>
      <c r="T661" s="13" t="str">
        <f t="shared" si="165"/>
        <v/>
      </c>
      <c r="U661" s="15" t="str">
        <f t="shared" si="166"/>
        <v/>
      </c>
      <c r="V661" s="15" t="str">
        <f t="shared" si="167"/>
        <v/>
      </c>
      <c r="W661" s="16" t="e">
        <f t="shared" si="163"/>
        <v>#DIV/0!</v>
      </c>
      <c r="X661" s="16" t="e">
        <f t="shared" si="161"/>
        <v>#DIV/0!</v>
      </c>
    </row>
    <row r="662" spans="3:24" x14ac:dyDescent="0.25">
      <c r="C662" s="13" t="str">
        <f t="shared" si="162"/>
        <v>zzz</v>
      </c>
      <c r="G662" s="13" t="str">
        <f t="shared" si="168"/>
        <v/>
      </c>
      <c r="N662" s="13" t="str">
        <f t="shared" si="164"/>
        <v/>
      </c>
      <c r="T662" s="13" t="str">
        <f t="shared" si="165"/>
        <v/>
      </c>
      <c r="U662" s="15" t="str">
        <f t="shared" si="166"/>
        <v/>
      </c>
      <c r="V662" s="15" t="str">
        <f t="shared" si="167"/>
        <v/>
      </c>
      <c r="W662" s="16" t="e">
        <f t="shared" si="163"/>
        <v>#DIV/0!</v>
      </c>
      <c r="X662" s="16" t="e">
        <f t="shared" si="161"/>
        <v>#DIV/0!</v>
      </c>
    </row>
    <row r="663" spans="3:24" x14ac:dyDescent="0.25">
      <c r="C663" s="13" t="str">
        <f t="shared" si="162"/>
        <v>zzz</v>
      </c>
      <c r="G663" s="13" t="str">
        <f t="shared" si="168"/>
        <v/>
      </c>
      <c r="N663" s="13" t="str">
        <f t="shared" si="164"/>
        <v/>
      </c>
      <c r="T663" s="13" t="str">
        <f t="shared" si="165"/>
        <v/>
      </c>
      <c r="U663" s="15" t="str">
        <f t="shared" si="166"/>
        <v/>
      </c>
      <c r="V663" s="15" t="str">
        <f t="shared" si="167"/>
        <v/>
      </c>
      <c r="W663" s="16" t="e">
        <f t="shared" si="163"/>
        <v>#DIV/0!</v>
      </c>
      <c r="X663" s="16" t="e">
        <f t="shared" si="161"/>
        <v>#DIV/0!</v>
      </c>
    </row>
    <row r="664" spans="3:24" x14ac:dyDescent="0.25">
      <c r="C664" s="13" t="str">
        <f t="shared" si="162"/>
        <v>zzz</v>
      </c>
      <c r="G664" s="13" t="str">
        <f t="shared" si="168"/>
        <v/>
      </c>
      <c r="N664" s="13" t="str">
        <f t="shared" si="164"/>
        <v/>
      </c>
      <c r="T664" s="13" t="str">
        <f t="shared" si="165"/>
        <v/>
      </c>
      <c r="U664" s="15" t="str">
        <f t="shared" si="166"/>
        <v/>
      </c>
      <c r="V664" s="15" t="str">
        <f t="shared" si="167"/>
        <v/>
      </c>
      <c r="W664" s="16" t="e">
        <f t="shared" si="163"/>
        <v>#DIV/0!</v>
      </c>
      <c r="X664" s="16" t="e">
        <f t="shared" si="161"/>
        <v>#DIV/0!</v>
      </c>
    </row>
    <row r="665" spans="3:24" x14ac:dyDescent="0.25">
      <c r="C665" s="13" t="str">
        <f t="shared" si="162"/>
        <v>zzz</v>
      </c>
      <c r="G665" s="13" t="str">
        <f t="shared" si="168"/>
        <v/>
      </c>
      <c r="N665" s="13" t="str">
        <f t="shared" si="164"/>
        <v/>
      </c>
      <c r="T665" s="13" t="str">
        <f t="shared" si="165"/>
        <v/>
      </c>
      <c r="U665" s="15" t="str">
        <f t="shared" si="166"/>
        <v/>
      </c>
      <c r="V665" s="15" t="str">
        <f t="shared" si="167"/>
        <v/>
      </c>
      <c r="W665" s="16" t="e">
        <f t="shared" si="163"/>
        <v>#DIV/0!</v>
      </c>
      <c r="X665" s="16" t="e">
        <f t="shared" si="161"/>
        <v>#DIV/0!</v>
      </c>
    </row>
    <row r="666" spans="3:24" x14ac:dyDescent="0.25">
      <c r="C666" s="13" t="str">
        <f t="shared" si="162"/>
        <v>zzz</v>
      </c>
      <c r="G666" s="13" t="str">
        <f t="shared" si="168"/>
        <v/>
      </c>
      <c r="N666" s="13" t="str">
        <f t="shared" si="164"/>
        <v/>
      </c>
      <c r="T666" s="13" t="str">
        <f t="shared" si="165"/>
        <v/>
      </c>
      <c r="U666" s="15" t="str">
        <f t="shared" si="166"/>
        <v/>
      </c>
      <c r="V666" s="15" t="str">
        <f t="shared" si="167"/>
        <v/>
      </c>
      <c r="W666" s="16" t="e">
        <f t="shared" si="163"/>
        <v>#DIV/0!</v>
      </c>
      <c r="X666" s="16" t="e">
        <f t="shared" ref="X666:X729" si="169">R666/10/J666</f>
        <v>#DIV/0!</v>
      </c>
    </row>
    <row r="667" spans="3:24" x14ac:dyDescent="0.25">
      <c r="C667" s="13" t="str">
        <f t="shared" si="162"/>
        <v>zzz</v>
      </c>
      <c r="G667" s="13" t="str">
        <f t="shared" si="168"/>
        <v/>
      </c>
      <c r="N667" s="13" t="str">
        <f t="shared" si="164"/>
        <v/>
      </c>
      <c r="T667" s="13" t="str">
        <f t="shared" si="165"/>
        <v/>
      </c>
      <c r="U667" s="15" t="str">
        <f t="shared" si="166"/>
        <v/>
      </c>
      <c r="V667" s="15" t="str">
        <f t="shared" si="167"/>
        <v/>
      </c>
      <c r="W667" s="16" t="e">
        <f t="shared" si="163"/>
        <v>#DIV/0!</v>
      </c>
      <c r="X667" s="16" t="e">
        <f t="shared" si="169"/>
        <v>#DIV/0!</v>
      </c>
    </row>
    <row r="668" spans="3:24" x14ac:dyDescent="0.25">
      <c r="C668" s="13" t="str">
        <f t="shared" si="162"/>
        <v>zzz</v>
      </c>
      <c r="G668" s="13" t="str">
        <f t="shared" si="168"/>
        <v/>
      </c>
      <c r="N668" s="13" t="str">
        <f t="shared" si="164"/>
        <v/>
      </c>
      <c r="T668" s="13" t="str">
        <f t="shared" si="165"/>
        <v/>
      </c>
      <c r="U668" s="15" t="str">
        <f t="shared" si="166"/>
        <v/>
      </c>
      <c r="V668" s="15" t="str">
        <f t="shared" si="167"/>
        <v/>
      </c>
      <c r="W668" s="16" t="e">
        <f t="shared" si="163"/>
        <v>#DIV/0!</v>
      </c>
      <c r="X668" s="16" t="e">
        <f t="shared" si="169"/>
        <v>#DIV/0!</v>
      </c>
    </row>
    <row r="669" spans="3:24" x14ac:dyDescent="0.25">
      <c r="C669" s="13" t="str">
        <f t="shared" si="162"/>
        <v>zzz</v>
      </c>
      <c r="G669" s="13" t="str">
        <f t="shared" si="168"/>
        <v/>
      </c>
      <c r="N669" s="13" t="str">
        <f t="shared" si="164"/>
        <v/>
      </c>
      <c r="T669" s="13" t="str">
        <f t="shared" si="165"/>
        <v/>
      </c>
      <c r="U669" s="15" t="str">
        <f t="shared" si="166"/>
        <v/>
      </c>
      <c r="V669" s="15" t="str">
        <f t="shared" si="167"/>
        <v/>
      </c>
      <c r="W669" s="16" t="e">
        <f t="shared" si="163"/>
        <v>#DIV/0!</v>
      </c>
      <c r="X669" s="16" t="e">
        <f t="shared" si="169"/>
        <v>#DIV/0!</v>
      </c>
    </row>
    <row r="670" spans="3:24" x14ac:dyDescent="0.25">
      <c r="C670" s="13" t="str">
        <f t="shared" si="162"/>
        <v>zzz</v>
      </c>
      <c r="G670" s="13" t="str">
        <f t="shared" si="168"/>
        <v/>
      </c>
      <c r="N670" s="13" t="str">
        <f t="shared" si="164"/>
        <v/>
      </c>
      <c r="T670" s="13" t="str">
        <f t="shared" si="165"/>
        <v/>
      </c>
      <c r="U670" s="15" t="str">
        <f t="shared" si="166"/>
        <v/>
      </c>
      <c r="V670" s="15" t="str">
        <f t="shared" si="167"/>
        <v/>
      </c>
      <c r="W670" s="16" t="e">
        <f t="shared" si="163"/>
        <v>#DIV/0!</v>
      </c>
      <c r="X670" s="16" t="e">
        <f t="shared" si="169"/>
        <v>#DIV/0!</v>
      </c>
    </row>
    <row r="671" spans="3:24" x14ac:dyDescent="0.25">
      <c r="C671" s="13" t="str">
        <f t="shared" si="162"/>
        <v>zzz</v>
      </c>
      <c r="G671" s="13" t="str">
        <f t="shared" si="168"/>
        <v/>
      </c>
      <c r="N671" s="13" t="str">
        <f t="shared" si="164"/>
        <v/>
      </c>
      <c r="T671" s="13" t="str">
        <f t="shared" si="165"/>
        <v/>
      </c>
      <c r="U671" s="15" t="str">
        <f t="shared" si="166"/>
        <v/>
      </c>
      <c r="V671" s="15" t="str">
        <f t="shared" si="167"/>
        <v/>
      </c>
      <c r="W671" s="16" t="e">
        <f t="shared" si="163"/>
        <v>#DIV/0!</v>
      </c>
      <c r="X671" s="16" t="e">
        <f t="shared" si="169"/>
        <v>#DIV/0!</v>
      </c>
    </row>
    <row r="672" spans="3:24" x14ac:dyDescent="0.25">
      <c r="C672" s="13" t="str">
        <f t="shared" si="162"/>
        <v>zzz</v>
      </c>
      <c r="G672" s="13" t="str">
        <f t="shared" si="168"/>
        <v/>
      </c>
      <c r="N672" s="13" t="str">
        <f t="shared" si="164"/>
        <v/>
      </c>
      <c r="T672" s="13" t="str">
        <f t="shared" si="165"/>
        <v/>
      </c>
      <c r="U672" s="15" t="str">
        <f t="shared" si="166"/>
        <v/>
      </c>
      <c r="V672" s="15" t="str">
        <f t="shared" si="167"/>
        <v/>
      </c>
      <c r="W672" s="16" t="e">
        <f t="shared" si="163"/>
        <v>#DIV/0!</v>
      </c>
      <c r="X672" s="16" t="e">
        <f t="shared" si="169"/>
        <v>#DIV/0!</v>
      </c>
    </row>
    <row r="673" spans="3:24" x14ac:dyDescent="0.25">
      <c r="C673" s="13" t="str">
        <f t="shared" si="162"/>
        <v>zzz</v>
      </c>
      <c r="G673" s="13" t="str">
        <f t="shared" si="168"/>
        <v/>
      </c>
      <c r="N673" s="13" t="str">
        <f t="shared" si="164"/>
        <v/>
      </c>
      <c r="T673" s="13" t="str">
        <f t="shared" si="165"/>
        <v/>
      </c>
      <c r="U673" s="15" t="str">
        <f t="shared" si="166"/>
        <v/>
      </c>
      <c r="V673" s="15" t="str">
        <f t="shared" si="167"/>
        <v/>
      </c>
      <c r="W673" s="16" t="e">
        <f t="shared" si="163"/>
        <v>#DIV/0!</v>
      </c>
      <c r="X673" s="16" t="e">
        <f t="shared" si="169"/>
        <v>#DIV/0!</v>
      </c>
    </row>
    <row r="674" spans="3:24" x14ac:dyDescent="0.25">
      <c r="C674" s="13" t="str">
        <f t="shared" si="162"/>
        <v>zzz</v>
      </c>
      <c r="G674" s="13" t="str">
        <f t="shared" si="168"/>
        <v/>
      </c>
      <c r="N674" s="13" t="str">
        <f t="shared" si="164"/>
        <v/>
      </c>
      <c r="T674" s="13" t="str">
        <f t="shared" si="165"/>
        <v/>
      </c>
      <c r="U674" s="15" t="str">
        <f t="shared" si="166"/>
        <v/>
      </c>
      <c r="V674" s="15" t="str">
        <f t="shared" si="167"/>
        <v/>
      </c>
      <c r="W674" s="16" t="e">
        <f t="shared" si="163"/>
        <v>#DIV/0!</v>
      </c>
      <c r="X674" s="16" t="e">
        <f t="shared" si="169"/>
        <v>#DIV/0!</v>
      </c>
    </row>
    <row r="675" spans="3:24" x14ac:dyDescent="0.25">
      <c r="C675" s="13" t="str">
        <f t="shared" si="162"/>
        <v>zzz</v>
      </c>
      <c r="G675" s="13" t="str">
        <f t="shared" si="168"/>
        <v/>
      </c>
      <c r="N675" s="13" t="str">
        <f t="shared" si="164"/>
        <v/>
      </c>
      <c r="T675" s="13" t="str">
        <f t="shared" si="165"/>
        <v/>
      </c>
      <c r="U675" s="15" t="str">
        <f t="shared" si="166"/>
        <v/>
      </c>
      <c r="V675" s="15" t="str">
        <f t="shared" si="167"/>
        <v/>
      </c>
      <c r="W675" s="16" t="e">
        <f t="shared" si="163"/>
        <v>#DIV/0!</v>
      </c>
      <c r="X675" s="16" t="e">
        <f t="shared" si="169"/>
        <v>#DIV/0!</v>
      </c>
    </row>
    <row r="676" spans="3:24" x14ac:dyDescent="0.25">
      <c r="C676" s="13" t="str">
        <f t="shared" si="162"/>
        <v>zzz</v>
      </c>
      <c r="G676" s="13" t="str">
        <f t="shared" si="168"/>
        <v/>
      </c>
      <c r="N676" s="13" t="str">
        <f t="shared" si="164"/>
        <v/>
      </c>
      <c r="T676" s="13" t="str">
        <f t="shared" si="165"/>
        <v/>
      </c>
      <c r="U676" s="15" t="str">
        <f t="shared" si="166"/>
        <v/>
      </c>
      <c r="V676" s="15" t="str">
        <f t="shared" si="167"/>
        <v/>
      </c>
      <c r="W676" s="16" t="e">
        <f t="shared" si="163"/>
        <v>#DIV/0!</v>
      </c>
      <c r="X676" s="16" t="e">
        <f t="shared" si="169"/>
        <v>#DIV/0!</v>
      </c>
    </row>
    <row r="677" spans="3:24" x14ac:dyDescent="0.25">
      <c r="C677" s="13" t="str">
        <f t="shared" si="162"/>
        <v>zzz</v>
      </c>
      <c r="G677" s="13" t="str">
        <f t="shared" si="168"/>
        <v/>
      </c>
      <c r="N677" s="13" t="str">
        <f t="shared" si="164"/>
        <v/>
      </c>
      <c r="T677" s="13" t="str">
        <f t="shared" si="165"/>
        <v/>
      </c>
      <c r="U677" s="15" t="str">
        <f t="shared" si="166"/>
        <v/>
      </c>
      <c r="V677" s="15" t="str">
        <f t="shared" si="167"/>
        <v/>
      </c>
      <c r="W677" s="16" t="e">
        <f t="shared" si="163"/>
        <v>#DIV/0!</v>
      </c>
      <c r="X677" s="16" t="e">
        <f t="shared" si="169"/>
        <v>#DIV/0!</v>
      </c>
    </row>
    <row r="678" spans="3:24" x14ac:dyDescent="0.25">
      <c r="C678" s="13" t="str">
        <f t="shared" si="162"/>
        <v>zzz</v>
      </c>
      <c r="G678" s="13" t="str">
        <f t="shared" si="168"/>
        <v/>
      </c>
      <c r="N678" s="13" t="str">
        <f t="shared" si="164"/>
        <v/>
      </c>
      <c r="T678" s="13" t="str">
        <f t="shared" si="165"/>
        <v/>
      </c>
      <c r="U678" s="15" t="str">
        <f t="shared" si="166"/>
        <v/>
      </c>
      <c r="V678" s="15" t="str">
        <f t="shared" si="167"/>
        <v/>
      </c>
      <c r="W678" s="16" t="e">
        <f t="shared" si="163"/>
        <v>#DIV/0!</v>
      </c>
      <c r="X678" s="16" t="e">
        <f t="shared" si="169"/>
        <v>#DIV/0!</v>
      </c>
    </row>
    <row r="679" spans="3:24" x14ac:dyDescent="0.25">
      <c r="C679" s="13" t="str">
        <f t="shared" si="162"/>
        <v>zzz</v>
      </c>
      <c r="G679" s="13" t="str">
        <f t="shared" si="168"/>
        <v/>
      </c>
      <c r="N679" s="13" t="str">
        <f t="shared" si="164"/>
        <v/>
      </c>
      <c r="T679" s="13" t="str">
        <f t="shared" si="165"/>
        <v/>
      </c>
      <c r="U679" s="15" t="str">
        <f t="shared" si="166"/>
        <v/>
      </c>
      <c r="V679" s="15" t="str">
        <f t="shared" si="167"/>
        <v/>
      </c>
      <c r="W679" s="16" t="e">
        <f t="shared" si="163"/>
        <v>#DIV/0!</v>
      </c>
      <c r="X679" s="16" t="e">
        <f t="shared" si="169"/>
        <v>#DIV/0!</v>
      </c>
    </row>
    <row r="680" spans="3:24" x14ac:dyDescent="0.25">
      <c r="C680" s="13" t="str">
        <f t="shared" ref="C680:C743" si="170">IF(A680="","zzz",LEFT(A680,2))</f>
        <v>zzz</v>
      </c>
      <c r="G680" s="13" t="str">
        <f t="shared" si="168"/>
        <v/>
      </c>
      <c r="N680" s="13" t="str">
        <f t="shared" si="164"/>
        <v/>
      </c>
      <c r="T680" s="13" t="str">
        <f t="shared" si="165"/>
        <v/>
      </c>
      <c r="U680" s="15" t="str">
        <f t="shared" si="166"/>
        <v/>
      </c>
      <c r="V680" s="15" t="str">
        <f t="shared" si="167"/>
        <v/>
      </c>
      <c r="W680" s="16" t="e">
        <f t="shared" si="163"/>
        <v>#DIV/0!</v>
      </c>
      <c r="X680" s="16" t="e">
        <f t="shared" si="169"/>
        <v>#DIV/0!</v>
      </c>
    </row>
    <row r="681" spans="3:24" x14ac:dyDescent="0.25">
      <c r="C681" s="13" t="str">
        <f t="shared" si="170"/>
        <v>zzz</v>
      </c>
      <c r="G681" s="13" t="str">
        <f t="shared" si="168"/>
        <v/>
      </c>
      <c r="N681" s="13" t="str">
        <f t="shared" si="164"/>
        <v/>
      </c>
      <c r="T681" s="13" t="str">
        <f t="shared" si="165"/>
        <v/>
      </c>
      <c r="U681" s="15" t="str">
        <f t="shared" si="166"/>
        <v/>
      </c>
      <c r="V681" s="15" t="str">
        <f t="shared" si="167"/>
        <v/>
      </c>
      <c r="W681" s="16" t="e">
        <f t="shared" si="163"/>
        <v>#DIV/0!</v>
      </c>
      <c r="X681" s="16" t="e">
        <f t="shared" si="169"/>
        <v>#DIV/0!</v>
      </c>
    </row>
    <row r="682" spans="3:24" x14ac:dyDescent="0.25">
      <c r="C682" s="13" t="str">
        <f t="shared" si="170"/>
        <v>zzz</v>
      </c>
      <c r="G682" s="13" t="str">
        <f t="shared" si="168"/>
        <v/>
      </c>
      <c r="N682" s="13" t="str">
        <f t="shared" si="164"/>
        <v/>
      </c>
      <c r="T682" s="13" t="str">
        <f t="shared" si="165"/>
        <v/>
      </c>
      <c r="U682" s="15" t="str">
        <f t="shared" si="166"/>
        <v/>
      </c>
      <c r="V682" s="15" t="str">
        <f t="shared" si="167"/>
        <v/>
      </c>
      <c r="W682" s="16" t="e">
        <f t="shared" si="163"/>
        <v>#DIV/0!</v>
      </c>
      <c r="X682" s="16" t="e">
        <f t="shared" si="169"/>
        <v>#DIV/0!</v>
      </c>
    </row>
    <row r="683" spans="3:24" x14ac:dyDescent="0.25">
      <c r="C683" s="13" t="str">
        <f t="shared" si="170"/>
        <v>zzz</v>
      </c>
      <c r="G683" s="13" t="str">
        <f t="shared" si="168"/>
        <v/>
      </c>
      <c r="N683" s="13" t="str">
        <f t="shared" si="164"/>
        <v/>
      </c>
      <c r="T683" s="13" t="str">
        <f t="shared" si="165"/>
        <v/>
      </c>
      <c r="U683" s="15" t="str">
        <f t="shared" si="166"/>
        <v/>
      </c>
      <c r="V683" s="15" t="str">
        <f t="shared" si="167"/>
        <v/>
      </c>
      <c r="W683" s="16" t="e">
        <f t="shared" si="163"/>
        <v>#DIV/0!</v>
      </c>
      <c r="X683" s="16" t="e">
        <f t="shared" si="169"/>
        <v>#DIV/0!</v>
      </c>
    </row>
    <row r="684" spans="3:24" x14ac:dyDescent="0.25">
      <c r="C684" s="13" t="str">
        <f t="shared" si="170"/>
        <v>zzz</v>
      </c>
      <c r="G684" s="13" t="str">
        <f t="shared" si="168"/>
        <v/>
      </c>
      <c r="N684" s="13" t="str">
        <f t="shared" si="164"/>
        <v/>
      </c>
      <c r="T684" s="13" t="str">
        <f t="shared" si="165"/>
        <v/>
      </c>
      <c r="U684" s="15" t="str">
        <f t="shared" si="166"/>
        <v/>
      </c>
      <c r="V684" s="15" t="str">
        <f t="shared" si="167"/>
        <v/>
      </c>
      <c r="W684" s="16" t="e">
        <f t="shared" si="163"/>
        <v>#DIV/0!</v>
      </c>
      <c r="X684" s="16" t="e">
        <f t="shared" si="169"/>
        <v>#DIV/0!</v>
      </c>
    </row>
    <row r="685" spans="3:24" x14ac:dyDescent="0.25">
      <c r="C685" s="13" t="str">
        <f t="shared" si="170"/>
        <v>zzz</v>
      </c>
      <c r="G685" s="13" t="str">
        <f t="shared" si="168"/>
        <v/>
      </c>
      <c r="N685" s="13" t="str">
        <f t="shared" si="164"/>
        <v/>
      </c>
      <c r="T685" s="13" t="str">
        <f t="shared" si="165"/>
        <v/>
      </c>
      <c r="U685" s="15" t="str">
        <f t="shared" si="166"/>
        <v/>
      </c>
      <c r="V685" s="15" t="str">
        <f t="shared" si="167"/>
        <v/>
      </c>
      <c r="W685" s="16" t="e">
        <f t="shared" si="163"/>
        <v>#DIV/0!</v>
      </c>
      <c r="X685" s="16" t="e">
        <f t="shared" si="169"/>
        <v>#DIV/0!</v>
      </c>
    </row>
    <row r="686" spans="3:24" x14ac:dyDescent="0.25">
      <c r="C686" s="13" t="str">
        <f t="shared" si="170"/>
        <v>zzz</v>
      </c>
      <c r="G686" s="13" t="str">
        <f t="shared" si="168"/>
        <v/>
      </c>
      <c r="N686" s="13" t="str">
        <f t="shared" si="164"/>
        <v/>
      </c>
      <c r="T686" s="13" t="str">
        <f t="shared" si="165"/>
        <v/>
      </c>
      <c r="U686" s="15" t="str">
        <f t="shared" si="166"/>
        <v/>
      </c>
      <c r="V686" s="15" t="str">
        <f t="shared" si="167"/>
        <v/>
      </c>
      <c r="W686" s="16" t="e">
        <f t="shared" si="163"/>
        <v>#DIV/0!</v>
      </c>
      <c r="X686" s="16" t="e">
        <f t="shared" si="169"/>
        <v>#DIV/0!</v>
      </c>
    </row>
    <row r="687" spans="3:24" x14ac:dyDescent="0.25">
      <c r="C687" s="13" t="str">
        <f t="shared" si="170"/>
        <v>zzz</v>
      </c>
      <c r="G687" s="13" t="str">
        <f t="shared" si="168"/>
        <v/>
      </c>
      <c r="N687" s="13" t="str">
        <f t="shared" si="164"/>
        <v/>
      </c>
      <c r="T687" s="13" t="str">
        <f t="shared" si="165"/>
        <v/>
      </c>
      <c r="U687" s="15" t="str">
        <f t="shared" si="166"/>
        <v/>
      </c>
      <c r="V687" s="15" t="str">
        <f t="shared" si="167"/>
        <v/>
      </c>
      <c r="W687" s="16" t="e">
        <f t="shared" si="163"/>
        <v>#DIV/0!</v>
      </c>
      <c r="X687" s="16" t="e">
        <f t="shared" si="169"/>
        <v>#DIV/0!</v>
      </c>
    </row>
    <row r="688" spans="3:24" x14ac:dyDescent="0.25">
      <c r="C688" s="13" t="str">
        <f t="shared" si="170"/>
        <v>zzz</v>
      </c>
      <c r="G688" s="13" t="str">
        <f t="shared" si="168"/>
        <v/>
      </c>
      <c r="N688" s="13" t="str">
        <f t="shared" si="164"/>
        <v/>
      </c>
      <c r="T688" s="13" t="str">
        <f t="shared" si="165"/>
        <v/>
      </c>
      <c r="U688" s="15" t="str">
        <f t="shared" si="166"/>
        <v/>
      </c>
      <c r="V688" s="15" t="str">
        <f t="shared" si="167"/>
        <v/>
      </c>
      <c r="W688" s="16" t="e">
        <f t="shared" si="163"/>
        <v>#DIV/0!</v>
      </c>
      <c r="X688" s="16" t="e">
        <f t="shared" si="169"/>
        <v>#DIV/0!</v>
      </c>
    </row>
    <row r="689" spans="3:24" x14ac:dyDescent="0.25">
      <c r="C689" s="13" t="str">
        <f t="shared" si="170"/>
        <v>zzz</v>
      </c>
      <c r="G689" s="13" t="str">
        <f t="shared" si="168"/>
        <v/>
      </c>
      <c r="N689" s="13" t="str">
        <f t="shared" si="164"/>
        <v/>
      </c>
      <c r="T689" s="13" t="str">
        <f t="shared" si="165"/>
        <v/>
      </c>
      <c r="U689" s="15" t="str">
        <f t="shared" si="166"/>
        <v/>
      </c>
      <c r="V689" s="15" t="str">
        <f t="shared" si="167"/>
        <v/>
      </c>
      <c r="W689" s="16" t="e">
        <f t="shared" si="163"/>
        <v>#DIV/0!</v>
      </c>
      <c r="X689" s="16" t="e">
        <f t="shared" si="169"/>
        <v>#DIV/0!</v>
      </c>
    </row>
    <row r="690" spans="3:24" x14ac:dyDescent="0.25">
      <c r="C690" s="13" t="str">
        <f t="shared" si="170"/>
        <v>zzz</v>
      </c>
      <c r="G690" s="13" t="str">
        <f t="shared" si="168"/>
        <v/>
      </c>
      <c r="N690" s="13" t="str">
        <f t="shared" si="164"/>
        <v/>
      </c>
      <c r="T690" s="13" t="str">
        <f t="shared" si="165"/>
        <v/>
      </c>
      <c r="U690" s="15" t="str">
        <f t="shared" si="166"/>
        <v/>
      </c>
      <c r="V690" s="15" t="str">
        <f t="shared" si="167"/>
        <v/>
      </c>
      <c r="W690" s="16" t="e">
        <f t="shared" si="163"/>
        <v>#DIV/0!</v>
      </c>
      <c r="X690" s="16" t="e">
        <f t="shared" si="169"/>
        <v>#DIV/0!</v>
      </c>
    </row>
    <row r="691" spans="3:24" x14ac:dyDescent="0.25">
      <c r="C691" s="13" t="str">
        <f t="shared" si="170"/>
        <v>zzz</v>
      </c>
      <c r="G691" s="13" t="str">
        <f t="shared" si="168"/>
        <v/>
      </c>
      <c r="N691" s="13" t="str">
        <f t="shared" si="164"/>
        <v/>
      </c>
      <c r="T691" s="13" t="str">
        <f t="shared" si="165"/>
        <v/>
      </c>
      <c r="U691" s="15" t="str">
        <f t="shared" si="166"/>
        <v/>
      </c>
      <c r="V691" s="15" t="str">
        <f t="shared" si="167"/>
        <v/>
      </c>
      <c r="W691" s="16" t="e">
        <f t="shared" si="163"/>
        <v>#DIV/0!</v>
      </c>
      <c r="X691" s="16" t="e">
        <f t="shared" si="169"/>
        <v>#DIV/0!</v>
      </c>
    </row>
    <row r="692" spans="3:24" x14ac:dyDescent="0.25">
      <c r="C692" s="13" t="str">
        <f t="shared" si="170"/>
        <v>zzz</v>
      </c>
      <c r="G692" s="13" t="str">
        <f t="shared" si="168"/>
        <v/>
      </c>
      <c r="N692" s="13" t="str">
        <f t="shared" si="164"/>
        <v/>
      </c>
      <c r="T692" s="13" t="str">
        <f t="shared" si="165"/>
        <v/>
      </c>
      <c r="U692" s="15" t="str">
        <f t="shared" si="166"/>
        <v/>
      </c>
      <c r="V692" s="15" t="str">
        <f t="shared" si="167"/>
        <v/>
      </c>
      <c r="W692" s="16" t="e">
        <f t="shared" si="163"/>
        <v>#DIV/0!</v>
      </c>
      <c r="X692" s="16" t="e">
        <f t="shared" si="169"/>
        <v>#DIV/0!</v>
      </c>
    </row>
    <row r="693" spans="3:24" x14ac:dyDescent="0.25">
      <c r="C693" s="13" t="str">
        <f t="shared" si="170"/>
        <v>zzz</v>
      </c>
      <c r="G693" s="13" t="str">
        <f t="shared" si="168"/>
        <v/>
      </c>
      <c r="N693" s="13" t="str">
        <f t="shared" si="164"/>
        <v/>
      </c>
      <c r="T693" s="13" t="str">
        <f t="shared" si="165"/>
        <v/>
      </c>
      <c r="U693" s="15" t="str">
        <f t="shared" si="166"/>
        <v/>
      </c>
      <c r="V693" s="15" t="str">
        <f t="shared" si="167"/>
        <v/>
      </c>
      <c r="W693" s="16" t="e">
        <f t="shared" si="163"/>
        <v>#DIV/0!</v>
      </c>
      <c r="X693" s="16" t="e">
        <f t="shared" si="169"/>
        <v>#DIV/0!</v>
      </c>
    </row>
    <row r="694" spans="3:24" x14ac:dyDescent="0.25">
      <c r="C694" s="13" t="str">
        <f t="shared" si="170"/>
        <v>zzz</v>
      </c>
      <c r="G694" s="13" t="str">
        <f t="shared" si="168"/>
        <v/>
      </c>
      <c r="N694" s="13" t="str">
        <f t="shared" si="164"/>
        <v/>
      </c>
      <c r="T694" s="13" t="str">
        <f t="shared" si="165"/>
        <v/>
      </c>
      <c r="U694" s="15" t="str">
        <f t="shared" si="166"/>
        <v/>
      </c>
      <c r="V694" s="15" t="str">
        <f t="shared" si="167"/>
        <v/>
      </c>
      <c r="W694" s="16" t="e">
        <f t="shared" si="163"/>
        <v>#DIV/0!</v>
      </c>
      <c r="X694" s="16" t="e">
        <f t="shared" si="169"/>
        <v>#DIV/0!</v>
      </c>
    </row>
    <row r="695" spans="3:24" x14ac:dyDescent="0.25">
      <c r="C695" s="13" t="str">
        <f t="shared" si="170"/>
        <v>zzz</v>
      </c>
      <c r="G695" s="13" t="str">
        <f t="shared" si="168"/>
        <v/>
      </c>
      <c r="N695" s="13" t="str">
        <f t="shared" si="164"/>
        <v/>
      </c>
      <c r="T695" s="13" t="str">
        <f t="shared" si="165"/>
        <v/>
      </c>
      <c r="U695" s="15" t="str">
        <f t="shared" si="166"/>
        <v/>
      </c>
      <c r="V695" s="15" t="str">
        <f t="shared" si="167"/>
        <v/>
      </c>
      <c r="W695" s="16" t="e">
        <f t="shared" si="163"/>
        <v>#DIV/0!</v>
      </c>
      <c r="X695" s="16" t="e">
        <f t="shared" si="169"/>
        <v>#DIV/0!</v>
      </c>
    </row>
    <row r="696" spans="3:24" x14ac:dyDescent="0.25">
      <c r="C696" s="13" t="str">
        <f t="shared" si="170"/>
        <v>zzz</v>
      </c>
      <c r="G696" s="13" t="str">
        <f t="shared" si="168"/>
        <v/>
      </c>
      <c r="N696" s="13" t="str">
        <f t="shared" si="164"/>
        <v/>
      </c>
      <c r="T696" s="13" t="str">
        <f t="shared" si="165"/>
        <v/>
      </c>
      <c r="U696" s="15" t="str">
        <f t="shared" si="166"/>
        <v/>
      </c>
      <c r="V696" s="15" t="str">
        <f t="shared" si="167"/>
        <v/>
      </c>
      <c r="W696" s="16" t="e">
        <f t="shared" si="163"/>
        <v>#DIV/0!</v>
      </c>
      <c r="X696" s="16" t="e">
        <f t="shared" si="169"/>
        <v>#DIV/0!</v>
      </c>
    </row>
    <row r="697" spans="3:24" x14ac:dyDescent="0.25">
      <c r="C697" s="13" t="str">
        <f t="shared" si="170"/>
        <v>zzz</v>
      </c>
      <c r="G697" s="13" t="str">
        <f t="shared" si="168"/>
        <v/>
      </c>
      <c r="N697" s="13" t="str">
        <f t="shared" si="164"/>
        <v/>
      </c>
      <c r="T697" s="13" t="str">
        <f t="shared" si="165"/>
        <v/>
      </c>
      <c r="U697" s="15" t="str">
        <f t="shared" si="166"/>
        <v/>
      </c>
      <c r="V697" s="15" t="str">
        <f t="shared" si="167"/>
        <v/>
      </c>
      <c r="W697" s="16" t="e">
        <f t="shared" si="163"/>
        <v>#DIV/0!</v>
      </c>
      <c r="X697" s="16" t="e">
        <f t="shared" si="169"/>
        <v>#DIV/0!</v>
      </c>
    </row>
    <row r="698" spans="3:24" x14ac:dyDescent="0.25">
      <c r="C698" s="13" t="str">
        <f t="shared" si="170"/>
        <v>zzz</v>
      </c>
      <c r="G698" s="13" t="str">
        <f t="shared" si="168"/>
        <v/>
      </c>
      <c r="N698" s="13" t="str">
        <f t="shared" si="164"/>
        <v/>
      </c>
      <c r="T698" s="13" t="str">
        <f t="shared" si="165"/>
        <v/>
      </c>
      <c r="U698" s="15" t="str">
        <f t="shared" si="166"/>
        <v/>
      </c>
      <c r="V698" s="15" t="str">
        <f t="shared" si="167"/>
        <v/>
      </c>
      <c r="W698" s="16" t="e">
        <f t="shared" si="163"/>
        <v>#DIV/0!</v>
      </c>
      <c r="X698" s="16" t="e">
        <f t="shared" si="169"/>
        <v>#DIV/0!</v>
      </c>
    </row>
    <row r="699" spans="3:24" x14ac:dyDescent="0.25">
      <c r="C699" s="13" t="str">
        <f t="shared" si="170"/>
        <v>zzz</v>
      </c>
      <c r="G699" s="13" t="str">
        <f t="shared" si="168"/>
        <v/>
      </c>
      <c r="N699" s="13" t="str">
        <f t="shared" si="164"/>
        <v/>
      </c>
      <c r="T699" s="13" t="str">
        <f t="shared" si="165"/>
        <v/>
      </c>
      <c r="U699" s="15" t="str">
        <f t="shared" si="166"/>
        <v/>
      </c>
      <c r="V699" s="15" t="str">
        <f t="shared" si="167"/>
        <v/>
      </c>
      <c r="W699" s="16" t="e">
        <f t="shared" si="163"/>
        <v>#DIV/0!</v>
      </c>
      <c r="X699" s="16" t="e">
        <f t="shared" si="169"/>
        <v>#DIV/0!</v>
      </c>
    </row>
    <row r="700" spans="3:24" x14ac:dyDescent="0.25">
      <c r="C700" s="13" t="str">
        <f t="shared" si="170"/>
        <v>zzz</v>
      </c>
      <c r="G700" s="13" t="str">
        <f t="shared" si="168"/>
        <v/>
      </c>
      <c r="N700" s="13" t="str">
        <f t="shared" si="164"/>
        <v/>
      </c>
      <c r="T700" s="13" t="str">
        <f t="shared" si="165"/>
        <v/>
      </c>
      <c r="U700" s="15" t="str">
        <f t="shared" si="166"/>
        <v/>
      </c>
      <c r="V700" s="15" t="str">
        <f t="shared" si="167"/>
        <v/>
      </c>
      <c r="W700" s="16" t="e">
        <f t="shared" si="163"/>
        <v>#DIV/0!</v>
      </c>
      <c r="X700" s="16" t="e">
        <f t="shared" si="169"/>
        <v>#DIV/0!</v>
      </c>
    </row>
    <row r="701" spans="3:24" x14ac:dyDescent="0.25">
      <c r="C701" s="13" t="str">
        <f t="shared" si="170"/>
        <v>zzz</v>
      </c>
      <c r="G701" s="13" t="str">
        <f t="shared" si="168"/>
        <v/>
      </c>
      <c r="N701" s="13" t="str">
        <f t="shared" si="164"/>
        <v/>
      </c>
      <c r="T701" s="13" t="str">
        <f t="shared" si="165"/>
        <v/>
      </c>
      <c r="U701" s="15" t="str">
        <f t="shared" si="166"/>
        <v/>
      </c>
      <c r="V701" s="15" t="str">
        <f t="shared" si="167"/>
        <v/>
      </c>
      <c r="W701" s="16" t="e">
        <f t="shared" si="163"/>
        <v>#DIV/0!</v>
      </c>
      <c r="X701" s="16" t="e">
        <f t="shared" si="169"/>
        <v>#DIV/0!</v>
      </c>
    </row>
    <row r="702" spans="3:24" x14ac:dyDescent="0.25">
      <c r="C702" s="13" t="str">
        <f t="shared" si="170"/>
        <v>zzz</v>
      </c>
      <c r="G702" s="13" t="str">
        <f t="shared" si="168"/>
        <v/>
      </c>
      <c r="N702" s="13" t="str">
        <f t="shared" si="164"/>
        <v/>
      </c>
      <c r="T702" s="13" t="str">
        <f t="shared" si="165"/>
        <v/>
      </c>
      <c r="U702" s="15" t="str">
        <f t="shared" si="166"/>
        <v/>
      </c>
      <c r="V702" s="15" t="str">
        <f t="shared" si="167"/>
        <v/>
      </c>
      <c r="W702" s="16" t="e">
        <f t="shared" si="163"/>
        <v>#DIV/0!</v>
      </c>
      <c r="X702" s="16" t="e">
        <f t="shared" si="169"/>
        <v>#DIV/0!</v>
      </c>
    </row>
    <row r="703" spans="3:24" x14ac:dyDescent="0.25">
      <c r="C703" s="13" t="str">
        <f t="shared" si="170"/>
        <v>zzz</v>
      </c>
      <c r="G703" s="13" t="str">
        <f t="shared" si="168"/>
        <v/>
      </c>
      <c r="N703" s="13" t="str">
        <f t="shared" si="164"/>
        <v/>
      </c>
      <c r="T703" s="13" t="str">
        <f t="shared" si="165"/>
        <v/>
      </c>
      <c r="U703" s="15" t="str">
        <f t="shared" si="166"/>
        <v/>
      </c>
      <c r="V703" s="15" t="str">
        <f t="shared" si="167"/>
        <v/>
      </c>
      <c r="W703" s="16" t="e">
        <f t="shared" si="163"/>
        <v>#DIV/0!</v>
      </c>
      <c r="X703" s="16" t="e">
        <f t="shared" si="169"/>
        <v>#DIV/0!</v>
      </c>
    </row>
    <row r="704" spans="3:24" x14ac:dyDescent="0.25">
      <c r="C704" s="13" t="str">
        <f t="shared" si="170"/>
        <v>zzz</v>
      </c>
      <c r="G704" s="13" t="str">
        <f t="shared" si="168"/>
        <v/>
      </c>
      <c r="N704" s="13" t="str">
        <f t="shared" si="164"/>
        <v/>
      </c>
      <c r="T704" s="13" t="str">
        <f t="shared" si="165"/>
        <v/>
      </c>
      <c r="U704" s="15" t="str">
        <f t="shared" si="166"/>
        <v/>
      </c>
      <c r="V704" s="15" t="str">
        <f t="shared" si="167"/>
        <v/>
      </c>
      <c r="W704" s="16" t="e">
        <f t="shared" si="163"/>
        <v>#DIV/0!</v>
      </c>
      <c r="X704" s="16" t="e">
        <f t="shared" si="169"/>
        <v>#DIV/0!</v>
      </c>
    </row>
    <row r="705" spans="3:24" x14ac:dyDescent="0.25">
      <c r="C705" s="13" t="str">
        <f t="shared" si="170"/>
        <v>zzz</v>
      </c>
      <c r="G705" s="13" t="str">
        <f t="shared" si="168"/>
        <v/>
      </c>
      <c r="N705" s="13" t="str">
        <f t="shared" si="164"/>
        <v/>
      </c>
      <c r="T705" s="13" t="str">
        <f t="shared" si="165"/>
        <v/>
      </c>
      <c r="U705" s="15" t="str">
        <f t="shared" si="166"/>
        <v/>
      </c>
      <c r="V705" s="15" t="str">
        <f t="shared" si="167"/>
        <v/>
      </c>
      <c r="W705" s="16" t="e">
        <f t="shared" si="163"/>
        <v>#DIV/0!</v>
      </c>
      <c r="X705" s="16" t="e">
        <f t="shared" si="169"/>
        <v>#DIV/0!</v>
      </c>
    </row>
    <row r="706" spans="3:24" x14ac:dyDescent="0.25">
      <c r="C706" s="13" t="str">
        <f t="shared" si="170"/>
        <v>zzz</v>
      </c>
      <c r="G706" s="13" t="str">
        <f t="shared" si="168"/>
        <v/>
      </c>
      <c r="N706" s="13" t="str">
        <f t="shared" si="164"/>
        <v/>
      </c>
      <c r="T706" s="13" t="str">
        <f t="shared" si="165"/>
        <v/>
      </c>
      <c r="U706" s="15" t="str">
        <f t="shared" si="166"/>
        <v/>
      </c>
      <c r="V706" s="15" t="str">
        <f t="shared" si="167"/>
        <v/>
      </c>
      <c r="W706" s="16" t="e">
        <f t="shared" si="163"/>
        <v>#DIV/0!</v>
      </c>
      <c r="X706" s="16" t="e">
        <f t="shared" si="169"/>
        <v>#DIV/0!</v>
      </c>
    </row>
    <row r="707" spans="3:24" x14ac:dyDescent="0.25">
      <c r="C707" s="13" t="str">
        <f t="shared" si="170"/>
        <v>zzz</v>
      </c>
      <c r="G707" s="13" t="str">
        <f t="shared" si="168"/>
        <v/>
      </c>
      <c r="N707" s="13" t="str">
        <f t="shared" si="164"/>
        <v/>
      </c>
      <c r="T707" s="13" t="str">
        <f t="shared" si="165"/>
        <v/>
      </c>
      <c r="U707" s="15" t="str">
        <f t="shared" si="166"/>
        <v/>
      </c>
      <c r="V707" s="15" t="str">
        <f t="shared" si="167"/>
        <v/>
      </c>
      <c r="W707" s="16" t="e">
        <f t="shared" si="163"/>
        <v>#DIV/0!</v>
      </c>
      <c r="X707" s="16" t="e">
        <f t="shared" si="169"/>
        <v>#DIV/0!</v>
      </c>
    </row>
    <row r="708" spans="3:24" x14ac:dyDescent="0.25">
      <c r="C708" s="13" t="str">
        <f t="shared" si="170"/>
        <v>zzz</v>
      </c>
      <c r="G708" s="13" t="str">
        <f t="shared" si="168"/>
        <v/>
      </c>
      <c r="N708" s="13" t="str">
        <f t="shared" si="164"/>
        <v/>
      </c>
      <c r="T708" s="13" t="str">
        <f t="shared" si="165"/>
        <v/>
      </c>
      <c r="U708" s="15" t="str">
        <f t="shared" si="166"/>
        <v/>
      </c>
      <c r="V708" s="15" t="str">
        <f t="shared" si="167"/>
        <v/>
      </c>
      <c r="W708" s="16" t="e">
        <f t="shared" si="163"/>
        <v>#DIV/0!</v>
      </c>
      <c r="X708" s="16" t="e">
        <f t="shared" si="169"/>
        <v>#DIV/0!</v>
      </c>
    </row>
    <row r="709" spans="3:24" x14ac:dyDescent="0.25">
      <c r="C709" s="13" t="str">
        <f t="shared" si="170"/>
        <v>zzz</v>
      </c>
      <c r="G709" s="13" t="str">
        <f t="shared" si="168"/>
        <v/>
      </c>
      <c r="N709" s="13" t="str">
        <f t="shared" si="164"/>
        <v/>
      </c>
      <c r="T709" s="13" t="str">
        <f t="shared" si="165"/>
        <v/>
      </c>
      <c r="U709" s="15" t="str">
        <f t="shared" si="166"/>
        <v/>
      </c>
      <c r="V709" s="15" t="str">
        <f t="shared" si="167"/>
        <v/>
      </c>
      <c r="W709" s="16" t="e">
        <f t="shared" si="163"/>
        <v>#DIV/0!</v>
      </c>
      <c r="X709" s="16" t="e">
        <f t="shared" si="169"/>
        <v>#DIV/0!</v>
      </c>
    </row>
    <row r="710" spans="3:24" x14ac:dyDescent="0.25">
      <c r="C710" s="13" t="str">
        <f t="shared" si="170"/>
        <v>zzz</v>
      </c>
      <c r="G710" s="13" t="str">
        <f t="shared" si="168"/>
        <v/>
      </c>
      <c r="N710" s="13" t="str">
        <f t="shared" si="164"/>
        <v/>
      </c>
      <c r="T710" s="13" t="str">
        <f t="shared" si="165"/>
        <v/>
      </c>
      <c r="U710" s="15" t="str">
        <f t="shared" si="166"/>
        <v/>
      </c>
      <c r="V710" s="15" t="str">
        <f t="shared" si="167"/>
        <v/>
      </c>
      <c r="W710" s="16" t="e">
        <f t="shared" si="163"/>
        <v>#DIV/0!</v>
      </c>
      <c r="X710" s="16" t="e">
        <f t="shared" si="169"/>
        <v>#DIV/0!</v>
      </c>
    </row>
    <row r="711" spans="3:24" x14ac:dyDescent="0.25">
      <c r="C711" s="13" t="str">
        <f t="shared" si="170"/>
        <v>zzz</v>
      </c>
      <c r="G711" s="13" t="str">
        <f t="shared" si="168"/>
        <v/>
      </c>
      <c r="N711" s="13" t="str">
        <f t="shared" si="164"/>
        <v/>
      </c>
      <c r="T711" s="13" t="str">
        <f t="shared" si="165"/>
        <v/>
      </c>
      <c r="U711" s="15" t="str">
        <f t="shared" si="166"/>
        <v/>
      </c>
      <c r="V711" s="15" t="str">
        <f t="shared" si="167"/>
        <v/>
      </c>
      <c r="W711" s="16" t="e">
        <f t="shared" si="163"/>
        <v>#DIV/0!</v>
      </c>
      <c r="X711" s="16" t="e">
        <f t="shared" si="169"/>
        <v>#DIV/0!</v>
      </c>
    </row>
    <row r="712" spans="3:24" x14ac:dyDescent="0.25">
      <c r="C712" s="13" t="str">
        <f t="shared" si="170"/>
        <v>zzz</v>
      </c>
      <c r="G712" s="13" t="str">
        <f t="shared" si="168"/>
        <v/>
      </c>
      <c r="N712" s="13" t="str">
        <f t="shared" si="164"/>
        <v/>
      </c>
      <c r="T712" s="13" t="str">
        <f t="shared" si="165"/>
        <v/>
      </c>
      <c r="U712" s="15" t="str">
        <f t="shared" si="166"/>
        <v/>
      </c>
      <c r="V712" s="15" t="str">
        <f t="shared" si="167"/>
        <v/>
      </c>
      <c r="W712" s="16" t="e">
        <f t="shared" si="163"/>
        <v>#DIV/0!</v>
      </c>
      <c r="X712" s="16" t="e">
        <f t="shared" si="169"/>
        <v>#DIV/0!</v>
      </c>
    </row>
    <row r="713" spans="3:24" x14ac:dyDescent="0.25">
      <c r="C713" s="13" t="str">
        <f t="shared" si="170"/>
        <v>zzz</v>
      </c>
      <c r="G713" s="13" t="str">
        <f t="shared" si="168"/>
        <v/>
      </c>
      <c r="N713" s="13" t="str">
        <f t="shared" si="164"/>
        <v/>
      </c>
      <c r="T713" s="13" t="str">
        <f t="shared" si="165"/>
        <v/>
      </c>
      <c r="U713" s="15" t="str">
        <f t="shared" si="166"/>
        <v/>
      </c>
      <c r="V713" s="15" t="str">
        <f t="shared" si="167"/>
        <v/>
      </c>
      <c r="W713" s="16" t="e">
        <f t="shared" ref="W713:W776" si="171">8/P713</f>
        <v>#DIV/0!</v>
      </c>
      <c r="X713" s="16" t="e">
        <f t="shared" si="169"/>
        <v>#DIV/0!</v>
      </c>
    </row>
    <row r="714" spans="3:24" x14ac:dyDescent="0.25">
      <c r="C714" s="13" t="str">
        <f t="shared" si="170"/>
        <v>zzz</v>
      </c>
      <c r="G714" s="13" t="str">
        <f t="shared" si="168"/>
        <v/>
      </c>
      <c r="N714" s="13" t="str">
        <f t="shared" si="164"/>
        <v/>
      </c>
      <c r="T714" s="13" t="str">
        <f t="shared" si="165"/>
        <v/>
      </c>
      <c r="U714" s="15" t="str">
        <f t="shared" si="166"/>
        <v/>
      </c>
      <c r="V714" s="15" t="str">
        <f t="shared" si="167"/>
        <v/>
      </c>
      <c r="W714" s="16" t="e">
        <f t="shared" si="171"/>
        <v>#DIV/0!</v>
      </c>
      <c r="X714" s="16" t="e">
        <f t="shared" si="169"/>
        <v>#DIV/0!</v>
      </c>
    </row>
    <row r="715" spans="3:24" x14ac:dyDescent="0.25">
      <c r="C715" s="13" t="str">
        <f t="shared" si="170"/>
        <v>zzz</v>
      </c>
      <c r="G715" s="13" t="str">
        <f t="shared" si="168"/>
        <v/>
      </c>
      <c r="N715" s="13" t="str">
        <f t="shared" si="164"/>
        <v/>
      </c>
      <c r="T715" s="13" t="str">
        <f t="shared" si="165"/>
        <v/>
      </c>
      <c r="U715" s="15" t="str">
        <f t="shared" si="166"/>
        <v/>
      </c>
      <c r="V715" s="15" t="str">
        <f t="shared" si="167"/>
        <v/>
      </c>
      <c r="W715" s="16" t="e">
        <f t="shared" si="171"/>
        <v>#DIV/0!</v>
      </c>
      <c r="X715" s="16" t="e">
        <f t="shared" si="169"/>
        <v>#DIV/0!</v>
      </c>
    </row>
    <row r="716" spans="3:24" x14ac:dyDescent="0.25">
      <c r="C716" s="13" t="str">
        <f t="shared" si="170"/>
        <v>zzz</v>
      </c>
      <c r="G716" s="13" t="str">
        <f t="shared" si="168"/>
        <v/>
      </c>
      <c r="N716" s="13" t="str">
        <f t="shared" si="164"/>
        <v/>
      </c>
      <c r="T716" s="13" t="str">
        <f t="shared" si="165"/>
        <v/>
      </c>
      <c r="U716" s="15" t="str">
        <f t="shared" si="166"/>
        <v/>
      </c>
      <c r="V716" s="15" t="str">
        <f t="shared" si="167"/>
        <v/>
      </c>
      <c r="W716" s="16" t="e">
        <f t="shared" si="171"/>
        <v>#DIV/0!</v>
      </c>
      <c r="X716" s="16" t="e">
        <f t="shared" si="169"/>
        <v>#DIV/0!</v>
      </c>
    </row>
    <row r="717" spans="3:24" x14ac:dyDescent="0.25">
      <c r="C717" s="13" t="str">
        <f t="shared" si="170"/>
        <v>zzz</v>
      </c>
      <c r="G717" s="13" t="str">
        <f t="shared" si="168"/>
        <v/>
      </c>
      <c r="N717" s="13" t="str">
        <f t="shared" si="164"/>
        <v/>
      </c>
      <c r="T717" s="13" t="str">
        <f t="shared" si="165"/>
        <v/>
      </c>
      <c r="U717" s="15" t="str">
        <f t="shared" si="166"/>
        <v/>
      </c>
      <c r="V717" s="15" t="str">
        <f t="shared" si="167"/>
        <v/>
      </c>
      <c r="W717" s="16" t="e">
        <f t="shared" si="171"/>
        <v>#DIV/0!</v>
      </c>
      <c r="X717" s="16" t="e">
        <f t="shared" si="169"/>
        <v>#DIV/0!</v>
      </c>
    </row>
    <row r="718" spans="3:24" x14ac:dyDescent="0.25">
      <c r="C718" s="13" t="str">
        <f t="shared" si="170"/>
        <v>zzz</v>
      </c>
      <c r="G718" s="13" t="str">
        <f t="shared" si="168"/>
        <v/>
      </c>
      <c r="N718" s="13" t="str">
        <f t="shared" si="164"/>
        <v/>
      </c>
      <c r="T718" s="13" t="str">
        <f t="shared" si="165"/>
        <v/>
      </c>
      <c r="U718" s="15" t="str">
        <f t="shared" si="166"/>
        <v/>
      </c>
      <c r="V718" s="15" t="str">
        <f t="shared" si="167"/>
        <v/>
      </c>
      <c r="W718" s="16" t="e">
        <f t="shared" si="171"/>
        <v>#DIV/0!</v>
      </c>
      <c r="X718" s="16" t="e">
        <f t="shared" si="169"/>
        <v>#DIV/0!</v>
      </c>
    </row>
    <row r="719" spans="3:24" x14ac:dyDescent="0.25">
      <c r="C719" s="13" t="str">
        <f t="shared" si="170"/>
        <v>zzz</v>
      </c>
      <c r="G719" s="13" t="str">
        <f t="shared" si="168"/>
        <v/>
      </c>
      <c r="N719" s="13" t="str">
        <f t="shared" si="164"/>
        <v/>
      </c>
      <c r="T719" s="13" t="str">
        <f t="shared" si="165"/>
        <v/>
      </c>
      <c r="U719" s="15" t="str">
        <f t="shared" si="166"/>
        <v/>
      </c>
      <c r="V719" s="15" t="str">
        <f t="shared" si="167"/>
        <v/>
      </c>
      <c r="W719" s="16" t="e">
        <f t="shared" si="171"/>
        <v>#DIV/0!</v>
      </c>
      <c r="X719" s="16" t="e">
        <f t="shared" si="169"/>
        <v>#DIV/0!</v>
      </c>
    </row>
    <row r="720" spans="3:24" x14ac:dyDescent="0.25">
      <c r="C720" s="13" t="str">
        <f t="shared" si="170"/>
        <v>zzz</v>
      </c>
      <c r="G720" s="13" t="str">
        <f t="shared" si="168"/>
        <v/>
      </c>
      <c r="N720" s="13" t="str">
        <f t="shared" si="164"/>
        <v/>
      </c>
      <c r="T720" s="13" t="str">
        <f t="shared" si="165"/>
        <v/>
      </c>
      <c r="U720" s="15" t="str">
        <f t="shared" si="166"/>
        <v/>
      </c>
      <c r="V720" s="15" t="str">
        <f t="shared" si="167"/>
        <v/>
      </c>
      <c r="W720" s="16" t="e">
        <f t="shared" si="171"/>
        <v>#DIV/0!</v>
      </c>
      <c r="X720" s="16" t="e">
        <f t="shared" si="169"/>
        <v>#DIV/0!</v>
      </c>
    </row>
    <row r="721" spans="3:24" x14ac:dyDescent="0.25">
      <c r="C721" s="13" t="str">
        <f t="shared" si="170"/>
        <v>zzz</v>
      </c>
      <c r="G721" s="13" t="str">
        <f t="shared" si="168"/>
        <v/>
      </c>
      <c r="N721" s="13" t="str">
        <f t="shared" ref="N721:N784" si="172">IF(L721="Steam",1,IF(L721="Electric",2,IF(L721="Diesel",4,IF(L721="Diesel-Electric",3,""))))</f>
        <v/>
      </c>
      <c r="T721" s="13" t="str">
        <f t="shared" ref="T721:T784" si="173">IF(L721="Wagon",(SQRT(SQRT(S721/27)))*10,IF(S721="","",SQRT(SQRT(S721/27))))</f>
        <v/>
      </c>
      <c r="U721" s="15" t="str">
        <f t="shared" ref="U721:U784" si="174">IF(H721="","",(G721*SQRT(H721)*T721-(H721*2)+2)*0.985)</f>
        <v/>
      </c>
      <c r="V721" s="15" t="str">
        <f t="shared" ref="V721:V784" si="175">IF(L721="Wagon",5*SQRT(G721),IF(L721="","",SQRT(Q721*J721*SQRT(S721))/(26)))</f>
        <v/>
      </c>
      <c r="W721" s="16" t="e">
        <f t="shared" si="171"/>
        <v>#DIV/0!</v>
      </c>
      <c r="X721" s="16" t="e">
        <f t="shared" si="169"/>
        <v>#DIV/0!</v>
      </c>
    </row>
    <row r="722" spans="3:24" x14ac:dyDescent="0.25">
      <c r="C722" s="13" t="str">
        <f t="shared" si="170"/>
        <v>zzz</v>
      </c>
      <c r="G722" s="13" t="str">
        <f t="shared" si="168"/>
        <v/>
      </c>
      <c r="N722" s="13" t="str">
        <f t="shared" si="172"/>
        <v/>
      </c>
      <c r="T722" s="13" t="str">
        <f t="shared" si="173"/>
        <v/>
      </c>
      <c r="U722" s="15" t="str">
        <f t="shared" si="174"/>
        <v/>
      </c>
      <c r="V722" s="15" t="str">
        <f t="shared" si="175"/>
        <v/>
      </c>
      <c r="W722" s="16" t="e">
        <f t="shared" si="171"/>
        <v>#DIV/0!</v>
      </c>
      <c r="X722" s="16" t="e">
        <f t="shared" si="169"/>
        <v>#DIV/0!</v>
      </c>
    </row>
    <row r="723" spans="3:24" x14ac:dyDescent="0.25">
      <c r="C723" s="13" t="str">
        <f t="shared" si="170"/>
        <v>zzz</v>
      </c>
      <c r="G723" s="13" t="str">
        <f t="shared" ref="G723:G786" si="176">IF(E723="","",SQRT(E723-1828))</f>
        <v/>
      </c>
      <c r="N723" s="13" t="str">
        <f t="shared" si="172"/>
        <v/>
      </c>
      <c r="T723" s="13" t="str">
        <f t="shared" si="173"/>
        <v/>
      </c>
      <c r="U723" s="15" t="str">
        <f t="shared" si="174"/>
        <v/>
      </c>
      <c r="V723" s="15" t="str">
        <f t="shared" si="175"/>
        <v/>
      </c>
      <c r="W723" s="16" t="e">
        <f t="shared" si="171"/>
        <v>#DIV/0!</v>
      </c>
      <c r="X723" s="16" t="e">
        <f t="shared" si="169"/>
        <v>#DIV/0!</v>
      </c>
    </row>
    <row r="724" spans="3:24" x14ac:dyDescent="0.25">
      <c r="C724" s="13" t="str">
        <f t="shared" si="170"/>
        <v>zzz</v>
      </c>
      <c r="G724" s="13" t="str">
        <f t="shared" si="176"/>
        <v/>
      </c>
      <c r="N724" s="13" t="str">
        <f t="shared" si="172"/>
        <v/>
      </c>
      <c r="T724" s="13" t="str">
        <f t="shared" si="173"/>
        <v/>
      </c>
      <c r="U724" s="15" t="str">
        <f t="shared" si="174"/>
        <v/>
      </c>
      <c r="V724" s="15" t="str">
        <f t="shared" si="175"/>
        <v/>
      </c>
      <c r="W724" s="16" t="e">
        <f t="shared" si="171"/>
        <v>#DIV/0!</v>
      </c>
      <c r="X724" s="16" t="e">
        <f t="shared" si="169"/>
        <v>#DIV/0!</v>
      </c>
    </row>
    <row r="725" spans="3:24" x14ac:dyDescent="0.25">
      <c r="C725" s="13" t="str">
        <f t="shared" si="170"/>
        <v>zzz</v>
      </c>
      <c r="G725" s="13" t="str">
        <f t="shared" si="176"/>
        <v/>
      </c>
      <c r="N725" s="13" t="str">
        <f t="shared" si="172"/>
        <v/>
      </c>
      <c r="T725" s="13" t="str">
        <f t="shared" si="173"/>
        <v/>
      </c>
      <c r="U725" s="15" t="str">
        <f t="shared" si="174"/>
        <v/>
      </c>
      <c r="V725" s="15" t="str">
        <f t="shared" si="175"/>
        <v/>
      </c>
      <c r="W725" s="16" t="e">
        <f t="shared" si="171"/>
        <v>#DIV/0!</v>
      </c>
      <c r="X725" s="16" t="e">
        <f t="shared" si="169"/>
        <v>#DIV/0!</v>
      </c>
    </row>
    <row r="726" spans="3:24" x14ac:dyDescent="0.25">
      <c r="C726" s="13" t="str">
        <f t="shared" si="170"/>
        <v>zzz</v>
      </c>
      <c r="G726" s="13" t="str">
        <f t="shared" si="176"/>
        <v/>
      </c>
      <c r="N726" s="13" t="str">
        <f t="shared" si="172"/>
        <v/>
      </c>
      <c r="T726" s="13" t="str">
        <f t="shared" si="173"/>
        <v/>
      </c>
      <c r="U726" s="15" t="str">
        <f t="shared" si="174"/>
        <v/>
      </c>
      <c r="V726" s="15" t="str">
        <f t="shared" si="175"/>
        <v/>
      </c>
      <c r="W726" s="16" t="e">
        <f t="shared" si="171"/>
        <v>#DIV/0!</v>
      </c>
      <c r="X726" s="16" t="e">
        <f t="shared" si="169"/>
        <v>#DIV/0!</v>
      </c>
    </row>
    <row r="727" spans="3:24" x14ac:dyDescent="0.25">
      <c r="C727" s="13" t="str">
        <f t="shared" si="170"/>
        <v>zzz</v>
      </c>
      <c r="G727" s="13" t="str">
        <f t="shared" si="176"/>
        <v/>
      </c>
      <c r="N727" s="13" t="str">
        <f t="shared" si="172"/>
        <v/>
      </c>
      <c r="T727" s="13" t="str">
        <f t="shared" si="173"/>
        <v/>
      </c>
      <c r="U727" s="15" t="str">
        <f t="shared" si="174"/>
        <v/>
      </c>
      <c r="V727" s="15" t="str">
        <f t="shared" si="175"/>
        <v/>
      </c>
      <c r="W727" s="16" t="e">
        <f t="shared" si="171"/>
        <v>#DIV/0!</v>
      </c>
      <c r="X727" s="16" t="e">
        <f t="shared" si="169"/>
        <v>#DIV/0!</v>
      </c>
    </row>
    <row r="728" spans="3:24" x14ac:dyDescent="0.25">
      <c r="C728" s="13" t="str">
        <f t="shared" si="170"/>
        <v>zzz</v>
      </c>
      <c r="G728" s="13" t="str">
        <f t="shared" si="176"/>
        <v/>
      </c>
      <c r="N728" s="13" t="str">
        <f t="shared" si="172"/>
        <v/>
      </c>
      <c r="T728" s="13" t="str">
        <f t="shared" si="173"/>
        <v/>
      </c>
      <c r="U728" s="15" t="str">
        <f t="shared" si="174"/>
        <v/>
      </c>
      <c r="V728" s="15" t="str">
        <f t="shared" si="175"/>
        <v/>
      </c>
      <c r="W728" s="16" t="e">
        <f t="shared" si="171"/>
        <v>#DIV/0!</v>
      </c>
      <c r="X728" s="16" t="e">
        <f t="shared" si="169"/>
        <v>#DIV/0!</v>
      </c>
    </row>
    <row r="729" spans="3:24" x14ac:dyDescent="0.25">
      <c r="C729" s="13" t="str">
        <f t="shared" si="170"/>
        <v>zzz</v>
      </c>
      <c r="G729" s="13" t="str">
        <f t="shared" si="176"/>
        <v/>
      </c>
      <c r="N729" s="13" t="str">
        <f t="shared" si="172"/>
        <v/>
      </c>
      <c r="T729" s="13" t="str">
        <f t="shared" si="173"/>
        <v/>
      </c>
      <c r="U729" s="15" t="str">
        <f t="shared" si="174"/>
        <v/>
      </c>
      <c r="V729" s="15" t="str">
        <f t="shared" si="175"/>
        <v/>
      </c>
      <c r="W729" s="16" t="e">
        <f t="shared" si="171"/>
        <v>#DIV/0!</v>
      </c>
      <c r="X729" s="16" t="e">
        <f t="shared" si="169"/>
        <v>#DIV/0!</v>
      </c>
    </row>
    <row r="730" spans="3:24" x14ac:dyDescent="0.25">
      <c r="C730" s="13" t="str">
        <f t="shared" si="170"/>
        <v>zzz</v>
      </c>
      <c r="G730" s="13" t="str">
        <f t="shared" si="176"/>
        <v/>
      </c>
      <c r="N730" s="13" t="str">
        <f t="shared" si="172"/>
        <v/>
      </c>
      <c r="T730" s="13" t="str">
        <f t="shared" si="173"/>
        <v/>
      </c>
      <c r="U730" s="15" t="str">
        <f t="shared" si="174"/>
        <v/>
      </c>
      <c r="V730" s="15" t="str">
        <f t="shared" si="175"/>
        <v/>
      </c>
      <c r="W730" s="16" t="e">
        <f t="shared" si="171"/>
        <v>#DIV/0!</v>
      </c>
      <c r="X730" s="16" t="e">
        <f t="shared" ref="X730:X793" si="177">R730/10/J730</f>
        <v>#DIV/0!</v>
      </c>
    </row>
    <row r="731" spans="3:24" x14ac:dyDescent="0.25">
      <c r="C731" s="13" t="str">
        <f t="shared" si="170"/>
        <v>zzz</v>
      </c>
      <c r="G731" s="13" t="str">
        <f t="shared" si="176"/>
        <v/>
      </c>
      <c r="N731" s="13" t="str">
        <f t="shared" si="172"/>
        <v/>
      </c>
      <c r="T731" s="13" t="str">
        <f t="shared" si="173"/>
        <v/>
      </c>
      <c r="U731" s="15" t="str">
        <f t="shared" si="174"/>
        <v/>
      </c>
      <c r="V731" s="15" t="str">
        <f t="shared" si="175"/>
        <v/>
      </c>
      <c r="W731" s="16" t="e">
        <f t="shared" si="171"/>
        <v>#DIV/0!</v>
      </c>
      <c r="X731" s="16" t="e">
        <f t="shared" si="177"/>
        <v>#DIV/0!</v>
      </c>
    </row>
    <row r="732" spans="3:24" x14ac:dyDescent="0.25">
      <c r="C732" s="13" t="str">
        <f t="shared" si="170"/>
        <v>zzz</v>
      </c>
      <c r="G732" s="13" t="str">
        <f t="shared" si="176"/>
        <v/>
      </c>
      <c r="N732" s="13" t="str">
        <f t="shared" si="172"/>
        <v/>
      </c>
      <c r="T732" s="13" t="str">
        <f t="shared" si="173"/>
        <v/>
      </c>
      <c r="U732" s="15" t="str">
        <f t="shared" si="174"/>
        <v/>
      </c>
      <c r="V732" s="15" t="str">
        <f t="shared" si="175"/>
        <v/>
      </c>
      <c r="W732" s="16" t="e">
        <f t="shared" si="171"/>
        <v>#DIV/0!</v>
      </c>
      <c r="X732" s="16" t="e">
        <f t="shared" si="177"/>
        <v>#DIV/0!</v>
      </c>
    </row>
    <row r="733" spans="3:24" x14ac:dyDescent="0.25">
      <c r="C733" s="13" t="str">
        <f t="shared" si="170"/>
        <v>zzz</v>
      </c>
      <c r="G733" s="13" t="str">
        <f t="shared" si="176"/>
        <v/>
      </c>
      <c r="N733" s="13" t="str">
        <f t="shared" si="172"/>
        <v/>
      </c>
      <c r="T733" s="13" t="str">
        <f t="shared" si="173"/>
        <v/>
      </c>
      <c r="U733" s="15" t="str">
        <f t="shared" si="174"/>
        <v/>
      </c>
      <c r="V733" s="15" t="str">
        <f t="shared" si="175"/>
        <v/>
      </c>
      <c r="W733" s="16" t="e">
        <f t="shared" si="171"/>
        <v>#DIV/0!</v>
      </c>
      <c r="X733" s="16" t="e">
        <f t="shared" si="177"/>
        <v>#DIV/0!</v>
      </c>
    </row>
    <row r="734" spans="3:24" x14ac:dyDescent="0.25">
      <c r="C734" s="13" t="str">
        <f t="shared" si="170"/>
        <v>zzz</v>
      </c>
      <c r="G734" s="13" t="str">
        <f t="shared" si="176"/>
        <v/>
      </c>
      <c r="N734" s="13" t="str">
        <f t="shared" si="172"/>
        <v/>
      </c>
      <c r="T734" s="13" t="str">
        <f t="shared" si="173"/>
        <v/>
      </c>
      <c r="U734" s="15" t="str">
        <f t="shared" si="174"/>
        <v/>
      </c>
      <c r="V734" s="15" t="str">
        <f t="shared" si="175"/>
        <v/>
      </c>
      <c r="W734" s="16" t="e">
        <f t="shared" si="171"/>
        <v>#DIV/0!</v>
      </c>
      <c r="X734" s="16" t="e">
        <f t="shared" si="177"/>
        <v>#DIV/0!</v>
      </c>
    </row>
    <row r="735" spans="3:24" x14ac:dyDescent="0.25">
      <c r="C735" s="13" t="str">
        <f t="shared" si="170"/>
        <v>zzz</v>
      </c>
      <c r="G735" s="13" t="str">
        <f t="shared" si="176"/>
        <v/>
      </c>
      <c r="N735" s="13" t="str">
        <f t="shared" si="172"/>
        <v/>
      </c>
      <c r="T735" s="13" t="str">
        <f t="shared" si="173"/>
        <v/>
      </c>
      <c r="U735" s="15" t="str">
        <f t="shared" si="174"/>
        <v/>
      </c>
      <c r="V735" s="15" t="str">
        <f t="shared" si="175"/>
        <v/>
      </c>
      <c r="W735" s="16" t="e">
        <f t="shared" si="171"/>
        <v>#DIV/0!</v>
      </c>
      <c r="X735" s="16" t="e">
        <f t="shared" si="177"/>
        <v>#DIV/0!</v>
      </c>
    </row>
    <row r="736" spans="3:24" x14ac:dyDescent="0.25">
      <c r="C736" s="13" t="str">
        <f t="shared" si="170"/>
        <v>zzz</v>
      </c>
      <c r="G736" s="13" t="str">
        <f t="shared" si="176"/>
        <v/>
      </c>
      <c r="N736" s="13" t="str">
        <f t="shared" si="172"/>
        <v/>
      </c>
      <c r="T736" s="13" t="str">
        <f t="shared" si="173"/>
        <v/>
      </c>
      <c r="U736" s="15" t="str">
        <f t="shared" si="174"/>
        <v/>
      </c>
      <c r="V736" s="15" t="str">
        <f t="shared" si="175"/>
        <v/>
      </c>
      <c r="W736" s="16" t="e">
        <f t="shared" si="171"/>
        <v>#DIV/0!</v>
      </c>
      <c r="X736" s="16" t="e">
        <f t="shared" si="177"/>
        <v>#DIV/0!</v>
      </c>
    </row>
    <row r="737" spans="3:24" x14ac:dyDescent="0.25">
      <c r="C737" s="13" t="str">
        <f t="shared" si="170"/>
        <v>zzz</v>
      </c>
      <c r="G737" s="13" t="str">
        <f t="shared" si="176"/>
        <v/>
      </c>
      <c r="N737" s="13" t="str">
        <f t="shared" si="172"/>
        <v/>
      </c>
      <c r="T737" s="13" t="str">
        <f t="shared" si="173"/>
        <v/>
      </c>
      <c r="U737" s="15" t="str">
        <f t="shared" si="174"/>
        <v/>
      </c>
      <c r="V737" s="15" t="str">
        <f t="shared" si="175"/>
        <v/>
      </c>
      <c r="W737" s="16" t="e">
        <f t="shared" si="171"/>
        <v>#DIV/0!</v>
      </c>
      <c r="X737" s="16" t="e">
        <f t="shared" si="177"/>
        <v>#DIV/0!</v>
      </c>
    </row>
    <row r="738" spans="3:24" x14ac:dyDescent="0.25">
      <c r="C738" s="13" t="str">
        <f t="shared" si="170"/>
        <v>zzz</v>
      </c>
      <c r="G738" s="13" t="str">
        <f t="shared" si="176"/>
        <v/>
      </c>
      <c r="N738" s="13" t="str">
        <f t="shared" si="172"/>
        <v/>
      </c>
      <c r="T738" s="13" t="str">
        <f t="shared" si="173"/>
        <v/>
      </c>
      <c r="U738" s="15" t="str">
        <f t="shared" si="174"/>
        <v/>
      </c>
      <c r="V738" s="15" t="str">
        <f t="shared" si="175"/>
        <v/>
      </c>
      <c r="W738" s="16" t="e">
        <f t="shared" si="171"/>
        <v>#DIV/0!</v>
      </c>
      <c r="X738" s="16" t="e">
        <f t="shared" si="177"/>
        <v>#DIV/0!</v>
      </c>
    </row>
    <row r="739" spans="3:24" x14ac:dyDescent="0.25">
      <c r="C739" s="13" t="str">
        <f t="shared" si="170"/>
        <v>zzz</v>
      </c>
      <c r="G739" s="13" t="str">
        <f t="shared" si="176"/>
        <v/>
      </c>
      <c r="N739" s="13" t="str">
        <f t="shared" si="172"/>
        <v/>
      </c>
      <c r="T739" s="13" t="str">
        <f t="shared" si="173"/>
        <v/>
      </c>
      <c r="U739" s="15" t="str">
        <f t="shared" si="174"/>
        <v/>
      </c>
      <c r="V739" s="15" t="str">
        <f t="shared" si="175"/>
        <v/>
      </c>
      <c r="W739" s="16" t="e">
        <f t="shared" si="171"/>
        <v>#DIV/0!</v>
      </c>
      <c r="X739" s="16" t="e">
        <f t="shared" si="177"/>
        <v>#DIV/0!</v>
      </c>
    </row>
    <row r="740" spans="3:24" x14ac:dyDescent="0.25">
      <c r="C740" s="13" t="str">
        <f t="shared" si="170"/>
        <v>zzz</v>
      </c>
      <c r="G740" s="13" t="str">
        <f t="shared" si="176"/>
        <v/>
      </c>
      <c r="N740" s="13" t="str">
        <f t="shared" si="172"/>
        <v/>
      </c>
      <c r="T740" s="13" t="str">
        <f t="shared" si="173"/>
        <v/>
      </c>
      <c r="U740" s="15" t="str">
        <f t="shared" si="174"/>
        <v/>
      </c>
      <c r="V740" s="15" t="str">
        <f t="shared" si="175"/>
        <v/>
      </c>
      <c r="W740" s="16" t="e">
        <f t="shared" si="171"/>
        <v>#DIV/0!</v>
      </c>
      <c r="X740" s="16" t="e">
        <f t="shared" si="177"/>
        <v>#DIV/0!</v>
      </c>
    </row>
    <row r="741" spans="3:24" x14ac:dyDescent="0.25">
      <c r="C741" s="13" t="str">
        <f t="shared" si="170"/>
        <v>zzz</v>
      </c>
      <c r="G741" s="13" t="str">
        <f t="shared" si="176"/>
        <v/>
      </c>
      <c r="N741" s="13" t="str">
        <f t="shared" si="172"/>
        <v/>
      </c>
      <c r="T741" s="13" t="str">
        <f t="shared" si="173"/>
        <v/>
      </c>
      <c r="U741" s="15" t="str">
        <f t="shared" si="174"/>
        <v/>
      </c>
      <c r="V741" s="15" t="str">
        <f t="shared" si="175"/>
        <v/>
      </c>
      <c r="W741" s="16" t="e">
        <f t="shared" si="171"/>
        <v>#DIV/0!</v>
      </c>
      <c r="X741" s="16" t="e">
        <f t="shared" si="177"/>
        <v>#DIV/0!</v>
      </c>
    </row>
    <row r="742" spans="3:24" x14ac:dyDescent="0.25">
      <c r="C742" s="13" t="str">
        <f t="shared" si="170"/>
        <v>zzz</v>
      </c>
      <c r="G742" s="13" t="str">
        <f t="shared" si="176"/>
        <v/>
      </c>
      <c r="N742" s="13" t="str">
        <f t="shared" si="172"/>
        <v/>
      </c>
      <c r="T742" s="13" t="str">
        <f t="shared" si="173"/>
        <v/>
      </c>
      <c r="U742" s="15" t="str">
        <f t="shared" si="174"/>
        <v/>
      </c>
      <c r="V742" s="15" t="str">
        <f t="shared" si="175"/>
        <v/>
      </c>
      <c r="W742" s="16" t="e">
        <f t="shared" si="171"/>
        <v>#DIV/0!</v>
      </c>
      <c r="X742" s="16" t="e">
        <f t="shared" si="177"/>
        <v>#DIV/0!</v>
      </c>
    </row>
    <row r="743" spans="3:24" x14ac:dyDescent="0.25">
      <c r="C743" s="13" t="str">
        <f t="shared" si="170"/>
        <v>zzz</v>
      </c>
      <c r="G743" s="13" t="str">
        <f t="shared" si="176"/>
        <v/>
      </c>
      <c r="N743" s="13" t="str">
        <f t="shared" si="172"/>
        <v/>
      </c>
      <c r="T743" s="13" t="str">
        <f t="shared" si="173"/>
        <v/>
      </c>
      <c r="U743" s="15" t="str">
        <f t="shared" si="174"/>
        <v/>
      </c>
      <c r="V743" s="15" t="str">
        <f t="shared" si="175"/>
        <v/>
      </c>
      <c r="W743" s="16" t="e">
        <f t="shared" si="171"/>
        <v>#DIV/0!</v>
      </c>
      <c r="X743" s="16" t="e">
        <f t="shared" si="177"/>
        <v>#DIV/0!</v>
      </c>
    </row>
    <row r="744" spans="3:24" x14ac:dyDescent="0.25">
      <c r="C744" s="13" t="str">
        <f t="shared" ref="C744:C807" si="178">IF(A744="","zzz",LEFT(A744,2))</f>
        <v>zzz</v>
      </c>
      <c r="G744" s="13" t="str">
        <f t="shared" si="176"/>
        <v/>
      </c>
      <c r="N744" s="13" t="str">
        <f t="shared" si="172"/>
        <v/>
      </c>
      <c r="T744" s="13" t="str">
        <f t="shared" si="173"/>
        <v/>
      </c>
      <c r="U744" s="15" t="str">
        <f t="shared" si="174"/>
        <v/>
      </c>
      <c r="V744" s="15" t="str">
        <f t="shared" si="175"/>
        <v/>
      </c>
      <c r="W744" s="16" t="e">
        <f t="shared" si="171"/>
        <v>#DIV/0!</v>
      </c>
      <c r="X744" s="16" t="e">
        <f t="shared" si="177"/>
        <v>#DIV/0!</v>
      </c>
    </row>
    <row r="745" spans="3:24" x14ac:dyDescent="0.25">
      <c r="C745" s="13" t="str">
        <f t="shared" si="178"/>
        <v>zzz</v>
      </c>
      <c r="G745" s="13" t="str">
        <f t="shared" si="176"/>
        <v/>
      </c>
      <c r="N745" s="13" t="str">
        <f t="shared" si="172"/>
        <v/>
      </c>
      <c r="T745" s="13" t="str">
        <f t="shared" si="173"/>
        <v/>
      </c>
      <c r="U745" s="15" t="str">
        <f t="shared" si="174"/>
        <v/>
      </c>
      <c r="V745" s="15" t="str">
        <f t="shared" si="175"/>
        <v/>
      </c>
      <c r="W745" s="16" t="e">
        <f t="shared" si="171"/>
        <v>#DIV/0!</v>
      </c>
      <c r="X745" s="16" t="e">
        <f t="shared" si="177"/>
        <v>#DIV/0!</v>
      </c>
    </row>
    <row r="746" spans="3:24" x14ac:dyDescent="0.25">
      <c r="C746" s="13" t="str">
        <f t="shared" si="178"/>
        <v>zzz</v>
      </c>
      <c r="G746" s="13" t="str">
        <f t="shared" si="176"/>
        <v/>
      </c>
      <c r="N746" s="13" t="str">
        <f t="shared" si="172"/>
        <v/>
      </c>
      <c r="T746" s="13" t="str">
        <f t="shared" si="173"/>
        <v/>
      </c>
      <c r="U746" s="15" t="str">
        <f t="shared" si="174"/>
        <v/>
      </c>
      <c r="V746" s="15" t="str">
        <f t="shared" si="175"/>
        <v/>
      </c>
      <c r="W746" s="16" t="e">
        <f t="shared" si="171"/>
        <v>#DIV/0!</v>
      </c>
      <c r="X746" s="16" t="e">
        <f t="shared" si="177"/>
        <v>#DIV/0!</v>
      </c>
    </row>
    <row r="747" spans="3:24" x14ac:dyDescent="0.25">
      <c r="C747" s="13" t="str">
        <f t="shared" si="178"/>
        <v>zzz</v>
      </c>
      <c r="G747" s="13" t="str">
        <f t="shared" si="176"/>
        <v/>
      </c>
      <c r="N747" s="13" t="str">
        <f t="shared" si="172"/>
        <v/>
      </c>
      <c r="T747" s="13" t="str">
        <f t="shared" si="173"/>
        <v/>
      </c>
      <c r="U747" s="15" t="str">
        <f t="shared" si="174"/>
        <v/>
      </c>
      <c r="V747" s="15" t="str">
        <f t="shared" si="175"/>
        <v/>
      </c>
      <c r="W747" s="16" t="e">
        <f t="shared" si="171"/>
        <v>#DIV/0!</v>
      </c>
      <c r="X747" s="16" t="e">
        <f t="shared" si="177"/>
        <v>#DIV/0!</v>
      </c>
    </row>
    <row r="748" spans="3:24" x14ac:dyDescent="0.25">
      <c r="C748" s="13" t="str">
        <f t="shared" si="178"/>
        <v>zzz</v>
      </c>
      <c r="G748" s="13" t="str">
        <f t="shared" si="176"/>
        <v/>
      </c>
      <c r="N748" s="13" t="str">
        <f t="shared" si="172"/>
        <v/>
      </c>
      <c r="T748" s="13" t="str">
        <f t="shared" si="173"/>
        <v/>
      </c>
      <c r="U748" s="15" t="str">
        <f t="shared" si="174"/>
        <v/>
      </c>
      <c r="V748" s="15" t="str">
        <f t="shared" si="175"/>
        <v/>
      </c>
      <c r="W748" s="16" t="e">
        <f t="shared" si="171"/>
        <v>#DIV/0!</v>
      </c>
      <c r="X748" s="16" t="e">
        <f t="shared" si="177"/>
        <v>#DIV/0!</v>
      </c>
    </row>
    <row r="749" spans="3:24" x14ac:dyDescent="0.25">
      <c r="C749" s="13" t="str">
        <f t="shared" si="178"/>
        <v>zzz</v>
      </c>
      <c r="G749" s="13" t="str">
        <f t="shared" si="176"/>
        <v/>
      </c>
      <c r="N749" s="13" t="str">
        <f t="shared" si="172"/>
        <v/>
      </c>
      <c r="T749" s="13" t="str">
        <f t="shared" si="173"/>
        <v/>
      </c>
      <c r="U749" s="15" t="str">
        <f t="shared" si="174"/>
        <v/>
      </c>
      <c r="V749" s="15" t="str">
        <f t="shared" si="175"/>
        <v/>
      </c>
      <c r="W749" s="16" t="e">
        <f t="shared" si="171"/>
        <v>#DIV/0!</v>
      </c>
      <c r="X749" s="16" t="e">
        <f t="shared" si="177"/>
        <v>#DIV/0!</v>
      </c>
    </row>
    <row r="750" spans="3:24" x14ac:dyDescent="0.25">
      <c r="C750" s="13" t="str">
        <f t="shared" si="178"/>
        <v>zzz</v>
      </c>
      <c r="G750" s="13" t="str">
        <f t="shared" si="176"/>
        <v/>
      </c>
      <c r="N750" s="13" t="str">
        <f t="shared" si="172"/>
        <v/>
      </c>
      <c r="T750" s="13" t="str">
        <f t="shared" si="173"/>
        <v/>
      </c>
      <c r="U750" s="15" t="str">
        <f t="shared" si="174"/>
        <v/>
      </c>
      <c r="V750" s="15" t="str">
        <f t="shared" si="175"/>
        <v/>
      </c>
      <c r="W750" s="16" t="e">
        <f t="shared" si="171"/>
        <v>#DIV/0!</v>
      </c>
      <c r="X750" s="16" t="e">
        <f t="shared" si="177"/>
        <v>#DIV/0!</v>
      </c>
    </row>
    <row r="751" spans="3:24" x14ac:dyDescent="0.25">
      <c r="C751" s="13" t="str">
        <f t="shared" si="178"/>
        <v>zzz</v>
      </c>
      <c r="G751" s="13" t="str">
        <f t="shared" si="176"/>
        <v/>
      </c>
      <c r="N751" s="13" t="str">
        <f t="shared" si="172"/>
        <v/>
      </c>
      <c r="T751" s="13" t="str">
        <f t="shared" si="173"/>
        <v/>
      </c>
      <c r="U751" s="15" t="str">
        <f t="shared" si="174"/>
        <v/>
      </c>
      <c r="V751" s="15" t="str">
        <f t="shared" si="175"/>
        <v/>
      </c>
      <c r="W751" s="16" t="e">
        <f t="shared" si="171"/>
        <v>#DIV/0!</v>
      </c>
      <c r="X751" s="16" t="e">
        <f t="shared" si="177"/>
        <v>#DIV/0!</v>
      </c>
    </row>
    <row r="752" spans="3:24" x14ac:dyDescent="0.25">
      <c r="C752" s="13" t="str">
        <f t="shared" si="178"/>
        <v>zzz</v>
      </c>
      <c r="G752" s="13" t="str">
        <f t="shared" si="176"/>
        <v/>
      </c>
      <c r="N752" s="13" t="str">
        <f t="shared" si="172"/>
        <v/>
      </c>
      <c r="T752" s="13" t="str">
        <f t="shared" si="173"/>
        <v/>
      </c>
      <c r="U752" s="15" t="str">
        <f t="shared" si="174"/>
        <v/>
      </c>
      <c r="V752" s="15" t="str">
        <f t="shared" si="175"/>
        <v/>
      </c>
      <c r="W752" s="16" t="e">
        <f t="shared" si="171"/>
        <v>#DIV/0!</v>
      </c>
      <c r="X752" s="16" t="e">
        <f t="shared" si="177"/>
        <v>#DIV/0!</v>
      </c>
    </row>
    <row r="753" spans="3:24" x14ac:dyDescent="0.25">
      <c r="C753" s="13" t="str">
        <f t="shared" si="178"/>
        <v>zzz</v>
      </c>
      <c r="G753" s="13" t="str">
        <f t="shared" si="176"/>
        <v/>
      </c>
      <c r="N753" s="13" t="str">
        <f t="shared" si="172"/>
        <v/>
      </c>
      <c r="T753" s="13" t="str">
        <f t="shared" si="173"/>
        <v/>
      </c>
      <c r="U753" s="15" t="str">
        <f t="shared" si="174"/>
        <v/>
      </c>
      <c r="V753" s="15" t="str">
        <f t="shared" si="175"/>
        <v/>
      </c>
      <c r="W753" s="16" t="e">
        <f t="shared" si="171"/>
        <v>#DIV/0!</v>
      </c>
      <c r="X753" s="16" t="e">
        <f t="shared" si="177"/>
        <v>#DIV/0!</v>
      </c>
    </row>
    <row r="754" spans="3:24" x14ac:dyDescent="0.25">
      <c r="C754" s="13" t="str">
        <f t="shared" si="178"/>
        <v>zzz</v>
      </c>
      <c r="G754" s="13" t="str">
        <f t="shared" si="176"/>
        <v/>
      </c>
      <c r="N754" s="13" t="str">
        <f t="shared" si="172"/>
        <v/>
      </c>
      <c r="T754" s="13" t="str">
        <f t="shared" si="173"/>
        <v/>
      </c>
      <c r="U754" s="15" t="str">
        <f t="shared" si="174"/>
        <v/>
      </c>
      <c r="V754" s="15" t="str">
        <f t="shared" si="175"/>
        <v/>
      </c>
      <c r="W754" s="16" t="e">
        <f t="shared" si="171"/>
        <v>#DIV/0!</v>
      </c>
      <c r="X754" s="16" t="e">
        <f t="shared" si="177"/>
        <v>#DIV/0!</v>
      </c>
    </row>
    <row r="755" spans="3:24" x14ac:dyDescent="0.25">
      <c r="C755" s="13" t="str">
        <f t="shared" si="178"/>
        <v>zzz</v>
      </c>
      <c r="G755" s="13" t="str">
        <f t="shared" si="176"/>
        <v/>
      </c>
      <c r="N755" s="13" t="str">
        <f t="shared" si="172"/>
        <v/>
      </c>
      <c r="T755" s="13" t="str">
        <f t="shared" si="173"/>
        <v/>
      </c>
      <c r="U755" s="15" t="str">
        <f t="shared" si="174"/>
        <v/>
      </c>
      <c r="V755" s="15" t="str">
        <f t="shared" si="175"/>
        <v/>
      </c>
      <c r="W755" s="16" t="e">
        <f t="shared" si="171"/>
        <v>#DIV/0!</v>
      </c>
      <c r="X755" s="16" t="e">
        <f t="shared" si="177"/>
        <v>#DIV/0!</v>
      </c>
    </row>
    <row r="756" spans="3:24" x14ac:dyDescent="0.25">
      <c r="C756" s="13" t="str">
        <f t="shared" si="178"/>
        <v>zzz</v>
      </c>
      <c r="G756" s="13" t="str">
        <f t="shared" si="176"/>
        <v/>
      </c>
      <c r="N756" s="13" t="str">
        <f t="shared" si="172"/>
        <v/>
      </c>
      <c r="T756" s="13" t="str">
        <f t="shared" si="173"/>
        <v/>
      </c>
      <c r="U756" s="15" t="str">
        <f t="shared" si="174"/>
        <v/>
      </c>
      <c r="V756" s="15" t="str">
        <f t="shared" si="175"/>
        <v/>
      </c>
      <c r="W756" s="16" t="e">
        <f t="shared" si="171"/>
        <v>#DIV/0!</v>
      </c>
      <c r="X756" s="16" t="e">
        <f t="shared" si="177"/>
        <v>#DIV/0!</v>
      </c>
    </row>
    <row r="757" spans="3:24" x14ac:dyDescent="0.25">
      <c r="C757" s="13" t="str">
        <f t="shared" si="178"/>
        <v>zzz</v>
      </c>
      <c r="G757" s="13" t="str">
        <f t="shared" si="176"/>
        <v/>
      </c>
      <c r="N757" s="13" t="str">
        <f t="shared" si="172"/>
        <v/>
      </c>
      <c r="T757" s="13" t="str">
        <f t="shared" si="173"/>
        <v/>
      </c>
      <c r="U757" s="15" t="str">
        <f t="shared" si="174"/>
        <v/>
      </c>
      <c r="V757" s="15" t="str">
        <f t="shared" si="175"/>
        <v/>
      </c>
      <c r="W757" s="16" t="e">
        <f t="shared" si="171"/>
        <v>#DIV/0!</v>
      </c>
      <c r="X757" s="16" t="e">
        <f t="shared" si="177"/>
        <v>#DIV/0!</v>
      </c>
    </row>
    <row r="758" spans="3:24" x14ac:dyDescent="0.25">
      <c r="C758" s="13" t="str">
        <f t="shared" si="178"/>
        <v>zzz</v>
      </c>
      <c r="G758" s="13" t="str">
        <f t="shared" si="176"/>
        <v/>
      </c>
      <c r="N758" s="13" t="str">
        <f t="shared" si="172"/>
        <v/>
      </c>
      <c r="T758" s="13" t="str">
        <f t="shared" si="173"/>
        <v/>
      </c>
      <c r="U758" s="15" t="str">
        <f t="shared" si="174"/>
        <v/>
      </c>
      <c r="V758" s="15" t="str">
        <f t="shared" si="175"/>
        <v/>
      </c>
      <c r="W758" s="16" t="e">
        <f t="shared" si="171"/>
        <v>#DIV/0!</v>
      </c>
      <c r="X758" s="16" t="e">
        <f t="shared" si="177"/>
        <v>#DIV/0!</v>
      </c>
    </row>
    <row r="759" spans="3:24" x14ac:dyDescent="0.25">
      <c r="C759" s="13" t="str">
        <f t="shared" si="178"/>
        <v>zzz</v>
      </c>
      <c r="G759" s="13" t="str">
        <f t="shared" si="176"/>
        <v/>
      </c>
      <c r="N759" s="13" t="str">
        <f t="shared" si="172"/>
        <v/>
      </c>
      <c r="T759" s="13" t="str">
        <f t="shared" si="173"/>
        <v/>
      </c>
      <c r="U759" s="15" t="str">
        <f t="shared" si="174"/>
        <v/>
      </c>
      <c r="V759" s="15" t="str">
        <f t="shared" si="175"/>
        <v/>
      </c>
      <c r="W759" s="16" t="e">
        <f t="shared" si="171"/>
        <v>#DIV/0!</v>
      </c>
      <c r="X759" s="16" t="e">
        <f t="shared" si="177"/>
        <v>#DIV/0!</v>
      </c>
    </row>
    <row r="760" spans="3:24" x14ac:dyDescent="0.25">
      <c r="C760" s="13" t="str">
        <f t="shared" si="178"/>
        <v>zzz</v>
      </c>
      <c r="G760" s="13" t="str">
        <f t="shared" si="176"/>
        <v/>
      </c>
      <c r="N760" s="13" t="str">
        <f t="shared" si="172"/>
        <v/>
      </c>
      <c r="T760" s="13" t="str">
        <f t="shared" si="173"/>
        <v/>
      </c>
      <c r="U760" s="15" t="str">
        <f t="shared" si="174"/>
        <v/>
      </c>
      <c r="V760" s="15" t="str">
        <f t="shared" si="175"/>
        <v/>
      </c>
      <c r="W760" s="16" t="e">
        <f t="shared" si="171"/>
        <v>#DIV/0!</v>
      </c>
      <c r="X760" s="16" t="e">
        <f t="shared" si="177"/>
        <v>#DIV/0!</v>
      </c>
    </row>
    <row r="761" spans="3:24" x14ac:dyDescent="0.25">
      <c r="C761" s="13" t="str">
        <f t="shared" si="178"/>
        <v>zzz</v>
      </c>
      <c r="G761" s="13" t="str">
        <f t="shared" si="176"/>
        <v/>
      </c>
      <c r="N761" s="13" t="str">
        <f t="shared" si="172"/>
        <v/>
      </c>
      <c r="T761" s="13" t="str">
        <f t="shared" si="173"/>
        <v/>
      </c>
      <c r="U761" s="15" t="str">
        <f t="shared" si="174"/>
        <v/>
      </c>
      <c r="V761" s="15" t="str">
        <f t="shared" si="175"/>
        <v/>
      </c>
      <c r="W761" s="16" t="e">
        <f t="shared" si="171"/>
        <v>#DIV/0!</v>
      </c>
      <c r="X761" s="16" t="e">
        <f t="shared" si="177"/>
        <v>#DIV/0!</v>
      </c>
    </row>
    <row r="762" spans="3:24" x14ac:dyDescent="0.25">
      <c r="C762" s="13" t="str">
        <f t="shared" si="178"/>
        <v>zzz</v>
      </c>
      <c r="G762" s="13" t="str">
        <f t="shared" si="176"/>
        <v/>
      </c>
      <c r="N762" s="13" t="str">
        <f t="shared" si="172"/>
        <v/>
      </c>
      <c r="T762" s="13" t="str">
        <f t="shared" si="173"/>
        <v/>
      </c>
      <c r="U762" s="15" t="str">
        <f t="shared" si="174"/>
        <v/>
      </c>
      <c r="V762" s="15" t="str">
        <f t="shared" si="175"/>
        <v/>
      </c>
      <c r="W762" s="16" t="e">
        <f t="shared" si="171"/>
        <v>#DIV/0!</v>
      </c>
      <c r="X762" s="16" t="e">
        <f t="shared" si="177"/>
        <v>#DIV/0!</v>
      </c>
    </row>
    <row r="763" spans="3:24" x14ac:dyDescent="0.25">
      <c r="C763" s="13" t="str">
        <f t="shared" si="178"/>
        <v>zzz</v>
      </c>
      <c r="G763" s="13" t="str">
        <f t="shared" si="176"/>
        <v/>
      </c>
      <c r="N763" s="13" t="str">
        <f t="shared" si="172"/>
        <v/>
      </c>
      <c r="T763" s="13" t="str">
        <f t="shared" si="173"/>
        <v/>
      </c>
      <c r="U763" s="15" t="str">
        <f t="shared" si="174"/>
        <v/>
      </c>
      <c r="V763" s="15" t="str">
        <f t="shared" si="175"/>
        <v/>
      </c>
      <c r="W763" s="16" t="e">
        <f t="shared" si="171"/>
        <v>#DIV/0!</v>
      </c>
      <c r="X763" s="16" t="e">
        <f t="shared" si="177"/>
        <v>#DIV/0!</v>
      </c>
    </row>
    <row r="764" spans="3:24" x14ac:dyDescent="0.25">
      <c r="C764" s="13" t="str">
        <f t="shared" si="178"/>
        <v>zzz</v>
      </c>
      <c r="G764" s="13" t="str">
        <f t="shared" si="176"/>
        <v/>
      </c>
      <c r="N764" s="13" t="str">
        <f t="shared" si="172"/>
        <v/>
      </c>
      <c r="T764" s="13" t="str">
        <f t="shared" si="173"/>
        <v/>
      </c>
      <c r="U764" s="15" t="str">
        <f t="shared" si="174"/>
        <v/>
      </c>
      <c r="V764" s="15" t="str">
        <f t="shared" si="175"/>
        <v/>
      </c>
      <c r="W764" s="16" t="e">
        <f t="shared" si="171"/>
        <v>#DIV/0!</v>
      </c>
      <c r="X764" s="16" t="e">
        <f t="shared" si="177"/>
        <v>#DIV/0!</v>
      </c>
    </row>
    <row r="765" spans="3:24" x14ac:dyDescent="0.25">
      <c r="C765" s="13" t="str">
        <f t="shared" si="178"/>
        <v>zzz</v>
      </c>
      <c r="G765" s="13" t="str">
        <f t="shared" si="176"/>
        <v/>
      </c>
      <c r="N765" s="13" t="str">
        <f t="shared" si="172"/>
        <v/>
      </c>
      <c r="T765" s="13" t="str">
        <f t="shared" si="173"/>
        <v/>
      </c>
      <c r="U765" s="15" t="str">
        <f t="shared" si="174"/>
        <v/>
      </c>
      <c r="V765" s="15" t="str">
        <f t="shared" si="175"/>
        <v/>
      </c>
      <c r="W765" s="16" t="e">
        <f t="shared" si="171"/>
        <v>#DIV/0!</v>
      </c>
      <c r="X765" s="16" t="e">
        <f t="shared" si="177"/>
        <v>#DIV/0!</v>
      </c>
    </row>
    <row r="766" spans="3:24" x14ac:dyDescent="0.25">
      <c r="C766" s="13" t="str">
        <f t="shared" si="178"/>
        <v>zzz</v>
      </c>
      <c r="G766" s="13" t="str">
        <f t="shared" si="176"/>
        <v/>
      </c>
      <c r="N766" s="13" t="str">
        <f t="shared" si="172"/>
        <v/>
      </c>
      <c r="T766" s="13" t="str">
        <f t="shared" si="173"/>
        <v/>
      </c>
      <c r="U766" s="15" t="str">
        <f t="shared" si="174"/>
        <v/>
      </c>
      <c r="V766" s="15" t="str">
        <f t="shared" si="175"/>
        <v/>
      </c>
      <c r="W766" s="16" t="e">
        <f t="shared" si="171"/>
        <v>#DIV/0!</v>
      </c>
      <c r="X766" s="16" t="e">
        <f t="shared" si="177"/>
        <v>#DIV/0!</v>
      </c>
    </row>
    <row r="767" spans="3:24" x14ac:dyDescent="0.25">
      <c r="C767" s="13" t="str">
        <f t="shared" si="178"/>
        <v>zzz</v>
      </c>
      <c r="G767" s="13" t="str">
        <f t="shared" si="176"/>
        <v/>
      </c>
      <c r="N767" s="13" t="str">
        <f t="shared" si="172"/>
        <v/>
      </c>
      <c r="T767" s="13" t="str">
        <f t="shared" si="173"/>
        <v/>
      </c>
      <c r="U767" s="15" t="str">
        <f t="shared" si="174"/>
        <v/>
      </c>
      <c r="V767" s="15" t="str">
        <f t="shared" si="175"/>
        <v/>
      </c>
      <c r="W767" s="16" t="e">
        <f t="shared" si="171"/>
        <v>#DIV/0!</v>
      </c>
      <c r="X767" s="16" t="e">
        <f t="shared" si="177"/>
        <v>#DIV/0!</v>
      </c>
    </row>
    <row r="768" spans="3:24" x14ac:dyDescent="0.25">
      <c r="C768" s="13" t="str">
        <f t="shared" si="178"/>
        <v>zzz</v>
      </c>
      <c r="G768" s="13" t="str">
        <f t="shared" si="176"/>
        <v/>
      </c>
      <c r="N768" s="13" t="str">
        <f t="shared" si="172"/>
        <v/>
      </c>
      <c r="T768" s="13" t="str">
        <f t="shared" si="173"/>
        <v/>
      </c>
      <c r="U768" s="15" t="str">
        <f t="shared" si="174"/>
        <v/>
      </c>
      <c r="V768" s="15" t="str">
        <f t="shared" si="175"/>
        <v/>
      </c>
      <c r="W768" s="16" t="e">
        <f t="shared" si="171"/>
        <v>#DIV/0!</v>
      </c>
      <c r="X768" s="16" t="e">
        <f t="shared" si="177"/>
        <v>#DIV/0!</v>
      </c>
    </row>
    <row r="769" spans="3:24" x14ac:dyDescent="0.25">
      <c r="C769" s="13" t="str">
        <f t="shared" si="178"/>
        <v>zzz</v>
      </c>
      <c r="G769" s="13" t="str">
        <f t="shared" si="176"/>
        <v/>
      </c>
      <c r="N769" s="13" t="str">
        <f t="shared" si="172"/>
        <v/>
      </c>
      <c r="T769" s="13" t="str">
        <f t="shared" si="173"/>
        <v/>
      </c>
      <c r="U769" s="15" t="str">
        <f t="shared" si="174"/>
        <v/>
      </c>
      <c r="V769" s="15" t="str">
        <f t="shared" si="175"/>
        <v/>
      </c>
      <c r="W769" s="16" t="e">
        <f t="shared" si="171"/>
        <v>#DIV/0!</v>
      </c>
      <c r="X769" s="16" t="e">
        <f t="shared" si="177"/>
        <v>#DIV/0!</v>
      </c>
    </row>
    <row r="770" spans="3:24" x14ac:dyDescent="0.25">
      <c r="C770" s="13" t="str">
        <f t="shared" si="178"/>
        <v>zzz</v>
      </c>
      <c r="G770" s="13" t="str">
        <f t="shared" si="176"/>
        <v/>
      </c>
      <c r="N770" s="13" t="str">
        <f t="shared" si="172"/>
        <v/>
      </c>
      <c r="T770" s="13" t="str">
        <f t="shared" si="173"/>
        <v/>
      </c>
      <c r="U770" s="15" t="str">
        <f t="shared" si="174"/>
        <v/>
      </c>
      <c r="V770" s="15" t="str">
        <f t="shared" si="175"/>
        <v/>
      </c>
      <c r="W770" s="16" t="e">
        <f t="shared" si="171"/>
        <v>#DIV/0!</v>
      </c>
      <c r="X770" s="16" t="e">
        <f t="shared" si="177"/>
        <v>#DIV/0!</v>
      </c>
    </row>
    <row r="771" spans="3:24" x14ac:dyDescent="0.25">
      <c r="C771" s="13" t="str">
        <f t="shared" si="178"/>
        <v>zzz</v>
      </c>
      <c r="G771" s="13" t="str">
        <f t="shared" si="176"/>
        <v/>
      </c>
      <c r="N771" s="13" t="str">
        <f t="shared" si="172"/>
        <v/>
      </c>
      <c r="T771" s="13" t="str">
        <f t="shared" si="173"/>
        <v/>
      </c>
      <c r="U771" s="15" t="str">
        <f t="shared" si="174"/>
        <v/>
      </c>
      <c r="V771" s="15" t="str">
        <f t="shared" si="175"/>
        <v/>
      </c>
      <c r="W771" s="16" t="e">
        <f t="shared" si="171"/>
        <v>#DIV/0!</v>
      </c>
      <c r="X771" s="16" t="e">
        <f t="shared" si="177"/>
        <v>#DIV/0!</v>
      </c>
    </row>
    <row r="772" spans="3:24" x14ac:dyDescent="0.25">
      <c r="C772" s="13" t="str">
        <f t="shared" si="178"/>
        <v>zzz</v>
      </c>
      <c r="G772" s="13" t="str">
        <f t="shared" si="176"/>
        <v/>
      </c>
      <c r="N772" s="13" t="str">
        <f t="shared" si="172"/>
        <v/>
      </c>
      <c r="T772" s="13" t="str">
        <f t="shared" si="173"/>
        <v/>
      </c>
      <c r="U772" s="15" t="str">
        <f t="shared" si="174"/>
        <v/>
      </c>
      <c r="V772" s="15" t="str">
        <f t="shared" si="175"/>
        <v/>
      </c>
      <c r="W772" s="16" t="e">
        <f t="shared" si="171"/>
        <v>#DIV/0!</v>
      </c>
      <c r="X772" s="16" t="e">
        <f t="shared" si="177"/>
        <v>#DIV/0!</v>
      </c>
    </row>
    <row r="773" spans="3:24" x14ac:dyDescent="0.25">
      <c r="C773" s="13" t="str">
        <f t="shared" si="178"/>
        <v>zzz</v>
      </c>
      <c r="G773" s="13" t="str">
        <f t="shared" si="176"/>
        <v/>
      </c>
      <c r="N773" s="13" t="str">
        <f t="shared" si="172"/>
        <v/>
      </c>
      <c r="T773" s="13" t="str">
        <f t="shared" si="173"/>
        <v/>
      </c>
      <c r="U773" s="15" t="str">
        <f t="shared" si="174"/>
        <v/>
      </c>
      <c r="V773" s="15" t="str">
        <f t="shared" si="175"/>
        <v/>
      </c>
      <c r="W773" s="16" t="e">
        <f t="shared" si="171"/>
        <v>#DIV/0!</v>
      </c>
      <c r="X773" s="16" t="e">
        <f t="shared" si="177"/>
        <v>#DIV/0!</v>
      </c>
    </row>
    <row r="774" spans="3:24" x14ac:dyDescent="0.25">
      <c r="C774" s="13" t="str">
        <f t="shared" si="178"/>
        <v>zzz</v>
      </c>
      <c r="G774" s="13" t="str">
        <f t="shared" si="176"/>
        <v/>
      </c>
      <c r="N774" s="13" t="str">
        <f t="shared" si="172"/>
        <v/>
      </c>
      <c r="T774" s="13" t="str">
        <f t="shared" si="173"/>
        <v/>
      </c>
      <c r="U774" s="15" t="str">
        <f t="shared" si="174"/>
        <v/>
      </c>
      <c r="V774" s="15" t="str">
        <f t="shared" si="175"/>
        <v/>
      </c>
      <c r="W774" s="16" t="e">
        <f t="shared" si="171"/>
        <v>#DIV/0!</v>
      </c>
      <c r="X774" s="16" t="e">
        <f t="shared" si="177"/>
        <v>#DIV/0!</v>
      </c>
    </row>
    <row r="775" spans="3:24" x14ac:dyDescent="0.25">
      <c r="C775" s="13" t="str">
        <f t="shared" si="178"/>
        <v>zzz</v>
      </c>
      <c r="G775" s="13" t="str">
        <f t="shared" si="176"/>
        <v/>
      </c>
      <c r="N775" s="13" t="str">
        <f t="shared" si="172"/>
        <v/>
      </c>
      <c r="T775" s="13" t="str">
        <f t="shared" si="173"/>
        <v/>
      </c>
      <c r="U775" s="15" t="str">
        <f t="shared" si="174"/>
        <v/>
      </c>
      <c r="V775" s="15" t="str">
        <f t="shared" si="175"/>
        <v/>
      </c>
      <c r="W775" s="16" t="e">
        <f t="shared" si="171"/>
        <v>#DIV/0!</v>
      </c>
      <c r="X775" s="16" t="e">
        <f t="shared" si="177"/>
        <v>#DIV/0!</v>
      </c>
    </row>
    <row r="776" spans="3:24" x14ac:dyDescent="0.25">
      <c r="C776" s="13" t="str">
        <f t="shared" si="178"/>
        <v>zzz</v>
      </c>
      <c r="G776" s="13" t="str">
        <f t="shared" si="176"/>
        <v/>
      </c>
      <c r="N776" s="13" t="str">
        <f t="shared" si="172"/>
        <v/>
      </c>
      <c r="T776" s="13" t="str">
        <f t="shared" si="173"/>
        <v/>
      </c>
      <c r="U776" s="15" t="str">
        <f t="shared" si="174"/>
        <v/>
      </c>
      <c r="V776" s="15" t="str">
        <f t="shared" si="175"/>
        <v/>
      </c>
      <c r="W776" s="16" t="e">
        <f t="shared" si="171"/>
        <v>#DIV/0!</v>
      </c>
      <c r="X776" s="16" t="e">
        <f t="shared" si="177"/>
        <v>#DIV/0!</v>
      </c>
    </row>
    <row r="777" spans="3:24" x14ac:dyDescent="0.25">
      <c r="C777" s="13" t="str">
        <f t="shared" si="178"/>
        <v>zzz</v>
      </c>
      <c r="G777" s="13" t="str">
        <f t="shared" si="176"/>
        <v/>
      </c>
      <c r="N777" s="13" t="str">
        <f t="shared" si="172"/>
        <v/>
      </c>
      <c r="T777" s="13" t="str">
        <f t="shared" si="173"/>
        <v/>
      </c>
      <c r="U777" s="15" t="str">
        <f t="shared" si="174"/>
        <v/>
      </c>
      <c r="V777" s="15" t="str">
        <f t="shared" si="175"/>
        <v/>
      </c>
      <c r="W777" s="16" t="e">
        <f t="shared" ref="W777:W823" si="179">8/P777</f>
        <v>#DIV/0!</v>
      </c>
      <c r="X777" s="16" t="e">
        <f t="shared" si="177"/>
        <v>#DIV/0!</v>
      </c>
    </row>
    <row r="778" spans="3:24" x14ac:dyDescent="0.25">
      <c r="C778" s="13" t="str">
        <f t="shared" si="178"/>
        <v>zzz</v>
      </c>
      <c r="G778" s="13" t="str">
        <f t="shared" si="176"/>
        <v/>
      </c>
      <c r="N778" s="13" t="str">
        <f t="shared" si="172"/>
        <v/>
      </c>
      <c r="T778" s="13" t="str">
        <f t="shared" si="173"/>
        <v/>
      </c>
      <c r="U778" s="15" t="str">
        <f t="shared" si="174"/>
        <v/>
      </c>
      <c r="V778" s="15" t="str">
        <f t="shared" si="175"/>
        <v/>
      </c>
      <c r="W778" s="16" t="e">
        <f t="shared" si="179"/>
        <v>#DIV/0!</v>
      </c>
      <c r="X778" s="16" t="e">
        <f t="shared" si="177"/>
        <v>#DIV/0!</v>
      </c>
    </row>
    <row r="779" spans="3:24" x14ac:dyDescent="0.25">
      <c r="C779" s="13" t="str">
        <f t="shared" si="178"/>
        <v>zzz</v>
      </c>
      <c r="G779" s="13" t="str">
        <f t="shared" si="176"/>
        <v/>
      </c>
      <c r="N779" s="13" t="str">
        <f t="shared" si="172"/>
        <v/>
      </c>
      <c r="T779" s="13" t="str">
        <f t="shared" si="173"/>
        <v/>
      </c>
      <c r="U779" s="15" t="str">
        <f t="shared" si="174"/>
        <v/>
      </c>
      <c r="V779" s="15" t="str">
        <f t="shared" si="175"/>
        <v/>
      </c>
      <c r="W779" s="16" t="e">
        <f t="shared" si="179"/>
        <v>#DIV/0!</v>
      </c>
      <c r="X779" s="16" t="e">
        <f t="shared" si="177"/>
        <v>#DIV/0!</v>
      </c>
    </row>
    <row r="780" spans="3:24" x14ac:dyDescent="0.25">
      <c r="C780" s="13" t="str">
        <f t="shared" si="178"/>
        <v>zzz</v>
      </c>
      <c r="G780" s="13" t="str">
        <f t="shared" si="176"/>
        <v/>
      </c>
      <c r="N780" s="13" t="str">
        <f t="shared" si="172"/>
        <v/>
      </c>
      <c r="T780" s="13" t="str">
        <f t="shared" si="173"/>
        <v/>
      </c>
      <c r="U780" s="15" t="str">
        <f t="shared" si="174"/>
        <v/>
      </c>
      <c r="V780" s="15" t="str">
        <f t="shared" si="175"/>
        <v/>
      </c>
      <c r="W780" s="16" t="e">
        <f t="shared" si="179"/>
        <v>#DIV/0!</v>
      </c>
      <c r="X780" s="16" t="e">
        <f t="shared" si="177"/>
        <v>#DIV/0!</v>
      </c>
    </row>
    <row r="781" spans="3:24" x14ac:dyDescent="0.25">
      <c r="C781" s="13" t="str">
        <f t="shared" si="178"/>
        <v>zzz</v>
      </c>
      <c r="G781" s="13" t="str">
        <f t="shared" si="176"/>
        <v/>
      </c>
      <c r="N781" s="13" t="str">
        <f t="shared" si="172"/>
        <v/>
      </c>
      <c r="T781" s="13" t="str">
        <f t="shared" si="173"/>
        <v/>
      </c>
      <c r="U781" s="15" t="str">
        <f t="shared" si="174"/>
        <v/>
      </c>
      <c r="V781" s="15" t="str">
        <f t="shared" si="175"/>
        <v/>
      </c>
      <c r="W781" s="16" t="e">
        <f t="shared" si="179"/>
        <v>#DIV/0!</v>
      </c>
      <c r="X781" s="16" t="e">
        <f t="shared" si="177"/>
        <v>#DIV/0!</v>
      </c>
    </row>
    <row r="782" spans="3:24" x14ac:dyDescent="0.25">
      <c r="C782" s="13" t="str">
        <f t="shared" si="178"/>
        <v>zzz</v>
      </c>
      <c r="G782" s="13" t="str">
        <f t="shared" si="176"/>
        <v/>
      </c>
      <c r="N782" s="13" t="str">
        <f t="shared" si="172"/>
        <v/>
      </c>
      <c r="T782" s="13" t="str">
        <f t="shared" si="173"/>
        <v/>
      </c>
      <c r="U782" s="15" t="str">
        <f t="shared" si="174"/>
        <v/>
      </c>
      <c r="V782" s="15" t="str">
        <f t="shared" si="175"/>
        <v/>
      </c>
      <c r="W782" s="16" t="e">
        <f t="shared" si="179"/>
        <v>#DIV/0!</v>
      </c>
      <c r="X782" s="16" t="e">
        <f t="shared" si="177"/>
        <v>#DIV/0!</v>
      </c>
    </row>
    <row r="783" spans="3:24" x14ac:dyDescent="0.25">
      <c r="C783" s="13" t="str">
        <f t="shared" si="178"/>
        <v>zzz</v>
      </c>
      <c r="G783" s="13" t="str">
        <f t="shared" si="176"/>
        <v/>
      </c>
      <c r="N783" s="13" t="str">
        <f t="shared" si="172"/>
        <v/>
      </c>
      <c r="T783" s="13" t="str">
        <f t="shared" si="173"/>
        <v/>
      </c>
      <c r="U783" s="15" t="str">
        <f t="shared" si="174"/>
        <v/>
      </c>
      <c r="V783" s="15" t="str">
        <f t="shared" si="175"/>
        <v/>
      </c>
      <c r="W783" s="16" t="e">
        <f t="shared" si="179"/>
        <v>#DIV/0!</v>
      </c>
      <c r="X783" s="16" t="e">
        <f t="shared" si="177"/>
        <v>#DIV/0!</v>
      </c>
    </row>
    <row r="784" spans="3:24" x14ac:dyDescent="0.25">
      <c r="C784" s="13" t="str">
        <f t="shared" si="178"/>
        <v>zzz</v>
      </c>
      <c r="G784" s="13" t="str">
        <f t="shared" si="176"/>
        <v/>
      </c>
      <c r="N784" s="13" t="str">
        <f t="shared" si="172"/>
        <v/>
      </c>
      <c r="T784" s="13" t="str">
        <f t="shared" si="173"/>
        <v/>
      </c>
      <c r="U784" s="15" t="str">
        <f t="shared" si="174"/>
        <v/>
      </c>
      <c r="V784" s="15" t="str">
        <f t="shared" si="175"/>
        <v/>
      </c>
      <c r="W784" s="16" t="e">
        <f t="shared" si="179"/>
        <v>#DIV/0!</v>
      </c>
      <c r="X784" s="16" t="e">
        <f t="shared" si="177"/>
        <v>#DIV/0!</v>
      </c>
    </row>
    <row r="785" spans="3:24" x14ac:dyDescent="0.25">
      <c r="C785" s="13" t="str">
        <f t="shared" si="178"/>
        <v>zzz</v>
      </c>
      <c r="G785" s="13" t="str">
        <f t="shared" si="176"/>
        <v/>
      </c>
      <c r="N785" s="13" t="str">
        <f t="shared" ref="N785:N823" si="180">IF(L785="Steam",1,IF(L785="Electric",2,IF(L785="Diesel",4,IF(L785="Diesel-Electric",3,""))))</f>
        <v/>
      </c>
      <c r="T785" s="13" t="str">
        <f t="shared" ref="T785:T823" si="181">IF(L785="Wagon",(SQRT(SQRT(S785/27)))*10,IF(S785="","",SQRT(SQRT(S785/27))))</f>
        <v/>
      </c>
      <c r="U785" s="15" t="str">
        <f t="shared" ref="U785:U823" si="182">IF(H785="","",(G785*SQRT(H785)*T785-(H785*2)+2)*0.985)</f>
        <v/>
      </c>
      <c r="V785" s="15" t="str">
        <f t="shared" ref="V785:V823" si="183">IF(L785="Wagon",5*SQRT(G785),IF(L785="","",SQRT(Q785*J785*SQRT(S785))/(26)))</f>
        <v/>
      </c>
      <c r="W785" s="16" t="e">
        <f t="shared" si="179"/>
        <v>#DIV/0!</v>
      </c>
      <c r="X785" s="16" t="e">
        <f t="shared" si="177"/>
        <v>#DIV/0!</v>
      </c>
    </row>
    <row r="786" spans="3:24" x14ac:dyDescent="0.25">
      <c r="C786" s="13" t="str">
        <f t="shared" si="178"/>
        <v>zzz</v>
      </c>
      <c r="G786" s="13" t="str">
        <f t="shared" si="176"/>
        <v/>
      </c>
      <c r="N786" s="13" t="str">
        <f t="shared" si="180"/>
        <v/>
      </c>
      <c r="T786" s="13" t="str">
        <f t="shared" si="181"/>
        <v/>
      </c>
      <c r="U786" s="15" t="str">
        <f t="shared" si="182"/>
        <v/>
      </c>
      <c r="V786" s="15" t="str">
        <f t="shared" si="183"/>
        <v/>
      </c>
      <c r="W786" s="16" t="e">
        <f t="shared" si="179"/>
        <v>#DIV/0!</v>
      </c>
      <c r="X786" s="16" t="e">
        <f t="shared" si="177"/>
        <v>#DIV/0!</v>
      </c>
    </row>
    <row r="787" spans="3:24" x14ac:dyDescent="0.25">
      <c r="C787" s="13" t="str">
        <f t="shared" si="178"/>
        <v>zzz</v>
      </c>
      <c r="G787" s="13" t="str">
        <f t="shared" ref="G787:G823" si="184">IF(E787="","",SQRT(E787-1828))</f>
        <v/>
      </c>
      <c r="N787" s="13" t="str">
        <f t="shared" si="180"/>
        <v/>
      </c>
      <c r="T787" s="13" t="str">
        <f t="shared" si="181"/>
        <v/>
      </c>
      <c r="U787" s="15" t="str">
        <f t="shared" si="182"/>
        <v/>
      </c>
      <c r="V787" s="15" t="str">
        <f t="shared" si="183"/>
        <v/>
      </c>
      <c r="W787" s="16" t="e">
        <f t="shared" si="179"/>
        <v>#DIV/0!</v>
      </c>
      <c r="X787" s="16" t="e">
        <f t="shared" si="177"/>
        <v>#DIV/0!</v>
      </c>
    </row>
    <row r="788" spans="3:24" x14ac:dyDescent="0.25">
      <c r="C788" s="13" t="str">
        <f t="shared" si="178"/>
        <v>zzz</v>
      </c>
      <c r="G788" s="13" t="str">
        <f t="shared" si="184"/>
        <v/>
      </c>
      <c r="N788" s="13" t="str">
        <f t="shared" si="180"/>
        <v/>
      </c>
      <c r="T788" s="13" t="str">
        <f t="shared" si="181"/>
        <v/>
      </c>
      <c r="U788" s="15" t="str">
        <f t="shared" si="182"/>
        <v/>
      </c>
      <c r="V788" s="15" t="str">
        <f t="shared" si="183"/>
        <v/>
      </c>
      <c r="W788" s="16" t="e">
        <f t="shared" si="179"/>
        <v>#DIV/0!</v>
      </c>
      <c r="X788" s="16" t="e">
        <f t="shared" si="177"/>
        <v>#DIV/0!</v>
      </c>
    </row>
    <row r="789" spans="3:24" x14ac:dyDescent="0.25">
      <c r="C789" s="13" t="str">
        <f t="shared" si="178"/>
        <v>zzz</v>
      </c>
      <c r="G789" s="13" t="str">
        <f t="shared" si="184"/>
        <v/>
      </c>
      <c r="N789" s="13" t="str">
        <f t="shared" si="180"/>
        <v/>
      </c>
      <c r="T789" s="13" t="str">
        <f t="shared" si="181"/>
        <v/>
      </c>
      <c r="U789" s="15" t="str">
        <f t="shared" si="182"/>
        <v/>
      </c>
      <c r="V789" s="15" t="str">
        <f t="shared" si="183"/>
        <v/>
      </c>
      <c r="W789" s="16" t="e">
        <f t="shared" si="179"/>
        <v>#DIV/0!</v>
      </c>
      <c r="X789" s="16" t="e">
        <f t="shared" si="177"/>
        <v>#DIV/0!</v>
      </c>
    </row>
    <row r="790" spans="3:24" x14ac:dyDescent="0.25">
      <c r="C790" s="13" t="str">
        <f t="shared" si="178"/>
        <v>zzz</v>
      </c>
      <c r="G790" s="13" t="str">
        <f t="shared" si="184"/>
        <v/>
      </c>
      <c r="N790" s="13" t="str">
        <f t="shared" si="180"/>
        <v/>
      </c>
      <c r="T790" s="13" t="str">
        <f t="shared" si="181"/>
        <v/>
      </c>
      <c r="U790" s="15" t="str">
        <f t="shared" si="182"/>
        <v/>
      </c>
      <c r="V790" s="15" t="str">
        <f t="shared" si="183"/>
        <v/>
      </c>
      <c r="W790" s="16" t="e">
        <f t="shared" si="179"/>
        <v>#DIV/0!</v>
      </c>
      <c r="X790" s="16" t="e">
        <f t="shared" si="177"/>
        <v>#DIV/0!</v>
      </c>
    </row>
    <row r="791" spans="3:24" x14ac:dyDescent="0.25">
      <c r="C791" s="13" t="str">
        <f t="shared" si="178"/>
        <v>zzz</v>
      </c>
      <c r="G791" s="13" t="str">
        <f t="shared" si="184"/>
        <v/>
      </c>
      <c r="N791" s="13" t="str">
        <f t="shared" si="180"/>
        <v/>
      </c>
      <c r="T791" s="13" t="str">
        <f t="shared" si="181"/>
        <v/>
      </c>
      <c r="U791" s="15" t="str">
        <f t="shared" si="182"/>
        <v/>
      </c>
      <c r="V791" s="15" t="str">
        <f t="shared" si="183"/>
        <v/>
      </c>
      <c r="W791" s="16" t="e">
        <f t="shared" si="179"/>
        <v>#DIV/0!</v>
      </c>
      <c r="X791" s="16" t="e">
        <f t="shared" si="177"/>
        <v>#DIV/0!</v>
      </c>
    </row>
    <row r="792" spans="3:24" x14ac:dyDescent="0.25">
      <c r="C792" s="13" t="str">
        <f t="shared" si="178"/>
        <v>zzz</v>
      </c>
      <c r="G792" s="13" t="str">
        <f t="shared" si="184"/>
        <v/>
      </c>
      <c r="N792" s="13" t="str">
        <f t="shared" si="180"/>
        <v/>
      </c>
      <c r="T792" s="13" t="str">
        <f t="shared" si="181"/>
        <v/>
      </c>
      <c r="U792" s="15" t="str">
        <f t="shared" si="182"/>
        <v/>
      </c>
      <c r="V792" s="15" t="str">
        <f t="shared" si="183"/>
        <v/>
      </c>
      <c r="W792" s="16" t="e">
        <f t="shared" si="179"/>
        <v>#DIV/0!</v>
      </c>
      <c r="X792" s="16" t="e">
        <f t="shared" si="177"/>
        <v>#DIV/0!</v>
      </c>
    </row>
    <row r="793" spans="3:24" x14ac:dyDescent="0.25">
      <c r="C793" s="13" t="str">
        <f t="shared" si="178"/>
        <v>zzz</v>
      </c>
      <c r="G793" s="13" t="str">
        <f t="shared" si="184"/>
        <v/>
      </c>
      <c r="N793" s="13" t="str">
        <f t="shared" si="180"/>
        <v/>
      </c>
      <c r="T793" s="13" t="str">
        <f t="shared" si="181"/>
        <v/>
      </c>
      <c r="U793" s="15" t="str">
        <f t="shared" si="182"/>
        <v/>
      </c>
      <c r="V793" s="15" t="str">
        <f t="shared" si="183"/>
        <v/>
      </c>
      <c r="W793" s="16" t="e">
        <f t="shared" si="179"/>
        <v>#DIV/0!</v>
      </c>
      <c r="X793" s="16" t="e">
        <f t="shared" si="177"/>
        <v>#DIV/0!</v>
      </c>
    </row>
    <row r="794" spans="3:24" x14ac:dyDescent="0.25">
      <c r="C794" s="13" t="str">
        <f t="shared" si="178"/>
        <v>zzz</v>
      </c>
      <c r="G794" s="13" t="str">
        <f t="shared" si="184"/>
        <v/>
      </c>
      <c r="N794" s="13" t="str">
        <f t="shared" si="180"/>
        <v/>
      </c>
      <c r="T794" s="13" t="str">
        <f t="shared" si="181"/>
        <v/>
      </c>
      <c r="U794" s="15" t="str">
        <f t="shared" si="182"/>
        <v/>
      </c>
      <c r="V794" s="15" t="str">
        <f t="shared" si="183"/>
        <v/>
      </c>
      <c r="W794" s="16" t="e">
        <f t="shared" si="179"/>
        <v>#DIV/0!</v>
      </c>
      <c r="X794" s="16" t="e">
        <f t="shared" ref="X794:X823" si="185">R794/10/J794</f>
        <v>#DIV/0!</v>
      </c>
    </row>
    <row r="795" spans="3:24" x14ac:dyDescent="0.25">
      <c r="C795" s="13" t="str">
        <f t="shared" si="178"/>
        <v>zzz</v>
      </c>
      <c r="G795" s="13" t="str">
        <f t="shared" si="184"/>
        <v/>
      </c>
      <c r="N795" s="13" t="str">
        <f t="shared" si="180"/>
        <v/>
      </c>
      <c r="T795" s="13" t="str">
        <f t="shared" si="181"/>
        <v/>
      </c>
      <c r="U795" s="15" t="str">
        <f t="shared" si="182"/>
        <v/>
      </c>
      <c r="V795" s="15" t="str">
        <f t="shared" si="183"/>
        <v/>
      </c>
      <c r="W795" s="16" t="e">
        <f t="shared" si="179"/>
        <v>#DIV/0!</v>
      </c>
      <c r="X795" s="16" t="e">
        <f t="shared" si="185"/>
        <v>#DIV/0!</v>
      </c>
    </row>
    <row r="796" spans="3:24" x14ac:dyDescent="0.25">
      <c r="C796" s="13" t="str">
        <f t="shared" si="178"/>
        <v>zzz</v>
      </c>
      <c r="G796" s="13" t="str">
        <f t="shared" si="184"/>
        <v/>
      </c>
      <c r="N796" s="13" t="str">
        <f t="shared" si="180"/>
        <v/>
      </c>
      <c r="T796" s="13" t="str">
        <f t="shared" si="181"/>
        <v/>
      </c>
      <c r="U796" s="15" t="str">
        <f t="shared" si="182"/>
        <v/>
      </c>
      <c r="V796" s="15" t="str">
        <f t="shared" si="183"/>
        <v/>
      </c>
      <c r="W796" s="16" t="e">
        <f t="shared" si="179"/>
        <v>#DIV/0!</v>
      </c>
      <c r="X796" s="16" t="e">
        <f t="shared" si="185"/>
        <v>#DIV/0!</v>
      </c>
    </row>
    <row r="797" spans="3:24" x14ac:dyDescent="0.25">
      <c r="C797" s="13" t="str">
        <f t="shared" si="178"/>
        <v>zzz</v>
      </c>
      <c r="G797" s="13" t="str">
        <f t="shared" si="184"/>
        <v/>
      </c>
      <c r="N797" s="13" t="str">
        <f t="shared" si="180"/>
        <v/>
      </c>
      <c r="T797" s="13" t="str">
        <f t="shared" si="181"/>
        <v/>
      </c>
      <c r="U797" s="15" t="str">
        <f t="shared" si="182"/>
        <v/>
      </c>
      <c r="V797" s="15" t="str">
        <f t="shared" si="183"/>
        <v/>
      </c>
      <c r="W797" s="16" t="e">
        <f t="shared" si="179"/>
        <v>#DIV/0!</v>
      </c>
      <c r="X797" s="16" t="e">
        <f t="shared" si="185"/>
        <v>#DIV/0!</v>
      </c>
    </row>
    <row r="798" spans="3:24" x14ac:dyDescent="0.25">
      <c r="C798" s="13" t="str">
        <f t="shared" si="178"/>
        <v>zzz</v>
      </c>
      <c r="G798" s="13" t="str">
        <f t="shared" si="184"/>
        <v/>
      </c>
      <c r="N798" s="13" t="str">
        <f t="shared" si="180"/>
        <v/>
      </c>
      <c r="T798" s="13" t="str">
        <f t="shared" si="181"/>
        <v/>
      </c>
      <c r="U798" s="15" t="str">
        <f t="shared" si="182"/>
        <v/>
      </c>
      <c r="V798" s="15" t="str">
        <f t="shared" si="183"/>
        <v/>
      </c>
      <c r="W798" s="16" t="e">
        <f t="shared" si="179"/>
        <v>#DIV/0!</v>
      </c>
      <c r="X798" s="16" t="e">
        <f t="shared" si="185"/>
        <v>#DIV/0!</v>
      </c>
    </row>
    <row r="799" spans="3:24" x14ac:dyDescent="0.25">
      <c r="C799" s="13" t="str">
        <f t="shared" si="178"/>
        <v>zzz</v>
      </c>
      <c r="G799" s="13" t="str">
        <f t="shared" si="184"/>
        <v/>
      </c>
      <c r="N799" s="13" t="str">
        <f t="shared" si="180"/>
        <v/>
      </c>
      <c r="T799" s="13" t="str">
        <f t="shared" si="181"/>
        <v/>
      </c>
      <c r="U799" s="15" t="str">
        <f t="shared" si="182"/>
        <v/>
      </c>
      <c r="V799" s="15" t="str">
        <f t="shared" si="183"/>
        <v/>
      </c>
      <c r="W799" s="16" t="e">
        <f t="shared" si="179"/>
        <v>#DIV/0!</v>
      </c>
      <c r="X799" s="16" t="e">
        <f t="shared" si="185"/>
        <v>#DIV/0!</v>
      </c>
    </row>
    <row r="800" spans="3:24" x14ac:dyDescent="0.25">
      <c r="C800" s="13" t="str">
        <f t="shared" si="178"/>
        <v>zzz</v>
      </c>
      <c r="G800" s="13" t="str">
        <f t="shared" si="184"/>
        <v/>
      </c>
      <c r="N800" s="13" t="str">
        <f t="shared" si="180"/>
        <v/>
      </c>
      <c r="T800" s="13" t="str">
        <f t="shared" si="181"/>
        <v/>
      </c>
      <c r="U800" s="15" t="str">
        <f t="shared" si="182"/>
        <v/>
      </c>
      <c r="V800" s="15" t="str">
        <f t="shared" si="183"/>
        <v/>
      </c>
      <c r="W800" s="16" t="e">
        <f t="shared" si="179"/>
        <v>#DIV/0!</v>
      </c>
      <c r="X800" s="16" t="e">
        <f t="shared" si="185"/>
        <v>#DIV/0!</v>
      </c>
    </row>
    <row r="801" spans="3:24" x14ac:dyDescent="0.25">
      <c r="C801" s="13" t="str">
        <f t="shared" si="178"/>
        <v>zzz</v>
      </c>
      <c r="G801" s="13" t="str">
        <f t="shared" si="184"/>
        <v/>
      </c>
      <c r="N801" s="13" t="str">
        <f t="shared" si="180"/>
        <v/>
      </c>
      <c r="T801" s="13" t="str">
        <f t="shared" si="181"/>
        <v/>
      </c>
      <c r="U801" s="15" t="str">
        <f t="shared" si="182"/>
        <v/>
      </c>
      <c r="V801" s="15" t="str">
        <f t="shared" si="183"/>
        <v/>
      </c>
      <c r="W801" s="16" t="e">
        <f t="shared" si="179"/>
        <v>#DIV/0!</v>
      </c>
      <c r="X801" s="16" t="e">
        <f t="shared" si="185"/>
        <v>#DIV/0!</v>
      </c>
    </row>
    <row r="802" spans="3:24" x14ac:dyDescent="0.25">
      <c r="C802" s="13" t="str">
        <f t="shared" si="178"/>
        <v>zzz</v>
      </c>
      <c r="G802" s="13" t="str">
        <f t="shared" si="184"/>
        <v/>
      </c>
      <c r="N802" s="13" t="str">
        <f t="shared" si="180"/>
        <v/>
      </c>
      <c r="T802" s="13" t="str">
        <f t="shared" si="181"/>
        <v/>
      </c>
      <c r="U802" s="15" t="str">
        <f t="shared" si="182"/>
        <v/>
      </c>
      <c r="V802" s="15" t="str">
        <f t="shared" si="183"/>
        <v/>
      </c>
      <c r="W802" s="16" t="e">
        <f t="shared" si="179"/>
        <v>#DIV/0!</v>
      </c>
      <c r="X802" s="16" t="e">
        <f t="shared" si="185"/>
        <v>#DIV/0!</v>
      </c>
    </row>
    <row r="803" spans="3:24" x14ac:dyDescent="0.25">
      <c r="C803" s="13" t="str">
        <f t="shared" si="178"/>
        <v>zzz</v>
      </c>
      <c r="G803" s="13" t="str">
        <f t="shared" si="184"/>
        <v/>
      </c>
      <c r="N803" s="13" t="str">
        <f t="shared" si="180"/>
        <v/>
      </c>
      <c r="T803" s="13" t="str">
        <f t="shared" si="181"/>
        <v/>
      </c>
      <c r="U803" s="15" t="str">
        <f t="shared" si="182"/>
        <v/>
      </c>
      <c r="V803" s="15" t="str">
        <f t="shared" si="183"/>
        <v/>
      </c>
      <c r="W803" s="16" t="e">
        <f t="shared" si="179"/>
        <v>#DIV/0!</v>
      </c>
      <c r="X803" s="16" t="e">
        <f t="shared" si="185"/>
        <v>#DIV/0!</v>
      </c>
    </row>
    <row r="804" spans="3:24" x14ac:dyDescent="0.25">
      <c r="C804" s="13" t="str">
        <f t="shared" si="178"/>
        <v>zzz</v>
      </c>
      <c r="G804" s="13" t="str">
        <f t="shared" si="184"/>
        <v/>
      </c>
      <c r="N804" s="13" t="str">
        <f t="shared" si="180"/>
        <v/>
      </c>
      <c r="T804" s="13" t="str">
        <f t="shared" si="181"/>
        <v/>
      </c>
      <c r="U804" s="15" t="str">
        <f t="shared" si="182"/>
        <v/>
      </c>
      <c r="V804" s="15" t="str">
        <f t="shared" si="183"/>
        <v/>
      </c>
      <c r="W804" s="16" t="e">
        <f t="shared" si="179"/>
        <v>#DIV/0!</v>
      </c>
      <c r="X804" s="16" t="e">
        <f t="shared" si="185"/>
        <v>#DIV/0!</v>
      </c>
    </row>
    <row r="805" spans="3:24" x14ac:dyDescent="0.25">
      <c r="C805" s="13" t="str">
        <f t="shared" si="178"/>
        <v>zzz</v>
      </c>
      <c r="G805" s="13" t="str">
        <f t="shared" si="184"/>
        <v/>
      </c>
      <c r="N805" s="13" t="str">
        <f t="shared" si="180"/>
        <v/>
      </c>
      <c r="T805" s="13" t="str">
        <f t="shared" si="181"/>
        <v/>
      </c>
      <c r="U805" s="15" t="str">
        <f t="shared" si="182"/>
        <v/>
      </c>
      <c r="V805" s="15" t="str">
        <f t="shared" si="183"/>
        <v/>
      </c>
      <c r="W805" s="16" t="e">
        <f t="shared" si="179"/>
        <v>#DIV/0!</v>
      </c>
      <c r="X805" s="16" t="e">
        <f t="shared" si="185"/>
        <v>#DIV/0!</v>
      </c>
    </row>
    <row r="806" spans="3:24" x14ac:dyDescent="0.25">
      <c r="C806" s="13" t="str">
        <f t="shared" si="178"/>
        <v>zzz</v>
      </c>
      <c r="G806" s="13" t="str">
        <f t="shared" si="184"/>
        <v/>
      </c>
      <c r="N806" s="13" t="str">
        <f t="shared" si="180"/>
        <v/>
      </c>
      <c r="T806" s="13" t="str">
        <f t="shared" si="181"/>
        <v/>
      </c>
      <c r="U806" s="15" t="str">
        <f t="shared" si="182"/>
        <v/>
      </c>
      <c r="V806" s="15" t="str">
        <f t="shared" si="183"/>
        <v/>
      </c>
      <c r="W806" s="16" t="e">
        <f t="shared" si="179"/>
        <v>#DIV/0!</v>
      </c>
      <c r="X806" s="16" t="e">
        <f t="shared" si="185"/>
        <v>#DIV/0!</v>
      </c>
    </row>
    <row r="807" spans="3:24" x14ac:dyDescent="0.25">
      <c r="C807" s="13" t="str">
        <f t="shared" si="178"/>
        <v>zzz</v>
      </c>
      <c r="G807" s="13" t="str">
        <f t="shared" si="184"/>
        <v/>
      </c>
      <c r="N807" s="13" t="str">
        <f t="shared" si="180"/>
        <v/>
      </c>
      <c r="T807" s="13" t="str">
        <f t="shared" si="181"/>
        <v/>
      </c>
      <c r="U807" s="15" t="str">
        <f t="shared" si="182"/>
        <v/>
      </c>
      <c r="V807" s="15" t="str">
        <f t="shared" si="183"/>
        <v/>
      </c>
      <c r="W807" s="16" t="e">
        <f t="shared" si="179"/>
        <v>#DIV/0!</v>
      </c>
      <c r="X807" s="16" t="e">
        <f t="shared" si="185"/>
        <v>#DIV/0!</v>
      </c>
    </row>
    <row r="808" spans="3:24" x14ac:dyDescent="0.25">
      <c r="C808" s="13" t="str">
        <f t="shared" ref="C808:C823" si="186">IF(A808="","zzz",LEFT(A808,2))</f>
        <v>zzz</v>
      </c>
      <c r="G808" s="13" t="str">
        <f t="shared" si="184"/>
        <v/>
      </c>
      <c r="N808" s="13" t="str">
        <f t="shared" si="180"/>
        <v/>
      </c>
      <c r="T808" s="13" t="str">
        <f t="shared" si="181"/>
        <v/>
      </c>
      <c r="U808" s="15" t="str">
        <f t="shared" si="182"/>
        <v/>
      </c>
      <c r="V808" s="15" t="str">
        <f t="shared" si="183"/>
        <v/>
      </c>
      <c r="W808" s="16" t="e">
        <f t="shared" si="179"/>
        <v>#DIV/0!</v>
      </c>
      <c r="X808" s="16" t="e">
        <f t="shared" si="185"/>
        <v>#DIV/0!</v>
      </c>
    </row>
    <row r="809" spans="3:24" x14ac:dyDescent="0.25">
      <c r="C809" s="13" t="str">
        <f t="shared" si="186"/>
        <v>zzz</v>
      </c>
      <c r="G809" s="13" t="str">
        <f t="shared" si="184"/>
        <v/>
      </c>
      <c r="N809" s="13" t="str">
        <f t="shared" si="180"/>
        <v/>
      </c>
      <c r="T809" s="13" t="str">
        <f t="shared" si="181"/>
        <v/>
      </c>
      <c r="U809" s="15" t="str">
        <f t="shared" si="182"/>
        <v/>
      </c>
      <c r="V809" s="15" t="str">
        <f t="shared" si="183"/>
        <v/>
      </c>
      <c r="W809" s="16" t="e">
        <f t="shared" si="179"/>
        <v>#DIV/0!</v>
      </c>
      <c r="X809" s="16" t="e">
        <f t="shared" si="185"/>
        <v>#DIV/0!</v>
      </c>
    </row>
    <row r="810" spans="3:24" x14ac:dyDescent="0.25">
      <c r="C810" s="13" t="str">
        <f t="shared" si="186"/>
        <v>zzz</v>
      </c>
      <c r="G810" s="13" t="str">
        <f t="shared" si="184"/>
        <v/>
      </c>
      <c r="N810" s="13" t="str">
        <f t="shared" si="180"/>
        <v/>
      </c>
      <c r="T810" s="13" t="str">
        <f t="shared" si="181"/>
        <v/>
      </c>
      <c r="U810" s="15" t="str">
        <f t="shared" si="182"/>
        <v/>
      </c>
      <c r="V810" s="15" t="str">
        <f t="shared" si="183"/>
        <v/>
      </c>
      <c r="W810" s="16" t="e">
        <f t="shared" si="179"/>
        <v>#DIV/0!</v>
      </c>
      <c r="X810" s="16" t="e">
        <f t="shared" si="185"/>
        <v>#DIV/0!</v>
      </c>
    </row>
    <row r="811" spans="3:24" x14ac:dyDescent="0.25">
      <c r="C811" s="13" t="str">
        <f t="shared" si="186"/>
        <v>zzz</v>
      </c>
      <c r="G811" s="13" t="str">
        <f t="shared" si="184"/>
        <v/>
      </c>
      <c r="N811" s="13" t="str">
        <f t="shared" si="180"/>
        <v/>
      </c>
      <c r="T811" s="13" t="str">
        <f t="shared" si="181"/>
        <v/>
      </c>
      <c r="U811" s="15" t="str">
        <f t="shared" si="182"/>
        <v/>
      </c>
      <c r="V811" s="15" t="str">
        <f t="shared" si="183"/>
        <v/>
      </c>
      <c r="W811" s="16" t="e">
        <f t="shared" si="179"/>
        <v>#DIV/0!</v>
      </c>
      <c r="X811" s="16" t="e">
        <f t="shared" si="185"/>
        <v>#DIV/0!</v>
      </c>
    </row>
    <row r="812" spans="3:24" x14ac:dyDescent="0.25">
      <c r="C812" s="13" t="str">
        <f t="shared" si="186"/>
        <v>zzz</v>
      </c>
      <c r="G812" s="13" t="str">
        <f t="shared" si="184"/>
        <v/>
      </c>
      <c r="N812" s="13" t="str">
        <f t="shared" si="180"/>
        <v/>
      </c>
      <c r="T812" s="13" t="str">
        <f t="shared" si="181"/>
        <v/>
      </c>
      <c r="U812" s="15" t="str">
        <f t="shared" si="182"/>
        <v/>
      </c>
      <c r="V812" s="15" t="str">
        <f t="shared" si="183"/>
        <v/>
      </c>
      <c r="W812" s="16" t="e">
        <f t="shared" si="179"/>
        <v>#DIV/0!</v>
      </c>
      <c r="X812" s="16" t="e">
        <f t="shared" si="185"/>
        <v>#DIV/0!</v>
      </c>
    </row>
    <row r="813" spans="3:24" x14ac:dyDescent="0.25">
      <c r="C813" s="13" t="str">
        <f t="shared" si="186"/>
        <v>zzz</v>
      </c>
      <c r="G813" s="13" t="str">
        <f t="shared" si="184"/>
        <v/>
      </c>
      <c r="N813" s="13" t="str">
        <f t="shared" si="180"/>
        <v/>
      </c>
      <c r="T813" s="13" t="str">
        <f t="shared" si="181"/>
        <v/>
      </c>
      <c r="U813" s="15" t="str">
        <f t="shared" si="182"/>
        <v/>
      </c>
      <c r="V813" s="15" t="str">
        <f t="shared" si="183"/>
        <v/>
      </c>
      <c r="W813" s="16" t="e">
        <f t="shared" si="179"/>
        <v>#DIV/0!</v>
      </c>
      <c r="X813" s="16" t="e">
        <f t="shared" si="185"/>
        <v>#DIV/0!</v>
      </c>
    </row>
    <row r="814" spans="3:24" x14ac:dyDescent="0.25">
      <c r="C814" s="13" t="str">
        <f t="shared" si="186"/>
        <v>zzz</v>
      </c>
      <c r="G814" s="13" t="str">
        <f t="shared" si="184"/>
        <v/>
      </c>
      <c r="N814" s="13" t="str">
        <f t="shared" si="180"/>
        <v/>
      </c>
      <c r="T814" s="13" t="str">
        <f t="shared" si="181"/>
        <v/>
      </c>
      <c r="U814" s="15" t="str">
        <f t="shared" si="182"/>
        <v/>
      </c>
      <c r="V814" s="15" t="str">
        <f t="shared" si="183"/>
        <v/>
      </c>
      <c r="W814" s="16" t="e">
        <f t="shared" si="179"/>
        <v>#DIV/0!</v>
      </c>
      <c r="X814" s="16" t="e">
        <f t="shared" si="185"/>
        <v>#DIV/0!</v>
      </c>
    </row>
    <row r="815" spans="3:24" x14ac:dyDescent="0.25">
      <c r="C815" s="13" t="str">
        <f t="shared" si="186"/>
        <v>zzz</v>
      </c>
      <c r="G815" s="13" t="str">
        <f t="shared" si="184"/>
        <v/>
      </c>
      <c r="N815" s="13" t="str">
        <f t="shared" si="180"/>
        <v/>
      </c>
      <c r="T815" s="13" t="str">
        <f t="shared" si="181"/>
        <v/>
      </c>
      <c r="U815" s="15" t="str">
        <f t="shared" si="182"/>
        <v/>
      </c>
      <c r="V815" s="15" t="str">
        <f t="shared" si="183"/>
        <v/>
      </c>
      <c r="W815" s="16" t="e">
        <f t="shared" si="179"/>
        <v>#DIV/0!</v>
      </c>
      <c r="X815" s="16" t="e">
        <f t="shared" si="185"/>
        <v>#DIV/0!</v>
      </c>
    </row>
    <row r="816" spans="3:24" x14ac:dyDescent="0.25">
      <c r="C816" s="13" t="str">
        <f t="shared" si="186"/>
        <v>zzz</v>
      </c>
      <c r="G816" s="13" t="str">
        <f t="shared" si="184"/>
        <v/>
      </c>
      <c r="N816" s="13" t="str">
        <f t="shared" si="180"/>
        <v/>
      </c>
      <c r="T816" s="13" t="str">
        <f t="shared" si="181"/>
        <v/>
      </c>
      <c r="U816" s="15" t="str">
        <f t="shared" si="182"/>
        <v/>
      </c>
      <c r="V816" s="15" t="str">
        <f t="shared" si="183"/>
        <v/>
      </c>
      <c r="W816" s="16" t="e">
        <f t="shared" si="179"/>
        <v>#DIV/0!</v>
      </c>
      <c r="X816" s="16" t="e">
        <f t="shared" si="185"/>
        <v>#DIV/0!</v>
      </c>
    </row>
    <row r="817" spans="3:24" x14ac:dyDescent="0.25">
      <c r="C817" s="13" t="str">
        <f t="shared" si="186"/>
        <v>zzz</v>
      </c>
      <c r="G817" s="13" t="str">
        <f t="shared" si="184"/>
        <v/>
      </c>
      <c r="N817" s="13" t="str">
        <f t="shared" si="180"/>
        <v/>
      </c>
      <c r="T817" s="13" t="str">
        <f t="shared" si="181"/>
        <v/>
      </c>
      <c r="U817" s="15" t="str">
        <f t="shared" si="182"/>
        <v/>
      </c>
      <c r="V817" s="15" t="str">
        <f t="shared" si="183"/>
        <v/>
      </c>
      <c r="W817" s="16" t="e">
        <f t="shared" si="179"/>
        <v>#DIV/0!</v>
      </c>
      <c r="X817" s="16" t="e">
        <f t="shared" si="185"/>
        <v>#DIV/0!</v>
      </c>
    </row>
    <row r="818" spans="3:24" x14ac:dyDescent="0.25">
      <c r="C818" s="13" t="str">
        <f t="shared" si="186"/>
        <v>zzz</v>
      </c>
      <c r="G818" s="13" t="str">
        <f t="shared" si="184"/>
        <v/>
      </c>
      <c r="N818" s="13" t="str">
        <f t="shared" si="180"/>
        <v/>
      </c>
      <c r="T818" s="13" t="str">
        <f t="shared" si="181"/>
        <v/>
      </c>
      <c r="U818" s="15" t="str">
        <f t="shared" si="182"/>
        <v/>
      </c>
      <c r="V818" s="15" t="str">
        <f t="shared" si="183"/>
        <v/>
      </c>
      <c r="W818" s="16" t="e">
        <f t="shared" si="179"/>
        <v>#DIV/0!</v>
      </c>
      <c r="X818" s="16" t="e">
        <f t="shared" si="185"/>
        <v>#DIV/0!</v>
      </c>
    </row>
    <row r="819" spans="3:24" x14ac:dyDescent="0.25">
      <c r="C819" s="13" t="str">
        <f t="shared" si="186"/>
        <v>zzz</v>
      </c>
      <c r="G819" s="13" t="str">
        <f t="shared" si="184"/>
        <v/>
      </c>
      <c r="N819" s="13" t="str">
        <f t="shared" si="180"/>
        <v/>
      </c>
      <c r="T819" s="13" t="str">
        <f t="shared" si="181"/>
        <v/>
      </c>
      <c r="U819" s="15" t="str">
        <f t="shared" si="182"/>
        <v/>
      </c>
      <c r="V819" s="15" t="str">
        <f t="shared" si="183"/>
        <v/>
      </c>
      <c r="W819" s="16" t="e">
        <f t="shared" si="179"/>
        <v>#DIV/0!</v>
      </c>
      <c r="X819" s="16" t="e">
        <f t="shared" si="185"/>
        <v>#DIV/0!</v>
      </c>
    </row>
    <row r="820" spans="3:24" x14ac:dyDescent="0.25">
      <c r="C820" s="13" t="str">
        <f t="shared" si="186"/>
        <v>zzz</v>
      </c>
      <c r="G820" s="13" t="str">
        <f t="shared" si="184"/>
        <v/>
      </c>
      <c r="N820" s="13" t="str">
        <f t="shared" si="180"/>
        <v/>
      </c>
      <c r="T820" s="13" t="str">
        <f t="shared" si="181"/>
        <v/>
      </c>
      <c r="U820" s="15" t="str">
        <f t="shared" si="182"/>
        <v/>
      </c>
      <c r="V820" s="15" t="str">
        <f t="shared" si="183"/>
        <v/>
      </c>
      <c r="W820" s="16" t="e">
        <f t="shared" si="179"/>
        <v>#DIV/0!</v>
      </c>
      <c r="X820" s="16" t="e">
        <f t="shared" si="185"/>
        <v>#DIV/0!</v>
      </c>
    </row>
    <row r="821" spans="3:24" x14ac:dyDescent="0.25">
      <c r="C821" s="13" t="str">
        <f t="shared" si="186"/>
        <v>zzz</v>
      </c>
      <c r="G821" s="13" t="str">
        <f t="shared" si="184"/>
        <v/>
      </c>
      <c r="N821" s="13" t="str">
        <f t="shared" si="180"/>
        <v/>
      </c>
      <c r="T821" s="13" t="str">
        <f t="shared" si="181"/>
        <v/>
      </c>
      <c r="U821" s="15" t="str">
        <f t="shared" si="182"/>
        <v/>
      </c>
      <c r="V821" s="15" t="str">
        <f t="shared" si="183"/>
        <v/>
      </c>
      <c r="W821" s="16" t="e">
        <f t="shared" si="179"/>
        <v>#DIV/0!</v>
      </c>
      <c r="X821" s="16" t="e">
        <f t="shared" si="185"/>
        <v>#DIV/0!</v>
      </c>
    </row>
    <row r="822" spans="3:24" x14ac:dyDescent="0.25">
      <c r="C822" s="13" t="str">
        <f t="shared" si="186"/>
        <v>zzz</v>
      </c>
      <c r="G822" s="13" t="str">
        <f t="shared" si="184"/>
        <v/>
      </c>
      <c r="N822" s="13" t="str">
        <f t="shared" si="180"/>
        <v/>
      </c>
      <c r="T822" s="13" t="str">
        <f t="shared" si="181"/>
        <v/>
      </c>
      <c r="U822" s="15" t="str">
        <f t="shared" si="182"/>
        <v/>
      </c>
      <c r="V822" s="15" t="str">
        <f t="shared" si="183"/>
        <v/>
      </c>
      <c r="W822" s="16" t="e">
        <f t="shared" si="179"/>
        <v>#DIV/0!</v>
      </c>
      <c r="X822" s="16" t="e">
        <f t="shared" si="185"/>
        <v>#DIV/0!</v>
      </c>
    </row>
    <row r="823" spans="3:24" x14ac:dyDescent="0.25">
      <c r="C823" s="13" t="str">
        <f t="shared" si="186"/>
        <v>zzz</v>
      </c>
      <c r="G823" s="13" t="str">
        <f t="shared" si="184"/>
        <v/>
      </c>
      <c r="N823" s="13" t="str">
        <f t="shared" si="180"/>
        <v/>
      </c>
      <c r="T823" s="13" t="str">
        <f t="shared" si="181"/>
        <v/>
      </c>
      <c r="U823" s="15" t="str">
        <f t="shared" si="182"/>
        <v/>
      </c>
      <c r="V823" s="15" t="str">
        <f t="shared" si="183"/>
        <v/>
      </c>
      <c r="W823" s="16" t="e">
        <f t="shared" si="179"/>
        <v>#DIV/0!</v>
      </c>
      <c r="X823" s="16" t="e">
        <f t="shared" si="185"/>
        <v>#DIV/0!</v>
      </c>
    </row>
  </sheetData>
  <autoFilter ref="A1:V823" xr:uid="{00000000-0009-0000-0000-000000000000}">
    <sortState xmlns:xlrd2="http://schemas.microsoft.com/office/spreadsheetml/2017/richdata2" ref="A2:V815">
      <sortCondition ref="C1:C815"/>
    </sortState>
  </autoFilter>
  <sortState xmlns:xlrd2="http://schemas.microsoft.com/office/spreadsheetml/2017/richdata2" ref="A2:V421">
    <sortCondition ref="L2:L421"/>
    <sortCondition ref="M2:M421"/>
    <sortCondition ref="C2:C421"/>
    <sortCondition ref="D2:D421"/>
    <sortCondition ref="B2:B421"/>
  </sortState>
  <conditionalFormatting sqref="C1:C1048576">
    <cfRule type="cellIs" dxfId="138" priority="1" operator="equal">
      <formula>"zzz"</formula>
    </cfRule>
  </conditionalFormatting>
  <conditionalFormatting sqref="L32">
    <cfRule type="cellIs" dxfId="137" priority="263" operator="equal">
      <formula>"Wagon"</formula>
    </cfRule>
    <cfRule type="cellIs" dxfId="136" priority="262" operator="equal">
      <formula>"Diesel-Electric"</formula>
    </cfRule>
    <cfRule type="cellIs" dxfId="135" priority="261" operator="equal">
      <formula>"Gas Turbine"</formula>
    </cfRule>
    <cfRule type="cellIs" dxfId="134" priority="264" operator="equal">
      <formula>"Steam"</formula>
    </cfRule>
    <cfRule type="cellIs" dxfId="133" priority="265" operator="equal">
      <formula>"Electric"</formula>
    </cfRule>
    <cfRule type="cellIs" dxfId="132" priority="266" operator="equal">
      <formula>"Diesel"</formula>
    </cfRule>
  </conditionalFormatting>
  <conditionalFormatting sqref="L35">
    <cfRule type="cellIs" dxfId="131" priority="247" operator="equal">
      <formula>"Wagon"</formula>
    </cfRule>
    <cfRule type="cellIs" dxfId="130" priority="245" operator="equal">
      <formula>"Gas Turbine"</formula>
    </cfRule>
    <cfRule type="cellIs" dxfId="129" priority="250" operator="equal">
      <formula>"Diesel"</formula>
    </cfRule>
    <cfRule type="cellIs" dxfId="128" priority="249" operator="equal">
      <formula>"Electric"</formula>
    </cfRule>
    <cfRule type="cellIs" dxfId="127" priority="248" operator="equal">
      <formula>"Steam"</formula>
    </cfRule>
    <cfRule type="cellIs" dxfId="126" priority="246" operator="equal">
      <formula>"Diesel-Electric"</formula>
    </cfRule>
  </conditionalFormatting>
  <conditionalFormatting sqref="L51:L52">
    <cfRule type="cellIs" dxfId="125" priority="234" operator="equal">
      <formula>"Diesel"</formula>
    </cfRule>
    <cfRule type="cellIs" dxfId="124" priority="233" operator="equal">
      <formula>"Electric"</formula>
    </cfRule>
    <cfRule type="cellIs" dxfId="123" priority="232" operator="equal">
      <formula>"Steam"</formula>
    </cfRule>
    <cfRule type="cellIs" dxfId="122" priority="231" operator="equal">
      <formula>"Wagon"</formula>
    </cfRule>
    <cfRule type="cellIs" dxfId="121" priority="230" operator="equal">
      <formula>"Diesel-Electric"</formula>
    </cfRule>
    <cfRule type="cellIs" dxfId="120" priority="229" operator="equal">
      <formula>"Gas Turbine"</formula>
    </cfRule>
  </conditionalFormatting>
  <conditionalFormatting sqref="L58:L59">
    <cfRule type="cellIs" dxfId="119" priority="116" operator="equal">
      <formula>"Diesel"</formula>
    </cfRule>
    <cfRule type="cellIs" dxfId="118" priority="114" operator="equal">
      <formula>"Steam"</formula>
    </cfRule>
    <cfRule type="cellIs" dxfId="117" priority="113" operator="equal">
      <formula>"Wagon"</formula>
    </cfRule>
    <cfRule type="cellIs" dxfId="116" priority="112" operator="equal">
      <formula>"Diesel-Electric"</formula>
    </cfRule>
    <cfRule type="cellIs" dxfId="115" priority="111" operator="equal">
      <formula>"Gas Turbine"</formula>
    </cfRule>
    <cfRule type="cellIs" dxfId="114" priority="115" operator="equal">
      <formula>"Electric"</formula>
    </cfRule>
  </conditionalFormatting>
  <conditionalFormatting sqref="L63:L64">
    <cfRule type="cellIs" dxfId="113" priority="558" operator="equal">
      <formula>"Wagon"</formula>
    </cfRule>
    <cfRule type="cellIs" dxfId="112" priority="556" operator="equal">
      <formula>"Gas Turbine"</formula>
    </cfRule>
    <cfRule type="cellIs" dxfId="111" priority="557" operator="equal">
      <formula>"Diesel-Electric"</formula>
    </cfRule>
    <cfRule type="cellIs" dxfId="110" priority="561" operator="equal">
      <formula>"Diesel"</formula>
    </cfRule>
    <cfRule type="cellIs" dxfId="109" priority="560" operator="equal">
      <formula>"Electric"</formula>
    </cfRule>
    <cfRule type="cellIs" dxfId="108" priority="559" operator="equal">
      <formula>"Steam"</formula>
    </cfRule>
  </conditionalFormatting>
  <conditionalFormatting sqref="L82">
    <cfRule type="cellIs" dxfId="107" priority="213" operator="equal">
      <formula>"Gas Turbine"</formula>
    </cfRule>
    <cfRule type="cellIs" dxfId="106" priority="214" operator="equal">
      <formula>"Diesel-Electric"</formula>
    </cfRule>
    <cfRule type="cellIs" dxfId="105" priority="215" operator="equal">
      <formula>"Wagon"</formula>
    </cfRule>
    <cfRule type="cellIs" dxfId="104" priority="216" operator="equal">
      <formula>"Steam"</formula>
    </cfRule>
    <cfRule type="cellIs" dxfId="103" priority="217" operator="equal">
      <formula>"Electric"</formula>
    </cfRule>
    <cfRule type="cellIs" dxfId="102" priority="218" operator="equal">
      <formula>"Diesel"</formula>
    </cfRule>
  </conditionalFormatting>
  <conditionalFormatting sqref="L87">
    <cfRule type="cellIs" dxfId="101" priority="202" operator="equal">
      <formula>"Diesel"</formula>
    </cfRule>
    <cfRule type="cellIs" dxfId="100" priority="201" operator="equal">
      <formula>"Electric"</formula>
    </cfRule>
    <cfRule type="cellIs" dxfId="99" priority="200" operator="equal">
      <formula>"Steam"</formula>
    </cfRule>
    <cfRule type="cellIs" dxfId="98" priority="199" operator="equal">
      <formula>"Wagon"</formula>
    </cfRule>
    <cfRule type="cellIs" dxfId="97" priority="198" operator="equal">
      <formula>"Diesel-Electric"</formula>
    </cfRule>
    <cfRule type="cellIs" dxfId="96" priority="197" operator="equal">
      <formula>"Gas Turbine"</formula>
    </cfRule>
  </conditionalFormatting>
  <conditionalFormatting sqref="L263">
    <cfRule type="cellIs" dxfId="95" priority="498" operator="equal">
      <formula>"Diesel"</formula>
    </cfRule>
    <cfRule type="cellIs" dxfId="94" priority="497" operator="equal">
      <formula>"Electric"</formula>
    </cfRule>
    <cfRule type="cellIs" dxfId="93" priority="493" operator="equal">
      <formula>"Gas Turbine"</formula>
    </cfRule>
    <cfRule type="cellIs" dxfId="92" priority="494" operator="equal">
      <formula>"Diesel-Electric"</formula>
    </cfRule>
    <cfRule type="cellIs" dxfId="91" priority="495" operator="equal">
      <formula>"Wagon"</formula>
    </cfRule>
    <cfRule type="cellIs" dxfId="90" priority="496" operator="equal">
      <formula>"Steam"</formula>
    </cfRule>
  </conditionalFormatting>
  <conditionalFormatting sqref="L309:L311">
    <cfRule type="cellIs" dxfId="89" priority="629" operator="equal">
      <formula>"Electric"</formula>
    </cfRule>
    <cfRule type="cellIs" dxfId="88" priority="628" operator="equal">
      <formula>"Steam"</formula>
    </cfRule>
    <cfRule type="cellIs" dxfId="87" priority="627" operator="equal">
      <formula>"Wagon"</formula>
    </cfRule>
    <cfRule type="cellIs" dxfId="86" priority="626" operator="equal">
      <formula>"Diesel-Electric"</formula>
    </cfRule>
    <cfRule type="cellIs" dxfId="85" priority="630" operator="equal">
      <formula>"Diesel"</formula>
    </cfRule>
    <cfRule type="cellIs" dxfId="84" priority="625" operator="equal">
      <formula>"Gas Turbine"</formula>
    </cfRule>
  </conditionalFormatting>
  <conditionalFormatting sqref="L314">
    <cfRule type="cellIs" dxfId="83" priority="670" operator="equal">
      <formula>"Steam"</formula>
    </cfRule>
    <cfRule type="cellIs" dxfId="82" priority="671" operator="equal">
      <formula>"Electric"</formula>
    </cfRule>
    <cfRule type="cellIs" dxfId="81" priority="672" operator="equal">
      <formula>"Diesel"</formula>
    </cfRule>
    <cfRule type="cellIs" dxfId="80" priority="667" operator="equal">
      <formula>"Gas Turbine"</formula>
    </cfRule>
    <cfRule type="cellIs" dxfId="79" priority="668" operator="equal">
      <formula>"Diesel-Electric"</formula>
    </cfRule>
    <cfRule type="cellIs" dxfId="78" priority="669" operator="equal">
      <formula>"Wagon"</formula>
    </cfRule>
  </conditionalFormatting>
  <conditionalFormatting sqref="L319:L321">
    <cfRule type="cellIs" dxfId="77" priority="635" operator="equal">
      <formula>"Steam"</formula>
    </cfRule>
    <cfRule type="cellIs" dxfId="76" priority="633" operator="equal">
      <formula>"Diesel-Electric"</formula>
    </cfRule>
    <cfRule type="cellIs" dxfId="75" priority="632" operator="equal">
      <formula>"Gas Turbine"</formula>
    </cfRule>
    <cfRule type="cellIs" dxfId="74" priority="634" operator="equal">
      <formula>"Wagon"</formula>
    </cfRule>
    <cfRule type="cellIs" dxfId="73" priority="636" operator="equal">
      <formula>"Electric"</formula>
    </cfRule>
    <cfRule type="cellIs" dxfId="72" priority="637" operator="equal">
      <formula>"Diesel"</formula>
    </cfRule>
  </conditionalFormatting>
  <conditionalFormatting sqref="L348">
    <cfRule type="cellIs" dxfId="71" priority="548" operator="equal">
      <formula>"Diesel"</formula>
    </cfRule>
    <cfRule type="cellIs" dxfId="70" priority="547" operator="equal">
      <formula>"Electric"</formula>
    </cfRule>
    <cfRule type="cellIs" dxfId="69" priority="546" operator="equal">
      <formula>"Steam"</formula>
    </cfRule>
    <cfRule type="cellIs" dxfId="68" priority="544" operator="equal">
      <formula>"Diesel-Electric"</formula>
    </cfRule>
    <cfRule type="cellIs" dxfId="67" priority="545" operator="equal">
      <formula>"Wagon"</formula>
    </cfRule>
    <cfRule type="cellIs" dxfId="66" priority="543" operator="equal">
      <formula>"Gas Turbine"</formula>
    </cfRule>
  </conditionalFormatting>
  <conditionalFormatting sqref="L408:L410">
    <cfRule type="cellIs" dxfId="65" priority="591" operator="equal">
      <formula>"Diesel"</formula>
    </cfRule>
    <cfRule type="cellIs" dxfId="64" priority="587" operator="equal">
      <formula>"Diesel-Electric"</formula>
    </cfRule>
    <cfRule type="cellIs" dxfId="63" priority="586" operator="equal">
      <formula>"Gas Turbine"</formula>
    </cfRule>
    <cfRule type="cellIs" dxfId="62" priority="590" operator="equal">
      <formula>"Electric"</formula>
    </cfRule>
    <cfRule type="cellIs" dxfId="61" priority="589" operator="equal">
      <formula>"Steam"</formula>
    </cfRule>
    <cfRule type="cellIs" dxfId="60" priority="588" operator="equal">
      <formula>"Wagon"</formula>
    </cfRule>
  </conditionalFormatting>
  <conditionalFormatting sqref="L413">
    <cfRule type="cellIs" dxfId="59" priority="473" operator="equal">
      <formula>"Gas Turbine"</formula>
    </cfRule>
    <cfRule type="cellIs" dxfId="58" priority="474" operator="equal">
      <formula>"Diesel-Electric"</formula>
    </cfRule>
    <cfRule type="cellIs" dxfId="57" priority="475" operator="equal">
      <formula>"Wagon"</formula>
    </cfRule>
    <cfRule type="cellIs" dxfId="56" priority="476" operator="equal">
      <formula>"Steam"</formula>
    </cfRule>
    <cfRule type="cellIs" dxfId="55" priority="477" operator="equal">
      <formula>"Electric"</formula>
    </cfRule>
    <cfRule type="cellIs" dxfId="54" priority="478" operator="equal">
      <formula>"Diesel"</formula>
    </cfRule>
  </conditionalFormatting>
  <conditionalFormatting sqref="L419:L464">
    <cfRule type="cellIs" dxfId="53" priority="344" operator="equal">
      <formula>"Diesel-Electric"</formula>
    </cfRule>
    <cfRule type="cellIs" dxfId="52" priority="345" operator="equal">
      <formula>"Wagon"</formula>
    </cfRule>
    <cfRule type="cellIs" dxfId="51" priority="346" operator="equal">
      <formula>"Steam"</formula>
    </cfRule>
    <cfRule type="cellIs" dxfId="50" priority="347" operator="equal">
      <formula>"Electric"</formula>
    </cfRule>
    <cfRule type="cellIs" dxfId="49" priority="348" operator="equal">
      <formula>"Diesel"</formula>
    </cfRule>
    <cfRule type="cellIs" dxfId="48" priority="343" operator="equal">
      <formula>"Gas Turbine"</formula>
    </cfRule>
  </conditionalFormatting>
  <conditionalFormatting sqref="L466:L468">
    <cfRule type="cellIs" dxfId="47" priority="288" operator="equal">
      <formula>"Diesel-Electric"</formula>
    </cfRule>
    <cfRule type="cellIs" dxfId="46" priority="287" operator="equal">
      <formula>"Gas Turbine"</formula>
    </cfRule>
    <cfRule type="cellIs" dxfId="45" priority="292" operator="equal">
      <formula>"Diesel"</formula>
    </cfRule>
    <cfRule type="cellIs" dxfId="44" priority="291" operator="equal">
      <formula>"Electric"</formula>
    </cfRule>
    <cfRule type="cellIs" dxfId="43" priority="290" operator="equal">
      <formula>"Steam"</formula>
    </cfRule>
    <cfRule type="cellIs" dxfId="42" priority="289" operator="equal">
      <formula>"Wagon"</formula>
    </cfRule>
  </conditionalFormatting>
  <conditionalFormatting sqref="L1:M1048576">
    <cfRule type="cellIs" dxfId="41" priority="9" operator="equal">
      <formula>"Steam"</formula>
    </cfRule>
    <cfRule type="cellIs" dxfId="40" priority="10" operator="equal">
      <formula>"Electric"</formula>
    </cfRule>
    <cfRule type="cellIs" dxfId="39" priority="11" operator="equal">
      <formula>"Diesel"</formula>
    </cfRule>
    <cfRule type="cellIs" dxfId="38" priority="2" operator="equal">
      <formula>"4RAIL"</formula>
    </cfRule>
    <cfRule type="cellIs" dxfId="37" priority="3" operator="equal">
      <formula>"Dual"</formula>
    </cfRule>
    <cfRule type="cellIs" dxfId="36" priority="4" operator="equal">
      <formula>"OHLE"</formula>
    </cfRule>
    <cfRule type="cellIs" dxfId="35" priority="5" operator="equal">
      <formula>"3RAIL"</formula>
    </cfRule>
    <cfRule type="cellIs" dxfId="34" priority="6" operator="equal">
      <formula>"Gas Turbine"</formula>
    </cfRule>
    <cfRule type="cellIs" dxfId="33" priority="7" operator="equal">
      <formula>"Diesel-Electric"</formula>
    </cfRule>
    <cfRule type="cellIs" dxfId="32" priority="8" operator="equal">
      <formula>"Wagon"</formula>
    </cfRule>
  </conditionalFormatting>
  <conditionalFormatting sqref="M2:M90">
    <cfRule type="cellIs" dxfId="31" priority="109" operator="equal">
      <formula>"Electric"</formula>
    </cfRule>
    <cfRule type="cellIs" dxfId="30" priority="108" operator="equal">
      <formula>"Steam"</formula>
    </cfRule>
    <cfRule type="cellIs" dxfId="29" priority="107" operator="equal">
      <formula>"Wagon"</formula>
    </cfRule>
    <cfRule type="cellIs" dxfId="28" priority="106" operator="equal">
      <formula>"Diesel-Electric"</formula>
    </cfRule>
    <cfRule type="cellIs" dxfId="27" priority="105" operator="equal">
      <formula>"Gas Turbine"</formula>
    </cfRule>
    <cfRule type="cellIs" dxfId="26" priority="104" operator="equal">
      <formula>"4RAIL"</formula>
    </cfRule>
    <cfRule type="cellIs" dxfId="25" priority="110" operator="equal">
      <formula>"Diesel"</formula>
    </cfRule>
  </conditionalFormatting>
  <conditionalFormatting sqref="M2:M93">
    <cfRule type="cellIs" dxfId="24" priority="103" operator="equal">
      <formula>"3RAIL"</formula>
    </cfRule>
    <cfRule type="cellIs" dxfId="23" priority="102" operator="equal">
      <formula>"OHLE"</formula>
    </cfRule>
    <cfRule type="cellIs" dxfId="22" priority="101" operator="equal">
      <formula>"Dual"</formula>
    </cfRule>
  </conditionalFormatting>
  <conditionalFormatting sqref="M240">
    <cfRule type="cellIs" dxfId="21" priority="178" operator="equal">
      <formula>"Dual"</formula>
    </cfRule>
    <cfRule type="cellIs" dxfId="20" priority="179" operator="equal">
      <formula>"OHLE"</formula>
    </cfRule>
    <cfRule type="cellIs" dxfId="19" priority="177" operator="equal">
      <formula>"4RAIL"</formula>
    </cfRule>
    <cfRule type="cellIs" dxfId="18" priority="180" operator="equal">
      <formula>"3RAIL"</formula>
    </cfRule>
  </conditionalFormatting>
  <conditionalFormatting sqref="M262:M263">
    <cfRule type="cellIs" dxfId="17" priority="490" operator="equal">
      <formula>"Steam"</formula>
    </cfRule>
    <cfRule type="cellIs" dxfId="16" priority="489" operator="equal">
      <formula>"Wagon"</formula>
    </cfRule>
    <cfRule type="cellIs" dxfId="15" priority="486" operator="equal">
      <formula>"4RAIL"</formula>
    </cfRule>
    <cfRule type="cellIs" dxfId="14" priority="488" operator="equal">
      <formula>"Diesel-Electric"</formula>
    </cfRule>
    <cfRule type="cellIs" dxfId="13" priority="487" operator="equal">
      <formula>"Gas Turbine"</formula>
    </cfRule>
    <cfRule type="cellIs" dxfId="12" priority="492" operator="equal">
      <formula>"Diesel"</formula>
    </cfRule>
    <cfRule type="cellIs" dxfId="11" priority="491" operator="equal">
      <formula>"Electric"</formula>
    </cfRule>
  </conditionalFormatting>
  <conditionalFormatting sqref="M297:M303">
    <cfRule type="cellIs" dxfId="10" priority="136" operator="equal">
      <formula>"4RAIL"</formula>
    </cfRule>
  </conditionalFormatting>
  <conditionalFormatting sqref="M306:M307">
    <cfRule type="cellIs" dxfId="9" priority="144" operator="equal">
      <formula>"4RAIL"</formula>
    </cfRule>
  </conditionalFormatting>
  <conditionalFormatting sqref="M412:M464">
    <cfRule type="cellIs" dxfId="8" priority="336" operator="equal">
      <formula>"4RAIL"</formula>
    </cfRule>
  </conditionalFormatting>
  <conditionalFormatting sqref="M412:M468">
    <cfRule type="cellIs" dxfId="7" priority="282" operator="equal">
      <formula>"Diesel-Electric"</formula>
    </cfRule>
    <cfRule type="cellIs" dxfId="6" priority="283" operator="equal">
      <formula>"Wagon"</formula>
    </cfRule>
    <cfRule type="cellIs" dxfId="5" priority="281" operator="equal">
      <formula>"Gas Turbine"</formula>
    </cfRule>
    <cfRule type="cellIs" dxfId="4" priority="286" operator="equal">
      <formula>"Diesel"</formula>
    </cfRule>
    <cfRule type="cellIs" dxfId="3" priority="285" operator="equal">
      <formula>"Electric"</formula>
    </cfRule>
    <cfRule type="cellIs" dxfId="2" priority="284" operator="equal">
      <formula>"Steam"</formula>
    </cfRule>
  </conditionalFormatting>
  <conditionalFormatting sqref="M468">
    <cfRule type="cellIs" dxfId="1" priority="280" operator="equal">
      <formula>"4RAIL"</formula>
    </cfRule>
  </conditionalFormatting>
  <conditionalFormatting sqref="M473:M487">
    <cfRule type="cellIs" dxfId="0" priority="267" operator="equal">
      <formula>"4RAIL"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2025-01-25T01:41:08Z</dcterms:modified>
  <cp:category/>
  <cp:contentStatus/>
</cp:coreProperties>
</file>