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9FC927EE-8C02-4DF9-848F-F0EAF591C4A5}" xr6:coauthVersionLast="47" xr6:coauthVersionMax="47" xr10:uidLastSave="{00000000-0000-0000-0000-000000000000}"/>
  <bookViews>
    <workbookView xWindow="-120" yWindow="-120" windowWidth="38640" windowHeight="21120" activeTab="4" xr2:uid="{D51931E5-81BC-4C5B-8C55-7A4B86E09E95}"/>
  </bookViews>
  <sheets>
    <sheet name="1x" sheetId="1" r:id="rId1"/>
    <sheet name="2x" sheetId="2" r:id="rId2"/>
    <sheet name="Sheet2" sheetId="3" r:id="rId3"/>
    <sheet name="Sheet3" sheetId="5" r:id="rId4"/>
    <sheet name="Coverag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4" i="2"/>
  <c r="L4" i="2" s="1"/>
  <c r="L3" i="2"/>
  <c r="O3" i="2"/>
  <c r="M3" i="2"/>
  <c r="N3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J18" i="2"/>
  <c r="J8" i="2"/>
  <c r="J9" i="2"/>
  <c r="J10" i="2"/>
  <c r="J11" i="2"/>
  <c r="J12" i="2"/>
  <c r="J13" i="2"/>
  <c r="J14" i="2"/>
  <c r="J15" i="2"/>
  <c r="J16" i="2"/>
  <c r="J17" i="2"/>
  <c r="J7" i="2"/>
  <c r="J6" i="2"/>
  <c r="J5" i="2"/>
  <c r="J4" i="2"/>
  <c r="J3" i="2"/>
  <c r="L3" i="1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S18" i="2"/>
  <c r="G18" i="2"/>
  <c r="H18" i="2" s="1"/>
  <c r="S17" i="2"/>
  <c r="G17" i="2"/>
  <c r="H17" i="2" s="1"/>
  <c r="S16" i="2"/>
  <c r="G16" i="2"/>
  <c r="H16" i="2" s="1"/>
  <c r="S15" i="2"/>
  <c r="G15" i="2"/>
  <c r="H15" i="2" s="1"/>
  <c r="S14" i="2"/>
  <c r="G14" i="2"/>
  <c r="H14" i="2" s="1"/>
  <c r="S13" i="2"/>
  <c r="G13" i="2"/>
  <c r="H13" i="2" s="1"/>
  <c r="S12" i="2"/>
  <c r="G12" i="2"/>
  <c r="H12" i="2" s="1"/>
  <c r="S11" i="2"/>
  <c r="G11" i="2"/>
  <c r="H11" i="2" s="1"/>
  <c r="S10" i="2"/>
  <c r="G10" i="2"/>
  <c r="H10" i="2" s="1"/>
  <c r="S9" i="2"/>
  <c r="G9" i="2"/>
  <c r="H9" i="2" s="1"/>
  <c r="S8" i="2"/>
  <c r="G8" i="2"/>
  <c r="H8" i="2" s="1"/>
  <c r="S7" i="2"/>
  <c r="G7" i="2"/>
  <c r="H7" i="2" s="1"/>
  <c r="S6" i="2"/>
  <c r="G6" i="2"/>
  <c r="H6" i="2" s="1"/>
  <c r="S5" i="2"/>
  <c r="G5" i="2"/>
  <c r="H5" i="2" s="1"/>
  <c r="S4" i="2"/>
  <c r="G4" i="2"/>
  <c r="H4" i="2" s="1"/>
  <c r="S3" i="2"/>
  <c r="G3" i="2"/>
  <c r="H3" i="2" s="1"/>
  <c r="Q18" i="1"/>
  <c r="R18" i="1" s="1"/>
  <c r="N18" i="1"/>
  <c r="M18" i="1"/>
  <c r="L18" i="1"/>
  <c r="K18" i="1" s="1"/>
  <c r="I18" i="1"/>
  <c r="F18" i="1"/>
  <c r="G18" i="1" s="1"/>
  <c r="Q17" i="1"/>
  <c r="R17" i="1" s="1"/>
  <c r="N17" i="1"/>
  <c r="M17" i="1"/>
  <c r="L17" i="1"/>
  <c r="K17" i="1"/>
  <c r="I17" i="1"/>
  <c r="F17" i="1"/>
  <c r="G17" i="1" s="1"/>
  <c r="R16" i="1"/>
  <c r="Q16" i="1"/>
  <c r="N16" i="1"/>
  <c r="M16" i="1"/>
  <c r="L16" i="1"/>
  <c r="K16" i="1"/>
  <c r="I16" i="1"/>
  <c r="F16" i="1"/>
  <c r="G16" i="1" s="1"/>
  <c r="Q15" i="1"/>
  <c r="R15" i="1" s="1"/>
  <c r="M15" i="1"/>
  <c r="N15" i="1" s="1"/>
  <c r="L15" i="1"/>
  <c r="K15" i="1"/>
  <c r="I15" i="1"/>
  <c r="F15" i="1"/>
  <c r="G15" i="1" s="1"/>
  <c r="Q14" i="1"/>
  <c r="R14" i="1" s="1"/>
  <c r="N14" i="1"/>
  <c r="M14" i="1"/>
  <c r="L14" i="1"/>
  <c r="K14" i="1" s="1"/>
  <c r="I14" i="1"/>
  <c r="F14" i="1"/>
  <c r="G14" i="1" s="1"/>
  <c r="Q13" i="1"/>
  <c r="R13" i="1" s="1"/>
  <c r="N13" i="1"/>
  <c r="M13" i="1"/>
  <c r="L13" i="1"/>
  <c r="K13" i="1"/>
  <c r="I13" i="1"/>
  <c r="G13" i="1"/>
  <c r="F13" i="1"/>
  <c r="R12" i="1"/>
  <c r="Q12" i="1"/>
  <c r="N12" i="1"/>
  <c r="M12" i="1"/>
  <c r="L12" i="1"/>
  <c r="K12" i="1"/>
  <c r="I12" i="1"/>
  <c r="F12" i="1"/>
  <c r="G12" i="1" s="1"/>
  <c r="Q11" i="1"/>
  <c r="R11" i="1" s="1"/>
  <c r="M11" i="1"/>
  <c r="N11" i="1" s="1"/>
  <c r="L11" i="1"/>
  <c r="K11" i="1"/>
  <c r="I11" i="1"/>
  <c r="F11" i="1"/>
  <c r="G11" i="1" s="1"/>
  <c r="Q10" i="1"/>
  <c r="R10" i="1" s="1"/>
  <c r="N10" i="1"/>
  <c r="M10" i="1"/>
  <c r="L10" i="1"/>
  <c r="K10" i="1" s="1"/>
  <c r="I10" i="1"/>
  <c r="F10" i="1"/>
  <c r="G10" i="1" s="1"/>
  <c r="Q9" i="1"/>
  <c r="R9" i="1" s="1"/>
  <c r="N9" i="1"/>
  <c r="M9" i="1"/>
  <c r="L9" i="1"/>
  <c r="K9" i="1"/>
  <c r="I9" i="1"/>
  <c r="G9" i="1"/>
  <c r="F9" i="1"/>
  <c r="R8" i="1"/>
  <c r="Q8" i="1"/>
  <c r="N8" i="1"/>
  <c r="M8" i="1"/>
  <c r="L8" i="1"/>
  <c r="K8" i="1"/>
  <c r="I8" i="1"/>
  <c r="F8" i="1"/>
  <c r="G8" i="1" s="1"/>
  <c r="Q7" i="1"/>
  <c r="R7" i="1" s="1"/>
  <c r="M7" i="1"/>
  <c r="N7" i="1" s="1"/>
  <c r="L7" i="1"/>
  <c r="K7" i="1"/>
  <c r="I7" i="1"/>
  <c r="F7" i="1"/>
  <c r="G7" i="1" s="1"/>
  <c r="Q6" i="1"/>
  <c r="R6" i="1" s="1"/>
  <c r="N6" i="1"/>
  <c r="M6" i="1"/>
  <c r="L6" i="1"/>
  <c r="K6" i="1" s="1"/>
  <c r="I6" i="1"/>
  <c r="F6" i="1"/>
  <c r="G6" i="1" s="1"/>
  <c r="Q5" i="1"/>
  <c r="R5" i="1" s="1"/>
  <c r="N5" i="1"/>
  <c r="M5" i="1"/>
  <c r="L5" i="1"/>
  <c r="K5" i="1"/>
  <c r="I5" i="1"/>
  <c r="G5" i="1"/>
  <c r="F5" i="1"/>
  <c r="R4" i="1"/>
  <c r="Q4" i="1"/>
  <c r="N4" i="1"/>
  <c r="M4" i="1"/>
  <c r="L4" i="1"/>
  <c r="K4" i="1"/>
  <c r="I4" i="1"/>
  <c r="F4" i="1"/>
  <c r="G4" i="1" s="1"/>
  <c r="Q3" i="1"/>
  <c r="R3" i="1" s="1"/>
  <c r="M3" i="1"/>
  <c r="N3" i="1" s="1"/>
  <c r="K3" i="1"/>
  <c r="I3" i="1"/>
  <c r="F3" i="1"/>
  <c r="G3" i="1" s="1"/>
  <c r="R19" i="3"/>
  <c r="M19" i="3"/>
  <c r="N19" i="3" s="1"/>
  <c r="L19" i="3"/>
  <c r="K19" i="3"/>
  <c r="I19" i="3"/>
  <c r="F19" i="3"/>
  <c r="G19" i="3" s="1"/>
  <c r="R18" i="3"/>
  <c r="M18" i="3"/>
  <c r="N18" i="3" s="1"/>
  <c r="L18" i="3"/>
  <c r="K18" i="3" s="1"/>
  <c r="I18" i="3"/>
  <c r="F18" i="3"/>
  <c r="G18" i="3" s="1"/>
  <c r="R17" i="3"/>
  <c r="N17" i="3"/>
  <c r="M17" i="3"/>
  <c r="L17" i="3"/>
  <c r="K17" i="3" s="1"/>
  <c r="I17" i="3"/>
  <c r="F17" i="3"/>
  <c r="G17" i="3" s="1"/>
  <c r="R16" i="3"/>
  <c r="M16" i="3"/>
  <c r="N16" i="3" s="1"/>
  <c r="L16" i="3"/>
  <c r="K16" i="3"/>
  <c r="I16" i="3"/>
  <c r="F16" i="3"/>
  <c r="G16" i="3" s="1"/>
  <c r="R15" i="3"/>
  <c r="M15" i="3"/>
  <c r="N15" i="3" s="1"/>
  <c r="L15" i="3"/>
  <c r="K15" i="3" s="1"/>
  <c r="I15" i="3"/>
  <c r="F15" i="3"/>
  <c r="G15" i="3" s="1"/>
  <c r="R14" i="3"/>
  <c r="N14" i="3"/>
  <c r="M14" i="3"/>
  <c r="L14" i="3"/>
  <c r="K14" i="3" s="1"/>
  <c r="I14" i="3"/>
  <c r="F14" i="3"/>
  <c r="G14" i="3" s="1"/>
  <c r="R13" i="3"/>
  <c r="M13" i="3"/>
  <c r="N13" i="3" s="1"/>
  <c r="L13" i="3"/>
  <c r="K13" i="3"/>
  <c r="I13" i="3"/>
  <c r="F13" i="3"/>
  <c r="G13" i="3" s="1"/>
  <c r="R12" i="3"/>
  <c r="M12" i="3"/>
  <c r="N12" i="3" s="1"/>
  <c r="L12" i="3"/>
  <c r="K12" i="3" s="1"/>
  <c r="I12" i="3"/>
  <c r="F12" i="3"/>
  <c r="G12" i="3" s="1"/>
  <c r="R11" i="3"/>
  <c r="N11" i="3"/>
  <c r="M11" i="3"/>
  <c r="L11" i="3"/>
  <c r="K11" i="3" s="1"/>
  <c r="I11" i="3"/>
  <c r="F11" i="3"/>
  <c r="G11" i="3" s="1"/>
  <c r="R10" i="3"/>
  <c r="M10" i="3"/>
  <c r="N10" i="3" s="1"/>
  <c r="L10" i="3"/>
  <c r="K10" i="3"/>
  <c r="I10" i="3"/>
  <c r="F10" i="3"/>
  <c r="G10" i="3" s="1"/>
  <c r="R9" i="3"/>
  <c r="M9" i="3"/>
  <c r="N9" i="3" s="1"/>
  <c r="L9" i="3"/>
  <c r="K9" i="3" s="1"/>
  <c r="I9" i="3"/>
  <c r="F9" i="3"/>
  <c r="G9" i="3" s="1"/>
  <c r="R8" i="3"/>
  <c r="N8" i="3"/>
  <c r="M8" i="3"/>
  <c r="L8" i="3"/>
  <c r="K8" i="3" s="1"/>
  <c r="I8" i="3"/>
  <c r="F8" i="3"/>
  <c r="G8" i="3" s="1"/>
  <c r="R7" i="3"/>
  <c r="M7" i="3"/>
  <c r="N7" i="3" s="1"/>
  <c r="L7" i="3"/>
  <c r="K7" i="3"/>
  <c r="I7" i="3"/>
  <c r="F7" i="3"/>
  <c r="G7" i="3" s="1"/>
  <c r="R6" i="3"/>
  <c r="M6" i="3"/>
  <c r="N6" i="3" s="1"/>
  <c r="L6" i="3"/>
  <c r="K6" i="3" s="1"/>
  <c r="I6" i="3"/>
  <c r="F6" i="3"/>
  <c r="G6" i="3" s="1"/>
  <c r="R5" i="3"/>
  <c r="N5" i="3"/>
  <c r="M5" i="3"/>
  <c r="L5" i="3"/>
  <c r="K5" i="3" s="1"/>
  <c r="I5" i="3"/>
  <c r="F5" i="3"/>
  <c r="G5" i="3" s="1"/>
  <c r="R4" i="3"/>
  <c r="M4" i="3"/>
  <c r="N4" i="3" s="1"/>
  <c r="L4" i="3"/>
  <c r="K4" i="3"/>
  <c r="I4" i="3"/>
  <c r="F4" i="3"/>
  <c r="G4" i="3" s="1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C33" i="1"/>
  <c r="C34" i="1"/>
  <c r="D34" i="1"/>
  <c r="C35" i="1"/>
  <c r="C36" i="1"/>
  <c r="C15" i="1"/>
  <c r="U15" i="1"/>
  <c r="C16" i="1"/>
  <c r="L34" i="1" s="1"/>
  <c r="U16" i="1"/>
  <c r="V16" i="1" s="1"/>
  <c r="C17" i="1"/>
  <c r="U17" i="1"/>
  <c r="C18" i="1"/>
  <c r="U18" i="1"/>
  <c r="U7" i="1"/>
  <c r="C32" i="1"/>
  <c r="C31" i="1"/>
  <c r="C30" i="1"/>
  <c r="C29" i="1"/>
  <c r="C28" i="1"/>
  <c r="C27" i="1"/>
  <c r="C26" i="1"/>
  <c r="C25" i="1"/>
  <c r="C24" i="1"/>
  <c r="C23" i="1"/>
  <c r="C22" i="1"/>
  <c r="C21" i="1"/>
  <c r="U14" i="1"/>
  <c r="C14" i="1"/>
  <c r="U13" i="1"/>
  <c r="C13" i="1"/>
  <c r="U12" i="1"/>
  <c r="C12" i="1"/>
  <c r="U11" i="1"/>
  <c r="C11" i="1"/>
  <c r="U10" i="1"/>
  <c r="C10" i="1"/>
  <c r="U9" i="1"/>
  <c r="C9" i="1"/>
  <c r="U8" i="1"/>
  <c r="C8" i="1"/>
  <c r="C7" i="1"/>
  <c r="U6" i="1"/>
  <c r="C6" i="1"/>
  <c r="U5" i="1"/>
  <c r="C5" i="1"/>
  <c r="U4" i="1"/>
  <c r="C4" i="1"/>
  <c r="U3" i="1"/>
  <c r="C3" i="1"/>
  <c r="W16" i="2" l="1"/>
  <c r="X16" i="2" s="1"/>
  <c r="Y16" i="2" s="1"/>
  <c r="Z16" i="2" s="1"/>
  <c r="AA16" i="2" s="1"/>
  <c r="AB16" i="2" s="1"/>
  <c r="W11" i="2"/>
  <c r="X11" i="2" s="1"/>
  <c r="Y11" i="2" s="1"/>
  <c r="Z11" i="2" s="1"/>
  <c r="AA11" i="2" s="1"/>
  <c r="AB11" i="2" s="1"/>
  <c r="L33" i="1"/>
  <c r="D33" i="1"/>
  <c r="L36" i="1"/>
  <c r="D36" i="1"/>
  <c r="V4" i="1"/>
  <c r="W14" i="2"/>
  <c r="X14" i="2" s="1"/>
  <c r="Y14" i="2" s="1"/>
  <c r="Z14" i="2" s="1"/>
  <c r="AA14" i="2" s="1"/>
  <c r="AB14" i="2" s="1"/>
  <c r="W18" i="2"/>
  <c r="X18" i="2" s="1"/>
  <c r="Y18" i="2" s="1"/>
  <c r="Z18" i="2" s="1"/>
  <c r="AA18" i="2" s="1"/>
  <c r="AB18" i="2" s="1"/>
  <c r="W9" i="2"/>
  <c r="X9" i="2" s="1"/>
  <c r="Y9" i="2" s="1"/>
  <c r="Z9" i="2" s="1"/>
  <c r="AA9" i="2" s="1"/>
  <c r="AB9" i="2" s="1"/>
  <c r="W6" i="2"/>
  <c r="X6" i="2" s="1"/>
  <c r="Y6" i="2" s="1"/>
  <c r="Z6" i="2" s="1"/>
  <c r="AA6" i="2" s="1"/>
  <c r="AB6" i="2" s="1"/>
  <c r="W4" i="2"/>
  <c r="X4" i="2" s="1"/>
  <c r="Y4" i="2" s="1"/>
  <c r="Z4" i="2" s="1"/>
  <c r="AA4" i="2" s="1"/>
  <c r="AB4" i="2" s="1"/>
  <c r="W13" i="2"/>
  <c r="X13" i="2" s="1"/>
  <c r="Y13" i="2" s="1"/>
  <c r="Z13" i="2" s="1"/>
  <c r="AA13" i="2" s="1"/>
  <c r="AB13" i="2" s="1"/>
  <c r="W17" i="2"/>
  <c r="X17" i="2" s="1"/>
  <c r="Y17" i="2" s="1"/>
  <c r="Z17" i="2" s="1"/>
  <c r="AA17" i="2" s="1"/>
  <c r="AB17" i="2" s="1"/>
  <c r="W7" i="2"/>
  <c r="X7" i="2" s="1"/>
  <c r="Y7" i="2" s="1"/>
  <c r="Z7" i="2" s="1"/>
  <c r="AA7" i="2" s="1"/>
  <c r="AB7" i="2" s="1"/>
  <c r="W10" i="2"/>
  <c r="X10" i="2" s="1"/>
  <c r="Y10" i="2" s="1"/>
  <c r="Z10" i="2" s="1"/>
  <c r="AA10" i="2" s="1"/>
  <c r="AB10" i="2" s="1"/>
  <c r="E35" i="1"/>
  <c r="E21" i="1"/>
  <c r="E26" i="1"/>
  <c r="F34" i="1"/>
  <c r="E30" i="1"/>
  <c r="V3" i="1"/>
  <c r="W3" i="1" s="1"/>
  <c r="V8" i="1"/>
  <c r="W8" i="1" s="1"/>
  <c r="V15" i="1"/>
  <c r="E34" i="1"/>
  <c r="E33" i="1"/>
  <c r="V17" i="1"/>
  <c r="W16" i="1"/>
  <c r="L32" i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D30" i="1"/>
  <c r="L30" i="1"/>
  <c r="E28" i="1"/>
  <c r="F26" i="1"/>
  <c r="L28" i="1"/>
  <c r="D28" i="1"/>
  <c r="V12" i="1"/>
  <c r="V14" i="1"/>
  <c r="F32" i="1" s="1"/>
  <c r="E22" i="1"/>
  <c r="L21" i="1"/>
  <c r="D21" i="1"/>
  <c r="D25" i="1"/>
  <c r="L25" i="1"/>
  <c r="L23" i="1"/>
  <c r="D23" i="1"/>
  <c r="L27" i="1"/>
  <c r="D27" i="1"/>
  <c r="D26" i="1"/>
  <c r="L26" i="1"/>
  <c r="V10" i="1"/>
  <c r="F22" i="1"/>
  <c r="V5" i="1"/>
  <c r="P32" i="1" l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D32" i="1"/>
  <c r="W15" i="2"/>
  <c r="X15" i="2" s="1"/>
  <c r="Y15" i="2" s="1"/>
  <c r="Z15" i="2" s="1"/>
  <c r="AA15" i="2" s="1"/>
  <c r="AB15" i="2" s="1"/>
  <c r="W3" i="2"/>
  <c r="X3" i="2" s="1"/>
  <c r="Y3" i="2" s="1"/>
  <c r="Z3" i="2" s="1"/>
  <c r="AA3" i="2" s="1"/>
  <c r="AB3" i="2" s="1"/>
  <c r="W12" i="2"/>
  <c r="X12" i="2" s="1"/>
  <c r="Y12" i="2" s="1"/>
  <c r="Z12" i="2" s="1"/>
  <c r="AA12" i="2" s="1"/>
  <c r="AB12" i="2" s="1"/>
  <c r="W5" i="2"/>
  <c r="X5" i="2" s="1"/>
  <c r="Y5" i="2" s="1"/>
  <c r="Z5" i="2" s="1"/>
  <c r="AA5" i="2" s="1"/>
  <c r="AB5" i="2" s="1"/>
  <c r="W8" i="2"/>
  <c r="X8" i="2" s="1"/>
  <c r="Y8" i="2" s="1"/>
  <c r="Z8" i="2" s="1"/>
  <c r="AA8" i="2" s="1"/>
  <c r="AB8" i="2" s="1"/>
  <c r="F21" i="1"/>
  <c r="X16" i="1"/>
  <c r="G34" i="1"/>
  <c r="W17" i="1"/>
  <c r="F35" i="1"/>
  <c r="E23" i="1"/>
  <c r="V18" i="1"/>
  <c r="E36" i="1"/>
  <c r="D35" i="1"/>
  <c r="L35" i="1"/>
  <c r="W15" i="1"/>
  <c r="F33" i="1"/>
  <c r="D31" i="1"/>
  <c r="L31" i="1"/>
  <c r="F28" i="1"/>
  <c r="W10" i="1"/>
  <c r="P39" i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P26" i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E31" i="1"/>
  <c r="V13" i="1"/>
  <c r="P40" i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P27" i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E32" i="1"/>
  <c r="L29" i="1"/>
  <c r="D29" i="1"/>
  <c r="V11" i="1"/>
  <c r="E25" i="1"/>
  <c r="P23" i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P36" i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F30" i="1"/>
  <c r="W12" i="1"/>
  <c r="E24" i="1"/>
  <c r="V6" i="1"/>
  <c r="X3" i="1"/>
  <c r="G21" i="1"/>
  <c r="P28" i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P41" i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E29" i="1"/>
  <c r="P21" i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P34" i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P43" i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P30" i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D24" i="1"/>
  <c r="L24" i="1"/>
  <c r="V7" i="1"/>
  <c r="V9" i="1"/>
  <c r="E27" i="1"/>
  <c r="W4" i="1"/>
  <c r="L22" i="1"/>
  <c r="D22" i="1"/>
  <c r="W14" i="1"/>
  <c r="W5" i="1"/>
  <c r="F23" i="1"/>
  <c r="P25" i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P38" i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G26" i="1"/>
  <c r="X8" i="1"/>
  <c r="W18" i="1" l="1"/>
  <c r="F36" i="1"/>
  <c r="X15" i="1"/>
  <c r="G33" i="1"/>
  <c r="X17" i="1"/>
  <c r="G35" i="1"/>
  <c r="Y16" i="1"/>
  <c r="H34" i="1"/>
  <c r="P24" i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P37" i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F24" i="1"/>
  <c r="W6" i="1"/>
  <c r="W7" i="1"/>
  <c r="F25" i="1"/>
  <c r="X14" i="1"/>
  <c r="G32" i="1"/>
  <c r="G28" i="1"/>
  <c r="X10" i="1"/>
  <c r="G30" i="1"/>
  <c r="X12" i="1"/>
  <c r="X5" i="1"/>
  <c r="G23" i="1"/>
  <c r="F31" i="1"/>
  <c r="W13" i="1"/>
  <c r="P31" i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P44" i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P22" i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P35" i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W11" i="1"/>
  <c r="F29" i="1"/>
  <c r="G22" i="1"/>
  <c r="X4" i="1"/>
  <c r="P29" i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P42" i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H26" i="1"/>
  <c r="Y8" i="1"/>
  <c r="W9" i="1"/>
  <c r="F27" i="1"/>
  <c r="H21" i="1"/>
  <c r="Y3" i="1"/>
  <c r="Z16" i="1" l="1"/>
  <c r="I34" i="1"/>
  <c r="Y17" i="1"/>
  <c r="H35" i="1"/>
  <c r="Y15" i="1"/>
  <c r="H33" i="1"/>
  <c r="X18" i="1"/>
  <c r="G36" i="1"/>
  <c r="Y4" i="1"/>
  <c r="H22" i="1"/>
  <c r="Y14" i="1"/>
  <c r="H32" i="1"/>
  <c r="X9" i="1"/>
  <c r="G27" i="1"/>
  <c r="X7" i="1"/>
  <c r="G25" i="1"/>
  <c r="X11" i="1"/>
  <c r="G29" i="1"/>
  <c r="I21" i="1"/>
  <c r="Z3" i="1"/>
  <c r="Z8" i="1"/>
  <c r="I26" i="1"/>
  <c r="X6" i="1"/>
  <c r="G24" i="1"/>
  <c r="Y12" i="1"/>
  <c r="H30" i="1"/>
  <c r="H28" i="1"/>
  <c r="Y10" i="1"/>
  <c r="G31" i="1"/>
  <c r="X13" i="1"/>
  <c r="H23" i="1"/>
  <c r="Y5" i="1"/>
  <c r="Y18" i="1" l="1"/>
  <c r="H36" i="1"/>
  <c r="Z15" i="1"/>
  <c r="I33" i="1"/>
  <c r="Z17" i="1"/>
  <c r="I35" i="1"/>
  <c r="AA16" i="1"/>
  <c r="K34" i="1" s="1"/>
  <c r="J34" i="1"/>
  <c r="J21" i="1"/>
  <c r="AA3" i="1"/>
  <c r="K21" i="1" s="1"/>
  <c r="H29" i="1"/>
  <c r="Y11" i="1"/>
  <c r="I23" i="1"/>
  <c r="Z5" i="1"/>
  <c r="H31" i="1"/>
  <c r="Y13" i="1"/>
  <c r="I28" i="1"/>
  <c r="Z10" i="1"/>
  <c r="H25" i="1"/>
  <c r="Y7" i="1"/>
  <c r="I30" i="1"/>
  <c r="Z12" i="1"/>
  <c r="Y9" i="1"/>
  <c r="H27" i="1"/>
  <c r="Y6" i="1"/>
  <c r="H24" i="1"/>
  <c r="Z14" i="1"/>
  <c r="I32" i="1"/>
  <c r="J26" i="1"/>
  <c r="AA8" i="1"/>
  <c r="K26" i="1" s="1"/>
  <c r="Z4" i="1"/>
  <c r="I22" i="1"/>
  <c r="AA17" i="1" l="1"/>
  <c r="K35" i="1" s="1"/>
  <c r="J35" i="1"/>
  <c r="AA15" i="1"/>
  <c r="K33" i="1" s="1"/>
  <c r="J33" i="1"/>
  <c r="Z18" i="1"/>
  <c r="I36" i="1"/>
  <c r="AA4" i="1"/>
  <c r="K22" i="1" s="1"/>
  <c r="J22" i="1"/>
  <c r="J23" i="1"/>
  <c r="AA5" i="1"/>
  <c r="K23" i="1" s="1"/>
  <c r="Z11" i="1"/>
  <c r="I29" i="1"/>
  <c r="AA10" i="1"/>
  <c r="K28" i="1" s="1"/>
  <c r="J28" i="1"/>
  <c r="I31" i="1"/>
  <c r="Z13" i="1"/>
  <c r="Z6" i="1"/>
  <c r="I24" i="1"/>
  <c r="Z9" i="1"/>
  <c r="I27" i="1"/>
  <c r="I25" i="1"/>
  <c r="Z7" i="1"/>
  <c r="J32" i="1"/>
  <c r="AA14" i="1"/>
  <c r="K32" i="1" s="1"/>
  <c r="J30" i="1"/>
  <c r="AA12" i="1"/>
  <c r="K30" i="1" s="1"/>
  <c r="AA18" i="1" l="1"/>
  <c r="K36" i="1" s="1"/>
  <c r="J36" i="1"/>
  <c r="AA6" i="1"/>
  <c r="K24" i="1" s="1"/>
  <c r="J24" i="1"/>
  <c r="J31" i="1"/>
  <c r="AA13" i="1"/>
  <c r="K31" i="1" s="1"/>
  <c r="AA7" i="1"/>
  <c r="K25" i="1" s="1"/>
  <c r="J25" i="1"/>
  <c r="AA11" i="1"/>
  <c r="K29" i="1" s="1"/>
  <c r="J29" i="1"/>
  <c r="J27" i="1"/>
  <c r="AA9" i="1"/>
  <c r="K27" i="1" s="1"/>
</calcChain>
</file>

<file path=xl/sharedStrings.xml><?xml version="1.0" encoding="utf-8"?>
<sst xmlns="http://schemas.openxmlformats.org/spreadsheetml/2006/main" count="350" uniqueCount="285">
  <si>
    <t>Horizontal</t>
  </si>
  <si>
    <t>Diagonal</t>
  </si>
  <si>
    <t>Vertical</t>
  </si>
  <si>
    <t>Size</t>
  </si>
  <si>
    <t>Unit X</t>
  </si>
  <si>
    <t>Sprite X</t>
  </si>
  <si>
    <t>Unit Y</t>
  </si>
  <si>
    <t>Sprite Y</t>
  </si>
  <si>
    <t>Both X</t>
  </si>
  <si>
    <t>N</t>
  </si>
  <si>
    <t>NE</t>
  </si>
  <si>
    <t>E</t>
  </si>
  <si>
    <t>SE</t>
  </si>
  <si>
    <t>S</t>
  </si>
  <si>
    <t>SW</t>
  </si>
  <si>
    <t>W</t>
  </si>
  <si>
    <t>NW</t>
  </si>
  <si>
    <t>V.Spacing</t>
  </si>
  <si>
    <t>Y values (with and without purchase sprite at top)</t>
  </si>
  <si>
    <t>X</t>
  </si>
  <si>
    <t>Y</t>
  </si>
  <si>
    <t>2L + H</t>
  </si>
  <si>
    <t>2L + 6</t>
  </si>
  <si>
    <t>2L  + H + 2</t>
  </si>
  <si>
    <t>4L</t>
  </si>
  <si>
    <t>H + 4</t>
  </si>
  <si>
    <t>Length</t>
  </si>
  <si>
    <t>Feet</t>
  </si>
  <si>
    <t>1px</t>
  </si>
  <si>
    <t>~1.375 ft</t>
  </si>
  <si>
    <t>~0.7 ft</t>
  </si>
  <si>
    <t>~0.4m</t>
  </si>
  <si>
    <t>Examples</t>
  </si>
  <si>
    <t>Gresley Coach, BR Mk 1s</t>
  </si>
  <si>
    <t>Class 390</t>
  </si>
  <si>
    <t>Class 720, Class 390 DM</t>
  </si>
  <si>
    <t>Class 141</t>
  </si>
  <si>
    <t>Stanier P3 Coach</t>
  </si>
  <si>
    <t>Thompson Coach</t>
  </si>
  <si>
    <t>BR Mk 5 CAF</t>
  </si>
  <si>
    <t>Engines</t>
  </si>
  <si>
    <t>Coaches</t>
  </si>
  <si>
    <t>Wagons</t>
  </si>
  <si>
    <t>Mus</t>
  </si>
  <si>
    <t>Class 158</t>
  </si>
  <si>
    <t>Class 101/102</t>
  </si>
  <si>
    <t>Class 117</t>
  </si>
  <si>
    <t>GWR 5700</t>
  </si>
  <si>
    <t>BR Conflat P</t>
  </si>
  <si>
    <t>BR 10 ton Carflat</t>
  </si>
  <si>
    <t>BR 21 ton Hopper, 20 ton Hopper Coal Wagon</t>
  </si>
  <si>
    <t>BR 20 ton Carflat B/C, 56 ton Iron Ore Wagon</t>
  </si>
  <si>
    <t>BR Conflat A, Banana van</t>
  </si>
  <si>
    <t>Original</t>
  </si>
  <si>
    <t>Era</t>
  </si>
  <si>
    <t>Victorian</t>
  </si>
  <si>
    <t>Edwardian</t>
  </si>
  <si>
    <t>Big Four</t>
  </si>
  <si>
    <t>Early BR</t>
  </si>
  <si>
    <t>Dieselisation</t>
  </si>
  <si>
    <t>Late BR/ Sectors</t>
  </si>
  <si>
    <t>Light General Purpose</t>
  </si>
  <si>
    <t>Diesel MU</t>
  </si>
  <si>
    <t>Overhead Electric MU</t>
  </si>
  <si>
    <t>3rd/4th Rail Electric MU</t>
  </si>
  <si>
    <t>Special</t>
  </si>
  <si>
    <t>Express Passenger</t>
  </si>
  <si>
    <t>Light Goods</t>
  </si>
  <si>
    <t>Year</t>
  </si>
  <si>
    <t>Early Privatisation</t>
  </si>
  <si>
    <t>Modern</t>
  </si>
  <si>
    <t>GNR Stirling Single</t>
  </si>
  <si>
    <t>LNWR Webb Coal Tank</t>
  </si>
  <si>
    <t>GWR 2301 Dean Goods</t>
  </si>
  <si>
    <t>Medium Passenger</t>
  </si>
  <si>
    <t>Medium Goods</t>
  </si>
  <si>
    <t>LSWR 415 Adams Radial Tank</t>
  </si>
  <si>
    <t>GWR 93, 850, 1901 Saddle Tanks</t>
  </si>
  <si>
    <t>GWR 3100 "Large Prairie"</t>
  </si>
  <si>
    <t>GWR 2800 "Night Owl"</t>
  </si>
  <si>
    <t>CR 43/903 Class "Cardean"</t>
  </si>
  <si>
    <t>GWR 2900 "Saints"</t>
  </si>
  <si>
    <t>LMS Princess Royal</t>
  </si>
  <si>
    <t>LMS Stanier Mogul</t>
  </si>
  <si>
    <t>LMS Stanier 8F</t>
  </si>
  <si>
    <t>LMS Stanier 5MT "Black Five"</t>
  </si>
  <si>
    <t>LNER Gresley V1</t>
  </si>
  <si>
    <t>GWR 6100 "Large Prairie"</t>
  </si>
  <si>
    <t>LMS Fowler 7F</t>
  </si>
  <si>
    <t>SR Z Class</t>
  </si>
  <si>
    <t>LNER B17 "Sandringham"</t>
  </si>
  <si>
    <t>LNER D49 "Shires"</t>
  </si>
  <si>
    <t>GWR 6000 "King"</t>
  </si>
  <si>
    <t>SR Lord Nelson Class</t>
  </si>
  <si>
    <t>LMS Hughes Crab Mogul</t>
  </si>
  <si>
    <t>GWR 4073 "Castle"</t>
  </si>
  <si>
    <t xml:space="preserve">GNR K1 </t>
  </si>
  <si>
    <t>GCR Class 8</t>
  </si>
  <si>
    <t>Fast/Heavy Goods</t>
  </si>
  <si>
    <t>LBSCR L Class "Remembrance"</t>
  </si>
  <si>
    <t>GNR Class O1</t>
  </si>
  <si>
    <t>SECR K Class "River"</t>
  </si>
  <si>
    <t>SD&amp;JR 7F</t>
  </si>
  <si>
    <t>GCR Class 9N</t>
  </si>
  <si>
    <t>GCR Class 8K/M</t>
  </si>
  <si>
    <t>GWR 4300 Class</t>
  </si>
  <si>
    <t>GER S69 Class</t>
  </si>
  <si>
    <t>NER T2 Class</t>
  </si>
  <si>
    <t>LNWR Claughton</t>
  </si>
  <si>
    <t>GCR Class 9P "Lord Farringdon"</t>
  </si>
  <si>
    <t>GCR Class 11E "Directors"</t>
  </si>
  <si>
    <t>HR Clan Goods</t>
  </si>
  <si>
    <t>LSWR N15 "King Arthur"</t>
  </si>
  <si>
    <t>GCR Class 11F "Imp. Directors"</t>
  </si>
  <si>
    <t>GWR 4700 Class</t>
  </si>
  <si>
    <t>HR Clan Class</t>
  </si>
  <si>
    <t>MR Lickey Banker</t>
  </si>
  <si>
    <t>GNR Class A1</t>
  </si>
  <si>
    <t>GWR 5205 Class</t>
  </si>
  <si>
    <t>LMS Royal Scot</t>
  </si>
  <si>
    <t>LMS Fowler 4P</t>
  </si>
  <si>
    <t>LNER Class W1</t>
  </si>
  <si>
    <t>LNER Class A3</t>
  </si>
  <si>
    <t>LMS 6399 "Fury"</t>
  </si>
  <si>
    <t>GWR 6800 "Grange"</t>
  </si>
  <si>
    <t>GWR Collet 2-10-2T</t>
  </si>
  <si>
    <t>LNER Class P2 (Streamlined)</t>
  </si>
  <si>
    <t>LNER Class W1 (Streamlined)</t>
  </si>
  <si>
    <t>LNER Class K4</t>
  </si>
  <si>
    <t>LMS Princess Coronation</t>
  </si>
  <si>
    <t>LNER Class V4 "Bantom Cock"</t>
  </si>
  <si>
    <t>LNER Class V2 "Green Arrow"</t>
  </si>
  <si>
    <t>LNER Class B1 "Bongos"</t>
  </si>
  <si>
    <t>USATC S160</t>
  </si>
  <si>
    <t>WD Austerity</t>
  </si>
  <si>
    <t>WD Austerity Tank</t>
  </si>
  <si>
    <t>LNER Class O1</t>
  </si>
  <si>
    <t>SR West Country/Battle of Britain</t>
  </si>
  <si>
    <t>SR Merchant Navy Class</t>
  </si>
  <si>
    <t>LNER Class A2/3</t>
  </si>
  <si>
    <t>LMS Rebuilt Patriot</t>
  </si>
  <si>
    <t>LMS Ivatt 2MT</t>
  </si>
  <si>
    <t>LNER Class A1/1 "Great Northern"</t>
  </si>
  <si>
    <t>LNER Class A2/1</t>
  </si>
  <si>
    <t>LNER Class A2/2</t>
  </si>
  <si>
    <t>LMS Rebuilt Royal Scot</t>
  </si>
  <si>
    <t>BR Standard 7MT "Britannia"</t>
  </si>
  <si>
    <t>BR Standard 8P "Duke"</t>
  </si>
  <si>
    <t>BR Standard 6MT "Clan"</t>
  </si>
  <si>
    <t>BR Standard 5MT</t>
  </si>
  <si>
    <t>BR Standard 4MT</t>
  </si>
  <si>
    <t>BR Standard 4MT Tank</t>
  </si>
  <si>
    <t>BR Standard 9F</t>
  </si>
  <si>
    <t>BR Standard 3MT</t>
  </si>
  <si>
    <t>BR Standard 3MT Tank</t>
  </si>
  <si>
    <t>BR Standard 2MT</t>
  </si>
  <si>
    <t>BR Standard 2MT Tank</t>
  </si>
  <si>
    <t>LNER Class A2</t>
  </si>
  <si>
    <t xml:space="preserve">BR Rebuilt WC/BoB </t>
  </si>
  <si>
    <t>BR Rebuilt Merchant Navy</t>
  </si>
  <si>
    <t>BR "Fell" 10100</t>
  </si>
  <si>
    <t>LMS Diesel 10000</t>
  </si>
  <si>
    <t>LNER Class A4</t>
  </si>
  <si>
    <t xml:space="preserve">LNER Class P2 </t>
  </si>
  <si>
    <t>GWR 1400 "Autotanks"</t>
  </si>
  <si>
    <t>SR Q1 Class</t>
  </si>
  <si>
    <t>LMS Rebuilt Jubilee</t>
  </si>
  <si>
    <t>LMS Jubilee</t>
  </si>
  <si>
    <t>GWR Railcar</t>
  </si>
  <si>
    <t>GWR 7200 Class</t>
  </si>
  <si>
    <t>GWR 4900 "Hall"</t>
  </si>
  <si>
    <t>LMS Fowler 2P</t>
  </si>
  <si>
    <t>SR U/U1 "U-boats"</t>
  </si>
  <si>
    <t>LMS Garratts</t>
  </si>
  <si>
    <t>LMS 3F "Jinty"</t>
  </si>
  <si>
    <t>LMS Fowler 4F</t>
  </si>
  <si>
    <t>GWR 111 "The Great Bear"</t>
  </si>
  <si>
    <t>LBSCR E4X</t>
  </si>
  <si>
    <t>GCR Class 8H</t>
  </si>
  <si>
    <t>GWR 4000 "Star"</t>
  </si>
  <si>
    <t>GER A55R</t>
  </si>
  <si>
    <t>GWR 3700 "City"</t>
  </si>
  <si>
    <t>LBSCR E7</t>
  </si>
  <si>
    <t>LBSCR E6</t>
  </si>
  <si>
    <t>GER A55 "Decapod"</t>
  </si>
  <si>
    <t>LBSCR E4</t>
  </si>
  <si>
    <t>CR 721 "Dunalastair"</t>
  </si>
  <si>
    <t>CR 439 Class</t>
  </si>
  <si>
    <t>LSWR T3</t>
  </si>
  <si>
    <t>GER S46 "Claud Hamilton"</t>
  </si>
  <si>
    <t>CR Single No. 123</t>
  </si>
  <si>
    <t>EMD Class 59 "Shed"</t>
  </si>
  <si>
    <t>BREL Class 58 "Bone"</t>
  </si>
  <si>
    <t>BREL Class 56 "Gridiron"</t>
  </si>
  <si>
    <t xml:space="preserve">EE Class 50 </t>
  </si>
  <si>
    <t>EE Class 55 "Deltic"</t>
  </si>
  <si>
    <t>BR Swindon Class 52 "Western"</t>
  </si>
  <si>
    <t>Sulzer Class 46 "Peaks"</t>
  </si>
  <si>
    <t>Beyer-Peacock Class 35 "Hymek"</t>
  </si>
  <si>
    <t>EE Class 37 "Tractor"</t>
  </si>
  <si>
    <t>Brush Class 47</t>
  </si>
  <si>
    <t>NBL Class 43 "Warship"</t>
  </si>
  <si>
    <t>NBL Class 41 "Warship"</t>
  </si>
  <si>
    <t>BR Swindon Class 42 "Warship"</t>
  </si>
  <si>
    <t>Sulzer Class 44 "Peaks"</t>
  </si>
  <si>
    <t>EE Class 20</t>
  </si>
  <si>
    <t>BREL Class 43 "Intercity 125"</t>
  </si>
  <si>
    <t>Medium/Heavy General Purpose</t>
  </si>
  <si>
    <t>Stadler Class 68 "UKLight"</t>
  </si>
  <si>
    <t>EMD Class 66 "Sheds"</t>
  </si>
  <si>
    <t>Brush Class 60 "Tugs"</t>
  </si>
  <si>
    <t>BREL APT-E</t>
  </si>
  <si>
    <t>BREL APT-P</t>
  </si>
  <si>
    <t>BREL Class 91 "Electras"</t>
  </si>
  <si>
    <t>BREL Class 150 "Sprinter"</t>
  </si>
  <si>
    <t>BREL Class 155 "Super Sprinter"</t>
  </si>
  <si>
    <t>BREL Class 158 "Express Sprinter"</t>
  </si>
  <si>
    <t>BREL Class 159 "SW Turbo"</t>
  </si>
  <si>
    <t>BREL Class 156 "Super Sprinter"</t>
  </si>
  <si>
    <t>BREL Class 142 "Pacer"</t>
  </si>
  <si>
    <t>BREL Class 140 "Pacer"</t>
  </si>
  <si>
    <t>Bombardier Class 170 "Turbostar"</t>
  </si>
  <si>
    <t>Bombardier Class 220 "Voyager"</t>
  </si>
  <si>
    <t>Metro-Cammel Class 251 Blue Pullman</t>
  </si>
  <si>
    <t>BREL Class 252 "Prototype HST"</t>
  </si>
  <si>
    <t>BREL Class 253 "HST"</t>
  </si>
  <si>
    <t>Hitachi Class 800 "IET/Azuma"</t>
  </si>
  <si>
    <t>BR Class 309 "Clacton Express"</t>
  </si>
  <si>
    <t>Metro-Vick Class 28 "CoBo"</t>
  </si>
  <si>
    <t>BREL Class 314</t>
  </si>
  <si>
    <t>ABB Class 325 "Royal Mail"</t>
  </si>
  <si>
    <t>Alstom Class 334 "Juniper"</t>
  </si>
  <si>
    <t>Bombardier Class 345 "Aventra"</t>
  </si>
  <si>
    <t>Bombardier Class 375 "Electrostar"</t>
  </si>
  <si>
    <t>Siemens Class 380 "Desiro"</t>
  </si>
  <si>
    <t>Siemens Class 700 "Desiro City"</t>
  </si>
  <si>
    <t>Stadler Class 755 "FLIRT"</t>
  </si>
  <si>
    <t>GEC Class 373 TGV "Eurostar"</t>
  </si>
  <si>
    <t>Alstom Class 390 "Pendolino"</t>
  </si>
  <si>
    <t>CAF Class 397 "Civity"</t>
  </si>
  <si>
    <t>SR 4-DD</t>
  </si>
  <si>
    <t>SR 4-COR/4-RES "Nelsons"</t>
  </si>
  <si>
    <t>SR 5-BEL "Brighton Belle"</t>
  </si>
  <si>
    <t>SR 4-LAV</t>
  </si>
  <si>
    <t>SR 4-SUB "Suburban"</t>
  </si>
  <si>
    <t>LSWR 3-SUB</t>
  </si>
  <si>
    <t>BREL Class 442/5-WES "Wessex Electrics"</t>
  </si>
  <si>
    <t>Alstom Class 460/8-GAT "Juniper"</t>
  </si>
  <si>
    <t xml:space="preserve">BR Class 421/4-CIG </t>
  </si>
  <si>
    <t>BR Class 420/422 4-BIG</t>
  </si>
  <si>
    <t>BR Class 482 8-MIG</t>
  </si>
  <si>
    <t>BR Class 438 4-TC/3-TC</t>
  </si>
  <si>
    <t>SR 6-PAN</t>
  </si>
  <si>
    <t>SR 6-PUL/6-CITY</t>
  </si>
  <si>
    <t>BR 6TC</t>
  </si>
  <si>
    <t>BR Class 432 4-REP</t>
  </si>
  <si>
    <t>BRCW Class 33 "Crompton"</t>
  </si>
  <si>
    <t>Metro-Cammel Class 111</t>
  </si>
  <si>
    <t>Metro-Cammel Class 101/102</t>
  </si>
  <si>
    <t>Pressed Steel Class 121 "Bubble Car"</t>
  </si>
  <si>
    <t>Gloucester RC&amp;W Class 122 "Bubble Car"</t>
  </si>
  <si>
    <t>BREL Class 165 "Networker"</t>
  </si>
  <si>
    <t>BREL Class 166 "Networker"</t>
  </si>
  <si>
    <t>BREL Class 365 "Networker"</t>
  </si>
  <si>
    <t>BREL Class 465 "Networker"</t>
  </si>
  <si>
    <t>BREL Class 466 "Networker"</t>
  </si>
  <si>
    <t>Brush Class 53 "Falcon"</t>
  </si>
  <si>
    <t>GWR 5700 Class</t>
  </si>
  <si>
    <t>BR Class 77/Class EM2</t>
  </si>
  <si>
    <t>BR Class 76/Class EM1</t>
  </si>
  <si>
    <t>SR V "Schools"</t>
  </si>
  <si>
    <t>GWR 2251 "Collet Goods"</t>
  </si>
  <si>
    <t>GWR 517 Class</t>
  </si>
  <si>
    <t>LBSCR A1 "Terriers"</t>
  </si>
  <si>
    <t>GER F48 Class</t>
  </si>
  <si>
    <t>NBR Drummond Class C</t>
  </si>
  <si>
    <t>LSWR Drummond M7 Class</t>
  </si>
  <si>
    <t>CR 72 "Dunalistair V"</t>
  </si>
  <si>
    <t>SR Class CC Electrics</t>
  </si>
  <si>
    <t xml:space="preserve">LNWR DX Goods </t>
  </si>
  <si>
    <t>LNWR Lady of the Lake Class</t>
  </si>
  <si>
    <t>GER Class Y14</t>
  </si>
  <si>
    <t>MR 115 Class</t>
  </si>
  <si>
    <t>MR 483 Class</t>
  </si>
  <si>
    <t>LMS Fowler 4P 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</si>
</sst>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A6C9EC"/>
        <bgColor rgb="FFA6C9EC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1" fillId="2" borderId="0" xfId="0" applyFont="1" applyFill="1"/>
    <xf numFmtId="0" fontId="1" fillId="2" borderId="5" xfId="0" applyFont="1" applyFill="1" applyBorder="1"/>
    <xf numFmtId="0" fontId="1" fillId="0" borderId="0" xfId="0" applyFont="1"/>
    <xf numFmtId="0" fontId="1" fillId="0" borderId="5" xfId="0" applyFont="1" applyBorder="1"/>
    <xf numFmtId="0" fontId="1" fillId="0" borderId="7" xfId="0" applyFont="1" applyBorder="1"/>
    <xf numFmtId="0" fontId="0" fillId="0" borderId="7" xfId="0" applyBorder="1"/>
    <xf numFmtId="0" fontId="1" fillId="0" borderId="8" xfId="0" applyFont="1" applyBorder="1"/>
    <xf numFmtId="0" fontId="1" fillId="2" borderId="4" xfId="0" applyFont="1" applyFill="1" applyBorder="1"/>
    <xf numFmtId="0" fontId="1" fillId="0" borderId="4" xfId="0" applyFont="1" applyBorder="1"/>
    <xf numFmtId="0" fontId="1" fillId="0" borderId="6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0" fillId="0" borderId="13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DBD1-BF4E-4659-B175-DA8950A0E94D}">
  <dimension ref="A1:AB48"/>
  <sheetViews>
    <sheetView zoomScale="130" zoomScaleNormal="130" workbookViewId="0">
      <selection activeCell="A14" sqref="A14:N14"/>
    </sheetView>
  </sheetViews>
  <sheetFormatPr defaultRowHeight="15" x14ac:dyDescent="0.25"/>
  <cols>
    <col min="1" max="2" width="9.140625" customWidth="1"/>
    <col min="3" max="3" width="10.7109375" customWidth="1"/>
    <col min="4" max="12" width="11.5703125" customWidth="1"/>
    <col min="13" max="13" width="9.140625" customWidth="1"/>
  </cols>
  <sheetData>
    <row r="1" spans="1:28" ht="15.75" thickBot="1" x14ac:dyDescent="0.3">
      <c r="C1" t="s">
        <v>28</v>
      </c>
      <c r="D1" t="s">
        <v>29</v>
      </c>
      <c r="E1" t="s">
        <v>31</v>
      </c>
      <c r="F1" s="39" t="s">
        <v>0</v>
      </c>
      <c r="G1" s="40"/>
      <c r="H1" s="40"/>
      <c r="I1" s="41"/>
      <c r="K1" s="39" t="s">
        <v>1</v>
      </c>
      <c r="L1" s="40"/>
      <c r="M1" s="40"/>
      <c r="N1" s="41"/>
      <c r="P1" s="39" t="s">
        <v>2</v>
      </c>
      <c r="Q1" s="40"/>
      <c r="R1" s="41"/>
    </row>
    <row r="2" spans="1:28" ht="15.75" thickBot="1" x14ac:dyDescent="0.3">
      <c r="A2" s="25" t="s">
        <v>26</v>
      </c>
      <c r="B2" s="26" t="s">
        <v>3</v>
      </c>
      <c r="C2" s="26" t="s">
        <v>0</v>
      </c>
      <c r="D2" s="27" t="s">
        <v>27</v>
      </c>
      <c r="F2" s="25" t="s">
        <v>4</v>
      </c>
      <c r="G2" s="26" t="s">
        <v>5</v>
      </c>
      <c r="H2" s="26" t="s">
        <v>6</v>
      </c>
      <c r="I2" s="27" t="s">
        <v>7</v>
      </c>
      <c r="K2" s="25" t="s">
        <v>4</v>
      </c>
      <c r="L2" s="26" t="s">
        <v>5</v>
      </c>
      <c r="M2" s="26" t="s">
        <v>6</v>
      </c>
      <c r="N2" s="27" t="s">
        <v>7</v>
      </c>
      <c r="P2" s="25" t="s">
        <v>8</v>
      </c>
      <c r="Q2" s="26" t="s">
        <v>6</v>
      </c>
      <c r="R2" s="27" t="s">
        <v>7</v>
      </c>
      <c r="T2" s="25" t="s">
        <v>9</v>
      </c>
      <c r="U2" s="26" t="s">
        <v>10</v>
      </c>
      <c r="V2" s="26" t="s">
        <v>11</v>
      </c>
      <c r="W2" s="26" t="s">
        <v>12</v>
      </c>
      <c r="X2" s="26" t="s">
        <v>13</v>
      </c>
      <c r="Y2" s="26" t="s">
        <v>14</v>
      </c>
      <c r="Z2" s="26" t="s">
        <v>15</v>
      </c>
      <c r="AA2" s="27" t="s">
        <v>16</v>
      </c>
    </row>
    <row r="3" spans="1:28" s="1" customFormat="1" x14ac:dyDescent="0.25">
      <c r="A3" s="6">
        <v>0.1</v>
      </c>
      <c r="B3" s="7">
        <v>1</v>
      </c>
      <c r="C3" s="7">
        <f t="shared" ref="C3:C18" si="0">32/(8/B3)</f>
        <v>4</v>
      </c>
      <c r="D3" s="8">
        <v>5.5</v>
      </c>
      <c r="F3" s="6">
        <f t="shared" ref="F3:F18" si="1">C3</f>
        <v>4</v>
      </c>
      <c r="G3" s="15">
        <f t="shared" ref="G3:G18" si="2">F3+1</f>
        <v>5</v>
      </c>
      <c r="H3" s="1">
        <v>12</v>
      </c>
      <c r="I3" s="16">
        <f t="shared" ref="I3:I18" si="3">H3+1</f>
        <v>13</v>
      </c>
      <c r="K3" s="6">
        <f t="shared" ref="K3:K18" si="4">L3-1</f>
        <v>7</v>
      </c>
      <c r="L3" s="15">
        <f>((C3/2)+6)</f>
        <v>8</v>
      </c>
      <c r="M3" s="1">
        <f t="shared" ref="M3:M18" si="5">((C3/4)+10)</f>
        <v>11</v>
      </c>
      <c r="N3" s="16">
        <f t="shared" ref="N3:N18" si="6">M3+1</f>
        <v>12</v>
      </c>
      <c r="P3" s="22">
        <v>8</v>
      </c>
      <c r="Q3" s="1">
        <f>(B3*2)+8</f>
        <v>10</v>
      </c>
      <c r="R3" s="16">
        <f t="shared" ref="R3:R18" si="7">Q3+1</f>
        <v>11</v>
      </c>
      <c r="T3" s="6">
        <v>0</v>
      </c>
      <c r="U3" s="1">
        <f>T3+P3+1</f>
        <v>9</v>
      </c>
      <c r="V3" s="1">
        <f t="shared" ref="V3:V14" si="8">U3+L3+1</f>
        <v>18</v>
      </c>
      <c r="W3" s="1">
        <f t="shared" ref="W3:W14" si="9">V3+G3+1</f>
        <v>24</v>
      </c>
      <c r="X3" s="1">
        <f t="shared" ref="X3:X14" si="10">W3+L3+1</f>
        <v>33</v>
      </c>
      <c r="Y3" s="1">
        <f t="shared" ref="Y3:Y14" si="11">X3+P3+1</f>
        <v>42</v>
      </c>
      <c r="Z3" s="1">
        <f t="shared" ref="Z3:Z14" si="12">Y3+L3+1</f>
        <v>51</v>
      </c>
      <c r="AA3" s="8">
        <f t="shared" ref="AA3:AA14" si="13">Z3+G3+1</f>
        <v>57</v>
      </c>
    </row>
    <row r="4" spans="1:28" x14ac:dyDescent="0.25">
      <c r="A4" s="9">
        <v>0.15</v>
      </c>
      <c r="B4" s="10">
        <v>2</v>
      </c>
      <c r="C4" s="10">
        <f t="shared" si="0"/>
        <v>8</v>
      </c>
      <c r="D4" s="11">
        <v>11</v>
      </c>
      <c r="F4" s="9">
        <f t="shared" si="1"/>
        <v>8</v>
      </c>
      <c r="G4" s="17">
        <f t="shared" si="2"/>
        <v>9</v>
      </c>
      <c r="H4">
        <v>12</v>
      </c>
      <c r="I4" s="18">
        <f t="shared" si="3"/>
        <v>13</v>
      </c>
      <c r="K4" s="9">
        <f t="shared" si="4"/>
        <v>9</v>
      </c>
      <c r="L4" s="17">
        <f t="shared" ref="L4:L18" si="14">((C4/2)+6)</f>
        <v>10</v>
      </c>
      <c r="M4">
        <f t="shared" si="5"/>
        <v>12</v>
      </c>
      <c r="N4" s="18">
        <f t="shared" si="6"/>
        <v>13</v>
      </c>
      <c r="P4" s="23">
        <v>8</v>
      </c>
      <c r="Q4">
        <f t="shared" ref="Q4:Q14" si="15">(C4/2)+8</f>
        <v>12</v>
      </c>
      <c r="R4" s="18">
        <f t="shared" si="7"/>
        <v>13</v>
      </c>
      <c r="T4" s="9">
        <v>0</v>
      </c>
      <c r="U4">
        <f>T4+P4+1</f>
        <v>9</v>
      </c>
      <c r="V4">
        <f t="shared" si="8"/>
        <v>20</v>
      </c>
      <c r="W4">
        <f t="shared" si="9"/>
        <v>30</v>
      </c>
      <c r="X4">
        <f t="shared" si="10"/>
        <v>41</v>
      </c>
      <c r="Y4">
        <f t="shared" si="11"/>
        <v>50</v>
      </c>
      <c r="Z4">
        <f t="shared" si="12"/>
        <v>61</v>
      </c>
      <c r="AA4" s="11">
        <f t="shared" si="13"/>
        <v>71</v>
      </c>
    </row>
    <row r="5" spans="1:28" s="1" customFormat="1" x14ac:dyDescent="0.25">
      <c r="A5" s="6">
        <v>0.2</v>
      </c>
      <c r="B5" s="7">
        <v>3</v>
      </c>
      <c r="C5" s="7">
        <f t="shared" si="0"/>
        <v>12</v>
      </c>
      <c r="D5" s="8">
        <v>16.5</v>
      </c>
      <c r="F5" s="6">
        <f t="shared" si="1"/>
        <v>12</v>
      </c>
      <c r="G5" s="15">
        <f t="shared" si="2"/>
        <v>13</v>
      </c>
      <c r="H5" s="1">
        <v>12</v>
      </c>
      <c r="I5" s="16">
        <f t="shared" si="3"/>
        <v>13</v>
      </c>
      <c r="K5" s="6">
        <f t="shared" si="4"/>
        <v>11</v>
      </c>
      <c r="L5" s="15">
        <f t="shared" si="14"/>
        <v>12</v>
      </c>
      <c r="M5" s="1">
        <f t="shared" si="5"/>
        <v>13</v>
      </c>
      <c r="N5" s="16">
        <f t="shared" si="6"/>
        <v>14</v>
      </c>
      <c r="P5" s="22">
        <v>8</v>
      </c>
      <c r="Q5" s="1">
        <f t="shared" si="15"/>
        <v>14</v>
      </c>
      <c r="R5" s="16">
        <f t="shared" si="7"/>
        <v>15</v>
      </c>
      <c r="T5" s="6">
        <v>0</v>
      </c>
      <c r="U5" s="1">
        <f>T5+P5+1</f>
        <v>9</v>
      </c>
      <c r="V5" s="1">
        <f t="shared" si="8"/>
        <v>22</v>
      </c>
      <c r="W5" s="1">
        <f t="shared" si="9"/>
        <v>36</v>
      </c>
      <c r="X5" s="1">
        <f t="shared" si="10"/>
        <v>49</v>
      </c>
      <c r="Y5" s="1">
        <f t="shared" si="11"/>
        <v>58</v>
      </c>
      <c r="Z5" s="1">
        <f t="shared" si="12"/>
        <v>71</v>
      </c>
      <c r="AA5" s="8">
        <f t="shared" si="13"/>
        <v>85</v>
      </c>
    </row>
    <row r="6" spans="1:28" x14ac:dyDescent="0.25">
      <c r="A6" s="9">
        <v>0.25</v>
      </c>
      <c r="B6" s="10">
        <v>4</v>
      </c>
      <c r="C6" s="10">
        <f t="shared" si="0"/>
        <v>16</v>
      </c>
      <c r="D6" s="11">
        <v>22</v>
      </c>
      <c r="F6" s="9">
        <f t="shared" si="1"/>
        <v>16</v>
      </c>
      <c r="G6" s="17">
        <f t="shared" si="2"/>
        <v>17</v>
      </c>
      <c r="H6">
        <v>12</v>
      </c>
      <c r="I6" s="18">
        <f t="shared" si="3"/>
        <v>13</v>
      </c>
      <c r="K6" s="9">
        <f t="shared" si="4"/>
        <v>13</v>
      </c>
      <c r="L6" s="17">
        <f t="shared" si="14"/>
        <v>14</v>
      </c>
      <c r="M6">
        <f t="shared" si="5"/>
        <v>14</v>
      </c>
      <c r="N6" s="18">
        <f t="shared" si="6"/>
        <v>15</v>
      </c>
      <c r="P6" s="23">
        <v>8</v>
      </c>
      <c r="Q6">
        <f t="shared" si="15"/>
        <v>16</v>
      </c>
      <c r="R6" s="18">
        <f t="shared" si="7"/>
        <v>17</v>
      </c>
      <c r="T6" s="9">
        <v>0</v>
      </c>
      <c r="U6">
        <f>T6+P6+1</f>
        <v>9</v>
      </c>
      <c r="V6">
        <f t="shared" si="8"/>
        <v>24</v>
      </c>
      <c r="W6">
        <f t="shared" si="9"/>
        <v>42</v>
      </c>
      <c r="X6">
        <f t="shared" si="10"/>
        <v>57</v>
      </c>
      <c r="Y6">
        <f t="shared" si="11"/>
        <v>66</v>
      </c>
      <c r="Z6">
        <f t="shared" si="12"/>
        <v>81</v>
      </c>
      <c r="AA6" s="11">
        <f t="shared" si="13"/>
        <v>99</v>
      </c>
    </row>
    <row r="7" spans="1:28" s="1" customFormat="1" ht="14.25" customHeight="1" x14ac:dyDescent="0.25">
      <c r="A7" s="6">
        <v>0.35</v>
      </c>
      <c r="B7" s="7">
        <v>5</v>
      </c>
      <c r="C7" s="7">
        <f t="shared" si="0"/>
        <v>20</v>
      </c>
      <c r="D7" s="8">
        <v>27.5</v>
      </c>
      <c r="F7" s="6">
        <f t="shared" si="1"/>
        <v>20</v>
      </c>
      <c r="G7" s="15">
        <f t="shared" si="2"/>
        <v>21</v>
      </c>
      <c r="H7" s="1">
        <v>12</v>
      </c>
      <c r="I7" s="16">
        <f t="shared" si="3"/>
        <v>13</v>
      </c>
      <c r="K7" s="6">
        <f t="shared" si="4"/>
        <v>15</v>
      </c>
      <c r="L7" s="15">
        <f t="shared" si="14"/>
        <v>16</v>
      </c>
      <c r="M7" s="1">
        <f t="shared" si="5"/>
        <v>15</v>
      </c>
      <c r="N7" s="16">
        <f t="shared" si="6"/>
        <v>16</v>
      </c>
      <c r="P7" s="22">
        <v>8</v>
      </c>
      <c r="Q7" s="1">
        <f t="shared" si="15"/>
        <v>18</v>
      </c>
      <c r="R7" s="16">
        <f t="shared" si="7"/>
        <v>19</v>
      </c>
      <c r="T7" s="6">
        <v>0</v>
      </c>
      <c r="U7" s="1">
        <f>T7+P7+1</f>
        <v>9</v>
      </c>
      <c r="V7" s="1">
        <f t="shared" si="8"/>
        <v>26</v>
      </c>
      <c r="W7" s="1">
        <f t="shared" si="9"/>
        <v>48</v>
      </c>
      <c r="X7" s="1">
        <f t="shared" si="10"/>
        <v>65</v>
      </c>
      <c r="Y7" s="1">
        <f t="shared" si="11"/>
        <v>74</v>
      </c>
      <c r="Z7" s="1">
        <f t="shared" si="12"/>
        <v>91</v>
      </c>
      <c r="AA7" s="8">
        <f t="shared" si="13"/>
        <v>113</v>
      </c>
    </row>
    <row r="8" spans="1:28" x14ac:dyDescent="0.25">
      <c r="A8" s="9">
        <v>0.4</v>
      </c>
      <c r="B8" s="10">
        <v>6</v>
      </c>
      <c r="C8" s="10">
        <f t="shared" si="0"/>
        <v>24</v>
      </c>
      <c r="D8" s="11">
        <v>33</v>
      </c>
      <c r="F8" s="9">
        <f t="shared" si="1"/>
        <v>24</v>
      </c>
      <c r="G8" s="17">
        <f t="shared" si="2"/>
        <v>25</v>
      </c>
      <c r="H8">
        <v>12</v>
      </c>
      <c r="I8" s="18">
        <f t="shared" si="3"/>
        <v>13</v>
      </c>
      <c r="K8" s="9">
        <f t="shared" si="4"/>
        <v>17</v>
      </c>
      <c r="L8" s="17">
        <f t="shared" si="14"/>
        <v>18</v>
      </c>
      <c r="M8">
        <f t="shared" si="5"/>
        <v>16</v>
      </c>
      <c r="N8" s="18">
        <f t="shared" si="6"/>
        <v>17</v>
      </c>
      <c r="P8" s="23">
        <v>8</v>
      </c>
      <c r="Q8">
        <f t="shared" si="15"/>
        <v>20</v>
      </c>
      <c r="R8" s="18">
        <f t="shared" si="7"/>
        <v>21</v>
      </c>
      <c r="T8" s="9">
        <v>0</v>
      </c>
      <c r="U8">
        <f t="shared" ref="U8:U14" si="16">T8+P8+1</f>
        <v>9</v>
      </c>
      <c r="V8">
        <f t="shared" si="8"/>
        <v>28</v>
      </c>
      <c r="W8">
        <f t="shared" si="9"/>
        <v>54</v>
      </c>
      <c r="X8">
        <f t="shared" si="10"/>
        <v>73</v>
      </c>
      <c r="Y8">
        <f t="shared" si="11"/>
        <v>82</v>
      </c>
      <c r="Z8">
        <f t="shared" si="12"/>
        <v>101</v>
      </c>
      <c r="AA8" s="11">
        <f t="shared" si="13"/>
        <v>127</v>
      </c>
    </row>
    <row r="9" spans="1:28" s="1" customFormat="1" x14ac:dyDescent="0.25">
      <c r="A9" s="6">
        <v>0.45</v>
      </c>
      <c r="B9" s="7">
        <v>7</v>
      </c>
      <c r="C9" s="7">
        <f t="shared" si="0"/>
        <v>28</v>
      </c>
      <c r="D9" s="8">
        <v>38.5</v>
      </c>
      <c r="F9" s="6">
        <f t="shared" si="1"/>
        <v>28</v>
      </c>
      <c r="G9" s="15">
        <f t="shared" si="2"/>
        <v>29</v>
      </c>
      <c r="H9" s="1">
        <v>12</v>
      </c>
      <c r="I9" s="16">
        <f t="shared" si="3"/>
        <v>13</v>
      </c>
      <c r="K9" s="6">
        <f t="shared" si="4"/>
        <v>19</v>
      </c>
      <c r="L9" s="15">
        <f t="shared" si="14"/>
        <v>20</v>
      </c>
      <c r="M9" s="1">
        <f t="shared" si="5"/>
        <v>17</v>
      </c>
      <c r="N9" s="16">
        <f t="shared" si="6"/>
        <v>18</v>
      </c>
      <c r="P9" s="22">
        <v>8</v>
      </c>
      <c r="Q9" s="1">
        <f t="shared" si="15"/>
        <v>22</v>
      </c>
      <c r="R9" s="16">
        <f t="shared" si="7"/>
        <v>23</v>
      </c>
      <c r="T9" s="6">
        <v>0</v>
      </c>
      <c r="U9" s="1">
        <f t="shared" si="16"/>
        <v>9</v>
      </c>
      <c r="V9" s="1">
        <f t="shared" si="8"/>
        <v>30</v>
      </c>
      <c r="W9" s="1">
        <f t="shared" si="9"/>
        <v>60</v>
      </c>
      <c r="X9" s="1">
        <f t="shared" si="10"/>
        <v>81</v>
      </c>
      <c r="Y9" s="1">
        <f t="shared" si="11"/>
        <v>90</v>
      </c>
      <c r="Z9" s="1">
        <f t="shared" si="12"/>
        <v>111</v>
      </c>
      <c r="AA9" s="8">
        <f t="shared" si="13"/>
        <v>141</v>
      </c>
    </row>
    <row r="10" spans="1:28" x14ac:dyDescent="0.25">
      <c r="A10" s="9">
        <v>0.5</v>
      </c>
      <c r="B10" s="10">
        <v>8</v>
      </c>
      <c r="C10" s="10">
        <f t="shared" si="0"/>
        <v>32</v>
      </c>
      <c r="D10" s="11">
        <v>44</v>
      </c>
      <c r="F10" s="9">
        <f t="shared" si="1"/>
        <v>32</v>
      </c>
      <c r="G10" s="17">
        <f t="shared" si="2"/>
        <v>33</v>
      </c>
      <c r="H10">
        <v>12</v>
      </c>
      <c r="I10" s="18">
        <f t="shared" si="3"/>
        <v>13</v>
      </c>
      <c r="K10" s="9">
        <f t="shared" si="4"/>
        <v>21</v>
      </c>
      <c r="L10" s="17">
        <f t="shared" si="14"/>
        <v>22</v>
      </c>
      <c r="M10">
        <f t="shared" si="5"/>
        <v>18</v>
      </c>
      <c r="N10" s="18">
        <f t="shared" si="6"/>
        <v>19</v>
      </c>
      <c r="P10" s="23">
        <v>8</v>
      </c>
      <c r="Q10">
        <f t="shared" si="15"/>
        <v>24</v>
      </c>
      <c r="R10" s="18">
        <f t="shared" si="7"/>
        <v>25</v>
      </c>
      <c r="T10" s="9">
        <v>0</v>
      </c>
      <c r="U10">
        <f t="shared" si="16"/>
        <v>9</v>
      </c>
      <c r="V10">
        <f t="shared" si="8"/>
        <v>32</v>
      </c>
      <c r="W10">
        <f t="shared" si="9"/>
        <v>66</v>
      </c>
      <c r="X10">
        <f t="shared" si="10"/>
        <v>89</v>
      </c>
      <c r="Y10">
        <f t="shared" si="11"/>
        <v>98</v>
      </c>
      <c r="Z10">
        <f t="shared" si="12"/>
        <v>121</v>
      </c>
      <c r="AA10" s="11">
        <f t="shared" si="13"/>
        <v>155</v>
      </c>
    </row>
    <row r="11" spans="1:28" x14ac:dyDescent="0.25">
      <c r="A11" s="6"/>
      <c r="B11" s="7">
        <v>9</v>
      </c>
      <c r="C11" s="7">
        <f t="shared" si="0"/>
        <v>36</v>
      </c>
      <c r="D11" s="8">
        <v>49.5</v>
      </c>
      <c r="E11" s="1"/>
      <c r="F11" s="6">
        <f t="shared" si="1"/>
        <v>36</v>
      </c>
      <c r="G11" s="15">
        <f t="shared" si="2"/>
        <v>37</v>
      </c>
      <c r="H11" s="1">
        <v>12</v>
      </c>
      <c r="I11" s="16">
        <f t="shared" si="3"/>
        <v>13</v>
      </c>
      <c r="J11" s="1"/>
      <c r="K11" s="6">
        <f t="shared" si="4"/>
        <v>23</v>
      </c>
      <c r="L11" s="15">
        <f t="shared" si="14"/>
        <v>24</v>
      </c>
      <c r="M11" s="1">
        <f t="shared" si="5"/>
        <v>19</v>
      </c>
      <c r="N11" s="16">
        <f t="shared" si="6"/>
        <v>20</v>
      </c>
      <c r="O11" s="1"/>
      <c r="P11" s="22">
        <v>9</v>
      </c>
      <c r="Q11" s="1">
        <f t="shared" si="15"/>
        <v>26</v>
      </c>
      <c r="R11" s="16">
        <f t="shared" si="7"/>
        <v>27</v>
      </c>
      <c r="S11" s="1"/>
      <c r="T11" s="6">
        <v>0</v>
      </c>
      <c r="U11" s="1">
        <f t="shared" si="16"/>
        <v>10</v>
      </c>
      <c r="V11" s="1">
        <f t="shared" si="8"/>
        <v>35</v>
      </c>
      <c r="W11" s="1">
        <f t="shared" si="9"/>
        <v>73</v>
      </c>
      <c r="X11" s="1">
        <f t="shared" si="10"/>
        <v>98</v>
      </c>
      <c r="Y11" s="1">
        <f t="shared" si="11"/>
        <v>108</v>
      </c>
      <c r="Z11" s="1">
        <f t="shared" si="12"/>
        <v>133</v>
      </c>
      <c r="AA11" s="8">
        <f t="shared" si="13"/>
        <v>171</v>
      </c>
      <c r="AB11" s="1"/>
    </row>
    <row r="12" spans="1:28" x14ac:dyDescent="0.25">
      <c r="A12" s="9"/>
      <c r="B12" s="10">
        <v>10</v>
      </c>
      <c r="C12" s="10">
        <f t="shared" si="0"/>
        <v>40</v>
      </c>
      <c r="D12" s="11">
        <v>55</v>
      </c>
      <c r="F12" s="9">
        <f t="shared" si="1"/>
        <v>40</v>
      </c>
      <c r="G12" s="17">
        <f t="shared" si="2"/>
        <v>41</v>
      </c>
      <c r="H12">
        <v>12</v>
      </c>
      <c r="I12" s="18">
        <f t="shared" si="3"/>
        <v>13</v>
      </c>
      <c r="K12" s="9">
        <f t="shared" si="4"/>
        <v>25</v>
      </c>
      <c r="L12" s="17">
        <f t="shared" si="14"/>
        <v>26</v>
      </c>
      <c r="M12">
        <f t="shared" si="5"/>
        <v>20</v>
      </c>
      <c r="N12" s="18">
        <f t="shared" si="6"/>
        <v>21</v>
      </c>
      <c r="P12" s="23">
        <v>10</v>
      </c>
      <c r="Q12">
        <f t="shared" si="15"/>
        <v>28</v>
      </c>
      <c r="R12" s="18">
        <f t="shared" si="7"/>
        <v>29</v>
      </c>
      <c r="T12" s="9">
        <v>0</v>
      </c>
      <c r="U12">
        <f t="shared" si="16"/>
        <v>11</v>
      </c>
      <c r="V12">
        <f t="shared" si="8"/>
        <v>38</v>
      </c>
      <c r="W12">
        <f t="shared" si="9"/>
        <v>80</v>
      </c>
      <c r="X12">
        <f t="shared" si="10"/>
        <v>107</v>
      </c>
      <c r="Y12">
        <f t="shared" si="11"/>
        <v>118</v>
      </c>
      <c r="Z12">
        <f t="shared" si="12"/>
        <v>145</v>
      </c>
      <c r="AA12" s="11">
        <f t="shared" si="13"/>
        <v>187</v>
      </c>
    </row>
    <row r="13" spans="1:28" x14ac:dyDescent="0.25">
      <c r="A13" s="6"/>
      <c r="B13" s="7">
        <v>11</v>
      </c>
      <c r="C13" s="7">
        <f t="shared" si="0"/>
        <v>44</v>
      </c>
      <c r="D13" s="8">
        <v>60.5</v>
      </c>
      <c r="E13" s="1"/>
      <c r="F13" s="6">
        <f>C13</f>
        <v>44</v>
      </c>
      <c r="G13" s="15">
        <f t="shared" si="2"/>
        <v>45</v>
      </c>
      <c r="H13" s="1">
        <v>12</v>
      </c>
      <c r="I13" s="16">
        <f t="shared" si="3"/>
        <v>13</v>
      </c>
      <c r="J13" s="1"/>
      <c r="K13" s="6">
        <f t="shared" si="4"/>
        <v>27</v>
      </c>
      <c r="L13" s="15">
        <f t="shared" si="14"/>
        <v>28</v>
      </c>
      <c r="M13" s="1">
        <f t="shared" si="5"/>
        <v>21</v>
      </c>
      <c r="N13" s="16">
        <f t="shared" si="6"/>
        <v>22</v>
      </c>
      <c r="O13" s="1"/>
      <c r="P13" s="22">
        <v>11</v>
      </c>
      <c r="Q13" s="1">
        <f t="shared" si="15"/>
        <v>30</v>
      </c>
      <c r="R13" s="16">
        <f t="shared" si="7"/>
        <v>31</v>
      </c>
      <c r="S13" s="1"/>
      <c r="T13" s="6">
        <v>0</v>
      </c>
      <c r="U13" s="1">
        <f t="shared" si="16"/>
        <v>12</v>
      </c>
      <c r="V13" s="1">
        <f t="shared" si="8"/>
        <v>41</v>
      </c>
      <c r="W13" s="1">
        <f t="shared" si="9"/>
        <v>87</v>
      </c>
      <c r="X13" s="1">
        <f t="shared" si="10"/>
        <v>116</v>
      </c>
      <c r="Y13" s="1">
        <f t="shared" si="11"/>
        <v>128</v>
      </c>
      <c r="Z13" s="1">
        <f t="shared" si="12"/>
        <v>157</v>
      </c>
      <c r="AA13" s="8">
        <f t="shared" si="13"/>
        <v>203</v>
      </c>
      <c r="AB13" s="1"/>
    </row>
    <row r="14" spans="1:28" x14ac:dyDescent="0.25">
      <c r="A14" s="9">
        <v>0.8</v>
      </c>
      <c r="B14" s="10">
        <v>12</v>
      </c>
      <c r="C14" s="10">
        <f t="shared" si="0"/>
        <v>48</v>
      </c>
      <c r="D14" s="11">
        <v>66</v>
      </c>
      <c r="F14" s="9">
        <f t="shared" si="1"/>
        <v>48</v>
      </c>
      <c r="G14" s="17">
        <f t="shared" si="2"/>
        <v>49</v>
      </c>
      <c r="H14">
        <v>12</v>
      </c>
      <c r="I14" s="18">
        <f t="shared" si="3"/>
        <v>13</v>
      </c>
      <c r="K14" s="9">
        <f t="shared" si="4"/>
        <v>29</v>
      </c>
      <c r="L14" s="17">
        <f t="shared" si="14"/>
        <v>30</v>
      </c>
      <c r="M14">
        <f t="shared" si="5"/>
        <v>22</v>
      </c>
      <c r="N14" s="18">
        <f t="shared" si="6"/>
        <v>23</v>
      </c>
      <c r="P14" s="23">
        <v>12</v>
      </c>
      <c r="Q14">
        <f t="shared" si="15"/>
        <v>32</v>
      </c>
      <c r="R14" s="18">
        <f t="shared" si="7"/>
        <v>33</v>
      </c>
      <c r="T14" s="9">
        <v>0</v>
      </c>
      <c r="U14">
        <f t="shared" si="16"/>
        <v>13</v>
      </c>
      <c r="V14">
        <f t="shared" si="8"/>
        <v>44</v>
      </c>
      <c r="W14">
        <f t="shared" si="9"/>
        <v>94</v>
      </c>
      <c r="X14">
        <f t="shared" si="10"/>
        <v>125</v>
      </c>
      <c r="Y14">
        <f t="shared" si="11"/>
        <v>138</v>
      </c>
      <c r="Z14">
        <f t="shared" si="12"/>
        <v>169</v>
      </c>
      <c r="AA14" s="11">
        <f t="shared" si="13"/>
        <v>219</v>
      </c>
    </row>
    <row r="15" spans="1:28" x14ac:dyDescent="0.25">
      <c r="A15" s="6"/>
      <c r="B15" s="7">
        <v>13</v>
      </c>
      <c r="C15" s="7">
        <f t="shared" si="0"/>
        <v>52</v>
      </c>
      <c r="D15" s="8">
        <v>71.5</v>
      </c>
      <c r="E15" s="1"/>
      <c r="F15" s="6">
        <f t="shared" si="1"/>
        <v>52</v>
      </c>
      <c r="G15" s="15">
        <f t="shared" si="2"/>
        <v>53</v>
      </c>
      <c r="H15" s="1">
        <v>12</v>
      </c>
      <c r="I15" s="16">
        <f t="shared" si="3"/>
        <v>13</v>
      </c>
      <c r="J15" s="1"/>
      <c r="K15" s="6">
        <f t="shared" si="4"/>
        <v>31</v>
      </c>
      <c r="L15" s="15">
        <f t="shared" si="14"/>
        <v>32</v>
      </c>
      <c r="M15" s="1">
        <f t="shared" si="5"/>
        <v>23</v>
      </c>
      <c r="N15" s="16">
        <f t="shared" si="6"/>
        <v>24</v>
      </c>
      <c r="O15" s="1"/>
      <c r="P15" s="22">
        <v>13</v>
      </c>
      <c r="Q15" s="1">
        <f>(B15*2)+8</f>
        <v>34</v>
      </c>
      <c r="R15" s="16">
        <f t="shared" si="7"/>
        <v>35</v>
      </c>
      <c r="S15" s="1"/>
      <c r="T15" s="6">
        <v>0</v>
      </c>
      <c r="U15" s="1">
        <f>T15+P15+1</f>
        <v>14</v>
      </c>
      <c r="V15" s="1">
        <f>U15+L15+1</f>
        <v>47</v>
      </c>
      <c r="W15" s="1">
        <f>V15+G15+1</f>
        <v>101</v>
      </c>
      <c r="X15" s="1">
        <f>W15+L15+1</f>
        <v>134</v>
      </c>
      <c r="Y15" s="1">
        <f>X15+P15+1</f>
        <v>148</v>
      </c>
      <c r="Z15" s="1">
        <f>Y15+L15+1</f>
        <v>181</v>
      </c>
      <c r="AA15" s="8">
        <f>Z15+G15+1</f>
        <v>235</v>
      </c>
    </row>
    <row r="16" spans="1:28" x14ac:dyDescent="0.25">
      <c r="A16" s="9"/>
      <c r="B16" s="10">
        <v>14</v>
      </c>
      <c r="C16" s="10">
        <f t="shared" si="0"/>
        <v>56</v>
      </c>
      <c r="D16" s="11">
        <v>77</v>
      </c>
      <c r="F16" s="9">
        <f t="shared" si="1"/>
        <v>56</v>
      </c>
      <c r="G16" s="17">
        <f t="shared" si="2"/>
        <v>57</v>
      </c>
      <c r="H16">
        <v>12</v>
      </c>
      <c r="I16" s="18">
        <f t="shared" si="3"/>
        <v>13</v>
      </c>
      <c r="K16" s="9">
        <f t="shared" si="4"/>
        <v>33</v>
      </c>
      <c r="L16" s="17">
        <f t="shared" si="14"/>
        <v>34</v>
      </c>
      <c r="M16">
        <f t="shared" si="5"/>
        <v>24</v>
      </c>
      <c r="N16" s="18">
        <f t="shared" si="6"/>
        <v>25</v>
      </c>
      <c r="P16" s="23">
        <v>14</v>
      </c>
      <c r="Q16">
        <f>(C16/2)+8</f>
        <v>36</v>
      </c>
      <c r="R16" s="18">
        <f t="shared" si="7"/>
        <v>37</v>
      </c>
      <c r="T16" s="9">
        <v>0</v>
      </c>
      <c r="U16">
        <f>T16+P16+1</f>
        <v>15</v>
      </c>
      <c r="V16">
        <f>U16+L16+1</f>
        <v>50</v>
      </c>
      <c r="W16">
        <f>V16+G16+1</f>
        <v>108</v>
      </c>
      <c r="X16">
        <f>W16+L16+1</f>
        <v>143</v>
      </c>
      <c r="Y16">
        <f>X16+P16+1</f>
        <v>158</v>
      </c>
      <c r="Z16">
        <f>Y16+L16+1</f>
        <v>193</v>
      </c>
      <c r="AA16" s="11">
        <f>Z16+G16+1</f>
        <v>251</v>
      </c>
    </row>
    <row r="17" spans="1:27" x14ac:dyDescent="0.25">
      <c r="A17" s="6"/>
      <c r="B17" s="7">
        <v>15</v>
      </c>
      <c r="C17" s="7">
        <f t="shared" si="0"/>
        <v>60</v>
      </c>
      <c r="D17" s="8">
        <v>82.5</v>
      </c>
      <c r="E17" s="1"/>
      <c r="F17" s="6">
        <f t="shared" si="1"/>
        <v>60</v>
      </c>
      <c r="G17" s="15">
        <f t="shared" si="2"/>
        <v>61</v>
      </c>
      <c r="H17" s="1">
        <v>12</v>
      </c>
      <c r="I17" s="16">
        <f t="shared" si="3"/>
        <v>13</v>
      </c>
      <c r="J17" s="1"/>
      <c r="K17" s="6">
        <f t="shared" si="4"/>
        <v>35</v>
      </c>
      <c r="L17" s="15">
        <f t="shared" si="14"/>
        <v>36</v>
      </c>
      <c r="M17" s="1">
        <f t="shared" si="5"/>
        <v>25</v>
      </c>
      <c r="N17" s="16">
        <f t="shared" si="6"/>
        <v>26</v>
      </c>
      <c r="O17" s="1"/>
      <c r="P17" s="22">
        <v>15</v>
      </c>
      <c r="Q17" s="1">
        <f>(C17/2)+8</f>
        <v>38</v>
      </c>
      <c r="R17" s="16">
        <f t="shared" si="7"/>
        <v>39</v>
      </c>
      <c r="S17" s="1"/>
      <c r="T17" s="6">
        <v>0</v>
      </c>
      <c r="U17" s="1">
        <f>T17+P17+1</f>
        <v>16</v>
      </c>
      <c r="V17" s="1">
        <f>U17+L17+1</f>
        <v>53</v>
      </c>
      <c r="W17" s="1">
        <f>V17+G17+1</f>
        <v>115</v>
      </c>
      <c r="X17" s="1">
        <f>W17+L17+1</f>
        <v>152</v>
      </c>
      <c r="Y17" s="1">
        <f>X17+P17+1</f>
        <v>168</v>
      </c>
      <c r="Z17" s="1">
        <f>Y17+L17+1</f>
        <v>205</v>
      </c>
      <c r="AA17" s="8">
        <f>Z17+G17+1</f>
        <v>267</v>
      </c>
    </row>
    <row r="18" spans="1:27" ht="15.75" thickBot="1" x14ac:dyDescent="0.3">
      <c r="A18" s="12"/>
      <c r="B18" s="13">
        <v>16</v>
      </c>
      <c r="C18" s="13">
        <f t="shared" si="0"/>
        <v>64</v>
      </c>
      <c r="D18" s="14">
        <v>88</v>
      </c>
      <c r="F18" s="12">
        <f t="shared" si="1"/>
        <v>64</v>
      </c>
      <c r="G18" s="19">
        <f t="shared" si="2"/>
        <v>65</v>
      </c>
      <c r="H18" s="20">
        <v>12</v>
      </c>
      <c r="I18" s="21">
        <f t="shared" si="3"/>
        <v>13</v>
      </c>
      <c r="K18" s="12">
        <f t="shared" si="4"/>
        <v>37</v>
      </c>
      <c r="L18" s="19">
        <f t="shared" si="14"/>
        <v>38</v>
      </c>
      <c r="M18" s="20">
        <f t="shared" si="5"/>
        <v>26</v>
      </c>
      <c r="N18" s="21">
        <f t="shared" si="6"/>
        <v>27</v>
      </c>
      <c r="P18" s="24">
        <v>16</v>
      </c>
      <c r="Q18" s="20">
        <f>(C18/2)+8</f>
        <v>40</v>
      </c>
      <c r="R18" s="21">
        <f t="shared" si="7"/>
        <v>41</v>
      </c>
      <c r="T18" s="12">
        <v>0</v>
      </c>
      <c r="U18" s="20">
        <f>T18+P18+1</f>
        <v>17</v>
      </c>
      <c r="V18" s="20">
        <f>U18+L18+1</f>
        <v>56</v>
      </c>
      <c r="W18" s="20">
        <f>V18+G18+1</f>
        <v>122</v>
      </c>
      <c r="X18" s="20">
        <f>W18+L18+1</f>
        <v>161</v>
      </c>
      <c r="Y18" s="20">
        <f>X18+P18+1</f>
        <v>178</v>
      </c>
      <c r="Z18" s="20">
        <f>Y18+L18+1</f>
        <v>217</v>
      </c>
      <c r="AA18" s="14">
        <f>Z18+G18+1</f>
        <v>283</v>
      </c>
    </row>
    <row r="19" spans="1:27" ht="15.75" thickBot="1" x14ac:dyDescent="0.3"/>
    <row r="20" spans="1:27" x14ac:dyDescent="0.25">
      <c r="B20" s="3" t="s">
        <v>3</v>
      </c>
      <c r="C20" s="4" t="s">
        <v>0</v>
      </c>
      <c r="D20" s="4" t="s">
        <v>9</v>
      </c>
      <c r="E20" s="4" t="s">
        <v>10</v>
      </c>
      <c r="F20" s="4" t="s">
        <v>11</v>
      </c>
      <c r="G20" s="4" t="s">
        <v>12</v>
      </c>
      <c r="H20" s="4" t="s">
        <v>13</v>
      </c>
      <c r="I20" s="4" t="s">
        <v>14</v>
      </c>
      <c r="J20" s="4" t="s">
        <v>15</v>
      </c>
      <c r="K20" s="4" t="s">
        <v>16</v>
      </c>
      <c r="L20" s="5" t="s">
        <v>17</v>
      </c>
      <c r="O20" t="s">
        <v>18</v>
      </c>
    </row>
    <row r="21" spans="1:27" x14ac:dyDescent="0.25">
      <c r="B21" s="28">
        <v>1</v>
      </c>
      <c r="C21" s="7">
        <f t="shared" ref="C21:C36" si="17">32/(8/B21)</f>
        <v>4</v>
      </c>
      <c r="D21" s="7" t="str">
        <f t="shared" ref="D21:D32" si="18">_xlfn.CONCAT(T3, ": ", $P3," x ", $R3)</f>
        <v>0: 8 x 11</v>
      </c>
      <c r="E21" s="7" t="str">
        <f t="shared" ref="E21:E36" si="19">_xlfn.CONCAT(U3, ": ", $L3," x ", $N3)</f>
        <v>9: 8 x 12</v>
      </c>
      <c r="F21" s="7" t="str">
        <f t="shared" ref="F21:F36" si="20">_xlfn.CONCAT(V3, ": ", $G3," x ", $I3)</f>
        <v>18: 5 x 13</v>
      </c>
      <c r="G21" s="7" t="str">
        <f t="shared" ref="G21:G36" si="21">_xlfn.CONCAT(W3, ": ", $L3," x ", $N3)</f>
        <v>24: 8 x 12</v>
      </c>
      <c r="H21" s="7" t="str">
        <f t="shared" ref="H21:H36" si="22">_xlfn.CONCAT(X3, ": ", $P3," x ", $R3)</f>
        <v>33: 8 x 11</v>
      </c>
      <c r="I21" s="7" t="str">
        <f t="shared" ref="I21:I36" si="23">_xlfn.CONCAT(Y3, ": ", $L3," x ", $N3)</f>
        <v>42: 8 x 12</v>
      </c>
      <c r="J21" s="7" t="str">
        <f t="shared" ref="J21:J36" si="24">_xlfn.CONCAT(Z3, ": ", $G3," x ", $I3)</f>
        <v>51: 5 x 13</v>
      </c>
      <c r="K21" s="7" t="str">
        <f t="shared" ref="K21:K36" si="25">_xlfn.CONCAT(AA3, ": ", $L3," x ", $N3)</f>
        <v>57: 8 x 12</v>
      </c>
      <c r="L21" s="8">
        <f t="shared" ref="L21:L36" si="26">R3+1</f>
        <v>12</v>
      </c>
      <c r="O21" s="1">
        <v>13</v>
      </c>
      <c r="P21" s="1">
        <f t="shared" ref="P21:AA21" si="27">O21+$L21</f>
        <v>25</v>
      </c>
      <c r="Q21" s="1">
        <f t="shared" si="27"/>
        <v>37</v>
      </c>
      <c r="R21" s="1">
        <f t="shared" si="27"/>
        <v>49</v>
      </c>
      <c r="S21" s="1">
        <f t="shared" si="27"/>
        <v>61</v>
      </c>
      <c r="T21" s="1">
        <f t="shared" si="27"/>
        <v>73</v>
      </c>
      <c r="U21" s="1">
        <f t="shared" si="27"/>
        <v>85</v>
      </c>
      <c r="V21" s="1">
        <f t="shared" si="27"/>
        <v>97</v>
      </c>
      <c r="W21" s="1">
        <f t="shared" si="27"/>
        <v>109</v>
      </c>
      <c r="X21" s="1">
        <f t="shared" si="27"/>
        <v>121</v>
      </c>
      <c r="Y21" s="1">
        <f t="shared" si="27"/>
        <v>133</v>
      </c>
      <c r="Z21" s="1">
        <f t="shared" si="27"/>
        <v>145</v>
      </c>
      <c r="AA21" s="1">
        <f t="shared" si="27"/>
        <v>157</v>
      </c>
    </row>
    <row r="22" spans="1:27" x14ac:dyDescent="0.25">
      <c r="B22" s="29">
        <v>2</v>
      </c>
      <c r="C22" s="10">
        <f t="shared" si="17"/>
        <v>8</v>
      </c>
      <c r="D22" s="10" t="str">
        <f t="shared" si="18"/>
        <v>0: 8 x 13</v>
      </c>
      <c r="E22" s="10" t="str">
        <f t="shared" si="19"/>
        <v>9: 10 x 13</v>
      </c>
      <c r="F22" s="10" t="str">
        <f t="shared" si="20"/>
        <v>20: 9 x 13</v>
      </c>
      <c r="G22" s="10" t="str">
        <f t="shared" si="21"/>
        <v>30: 10 x 13</v>
      </c>
      <c r="H22" s="10" t="str">
        <f t="shared" si="22"/>
        <v>41: 8 x 13</v>
      </c>
      <c r="I22" s="10" t="str">
        <f t="shared" si="23"/>
        <v>50: 10 x 13</v>
      </c>
      <c r="J22" s="10" t="str">
        <f t="shared" si="24"/>
        <v>61: 9 x 13</v>
      </c>
      <c r="K22" s="10" t="str">
        <f t="shared" si="25"/>
        <v>71: 10 x 13</v>
      </c>
      <c r="L22" s="11">
        <f t="shared" si="26"/>
        <v>14</v>
      </c>
      <c r="O22">
        <v>13</v>
      </c>
      <c r="P22">
        <f t="shared" ref="P22:AA22" si="28">O22+$L22</f>
        <v>27</v>
      </c>
      <c r="Q22">
        <f t="shared" si="28"/>
        <v>41</v>
      </c>
      <c r="R22">
        <f t="shared" si="28"/>
        <v>55</v>
      </c>
      <c r="S22">
        <f t="shared" si="28"/>
        <v>69</v>
      </c>
      <c r="T22">
        <f t="shared" si="28"/>
        <v>83</v>
      </c>
      <c r="U22">
        <f t="shared" si="28"/>
        <v>97</v>
      </c>
      <c r="V22">
        <f t="shared" si="28"/>
        <v>111</v>
      </c>
      <c r="W22">
        <f t="shared" si="28"/>
        <v>125</v>
      </c>
      <c r="X22">
        <f t="shared" si="28"/>
        <v>139</v>
      </c>
      <c r="Y22">
        <f t="shared" si="28"/>
        <v>153</v>
      </c>
      <c r="Z22">
        <f t="shared" si="28"/>
        <v>167</v>
      </c>
      <c r="AA22">
        <f t="shared" si="28"/>
        <v>181</v>
      </c>
    </row>
    <row r="23" spans="1:27" x14ac:dyDescent="0.25">
      <c r="B23" s="28">
        <v>3</v>
      </c>
      <c r="C23" s="7">
        <f t="shared" si="17"/>
        <v>12</v>
      </c>
      <c r="D23" s="7" t="str">
        <f t="shared" si="18"/>
        <v>0: 8 x 15</v>
      </c>
      <c r="E23" s="7" t="str">
        <f t="shared" si="19"/>
        <v>9: 12 x 14</v>
      </c>
      <c r="F23" s="7" t="str">
        <f t="shared" si="20"/>
        <v>22: 13 x 13</v>
      </c>
      <c r="G23" s="7" t="str">
        <f t="shared" si="21"/>
        <v>36: 12 x 14</v>
      </c>
      <c r="H23" s="7" t="str">
        <f t="shared" si="22"/>
        <v>49: 8 x 15</v>
      </c>
      <c r="I23" s="7" t="str">
        <f t="shared" si="23"/>
        <v>58: 12 x 14</v>
      </c>
      <c r="J23" s="7" t="str">
        <f t="shared" si="24"/>
        <v>71: 13 x 13</v>
      </c>
      <c r="K23" s="7" t="str">
        <f t="shared" si="25"/>
        <v>85: 12 x 14</v>
      </c>
      <c r="L23" s="8">
        <f t="shared" si="26"/>
        <v>16</v>
      </c>
      <c r="O23" s="1">
        <v>13</v>
      </c>
      <c r="P23" s="1">
        <f t="shared" ref="P23:AA23" si="29">O23+$L23</f>
        <v>29</v>
      </c>
      <c r="Q23" s="1">
        <f t="shared" si="29"/>
        <v>45</v>
      </c>
      <c r="R23" s="1">
        <f t="shared" si="29"/>
        <v>61</v>
      </c>
      <c r="S23" s="1">
        <f t="shared" si="29"/>
        <v>77</v>
      </c>
      <c r="T23" s="1">
        <f t="shared" si="29"/>
        <v>93</v>
      </c>
      <c r="U23" s="1">
        <f t="shared" si="29"/>
        <v>109</v>
      </c>
      <c r="V23" s="1">
        <f t="shared" si="29"/>
        <v>125</v>
      </c>
      <c r="W23" s="1">
        <f t="shared" si="29"/>
        <v>141</v>
      </c>
      <c r="X23" s="1">
        <f t="shared" si="29"/>
        <v>157</v>
      </c>
      <c r="Y23" s="1">
        <f t="shared" si="29"/>
        <v>173</v>
      </c>
      <c r="Z23" s="1">
        <f t="shared" si="29"/>
        <v>189</v>
      </c>
      <c r="AA23" s="1">
        <f t="shared" si="29"/>
        <v>205</v>
      </c>
    </row>
    <row r="24" spans="1:27" x14ac:dyDescent="0.25">
      <c r="B24" s="29">
        <v>4</v>
      </c>
      <c r="C24" s="10">
        <f t="shared" si="17"/>
        <v>16</v>
      </c>
      <c r="D24" s="10" t="str">
        <f t="shared" si="18"/>
        <v>0: 8 x 17</v>
      </c>
      <c r="E24" s="10" t="str">
        <f t="shared" si="19"/>
        <v>9: 14 x 15</v>
      </c>
      <c r="F24" s="10" t="str">
        <f t="shared" si="20"/>
        <v>24: 17 x 13</v>
      </c>
      <c r="G24" s="10" t="str">
        <f t="shared" si="21"/>
        <v>42: 14 x 15</v>
      </c>
      <c r="H24" s="10" t="str">
        <f t="shared" si="22"/>
        <v>57: 8 x 17</v>
      </c>
      <c r="I24" s="10" t="str">
        <f t="shared" si="23"/>
        <v>66: 14 x 15</v>
      </c>
      <c r="J24" s="10" t="str">
        <f t="shared" si="24"/>
        <v>81: 17 x 13</v>
      </c>
      <c r="K24" s="10" t="str">
        <f t="shared" si="25"/>
        <v>99: 14 x 15</v>
      </c>
      <c r="L24" s="11">
        <f t="shared" si="26"/>
        <v>18</v>
      </c>
      <c r="O24">
        <v>13</v>
      </c>
      <c r="P24">
        <f t="shared" ref="P24:AA24" si="30">O24+$L24</f>
        <v>31</v>
      </c>
      <c r="Q24">
        <f t="shared" si="30"/>
        <v>49</v>
      </c>
      <c r="R24">
        <f t="shared" si="30"/>
        <v>67</v>
      </c>
      <c r="S24">
        <f t="shared" si="30"/>
        <v>85</v>
      </c>
      <c r="T24">
        <f t="shared" si="30"/>
        <v>103</v>
      </c>
      <c r="U24">
        <f t="shared" si="30"/>
        <v>121</v>
      </c>
      <c r="V24">
        <f t="shared" si="30"/>
        <v>139</v>
      </c>
      <c r="W24">
        <f t="shared" si="30"/>
        <v>157</v>
      </c>
      <c r="X24">
        <f t="shared" si="30"/>
        <v>175</v>
      </c>
      <c r="Y24">
        <f t="shared" si="30"/>
        <v>193</v>
      </c>
      <c r="Z24">
        <f t="shared" si="30"/>
        <v>211</v>
      </c>
      <c r="AA24">
        <f t="shared" si="30"/>
        <v>229</v>
      </c>
    </row>
    <row r="25" spans="1:27" x14ac:dyDescent="0.25">
      <c r="B25" s="28">
        <v>5</v>
      </c>
      <c r="C25" s="7">
        <f t="shared" si="17"/>
        <v>20</v>
      </c>
      <c r="D25" s="7" t="str">
        <f t="shared" si="18"/>
        <v>0: 8 x 19</v>
      </c>
      <c r="E25" s="7" t="str">
        <f t="shared" si="19"/>
        <v>9: 16 x 16</v>
      </c>
      <c r="F25" s="7" t="str">
        <f t="shared" si="20"/>
        <v>26: 21 x 13</v>
      </c>
      <c r="G25" s="7" t="str">
        <f t="shared" si="21"/>
        <v>48: 16 x 16</v>
      </c>
      <c r="H25" s="7" t="str">
        <f t="shared" si="22"/>
        <v>65: 8 x 19</v>
      </c>
      <c r="I25" s="7" t="str">
        <f t="shared" si="23"/>
        <v>74: 16 x 16</v>
      </c>
      <c r="J25" s="7" t="str">
        <f t="shared" si="24"/>
        <v>91: 21 x 13</v>
      </c>
      <c r="K25" s="7" t="str">
        <f t="shared" si="25"/>
        <v>113: 16 x 16</v>
      </c>
      <c r="L25" s="8">
        <f t="shared" si="26"/>
        <v>20</v>
      </c>
      <c r="O25" s="1">
        <v>13</v>
      </c>
      <c r="P25" s="1">
        <f t="shared" ref="P25:AA25" si="31">O25+$L25</f>
        <v>33</v>
      </c>
      <c r="Q25" s="1">
        <f t="shared" si="31"/>
        <v>53</v>
      </c>
      <c r="R25" s="1">
        <f t="shared" si="31"/>
        <v>73</v>
      </c>
      <c r="S25" s="1">
        <f t="shared" si="31"/>
        <v>93</v>
      </c>
      <c r="T25" s="1">
        <f t="shared" si="31"/>
        <v>113</v>
      </c>
      <c r="U25" s="1">
        <f t="shared" si="31"/>
        <v>133</v>
      </c>
      <c r="V25" s="1">
        <f t="shared" si="31"/>
        <v>153</v>
      </c>
      <c r="W25" s="1">
        <f t="shared" si="31"/>
        <v>173</v>
      </c>
      <c r="X25" s="1">
        <f t="shared" si="31"/>
        <v>193</v>
      </c>
      <c r="Y25" s="1">
        <f t="shared" si="31"/>
        <v>213</v>
      </c>
      <c r="Z25" s="1">
        <f t="shared" si="31"/>
        <v>233</v>
      </c>
      <c r="AA25" s="1">
        <f t="shared" si="31"/>
        <v>253</v>
      </c>
    </row>
    <row r="26" spans="1:27" x14ac:dyDescent="0.25">
      <c r="B26" s="29">
        <v>6</v>
      </c>
      <c r="C26" s="10">
        <f t="shared" si="17"/>
        <v>24</v>
      </c>
      <c r="D26" s="10" t="str">
        <f t="shared" si="18"/>
        <v>0: 8 x 21</v>
      </c>
      <c r="E26" s="10" t="str">
        <f t="shared" si="19"/>
        <v>9: 18 x 17</v>
      </c>
      <c r="F26" s="10" t="str">
        <f t="shared" si="20"/>
        <v>28: 25 x 13</v>
      </c>
      <c r="G26" s="10" t="str">
        <f t="shared" si="21"/>
        <v>54: 18 x 17</v>
      </c>
      <c r="H26" s="10" t="str">
        <f t="shared" si="22"/>
        <v>73: 8 x 21</v>
      </c>
      <c r="I26" s="10" t="str">
        <f t="shared" si="23"/>
        <v>82: 18 x 17</v>
      </c>
      <c r="J26" s="10" t="str">
        <f t="shared" si="24"/>
        <v>101: 25 x 13</v>
      </c>
      <c r="K26" s="10" t="str">
        <f t="shared" si="25"/>
        <v>127: 18 x 17</v>
      </c>
      <c r="L26" s="11">
        <f t="shared" si="26"/>
        <v>22</v>
      </c>
      <c r="O26">
        <v>13</v>
      </c>
      <c r="P26">
        <f t="shared" ref="P26:AA26" si="32">O26+$L26</f>
        <v>35</v>
      </c>
      <c r="Q26">
        <f t="shared" si="32"/>
        <v>57</v>
      </c>
      <c r="R26">
        <f t="shared" si="32"/>
        <v>79</v>
      </c>
      <c r="S26">
        <f t="shared" si="32"/>
        <v>101</v>
      </c>
      <c r="T26">
        <f t="shared" si="32"/>
        <v>123</v>
      </c>
      <c r="U26">
        <f t="shared" si="32"/>
        <v>145</v>
      </c>
      <c r="V26">
        <f t="shared" si="32"/>
        <v>167</v>
      </c>
      <c r="W26">
        <f t="shared" si="32"/>
        <v>189</v>
      </c>
      <c r="X26">
        <f t="shared" si="32"/>
        <v>211</v>
      </c>
      <c r="Y26">
        <f t="shared" si="32"/>
        <v>233</v>
      </c>
      <c r="Z26">
        <f t="shared" si="32"/>
        <v>255</v>
      </c>
      <c r="AA26">
        <f t="shared" si="32"/>
        <v>277</v>
      </c>
    </row>
    <row r="27" spans="1:27" x14ac:dyDescent="0.25">
      <c r="B27" s="28">
        <v>7</v>
      </c>
      <c r="C27" s="7">
        <f t="shared" si="17"/>
        <v>28</v>
      </c>
      <c r="D27" s="7" t="str">
        <f t="shared" si="18"/>
        <v>0: 8 x 23</v>
      </c>
      <c r="E27" s="7" t="str">
        <f t="shared" si="19"/>
        <v>9: 20 x 18</v>
      </c>
      <c r="F27" s="7" t="str">
        <f t="shared" si="20"/>
        <v>30: 29 x 13</v>
      </c>
      <c r="G27" s="7" t="str">
        <f t="shared" si="21"/>
        <v>60: 20 x 18</v>
      </c>
      <c r="H27" s="7" t="str">
        <f t="shared" si="22"/>
        <v>81: 8 x 23</v>
      </c>
      <c r="I27" s="7" t="str">
        <f t="shared" si="23"/>
        <v>90: 20 x 18</v>
      </c>
      <c r="J27" s="7" t="str">
        <f t="shared" si="24"/>
        <v>111: 29 x 13</v>
      </c>
      <c r="K27" s="7" t="str">
        <f t="shared" si="25"/>
        <v>141: 20 x 18</v>
      </c>
      <c r="L27" s="8">
        <f t="shared" si="26"/>
        <v>24</v>
      </c>
      <c r="O27" s="1">
        <v>13</v>
      </c>
      <c r="P27" s="1">
        <f t="shared" ref="P27:AA27" si="33">O27+$L27</f>
        <v>37</v>
      </c>
      <c r="Q27" s="1">
        <f t="shared" si="33"/>
        <v>61</v>
      </c>
      <c r="R27" s="1">
        <f t="shared" si="33"/>
        <v>85</v>
      </c>
      <c r="S27" s="1">
        <f t="shared" si="33"/>
        <v>109</v>
      </c>
      <c r="T27" s="1">
        <f t="shared" si="33"/>
        <v>133</v>
      </c>
      <c r="U27" s="1">
        <f t="shared" si="33"/>
        <v>157</v>
      </c>
      <c r="V27" s="1">
        <f t="shared" si="33"/>
        <v>181</v>
      </c>
      <c r="W27" s="1">
        <f t="shared" si="33"/>
        <v>205</v>
      </c>
      <c r="X27" s="1">
        <f t="shared" si="33"/>
        <v>229</v>
      </c>
      <c r="Y27" s="1">
        <f t="shared" si="33"/>
        <v>253</v>
      </c>
      <c r="Z27" s="1">
        <f t="shared" si="33"/>
        <v>277</v>
      </c>
      <c r="AA27" s="1">
        <f t="shared" si="33"/>
        <v>301</v>
      </c>
    </row>
    <row r="28" spans="1:27" x14ac:dyDescent="0.25">
      <c r="B28" s="29">
        <v>8</v>
      </c>
      <c r="C28" s="10">
        <f t="shared" si="17"/>
        <v>32</v>
      </c>
      <c r="D28" s="10" t="str">
        <f t="shared" si="18"/>
        <v>0: 8 x 25</v>
      </c>
      <c r="E28" s="10" t="str">
        <f t="shared" si="19"/>
        <v>9: 22 x 19</v>
      </c>
      <c r="F28" s="10" t="str">
        <f t="shared" si="20"/>
        <v>32: 33 x 13</v>
      </c>
      <c r="G28" s="10" t="str">
        <f t="shared" si="21"/>
        <v>66: 22 x 19</v>
      </c>
      <c r="H28" s="10" t="str">
        <f t="shared" si="22"/>
        <v>89: 8 x 25</v>
      </c>
      <c r="I28" s="10" t="str">
        <f t="shared" si="23"/>
        <v>98: 22 x 19</v>
      </c>
      <c r="J28" s="10" t="str">
        <f t="shared" si="24"/>
        <v>121: 33 x 13</v>
      </c>
      <c r="K28" s="10" t="str">
        <f t="shared" si="25"/>
        <v>155: 22 x 19</v>
      </c>
      <c r="L28" s="11">
        <f t="shared" si="26"/>
        <v>26</v>
      </c>
      <c r="O28">
        <v>13</v>
      </c>
      <c r="P28">
        <f t="shared" ref="P28:AA28" si="34">O28+$L28</f>
        <v>39</v>
      </c>
      <c r="Q28">
        <f t="shared" si="34"/>
        <v>65</v>
      </c>
      <c r="R28">
        <f t="shared" si="34"/>
        <v>91</v>
      </c>
      <c r="S28">
        <f t="shared" si="34"/>
        <v>117</v>
      </c>
      <c r="T28">
        <f t="shared" si="34"/>
        <v>143</v>
      </c>
      <c r="U28">
        <f t="shared" si="34"/>
        <v>169</v>
      </c>
      <c r="V28">
        <f t="shared" si="34"/>
        <v>195</v>
      </c>
      <c r="W28">
        <f t="shared" si="34"/>
        <v>221</v>
      </c>
      <c r="X28">
        <f t="shared" si="34"/>
        <v>247</v>
      </c>
      <c r="Y28">
        <f t="shared" si="34"/>
        <v>273</v>
      </c>
      <c r="Z28">
        <f t="shared" si="34"/>
        <v>299</v>
      </c>
      <c r="AA28">
        <f t="shared" si="34"/>
        <v>325</v>
      </c>
    </row>
    <row r="29" spans="1:27" x14ac:dyDescent="0.25">
      <c r="B29" s="28">
        <v>9</v>
      </c>
      <c r="C29" s="7">
        <f t="shared" si="17"/>
        <v>36</v>
      </c>
      <c r="D29" s="7" t="str">
        <f t="shared" si="18"/>
        <v>0: 9 x 27</v>
      </c>
      <c r="E29" s="7" t="str">
        <f t="shared" si="19"/>
        <v>10: 24 x 20</v>
      </c>
      <c r="F29" s="7" t="str">
        <f t="shared" si="20"/>
        <v>35: 37 x 13</v>
      </c>
      <c r="G29" s="7" t="str">
        <f t="shared" si="21"/>
        <v>73: 24 x 20</v>
      </c>
      <c r="H29" s="7" t="str">
        <f t="shared" si="22"/>
        <v>98: 9 x 27</v>
      </c>
      <c r="I29" s="7" t="str">
        <f t="shared" si="23"/>
        <v>108: 24 x 20</v>
      </c>
      <c r="J29" s="7" t="str">
        <f t="shared" si="24"/>
        <v>133: 37 x 13</v>
      </c>
      <c r="K29" s="7" t="str">
        <f t="shared" si="25"/>
        <v>171: 24 x 20</v>
      </c>
      <c r="L29" s="8">
        <f t="shared" si="26"/>
        <v>28</v>
      </c>
      <c r="O29" s="1">
        <v>13</v>
      </c>
      <c r="P29" s="1">
        <f t="shared" ref="P29:AA29" si="35">O29+$L29</f>
        <v>41</v>
      </c>
      <c r="Q29" s="1">
        <f t="shared" si="35"/>
        <v>69</v>
      </c>
      <c r="R29" s="1">
        <f t="shared" si="35"/>
        <v>97</v>
      </c>
      <c r="S29" s="1">
        <f t="shared" si="35"/>
        <v>125</v>
      </c>
      <c r="T29" s="1">
        <f t="shared" si="35"/>
        <v>153</v>
      </c>
      <c r="U29" s="1">
        <f t="shared" si="35"/>
        <v>181</v>
      </c>
      <c r="V29" s="1">
        <f t="shared" si="35"/>
        <v>209</v>
      </c>
      <c r="W29" s="1">
        <f t="shared" si="35"/>
        <v>237</v>
      </c>
      <c r="X29" s="1">
        <f t="shared" si="35"/>
        <v>265</v>
      </c>
      <c r="Y29" s="1">
        <f t="shared" si="35"/>
        <v>293</v>
      </c>
      <c r="Z29" s="1">
        <f t="shared" si="35"/>
        <v>321</v>
      </c>
      <c r="AA29" s="1">
        <f t="shared" si="35"/>
        <v>349</v>
      </c>
    </row>
    <row r="30" spans="1:27" x14ac:dyDescent="0.25">
      <c r="B30" s="29">
        <v>10</v>
      </c>
      <c r="C30" s="10">
        <f t="shared" si="17"/>
        <v>40</v>
      </c>
      <c r="D30" s="10" t="str">
        <f t="shared" si="18"/>
        <v>0: 10 x 29</v>
      </c>
      <c r="E30" s="10" t="str">
        <f t="shared" si="19"/>
        <v>11: 26 x 21</v>
      </c>
      <c r="F30" s="10" t="str">
        <f t="shared" si="20"/>
        <v>38: 41 x 13</v>
      </c>
      <c r="G30" s="10" t="str">
        <f t="shared" si="21"/>
        <v>80: 26 x 21</v>
      </c>
      <c r="H30" s="10" t="str">
        <f t="shared" si="22"/>
        <v>107: 10 x 29</v>
      </c>
      <c r="I30" s="10" t="str">
        <f t="shared" si="23"/>
        <v>118: 26 x 21</v>
      </c>
      <c r="J30" s="10" t="str">
        <f t="shared" si="24"/>
        <v>145: 41 x 13</v>
      </c>
      <c r="K30" s="10" t="str">
        <f t="shared" si="25"/>
        <v>187: 26 x 21</v>
      </c>
      <c r="L30" s="11">
        <f t="shared" si="26"/>
        <v>30</v>
      </c>
      <c r="O30">
        <v>13</v>
      </c>
      <c r="P30">
        <f t="shared" ref="P30:AA30" si="36">O30+$L30</f>
        <v>43</v>
      </c>
      <c r="Q30">
        <f t="shared" si="36"/>
        <v>73</v>
      </c>
      <c r="R30">
        <f t="shared" si="36"/>
        <v>103</v>
      </c>
      <c r="S30">
        <f t="shared" si="36"/>
        <v>133</v>
      </c>
      <c r="T30">
        <f t="shared" si="36"/>
        <v>163</v>
      </c>
      <c r="U30">
        <f t="shared" si="36"/>
        <v>193</v>
      </c>
      <c r="V30">
        <f t="shared" si="36"/>
        <v>223</v>
      </c>
      <c r="W30">
        <f t="shared" si="36"/>
        <v>253</v>
      </c>
      <c r="X30">
        <f t="shared" si="36"/>
        <v>283</v>
      </c>
      <c r="Y30">
        <f t="shared" si="36"/>
        <v>313</v>
      </c>
      <c r="Z30">
        <f t="shared" si="36"/>
        <v>343</v>
      </c>
      <c r="AA30">
        <f t="shared" si="36"/>
        <v>373</v>
      </c>
    </row>
    <row r="31" spans="1:27" x14ac:dyDescent="0.25">
      <c r="B31" s="28">
        <v>11</v>
      </c>
      <c r="C31" s="7">
        <f t="shared" si="17"/>
        <v>44</v>
      </c>
      <c r="D31" s="7" t="str">
        <f t="shared" si="18"/>
        <v>0: 11 x 31</v>
      </c>
      <c r="E31" s="7" t="str">
        <f t="shared" si="19"/>
        <v>12: 28 x 22</v>
      </c>
      <c r="F31" s="7" t="str">
        <f t="shared" si="20"/>
        <v>41: 45 x 13</v>
      </c>
      <c r="G31" s="7" t="str">
        <f t="shared" si="21"/>
        <v>87: 28 x 22</v>
      </c>
      <c r="H31" s="7" t="str">
        <f t="shared" si="22"/>
        <v>116: 11 x 31</v>
      </c>
      <c r="I31" s="7" t="str">
        <f t="shared" si="23"/>
        <v>128: 28 x 22</v>
      </c>
      <c r="J31" s="7" t="str">
        <f t="shared" si="24"/>
        <v>157: 45 x 13</v>
      </c>
      <c r="K31" s="7" t="str">
        <f t="shared" si="25"/>
        <v>203: 28 x 22</v>
      </c>
      <c r="L31" s="8">
        <f t="shared" si="26"/>
        <v>32</v>
      </c>
      <c r="O31" s="1">
        <v>13</v>
      </c>
      <c r="P31" s="1">
        <f t="shared" ref="P31:AA31" si="37">O31+$L31</f>
        <v>45</v>
      </c>
      <c r="Q31" s="1">
        <f t="shared" si="37"/>
        <v>77</v>
      </c>
      <c r="R31" s="1">
        <f t="shared" si="37"/>
        <v>109</v>
      </c>
      <c r="S31" s="1">
        <f t="shared" si="37"/>
        <v>141</v>
      </c>
      <c r="T31" s="1">
        <f t="shared" si="37"/>
        <v>173</v>
      </c>
      <c r="U31" s="1">
        <f t="shared" si="37"/>
        <v>205</v>
      </c>
      <c r="V31" s="1">
        <f t="shared" si="37"/>
        <v>237</v>
      </c>
      <c r="W31" s="1">
        <f t="shared" si="37"/>
        <v>269</v>
      </c>
      <c r="X31" s="1">
        <f t="shared" si="37"/>
        <v>301</v>
      </c>
      <c r="Y31" s="1">
        <f t="shared" si="37"/>
        <v>333</v>
      </c>
      <c r="Z31" s="1">
        <f t="shared" si="37"/>
        <v>365</v>
      </c>
      <c r="AA31" s="1">
        <f t="shared" si="37"/>
        <v>397</v>
      </c>
    </row>
    <row r="32" spans="1:27" x14ac:dyDescent="0.25">
      <c r="B32" s="29">
        <v>12</v>
      </c>
      <c r="C32" s="10">
        <f t="shared" si="17"/>
        <v>48</v>
      </c>
      <c r="D32" s="10" t="str">
        <f t="shared" si="18"/>
        <v>0: 12 x 33</v>
      </c>
      <c r="E32" s="10" t="str">
        <f t="shared" si="19"/>
        <v>13: 30 x 23</v>
      </c>
      <c r="F32" s="10" t="str">
        <f t="shared" si="20"/>
        <v>44: 49 x 13</v>
      </c>
      <c r="G32" s="10" t="str">
        <f t="shared" si="21"/>
        <v>94: 30 x 23</v>
      </c>
      <c r="H32" s="10" t="str">
        <f t="shared" si="22"/>
        <v>125: 12 x 33</v>
      </c>
      <c r="I32" s="10" t="str">
        <f t="shared" si="23"/>
        <v>138: 30 x 23</v>
      </c>
      <c r="J32" s="10" t="str">
        <f t="shared" si="24"/>
        <v>169: 49 x 13</v>
      </c>
      <c r="K32" s="10" t="str">
        <f t="shared" si="25"/>
        <v>219: 30 x 23</v>
      </c>
      <c r="L32" s="11">
        <f t="shared" si="26"/>
        <v>34</v>
      </c>
      <c r="O32">
        <v>13</v>
      </c>
      <c r="P32">
        <f t="shared" ref="P32:AA32" si="38">O32+$L32</f>
        <v>47</v>
      </c>
      <c r="Q32">
        <f t="shared" si="38"/>
        <v>81</v>
      </c>
      <c r="R32">
        <f t="shared" si="38"/>
        <v>115</v>
      </c>
      <c r="S32">
        <f t="shared" si="38"/>
        <v>149</v>
      </c>
      <c r="T32">
        <f t="shared" si="38"/>
        <v>183</v>
      </c>
      <c r="U32">
        <f t="shared" si="38"/>
        <v>217</v>
      </c>
      <c r="V32">
        <f t="shared" si="38"/>
        <v>251</v>
      </c>
      <c r="W32">
        <f t="shared" si="38"/>
        <v>285</v>
      </c>
      <c r="X32">
        <f t="shared" si="38"/>
        <v>319</v>
      </c>
      <c r="Y32">
        <f t="shared" si="38"/>
        <v>353</v>
      </c>
      <c r="Z32">
        <f t="shared" si="38"/>
        <v>387</v>
      </c>
      <c r="AA32">
        <f t="shared" si="38"/>
        <v>421</v>
      </c>
    </row>
    <row r="33" spans="2:27" x14ac:dyDescent="0.25">
      <c r="B33" s="28">
        <v>13</v>
      </c>
      <c r="C33" s="7">
        <f t="shared" si="17"/>
        <v>52</v>
      </c>
      <c r="D33" s="7" t="str">
        <f>_xlfn.CONCAT(T15, ": ", $P15," x ", $R15)</f>
        <v>0: 13 x 35</v>
      </c>
      <c r="E33" s="7" t="str">
        <f t="shared" si="19"/>
        <v>14: 32 x 24</v>
      </c>
      <c r="F33" s="7" t="str">
        <f t="shared" si="20"/>
        <v>47: 53 x 13</v>
      </c>
      <c r="G33" s="7" t="str">
        <f t="shared" si="21"/>
        <v>101: 32 x 24</v>
      </c>
      <c r="H33" s="7" t="str">
        <f t="shared" si="22"/>
        <v>134: 13 x 35</v>
      </c>
      <c r="I33" s="7" t="str">
        <f t="shared" si="23"/>
        <v>148: 32 x 24</v>
      </c>
      <c r="J33" s="7" t="str">
        <f t="shared" si="24"/>
        <v>181: 53 x 13</v>
      </c>
      <c r="K33" s="7" t="str">
        <f t="shared" si="25"/>
        <v>235: 32 x 24</v>
      </c>
      <c r="L33" s="8">
        <f t="shared" si="26"/>
        <v>36</v>
      </c>
    </row>
    <row r="34" spans="2:27" x14ac:dyDescent="0.25">
      <c r="B34" s="29">
        <v>14</v>
      </c>
      <c r="C34" s="10">
        <f t="shared" si="17"/>
        <v>56</v>
      </c>
      <c r="D34" s="10" t="str">
        <f>_xlfn.CONCAT(T16, ": ", $P16," x ", $R16)</f>
        <v>0: 14 x 37</v>
      </c>
      <c r="E34" s="10" t="str">
        <f t="shared" si="19"/>
        <v>15: 34 x 25</v>
      </c>
      <c r="F34" s="10" t="str">
        <f t="shared" si="20"/>
        <v>50: 57 x 13</v>
      </c>
      <c r="G34" s="10" t="str">
        <f t="shared" si="21"/>
        <v>108: 34 x 25</v>
      </c>
      <c r="H34" s="10" t="str">
        <f t="shared" si="22"/>
        <v>143: 14 x 37</v>
      </c>
      <c r="I34" s="10" t="str">
        <f t="shared" si="23"/>
        <v>158: 34 x 25</v>
      </c>
      <c r="J34" s="10" t="str">
        <f t="shared" si="24"/>
        <v>193: 57 x 13</v>
      </c>
      <c r="K34" s="10" t="str">
        <f t="shared" si="25"/>
        <v>251: 34 x 25</v>
      </c>
      <c r="L34" s="11">
        <f t="shared" si="26"/>
        <v>38</v>
      </c>
      <c r="O34" s="1">
        <v>0</v>
      </c>
      <c r="P34" s="1">
        <f t="shared" ref="P34:AA34" si="39">O34+$L21</f>
        <v>12</v>
      </c>
      <c r="Q34" s="1">
        <f t="shared" si="39"/>
        <v>24</v>
      </c>
      <c r="R34" s="1">
        <f t="shared" si="39"/>
        <v>36</v>
      </c>
      <c r="S34" s="1">
        <f t="shared" si="39"/>
        <v>48</v>
      </c>
      <c r="T34" s="1">
        <f t="shared" si="39"/>
        <v>60</v>
      </c>
      <c r="U34" s="1">
        <f t="shared" si="39"/>
        <v>72</v>
      </c>
      <c r="V34" s="1">
        <f t="shared" si="39"/>
        <v>84</v>
      </c>
      <c r="W34" s="1">
        <f t="shared" si="39"/>
        <v>96</v>
      </c>
      <c r="X34" s="1">
        <f t="shared" si="39"/>
        <v>108</v>
      </c>
      <c r="Y34" s="1">
        <f t="shared" si="39"/>
        <v>120</v>
      </c>
      <c r="Z34" s="1">
        <f t="shared" si="39"/>
        <v>132</v>
      </c>
      <c r="AA34" s="1">
        <f t="shared" si="39"/>
        <v>144</v>
      </c>
    </row>
    <row r="35" spans="2:27" x14ac:dyDescent="0.25">
      <c r="B35" s="28">
        <v>15</v>
      </c>
      <c r="C35" s="7">
        <f t="shared" si="17"/>
        <v>60</v>
      </c>
      <c r="D35" s="7" t="str">
        <f>_xlfn.CONCAT(T17, ": ", $P17," x ", $R17)</f>
        <v>0: 15 x 39</v>
      </c>
      <c r="E35" s="7" t="str">
        <f t="shared" si="19"/>
        <v>16: 36 x 26</v>
      </c>
      <c r="F35" s="7" t="str">
        <f t="shared" si="20"/>
        <v>53: 61 x 13</v>
      </c>
      <c r="G35" s="7" t="str">
        <f t="shared" si="21"/>
        <v>115: 36 x 26</v>
      </c>
      <c r="H35" s="7" t="str">
        <f t="shared" si="22"/>
        <v>152: 15 x 39</v>
      </c>
      <c r="I35" s="7" t="str">
        <f t="shared" si="23"/>
        <v>168: 36 x 26</v>
      </c>
      <c r="J35" s="7" t="str">
        <f t="shared" si="24"/>
        <v>205: 61 x 13</v>
      </c>
      <c r="K35" s="7" t="str">
        <f t="shared" si="25"/>
        <v>267: 36 x 26</v>
      </c>
      <c r="L35" s="8">
        <f t="shared" si="26"/>
        <v>40</v>
      </c>
      <c r="O35">
        <v>0</v>
      </c>
      <c r="P35">
        <f t="shared" ref="P35:AA35" si="40">O35+$L22</f>
        <v>14</v>
      </c>
      <c r="Q35">
        <f t="shared" si="40"/>
        <v>28</v>
      </c>
      <c r="R35">
        <f t="shared" si="40"/>
        <v>42</v>
      </c>
      <c r="S35">
        <f t="shared" si="40"/>
        <v>56</v>
      </c>
      <c r="T35">
        <f t="shared" si="40"/>
        <v>70</v>
      </c>
      <c r="U35">
        <f t="shared" si="40"/>
        <v>84</v>
      </c>
      <c r="V35">
        <f t="shared" si="40"/>
        <v>98</v>
      </c>
      <c r="W35">
        <f t="shared" si="40"/>
        <v>112</v>
      </c>
      <c r="X35">
        <f t="shared" si="40"/>
        <v>126</v>
      </c>
      <c r="Y35">
        <f t="shared" si="40"/>
        <v>140</v>
      </c>
      <c r="Z35">
        <f t="shared" si="40"/>
        <v>154</v>
      </c>
      <c r="AA35">
        <f t="shared" si="40"/>
        <v>168</v>
      </c>
    </row>
    <row r="36" spans="2:27" ht="15.75" thickBot="1" x14ac:dyDescent="0.3">
      <c r="B36" s="30">
        <v>16</v>
      </c>
      <c r="C36" s="13">
        <f t="shared" si="17"/>
        <v>64</v>
      </c>
      <c r="D36" s="13" t="str">
        <f>_xlfn.CONCAT(T18, ": ", $P18," x ", $R18)</f>
        <v>0: 16 x 41</v>
      </c>
      <c r="E36" s="13" t="str">
        <f t="shared" si="19"/>
        <v>17: 38 x 27</v>
      </c>
      <c r="F36" s="13" t="str">
        <f t="shared" si="20"/>
        <v>56: 65 x 13</v>
      </c>
      <c r="G36" s="13" t="str">
        <f t="shared" si="21"/>
        <v>122: 38 x 27</v>
      </c>
      <c r="H36" s="13" t="str">
        <f t="shared" si="22"/>
        <v>161: 16 x 41</v>
      </c>
      <c r="I36" s="13" t="str">
        <f t="shared" si="23"/>
        <v>178: 38 x 27</v>
      </c>
      <c r="J36" s="13" t="str">
        <f t="shared" si="24"/>
        <v>217: 65 x 13</v>
      </c>
      <c r="K36" s="13" t="str">
        <f t="shared" si="25"/>
        <v>283: 38 x 27</v>
      </c>
      <c r="L36" s="14">
        <f t="shared" si="26"/>
        <v>42</v>
      </c>
      <c r="O36" s="1">
        <v>0</v>
      </c>
      <c r="P36" s="1">
        <f t="shared" ref="P36:AA36" si="41">O36+$L23</f>
        <v>16</v>
      </c>
      <c r="Q36" s="1">
        <f t="shared" si="41"/>
        <v>32</v>
      </c>
      <c r="R36" s="1">
        <f t="shared" si="41"/>
        <v>48</v>
      </c>
      <c r="S36" s="1">
        <f t="shared" si="41"/>
        <v>64</v>
      </c>
      <c r="T36" s="1">
        <f t="shared" si="41"/>
        <v>80</v>
      </c>
      <c r="U36" s="1">
        <f t="shared" si="41"/>
        <v>96</v>
      </c>
      <c r="V36" s="1">
        <f t="shared" si="41"/>
        <v>112</v>
      </c>
      <c r="W36" s="1">
        <f t="shared" si="41"/>
        <v>128</v>
      </c>
      <c r="X36" s="1">
        <f t="shared" si="41"/>
        <v>144</v>
      </c>
      <c r="Y36" s="1">
        <f t="shared" si="41"/>
        <v>160</v>
      </c>
      <c r="Z36" s="1">
        <f t="shared" si="41"/>
        <v>176</v>
      </c>
      <c r="AA36" s="1">
        <f t="shared" si="41"/>
        <v>192</v>
      </c>
    </row>
    <row r="37" spans="2:27" x14ac:dyDescent="0.25">
      <c r="O37">
        <v>0</v>
      </c>
      <c r="P37">
        <f t="shared" ref="P37:AA37" si="42">O37+$L24</f>
        <v>18</v>
      </c>
      <c r="Q37">
        <f t="shared" si="42"/>
        <v>36</v>
      </c>
      <c r="R37">
        <f t="shared" si="42"/>
        <v>54</v>
      </c>
      <c r="S37">
        <f t="shared" si="42"/>
        <v>72</v>
      </c>
      <c r="T37">
        <f t="shared" si="42"/>
        <v>90</v>
      </c>
      <c r="U37">
        <f t="shared" si="42"/>
        <v>108</v>
      </c>
      <c r="V37">
        <f t="shared" si="42"/>
        <v>126</v>
      </c>
      <c r="W37">
        <f t="shared" si="42"/>
        <v>144</v>
      </c>
      <c r="X37">
        <f t="shared" si="42"/>
        <v>162</v>
      </c>
      <c r="Y37">
        <f t="shared" si="42"/>
        <v>180</v>
      </c>
      <c r="Z37">
        <f t="shared" si="42"/>
        <v>198</v>
      </c>
      <c r="AA37">
        <f t="shared" si="42"/>
        <v>216</v>
      </c>
    </row>
    <row r="38" spans="2:27" x14ac:dyDescent="0.25">
      <c r="O38" s="1">
        <v>0</v>
      </c>
      <c r="P38" s="1">
        <f t="shared" ref="P38:AA38" si="43">O38+$L25</f>
        <v>20</v>
      </c>
      <c r="Q38" s="1">
        <f t="shared" si="43"/>
        <v>40</v>
      </c>
      <c r="R38" s="1">
        <f t="shared" si="43"/>
        <v>60</v>
      </c>
      <c r="S38" s="1">
        <f t="shared" si="43"/>
        <v>80</v>
      </c>
      <c r="T38" s="1">
        <f t="shared" si="43"/>
        <v>100</v>
      </c>
      <c r="U38" s="1">
        <f t="shared" si="43"/>
        <v>120</v>
      </c>
      <c r="V38" s="1">
        <f t="shared" si="43"/>
        <v>140</v>
      </c>
      <c r="W38" s="1">
        <f t="shared" si="43"/>
        <v>160</v>
      </c>
      <c r="X38" s="1">
        <f t="shared" si="43"/>
        <v>180</v>
      </c>
      <c r="Y38" s="1">
        <f t="shared" si="43"/>
        <v>200</v>
      </c>
      <c r="Z38" s="1">
        <f t="shared" si="43"/>
        <v>220</v>
      </c>
      <c r="AA38" s="1">
        <f t="shared" si="43"/>
        <v>240</v>
      </c>
    </row>
    <row r="39" spans="2:27" x14ac:dyDescent="0.25">
      <c r="O39">
        <v>0</v>
      </c>
      <c r="P39">
        <f t="shared" ref="P39:AA39" si="44">O39+$L26</f>
        <v>22</v>
      </c>
      <c r="Q39">
        <f t="shared" si="44"/>
        <v>44</v>
      </c>
      <c r="R39">
        <f t="shared" si="44"/>
        <v>66</v>
      </c>
      <c r="S39">
        <f t="shared" si="44"/>
        <v>88</v>
      </c>
      <c r="T39">
        <f t="shared" si="44"/>
        <v>110</v>
      </c>
      <c r="U39">
        <f t="shared" si="44"/>
        <v>132</v>
      </c>
      <c r="V39">
        <f t="shared" si="44"/>
        <v>154</v>
      </c>
      <c r="W39">
        <f t="shared" si="44"/>
        <v>176</v>
      </c>
      <c r="X39">
        <f t="shared" si="44"/>
        <v>198</v>
      </c>
      <c r="Y39">
        <f t="shared" si="44"/>
        <v>220</v>
      </c>
      <c r="Z39">
        <f t="shared" si="44"/>
        <v>242</v>
      </c>
      <c r="AA39">
        <f t="shared" si="44"/>
        <v>264</v>
      </c>
    </row>
    <row r="40" spans="2:27" x14ac:dyDescent="0.25">
      <c r="O40" s="1">
        <v>0</v>
      </c>
      <c r="P40" s="1">
        <f t="shared" ref="P40:AA40" si="45">O40+$L27</f>
        <v>24</v>
      </c>
      <c r="Q40" s="1">
        <f t="shared" si="45"/>
        <v>48</v>
      </c>
      <c r="R40" s="1">
        <f t="shared" si="45"/>
        <v>72</v>
      </c>
      <c r="S40" s="1">
        <f t="shared" si="45"/>
        <v>96</v>
      </c>
      <c r="T40" s="1">
        <f t="shared" si="45"/>
        <v>120</v>
      </c>
      <c r="U40" s="1">
        <f t="shared" si="45"/>
        <v>144</v>
      </c>
      <c r="V40" s="1">
        <f t="shared" si="45"/>
        <v>168</v>
      </c>
      <c r="W40" s="1">
        <f t="shared" si="45"/>
        <v>192</v>
      </c>
      <c r="X40" s="1">
        <f t="shared" si="45"/>
        <v>216</v>
      </c>
      <c r="Y40" s="1">
        <f t="shared" si="45"/>
        <v>240</v>
      </c>
      <c r="Z40" s="1">
        <f t="shared" si="45"/>
        <v>264</v>
      </c>
      <c r="AA40" s="1">
        <f t="shared" si="45"/>
        <v>288</v>
      </c>
    </row>
    <row r="41" spans="2:27" x14ac:dyDescent="0.25">
      <c r="O41">
        <v>0</v>
      </c>
      <c r="P41">
        <f t="shared" ref="P41:AA41" si="46">O41+$L28</f>
        <v>26</v>
      </c>
      <c r="Q41">
        <f t="shared" si="46"/>
        <v>52</v>
      </c>
      <c r="R41">
        <f t="shared" si="46"/>
        <v>78</v>
      </c>
      <c r="S41">
        <f t="shared" si="46"/>
        <v>104</v>
      </c>
      <c r="T41">
        <f t="shared" si="46"/>
        <v>130</v>
      </c>
      <c r="U41">
        <f t="shared" si="46"/>
        <v>156</v>
      </c>
      <c r="V41">
        <f t="shared" si="46"/>
        <v>182</v>
      </c>
      <c r="W41">
        <f t="shared" si="46"/>
        <v>208</v>
      </c>
      <c r="X41">
        <f t="shared" si="46"/>
        <v>234</v>
      </c>
      <c r="Y41">
        <f t="shared" si="46"/>
        <v>260</v>
      </c>
      <c r="Z41">
        <f t="shared" si="46"/>
        <v>286</v>
      </c>
      <c r="AA41">
        <f t="shared" si="46"/>
        <v>312</v>
      </c>
    </row>
    <row r="42" spans="2:27" x14ac:dyDescent="0.25">
      <c r="O42" s="1">
        <v>0</v>
      </c>
      <c r="P42" s="1">
        <f t="shared" ref="P42:AA42" si="47">O42+$L29</f>
        <v>28</v>
      </c>
      <c r="Q42" s="1">
        <f t="shared" si="47"/>
        <v>56</v>
      </c>
      <c r="R42" s="1">
        <f t="shared" si="47"/>
        <v>84</v>
      </c>
      <c r="S42" s="1">
        <f t="shared" si="47"/>
        <v>112</v>
      </c>
      <c r="T42" s="1">
        <f t="shared" si="47"/>
        <v>140</v>
      </c>
      <c r="U42" s="1">
        <f t="shared" si="47"/>
        <v>168</v>
      </c>
      <c r="V42" s="1">
        <f t="shared" si="47"/>
        <v>196</v>
      </c>
      <c r="W42" s="1">
        <f t="shared" si="47"/>
        <v>224</v>
      </c>
      <c r="X42" s="1">
        <f t="shared" si="47"/>
        <v>252</v>
      </c>
      <c r="Y42" s="1">
        <f t="shared" si="47"/>
        <v>280</v>
      </c>
      <c r="Z42" s="1">
        <f t="shared" si="47"/>
        <v>308</v>
      </c>
      <c r="AA42" s="1">
        <f t="shared" si="47"/>
        <v>336</v>
      </c>
    </row>
    <row r="43" spans="2:27" x14ac:dyDescent="0.25">
      <c r="O43">
        <v>0</v>
      </c>
      <c r="P43">
        <f t="shared" ref="P43:AA43" si="48">O43+$L30</f>
        <v>30</v>
      </c>
      <c r="Q43">
        <f t="shared" si="48"/>
        <v>60</v>
      </c>
      <c r="R43">
        <f t="shared" si="48"/>
        <v>90</v>
      </c>
      <c r="S43">
        <f t="shared" si="48"/>
        <v>120</v>
      </c>
      <c r="T43">
        <f t="shared" si="48"/>
        <v>150</v>
      </c>
      <c r="U43">
        <f t="shared" si="48"/>
        <v>180</v>
      </c>
      <c r="V43">
        <f t="shared" si="48"/>
        <v>210</v>
      </c>
      <c r="W43">
        <f t="shared" si="48"/>
        <v>240</v>
      </c>
      <c r="X43">
        <f t="shared" si="48"/>
        <v>270</v>
      </c>
      <c r="Y43">
        <f t="shared" si="48"/>
        <v>300</v>
      </c>
      <c r="Z43">
        <f t="shared" si="48"/>
        <v>330</v>
      </c>
      <c r="AA43">
        <f t="shared" si="48"/>
        <v>360</v>
      </c>
    </row>
    <row r="44" spans="2:27" x14ac:dyDescent="0.25">
      <c r="O44" s="1">
        <v>0</v>
      </c>
      <c r="P44" s="1">
        <f t="shared" ref="P44:AA44" si="49">O44+$L31</f>
        <v>32</v>
      </c>
      <c r="Q44" s="1">
        <f t="shared" si="49"/>
        <v>64</v>
      </c>
      <c r="R44" s="1">
        <f t="shared" si="49"/>
        <v>96</v>
      </c>
      <c r="S44" s="1">
        <f t="shared" si="49"/>
        <v>128</v>
      </c>
      <c r="T44" s="1">
        <f t="shared" si="49"/>
        <v>160</v>
      </c>
      <c r="U44" s="1">
        <f t="shared" si="49"/>
        <v>192</v>
      </c>
      <c r="V44" s="1">
        <f t="shared" si="49"/>
        <v>224</v>
      </c>
      <c r="W44" s="1">
        <f t="shared" si="49"/>
        <v>256</v>
      </c>
      <c r="X44" s="1">
        <f t="shared" si="49"/>
        <v>288</v>
      </c>
      <c r="Y44" s="1">
        <f t="shared" si="49"/>
        <v>320</v>
      </c>
      <c r="Z44" s="1">
        <f t="shared" si="49"/>
        <v>352</v>
      </c>
      <c r="AA44" s="1">
        <f t="shared" si="49"/>
        <v>384</v>
      </c>
    </row>
    <row r="45" spans="2:27" x14ac:dyDescent="0.25">
      <c r="D45" s="2" t="s">
        <v>19</v>
      </c>
      <c r="E45" s="2"/>
      <c r="F45" s="2" t="s">
        <v>20</v>
      </c>
      <c r="O45">
        <v>0</v>
      </c>
      <c r="P45">
        <f t="shared" ref="P45:AA45" si="50">O45+$L32</f>
        <v>34</v>
      </c>
      <c r="Q45">
        <f t="shared" si="50"/>
        <v>68</v>
      </c>
      <c r="R45">
        <f t="shared" si="50"/>
        <v>102</v>
      </c>
      <c r="S45">
        <f t="shared" si="50"/>
        <v>136</v>
      </c>
      <c r="T45">
        <f t="shared" si="50"/>
        <v>170</v>
      </c>
      <c r="U45">
        <f t="shared" si="50"/>
        <v>204</v>
      </c>
      <c r="V45">
        <f t="shared" si="50"/>
        <v>238</v>
      </c>
      <c r="W45">
        <f t="shared" si="50"/>
        <v>272</v>
      </c>
      <c r="X45">
        <f t="shared" si="50"/>
        <v>306</v>
      </c>
      <c r="Y45">
        <f t="shared" si="50"/>
        <v>340</v>
      </c>
      <c r="Z45">
        <f t="shared" si="50"/>
        <v>374</v>
      </c>
      <c r="AA45">
        <f t="shared" si="50"/>
        <v>408</v>
      </c>
    </row>
    <row r="46" spans="2:27" x14ac:dyDescent="0.25">
      <c r="C46" t="s">
        <v>2</v>
      </c>
      <c r="D46" s="2">
        <v>8</v>
      </c>
      <c r="E46" s="2"/>
      <c r="F46" s="2" t="s">
        <v>21</v>
      </c>
    </row>
    <row r="47" spans="2:27" x14ac:dyDescent="0.25">
      <c r="C47" t="s">
        <v>1</v>
      </c>
      <c r="D47" s="2" t="s">
        <v>22</v>
      </c>
      <c r="E47" s="2"/>
      <c r="F47" s="2" t="s">
        <v>23</v>
      </c>
    </row>
    <row r="48" spans="2:27" x14ac:dyDescent="0.25">
      <c r="C48" t="s">
        <v>0</v>
      </c>
      <c r="D48" s="2" t="s">
        <v>24</v>
      </c>
      <c r="E48" s="2"/>
      <c r="F48" s="2" t="s">
        <v>25</v>
      </c>
    </row>
  </sheetData>
  <mergeCells count="3">
    <mergeCell ref="F1:I1"/>
    <mergeCell ref="K1:N1"/>
    <mergeCell ref="P1:R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6D6D-59ED-49CD-AE7B-2DD498233183}">
  <dimension ref="A1:AB18"/>
  <sheetViews>
    <sheetView zoomScale="130" zoomScaleNormal="130" workbookViewId="0">
      <selection activeCell="F22" sqref="F22"/>
    </sheetView>
  </sheetViews>
  <sheetFormatPr defaultRowHeight="15" x14ac:dyDescent="0.25"/>
  <sheetData>
    <row r="1" spans="1:28" ht="15.75" thickBot="1" x14ac:dyDescent="0.3">
      <c r="D1" t="s">
        <v>28</v>
      </c>
      <c r="E1" t="s">
        <v>30</v>
      </c>
      <c r="G1" s="39" t="s">
        <v>0</v>
      </c>
      <c r="H1" s="40"/>
      <c r="I1" s="40"/>
      <c r="J1" s="41"/>
      <c r="L1" s="39" t="s">
        <v>1</v>
      </c>
      <c r="M1" s="40"/>
      <c r="N1" s="40"/>
      <c r="O1" s="41"/>
      <c r="Q1" s="39" t="s">
        <v>2</v>
      </c>
      <c r="R1" s="40"/>
      <c r="S1" s="41"/>
    </row>
    <row r="2" spans="1:28" ht="15.75" thickBot="1" x14ac:dyDescent="0.3">
      <c r="A2" s="25" t="s">
        <v>26</v>
      </c>
      <c r="B2" s="26" t="s">
        <v>3</v>
      </c>
      <c r="C2" s="26" t="s">
        <v>53</v>
      </c>
      <c r="D2" s="26" t="s">
        <v>0</v>
      </c>
      <c r="E2" s="27" t="s">
        <v>27</v>
      </c>
      <c r="G2" s="25" t="s">
        <v>4</v>
      </c>
      <c r="H2" s="26" t="s">
        <v>5</v>
      </c>
      <c r="I2" s="26" t="s">
        <v>6</v>
      </c>
      <c r="J2" s="27" t="s">
        <v>7</v>
      </c>
      <c r="L2" s="25" t="s">
        <v>4</v>
      </c>
      <c r="M2" s="26" t="s">
        <v>5</v>
      </c>
      <c r="N2" s="26" t="s">
        <v>6</v>
      </c>
      <c r="O2" s="27" t="s">
        <v>7</v>
      </c>
      <c r="Q2" s="25" t="s">
        <v>8</v>
      </c>
      <c r="R2" s="26" t="s">
        <v>6</v>
      </c>
      <c r="S2" s="27" t="s">
        <v>7</v>
      </c>
      <c r="U2" s="25" t="s">
        <v>9</v>
      </c>
      <c r="V2" s="26" t="s">
        <v>10</v>
      </c>
      <c r="W2" s="26" t="s">
        <v>11</v>
      </c>
      <c r="X2" s="26" t="s">
        <v>12</v>
      </c>
      <c r="Y2" s="26" t="s">
        <v>13</v>
      </c>
      <c r="Z2" s="26" t="s">
        <v>14</v>
      </c>
      <c r="AA2" s="26" t="s">
        <v>15</v>
      </c>
      <c r="AB2" s="27" t="s">
        <v>16</v>
      </c>
    </row>
    <row r="3" spans="1:28" x14ac:dyDescent="0.25">
      <c r="A3" s="6">
        <v>0.1</v>
      </c>
      <c r="B3" s="7">
        <v>1</v>
      </c>
      <c r="C3" s="7">
        <f t="shared" ref="C3:C18" si="0">32/(8/B3)</f>
        <v>4</v>
      </c>
      <c r="D3" s="7">
        <v>8</v>
      </c>
      <c r="E3" s="8">
        <v>5.5</v>
      </c>
      <c r="F3" s="1"/>
      <c r="G3" s="6">
        <f t="shared" ref="G3:G18" si="1">D3</f>
        <v>8</v>
      </c>
      <c r="H3" s="15">
        <f>G3+2</f>
        <v>10</v>
      </c>
      <c r="I3" s="1">
        <v>24</v>
      </c>
      <c r="J3" s="16">
        <f>I3+2</f>
        <v>26</v>
      </c>
      <c r="K3" s="1"/>
      <c r="L3" s="32">
        <f>M3-2</f>
        <v>14</v>
      </c>
      <c r="M3" s="33">
        <f>((D3/2)+12)</f>
        <v>16</v>
      </c>
      <c r="N3" s="34">
        <f>((D3/4)+20)</f>
        <v>22</v>
      </c>
      <c r="O3" s="35">
        <f>N3+2</f>
        <v>24</v>
      </c>
      <c r="P3" s="1"/>
      <c r="Q3" s="22">
        <v>8</v>
      </c>
      <c r="R3" s="1">
        <v>22</v>
      </c>
      <c r="S3" s="16">
        <f t="shared" ref="S3:S18" si="2">R3+1</f>
        <v>23</v>
      </c>
      <c r="T3" s="1"/>
      <c r="U3" s="6">
        <v>0</v>
      </c>
      <c r="V3" s="1">
        <f>U3+Q3+1</f>
        <v>9</v>
      </c>
      <c r="W3" s="1">
        <f t="shared" ref="W3:W18" si="3">V3+M3+1</f>
        <v>26</v>
      </c>
      <c r="X3" s="1">
        <f t="shared" ref="X3:X18" si="4">W3+H3+1</f>
        <v>37</v>
      </c>
      <c r="Y3" s="1">
        <f t="shared" ref="Y3:Y18" si="5">X3+M3+1</f>
        <v>54</v>
      </c>
      <c r="Z3" s="1">
        <f t="shared" ref="Z3:Z18" si="6">Y3+Q3+1</f>
        <v>63</v>
      </c>
      <c r="AA3" s="1">
        <f t="shared" ref="AA3:AA18" si="7">Z3+M3+1</f>
        <v>80</v>
      </c>
      <c r="AB3" s="8">
        <f t="shared" ref="AB3:AB18" si="8">AA3+H3+1</f>
        <v>91</v>
      </c>
    </row>
    <row r="4" spans="1:28" x14ac:dyDescent="0.25">
      <c r="A4" s="9">
        <v>0.15</v>
      </c>
      <c r="B4" s="10">
        <v>2</v>
      </c>
      <c r="C4" s="10">
        <f t="shared" si="0"/>
        <v>8</v>
      </c>
      <c r="D4" s="10">
        <v>16</v>
      </c>
      <c r="E4" s="11">
        <v>11</v>
      </c>
      <c r="G4" s="9">
        <f t="shared" si="1"/>
        <v>16</v>
      </c>
      <c r="H4" s="17">
        <f>G4+2</f>
        <v>18</v>
      </c>
      <c r="I4">
        <v>24</v>
      </c>
      <c r="J4" s="18">
        <f>I4+2</f>
        <v>26</v>
      </c>
      <c r="L4" s="9">
        <f>M4-2</f>
        <v>18</v>
      </c>
      <c r="M4" s="17">
        <f>((D4/2)+12)</f>
        <v>20</v>
      </c>
      <c r="N4">
        <f>((D4/4)+20)</f>
        <v>24</v>
      </c>
      <c r="O4" s="18">
        <f>N4+2</f>
        <v>26</v>
      </c>
      <c r="Q4" s="23">
        <v>8</v>
      </c>
      <c r="R4">
        <v>26</v>
      </c>
      <c r="S4" s="18">
        <f t="shared" si="2"/>
        <v>27</v>
      </c>
      <c r="U4" s="9">
        <v>0</v>
      </c>
      <c r="V4">
        <f>U4+Q4+1</f>
        <v>9</v>
      </c>
      <c r="W4">
        <f t="shared" si="3"/>
        <v>30</v>
      </c>
      <c r="X4">
        <f t="shared" si="4"/>
        <v>49</v>
      </c>
      <c r="Y4">
        <f t="shared" si="5"/>
        <v>70</v>
      </c>
      <c r="Z4">
        <f t="shared" si="6"/>
        <v>79</v>
      </c>
      <c r="AA4">
        <f t="shared" si="7"/>
        <v>100</v>
      </c>
      <c r="AB4" s="11">
        <f t="shared" si="8"/>
        <v>119</v>
      </c>
    </row>
    <row r="5" spans="1:28" x14ac:dyDescent="0.25">
      <c r="A5" s="6">
        <v>0.2</v>
      </c>
      <c r="B5" s="7">
        <v>3</v>
      </c>
      <c r="C5" s="7">
        <f t="shared" si="0"/>
        <v>12</v>
      </c>
      <c r="D5" s="7">
        <v>24</v>
      </c>
      <c r="E5" s="8">
        <v>16.5</v>
      </c>
      <c r="F5" s="1"/>
      <c r="G5" s="6">
        <f t="shared" si="1"/>
        <v>24</v>
      </c>
      <c r="H5" s="15">
        <f>G5+2</f>
        <v>26</v>
      </c>
      <c r="I5" s="1">
        <v>24</v>
      </c>
      <c r="J5" s="16">
        <f>I5+2</f>
        <v>26</v>
      </c>
      <c r="K5" s="1"/>
      <c r="L5" s="6">
        <f t="shared" ref="L5:L18" si="9">M5-2</f>
        <v>22</v>
      </c>
      <c r="M5" s="15">
        <f t="shared" ref="M5:M18" si="10">((D5/2)+12)</f>
        <v>24</v>
      </c>
      <c r="N5" s="1">
        <f t="shared" ref="N5:N18" si="11">((D5/4)+20)</f>
        <v>26</v>
      </c>
      <c r="O5" s="16">
        <f t="shared" ref="O5:O18" si="12">N5+2</f>
        <v>28</v>
      </c>
      <c r="P5" s="1"/>
      <c r="Q5" s="22">
        <v>8</v>
      </c>
      <c r="R5" s="1">
        <v>30</v>
      </c>
      <c r="S5" s="16">
        <f t="shared" si="2"/>
        <v>31</v>
      </c>
      <c r="T5" s="1"/>
      <c r="U5" s="6">
        <v>0</v>
      </c>
      <c r="V5" s="1">
        <f>U5+Q5+1</f>
        <v>9</v>
      </c>
      <c r="W5" s="1">
        <f t="shared" si="3"/>
        <v>34</v>
      </c>
      <c r="X5" s="1">
        <f t="shared" si="4"/>
        <v>61</v>
      </c>
      <c r="Y5" s="1">
        <f t="shared" si="5"/>
        <v>86</v>
      </c>
      <c r="Z5" s="1">
        <f t="shared" si="6"/>
        <v>95</v>
      </c>
      <c r="AA5" s="1">
        <f t="shared" si="7"/>
        <v>120</v>
      </c>
      <c r="AB5" s="8">
        <f t="shared" si="8"/>
        <v>147</v>
      </c>
    </row>
    <row r="6" spans="1:28" x14ac:dyDescent="0.25">
      <c r="A6" s="9">
        <v>0.25</v>
      </c>
      <c r="B6" s="10">
        <v>4</v>
      </c>
      <c r="C6" s="10">
        <f t="shared" si="0"/>
        <v>16</v>
      </c>
      <c r="D6" s="10">
        <v>32</v>
      </c>
      <c r="E6" s="11">
        <v>22</v>
      </c>
      <c r="G6" s="9">
        <f t="shared" si="1"/>
        <v>32</v>
      </c>
      <c r="H6" s="17">
        <f>G6+2</f>
        <v>34</v>
      </c>
      <c r="I6">
        <v>24</v>
      </c>
      <c r="J6" s="18">
        <f>I6+2</f>
        <v>26</v>
      </c>
      <c r="L6" s="9">
        <f t="shared" si="9"/>
        <v>26</v>
      </c>
      <c r="M6" s="17">
        <f t="shared" si="10"/>
        <v>28</v>
      </c>
      <c r="N6">
        <f t="shared" si="11"/>
        <v>28</v>
      </c>
      <c r="O6" s="18">
        <f t="shared" si="12"/>
        <v>30</v>
      </c>
      <c r="Q6" s="23">
        <v>8</v>
      </c>
      <c r="R6">
        <v>34</v>
      </c>
      <c r="S6" s="18">
        <f t="shared" si="2"/>
        <v>35</v>
      </c>
      <c r="U6" s="9">
        <v>0</v>
      </c>
      <c r="V6">
        <f>U6+Q6+1</f>
        <v>9</v>
      </c>
      <c r="W6">
        <f t="shared" si="3"/>
        <v>38</v>
      </c>
      <c r="X6">
        <f t="shared" si="4"/>
        <v>73</v>
      </c>
      <c r="Y6">
        <f t="shared" si="5"/>
        <v>102</v>
      </c>
      <c r="Z6">
        <f t="shared" si="6"/>
        <v>111</v>
      </c>
      <c r="AA6">
        <f t="shared" si="7"/>
        <v>140</v>
      </c>
      <c r="AB6" s="11">
        <f t="shared" si="8"/>
        <v>175</v>
      </c>
    </row>
    <row r="7" spans="1:28" x14ac:dyDescent="0.25">
      <c r="A7" s="6">
        <v>0.35</v>
      </c>
      <c r="B7" s="7">
        <v>5</v>
      </c>
      <c r="C7" s="7">
        <f t="shared" si="0"/>
        <v>20</v>
      </c>
      <c r="D7" s="7">
        <v>40</v>
      </c>
      <c r="E7" s="8">
        <v>27.5</v>
      </c>
      <c r="F7" s="1"/>
      <c r="G7" s="6">
        <f t="shared" si="1"/>
        <v>40</v>
      </c>
      <c r="H7" s="15">
        <f>G7+2</f>
        <v>42</v>
      </c>
      <c r="I7" s="1">
        <v>24</v>
      </c>
      <c r="J7" s="16">
        <f>I7+2</f>
        <v>26</v>
      </c>
      <c r="K7" s="1"/>
      <c r="L7" s="6">
        <f t="shared" si="9"/>
        <v>30</v>
      </c>
      <c r="M7" s="15">
        <f t="shared" si="10"/>
        <v>32</v>
      </c>
      <c r="N7" s="1">
        <f t="shared" si="11"/>
        <v>30</v>
      </c>
      <c r="O7" s="16">
        <f t="shared" si="12"/>
        <v>32</v>
      </c>
      <c r="P7" s="1"/>
      <c r="Q7" s="22">
        <v>8</v>
      </c>
      <c r="R7" s="1">
        <v>38</v>
      </c>
      <c r="S7" s="16">
        <f t="shared" si="2"/>
        <v>39</v>
      </c>
      <c r="T7" s="1"/>
      <c r="U7" s="6">
        <v>0</v>
      </c>
      <c r="V7" s="1">
        <f>U7+Q7+1</f>
        <v>9</v>
      </c>
      <c r="W7" s="1">
        <f t="shared" si="3"/>
        <v>42</v>
      </c>
      <c r="X7" s="1">
        <f t="shared" si="4"/>
        <v>85</v>
      </c>
      <c r="Y7" s="1">
        <f t="shared" si="5"/>
        <v>118</v>
      </c>
      <c r="Z7" s="1">
        <f t="shared" si="6"/>
        <v>127</v>
      </c>
      <c r="AA7" s="1">
        <f t="shared" si="7"/>
        <v>160</v>
      </c>
      <c r="AB7" s="8">
        <f t="shared" si="8"/>
        <v>203</v>
      </c>
    </row>
    <row r="8" spans="1:28" x14ac:dyDescent="0.25">
      <c r="A8" s="9">
        <v>0.4</v>
      </c>
      <c r="B8" s="10">
        <v>6</v>
      </c>
      <c r="C8" s="10">
        <f t="shared" si="0"/>
        <v>24</v>
      </c>
      <c r="D8" s="10">
        <v>48</v>
      </c>
      <c r="E8" s="11">
        <v>33</v>
      </c>
      <c r="G8" s="9">
        <f t="shared" si="1"/>
        <v>48</v>
      </c>
      <c r="H8" s="17">
        <f t="shared" ref="H8:H17" si="13">G8+2</f>
        <v>50</v>
      </c>
      <c r="I8">
        <v>24</v>
      </c>
      <c r="J8" s="18">
        <f t="shared" ref="J8:J17" si="14">I8+2</f>
        <v>26</v>
      </c>
      <c r="L8" s="9">
        <f t="shared" si="9"/>
        <v>34</v>
      </c>
      <c r="M8" s="17">
        <f t="shared" si="10"/>
        <v>36</v>
      </c>
      <c r="N8">
        <f t="shared" si="11"/>
        <v>32</v>
      </c>
      <c r="O8" s="18">
        <f t="shared" si="12"/>
        <v>34</v>
      </c>
      <c r="Q8" s="23">
        <v>8</v>
      </c>
      <c r="R8">
        <v>42</v>
      </c>
      <c r="S8" s="18">
        <f t="shared" si="2"/>
        <v>43</v>
      </c>
      <c r="U8" s="9">
        <v>0</v>
      </c>
      <c r="V8">
        <f t="shared" ref="V8:V14" si="15">U8+Q8+1</f>
        <v>9</v>
      </c>
      <c r="W8">
        <f t="shared" si="3"/>
        <v>46</v>
      </c>
      <c r="X8">
        <f t="shared" si="4"/>
        <v>97</v>
      </c>
      <c r="Y8">
        <f t="shared" si="5"/>
        <v>134</v>
      </c>
      <c r="Z8">
        <f t="shared" si="6"/>
        <v>143</v>
      </c>
      <c r="AA8">
        <f t="shared" si="7"/>
        <v>180</v>
      </c>
      <c r="AB8" s="11">
        <f t="shared" si="8"/>
        <v>231</v>
      </c>
    </row>
    <row r="9" spans="1:28" x14ac:dyDescent="0.25">
      <c r="A9" s="6">
        <v>0.45</v>
      </c>
      <c r="B9" s="7">
        <v>7</v>
      </c>
      <c r="C9" s="7">
        <f t="shared" si="0"/>
        <v>28</v>
      </c>
      <c r="D9" s="7">
        <v>56</v>
      </c>
      <c r="E9" s="8">
        <v>38.5</v>
      </c>
      <c r="F9" s="1"/>
      <c r="G9" s="6">
        <f t="shared" si="1"/>
        <v>56</v>
      </c>
      <c r="H9" s="15">
        <f t="shared" si="13"/>
        <v>58</v>
      </c>
      <c r="I9" s="1">
        <v>24</v>
      </c>
      <c r="J9" s="16">
        <f t="shared" si="14"/>
        <v>26</v>
      </c>
      <c r="K9" s="1"/>
      <c r="L9" s="6">
        <f t="shared" si="9"/>
        <v>38</v>
      </c>
      <c r="M9" s="15">
        <f t="shared" si="10"/>
        <v>40</v>
      </c>
      <c r="N9" s="1">
        <f t="shared" si="11"/>
        <v>34</v>
      </c>
      <c r="O9" s="16">
        <f t="shared" si="12"/>
        <v>36</v>
      </c>
      <c r="P9" s="1"/>
      <c r="Q9" s="22">
        <v>8</v>
      </c>
      <c r="R9" s="1">
        <v>48</v>
      </c>
      <c r="S9" s="16">
        <f t="shared" si="2"/>
        <v>49</v>
      </c>
      <c r="T9" s="1"/>
      <c r="U9" s="6">
        <v>0</v>
      </c>
      <c r="V9" s="1">
        <f t="shared" si="15"/>
        <v>9</v>
      </c>
      <c r="W9" s="1">
        <f t="shared" si="3"/>
        <v>50</v>
      </c>
      <c r="X9" s="1">
        <f t="shared" si="4"/>
        <v>109</v>
      </c>
      <c r="Y9" s="1">
        <f t="shared" si="5"/>
        <v>150</v>
      </c>
      <c r="Z9" s="1">
        <f t="shared" si="6"/>
        <v>159</v>
      </c>
      <c r="AA9" s="1">
        <f t="shared" si="7"/>
        <v>200</v>
      </c>
      <c r="AB9" s="8">
        <f t="shared" si="8"/>
        <v>259</v>
      </c>
    </row>
    <row r="10" spans="1:28" x14ac:dyDescent="0.25">
      <c r="A10" s="9">
        <v>0.5</v>
      </c>
      <c r="B10" s="10">
        <v>8</v>
      </c>
      <c r="C10" s="10">
        <f t="shared" si="0"/>
        <v>32</v>
      </c>
      <c r="D10" s="10">
        <v>64</v>
      </c>
      <c r="E10" s="11">
        <v>44</v>
      </c>
      <c r="G10" s="9">
        <f t="shared" si="1"/>
        <v>64</v>
      </c>
      <c r="H10" s="17">
        <f t="shared" si="13"/>
        <v>66</v>
      </c>
      <c r="I10">
        <v>24</v>
      </c>
      <c r="J10" s="18">
        <f t="shared" si="14"/>
        <v>26</v>
      </c>
      <c r="L10" s="9">
        <f t="shared" si="9"/>
        <v>42</v>
      </c>
      <c r="M10" s="17">
        <f t="shared" si="10"/>
        <v>44</v>
      </c>
      <c r="N10">
        <f t="shared" si="11"/>
        <v>36</v>
      </c>
      <c r="O10" s="18">
        <f t="shared" si="12"/>
        <v>38</v>
      </c>
      <c r="Q10" s="23">
        <v>8</v>
      </c>
      <c r="R10">
        <v>50</v>
      </c>
      <c r="S10" s="18">
        <f t="shared" si="2"/>
        <v>51</v>
      </c>
      <c r="U10" s="9">
        <v>0</v>
      </c>
      <c r="V10">
        <f t="shared" si="15"/>
        <v>9</v>
      </c>
      <c r="W10">
        <f t="shared" si="3"/>
        <v>54</v>
      </c>
      <c r="X10">
        <f t="shared" si="4"/>
        <v>121</v>
      </c>
      <c r="Y10">
        <f t="shared" si="5"/>
        <v>166</v>
      </c>
      <c r="Z10">
        <f t="shared" si="6"/>
        <v>175</v>
      </c>
      <c r="AA10">
        <f t="shared" si="7"/>
        <v>220</v>
      </c>
      <c r="AB10" s="11">
        <f t="shared" si="8"/>
        <v>287</v>
      </c>
    </row>
    <row r="11" spans="1:28" x14ac:dyDescent="0.25">
      <c r="A11" s="6"/>
      <c r="B11" s="7">
        <v>9</v>
      </c>
      <c r="C11" s="7">
        <f t="shared" si="0"/>
        <v>36</v>
      </c>
      <c r="D11" s="7">
        <v>72</v>
      </c>
      <c r="E11" s="8">
        <v>49.5</v>
      </c>
      <c r="F11" s="1"/>
      <c r="G11" s="6">
        <f t="shared" si="1"/>
        <v>72</v>
      </c>
      <c r="H11" s="15">
        <f t="shared" si="13"/>
        <v>74</v>
      </c>
      <c r="I11" s="1">
        <v>24</v>
      </c>
      <c r="J11" s="16">
        <f t="shared" si="14"/>
        <v>26</v>
      </c>
      <c r="K11" s="1"/>
      <c r="L11" s="6">
        <f t="shared" si="9"/>
        <v>46</v>
      </c>
      <c r="M11" s="15">
        <f t="shared" si="10"/>
        <v>48</v>
      </c>
      <c r="N11" s="1">
        <f t="shared" si="11"/>
        <v>38</v>
      </c>
      <c r="O11" s="16">
        <f t="shared" si="12"/>
        <v>40</v>
      </c>
      <c r="P11" s="1"/>
      <c r="Q11" s="22">
        <v>9</v>
      </c>
      <c r="R11" s="1">
        <v>54</v>
      </c>
      <c r="S11" s="16">
        <f t="shared" si="2"/>
        <v>55</v>
      </c>
      <c r="T11" s="1"/>
      <c r="U11" s="6">
        <v>0</v>
      </c>
      <c r="V11" s="1">
        <f t="shared" si="15"/>
        <v>10</v>
      </c>
      <c r="W11" s="1">
        <f t="shared" si="3"/>
        <v>59</v>
      </c>
      <c r="X11" s="1">
        <f t="shared" si="4"/>
        <v>134</v>
      </c>
      <c r="Y11" s="1">
        <f t="shared" si="5"/>
        <v>183</v>
      </c>
      <c r="Z11" s="1">
        <f t="shared" si="6"/>
        <v>193</v>
      </c>
      <c r="AA11" s="1">
        <f t="shared" si="7"/>
        <v>242</v>
      </c>
      <c r="AB11" s="8">
        <f t="shared" si="8"/>
        <v>317</v>
      </c>
    </row>
    <row r="12" spans="1:28" x14ac:dyDescent="0.25">
      <c r="A12" s="9"/>
      <c r="B12" s="10">
        <v>10</v>
      </c>
      <c r="C12" s="10">
        <f t="shared" si="0"/>
        <v>40</v>
      </c>
      <c r="D12" s="10">
        <v>80</v>
      </c>
      <c r="E12" s="11">
        <v>55</v>
      </c>
      <c r="G12" s="9">
        <f t="shared" si="1"/>
        <v>80</v>
      </c>
      <c r="H12" s="17">
        <f t="shared" si="13"/>
        <v>82</v>
      </c>
      <c r="I12">
        <v>24</v>
      </c>
      <c r="J12" s="18">
        <f t="shared" si="14"/>
        <v>26</v>
      </c>
      <c r="L12" s="9">
        <f t="shared" si="9"/>
        <v>50</v>
      </c>
      <c r="M12" s="17">
        <f t="shared" si="10"/>
        <v>52</v>
      </c>
      <c r="N12">
        <f t="shared" si="11"/>
        <v>40</v>
      </c>
      <c r="O12" s="18">
        <f t="shared" si="12"/>
        <v>42</v>
      </c>
      <c r="Q12" s="23">
        <v>10</v>
      </c>
      <c r="R12">
        <v>58</v>
      </c>
      <c r="S12" s="18">
        <f t="shared" si="2"/>
        <v>59</v>
      </c>
      <c r="U12" s="9">
        <v>0</v>
      </c>
      <c r="V12">
        <f t="shared" si="15"/>
        <v>11</v>
      </c>
      <c r="W12">
        <f t="shared" si="3"/>
        <v>64</v>
      </c>
      <c r="X12">
        <f t="shared" si="4"/>
        <v>147</v>
      </c>
      <c r="Y12">
        <f t="shared" si="5"/>
        <v>200</v>
      </c>
      <c r="Z12">
        <f t="shared" si="6"/>
        <v>211</v>
      </c>
      <c r="AA12">
        <f t="shared" si="7"/>
        <v>264</v>
      </c>
      <c r="AB12" s="11">
        <f t="shared" si="8"/>
        <v>347</v>
      </c>
    </row>
    <row r="13" spans="1:28" x14ac:dyDescent="0.25">
      <c r="A13" s="6"/>
      <c r="B13" s="7">
        <v>11</v>
      </c>
      <c r="C13" s="7">
        <f t="shared" si="0"/>
        <v>44</v>
      </c>
      <c r="D13" s="7">
        <v>88</v>
      </c>
      <c r="E13" s="8">
        <v>60.5</v>
      </c>
      <c r="F13" s="1"/>
      <c r="G13" s="6">
        <f>D13</f>
        <v>88</v>
      </c>
      <c r="H13" s="15">
        <f t="shared" si="13"/>
        <v>90</v>
      </c>
      <c r="I13" s="1">
        <v>24</v>
      </c>
      <c r="J13" s="16">
        <f t="shared" si="14"/>
        <v>26</v>
      </c>
      <c r="K13" s="1"/>
      <c r="L13" s="6">
        <f t="shared" si="9"/>
        <v>54</v>
      </c>
      <c r="M13" s="15">
        <f t="shared" si="10"/>
        <v>56</v>
      </c>
      <c r="N13" s="1">
        <f t="shared" si="11"/>
        <v>42</v>
      </c>
      <c r="O13" s="16">
        <f t="shared" si="12"/>
        <v>44</v>
      </c>
      <c r="P13" s="1"/>
      <c r="Q13" s="22">
        <v>11</v>
      </c>
      <c r="R13" s="1">
        <v>62</v>
      </c>
      <c r="S13" s="16">
        <f t="shared" si="2"/>
        <v>63</v>
      </c>
      <c r="T13" s="1"/>
      <c r="U13" s="6">
        <v>0</v>
      </c>
      <c r="V13" s="1">
        <f t="shared" si="15"/>
        <v>12</v>
      </c>
      <c r="W13" s="1">
        <f t="shared" si="3"/>
        <v>69</v>
      </c>
      <c r="X13" s="1">
        <f t="shared" si="4"/>
        <v>160</v>
      </c>
      <c r="Y13" s="1">
        <f t="shared" si="5"/>
        <v>217</v>
      </c>
      <c r="Z13" s="1">
        <f t="shared" si="6"/>
        <v>229</v>
      </c>
      <c r="AA13" s="1">
        <f t="shared" si="7"/>
        <v>286</v>
      </c>
      <c r="AB13" s="8">
        <f t="shared" si="8"/>
        <v>377</v>
      </c>
    </row>
    <row r="14" spans="1:28" x14ac:dyDescent="0.25">
      <c r="A14" s="9">
        <v>0.8</v>
      </c>
      <c r="B14" s="10">
        <v>12</v>
      </c>
      <c r="C14" s="10">
        <f t="shared" si="0"/>
        <v>48</v>
      </c>
      <c r="D14" s="10">
        <v>96</v>
      </c>
      <c r="E14" s="11">
        <v>66</v>
      </c>
      <c r="G14" s="9">
        <f t="shared" si="1"/>
        <v>96</v>
      </c>
      <c r="H14" s="17">
        <f t="shared" si="13"/>
        <v>98</v>
      </c>
      <c r="I14">
        <v>24</v>
      </c>
      <c r="J14" s="18">
        <f t="shared" si="14"/>
        <v>26</v>
      </c>
      <c r="L14" s="9">
        <f t="shared" si="9"/>
        <v>58</v>
      </c>
      <c r="M14" s="17">
        <f t="shared" si="10"/>
        <v>60</v>
      </c>
      <c r="N14">
        <f t="shared" si="11"/>
        <v>44</v>
      </c>
      <c r="O14" s="18">
        <f t="shared" si="12"/>
        <v>46</v>
      </c>
      <c r="Q14" s="23">
        <v>12</v>
      </c>
      <c r="R14">
        <v>66</v>
      </c>
      <c r="S14" s="18">
        <f t="shared" si="2"/>
        <v>67</v>
      </c>
      <c r="U14" s="9">
        <v>0</v>
      </c>
      <c r="V14">
        <f t="shared" si="15"/>
        <v>13</v>
      </c>
      <c r="W14">
        <f t="shared" si="3"/>
        <v>74</v>
      </c>
      <c r="X14">
        <f t="shared" si="4"/>
        <v>173</v>
      </c>
      <c r="Y14">
        <f t="shared" si="5"/>
        <v>234</v>
      </c>
      <c r="Z14">
        <f t="shared" si="6"/>
        <v>247</v>
      </c>
      <c r="AA14">
        <f t="shared" si="7"/>
        <v>308</v>
      </c>
      <c r="AB14" s="11">
        <f t="shared" si="8"/>
        <v>407</v>
      </c>
    </row>
    <row r="15" spans="1:28" x14ac:dyDescent="0.25">
      <c r="A15" s="6"/>
      <c r="B15" s="7">
        <v>13</v>
      </c>
      <c r="C15" s="7">
        <f t="shared" si="0"/>
        <v>52</v>
      </c>
      <c r="D15" s="7">
        <v>104</v>
      </c>
      <c r="E15" s="8">
        <v>71.5</v>
      </c>
      <c r="F15" s="1"/>
      <c r="G15" s="6">
        <f t="shared" si="1"/>
        <v>104</v>
      </c>
      <c r="H15" s="15">
        <f t="shared" si="13"/>
        <v>106</v>
      </c>
      <c r="I15" s="1">
        <v>24</v>
      </c>
      <c r="J15" s="16">
        <f t="shared" si="14"/>
        <v>26</v>
      </c>
      <c r="K15" s="1"/>
      <c r="L15" s="6">
        <f t="shared" si="9"/>
        <v>62</v>
      </c>
      <c r="M15" s="15">
        <f t="shared" si="10"/>
        <v>64</v>
      </c>
      <c r="N15" s="1">
        <f t="shared" si="11"/>
        <v>46</v>
      </c>
      <c r="O15" s="16">
        <f t="shared" si="12"/>
        <v>48</v>
      </c>
      <c r="P15" s="1"/>
      <c r="Q15" s="22">
        <v>13</v>
      </c>
      <c r="R15" s="1">
        <v>70</v>
      </c>
      <c r="S15" s="16">
        <f t="shared" si="2"/>
        <v>71</v>
      </c>
      <c r="T15" s="1"/>
      <c r="U15" s="6">
        <v>0</v>
      </c>
      <c r="V15" s="1">
        <f>U15+Q15+1</f>
        <v>14</v>
      </c>
      <c r="W15" s="1">
        <f t="shared" si="3"/>
        <v>79</v>
      </c>
      <c r="X15" s="1">
        <f t="shared" si="4"/>
        <v>186</v>
      </c>
      <c r="Y15" s="1">
        <f t="shared" si="5"/>
        <v>251</v>
      </c>
      <c r="Z15" s="1">
        <f t="shared" si="6"/>
        <v>265</v>
      </c>
      <c r="AA15" s="1">
        <f t="shared" si="7"/>
        <v>330</v>
      </c>
      <c r="AB15" s="8">
        <f t="shared" si="8"/>
        <v>437</v>
      </c>
    </row>
    <row r="16" spans="1:28" x14ac:dyDescent="0.25">
      <c r="A16" s="9"/>
      <c r="B16" s="10">
        <v>14</v>
      </c>
      <c r="C16" s="10">
        <f t="shared" si="0"/>
        <v>56</v>
      </c>
      <c r="D16" s="10">
        <v>112</v>
      </c>
      <c r="E16" s="11">
        <v>77</v>
      </c>
      <c r="G16" s="9">
        <f t="shared" si="1"/>
        <v>112</v>
      </c>
      <c r="H16" s="17">
        <f t="shared" si="13"/>
        <v>114</v>
      </c>
      <c r="I16">
        <v>24</v>
      </c>
      <c r="J16" s="18">
        <f t="shared" si="14"/>
        <v>26</v>
      </c>
      <c r="L16" s="9">
        <f t="shared" si="9"/>
        <v>66</v>
      </c>
      <c r="M16" s="17">
        <f t="shared" si="10"/>
        <v>68</v>
      </c>
      <c r="N16">
        <f t="shared" si="11"/>
        <v>48</v>
      </c>
      <c r="O16" s="18">
        <f t="shared" si="12"/>
        <v>50</v>
      </c>
      <c r="Q16" s="23">
        <v>14</v>
      </c>
      <c r="R16">
        <v>74</v>
      </c>
      <c r="S16" s="18">
        <f t="shared" si="2"/>
        <v>75</v>
      </c>
      <c r="U16" s="9">
        <v>0</v>
      </c>
      <c r="V16">
        <f>U16+Q16+1</f>
        <v>15</v>
      </c>
      <c r="W16">
        <f t="shared" si="3"/>
        <v>84</v>
      </c>
      <c r="X16">
        <f t="shared" si="4"/>
        <v>199</v>
      </c>
      <c r="Y16">
        <f t="shared" si="5"/>
        <v>268</v>
      </c>
      <c r="Z16">
        <f t="shared" si="6"/>
        <v>283</v>
      </c>
      <c r="AA16">
        <f t="shared" si="7"/>
        <v>352</v>
      </c>
      <c r="AB16" s="11">
        <f t="shared" si="8"/>
        <v>467</v>
      </c>
    </row>
    <row r="17" spans="1:28" x14ac:dyDescent="0.25">
      <c r="A17" s="6"/>
      <c r="B17" s="7">
        <v>15</v>
      </c>
      <c r="C17" s="7">
        <f t="shared" si="0"/>
        <v>60</v>
      </c>
      <c r="D17" s="7">
        <v>120</v>
      </c>
      <c r="E17" s="8">
        <v>82.5</v>
      </c>
      <c r="F17" s="1"/>
      <c r="G17" s="6">
        <f t="shared" si="1"/>
        <v>120</v>
      </c>
      <c r="H17" s="15">
        <f t="shared" si="13"/>
        <v>122</v>
      </c>
      <c r="I17" s="1">
        <v>24</v>
      </c>
      <c r="J17" s="16">
        <f t="shared" si="14"/>
        <v>26</v>
      </c>
      <c r="K17" s="1"/>
      <c r="L17" s="6">
        <f t="shared" si="9"/>
        <v>70</v>
      </c>
      <c r="M17" s="15">
        <f t="shared" si="10"/>
        <v>72</v>
      </c>
      <c r="N17" s="1">
        <f t="shared" si="11"/>
        <v>50</v>
      </c>
      <c r="O17" s="16">
        <f t="shared" si="12"/>
        <v>52</v>
      </c>
      <c r="P17" s="1"/>
      <c r="Q17" s="22">
        <v>15</v>
      </c>
      <c r="R17" s="1">
        <v>78</v>
      </c>
      <c r="S17" s="16">
        <f t="shared" si="2"/>
        <v>79</v>
      </c>
      <c r="T17" s="1"/>
      <c r="U17" s="6">
        <v>0</v>
      </c>
      <c r="V17" s="1">
        <f>U17+Q17+1</f>
        <v>16</v>
      </c>
      <c r="W17" s="1">
        <f t="shared" si="3"/>
        <v>89</v>
      </c>
      <c r="X17" s="1">
        <f t="shared" si="4"/>
        <v>212</v>
      </c>
      <c r="Y17" s="1">
        <f t="shared" si="5"/>
        <v>285</v>
      </c>
      <c r="Z17" s="1">
        <f t="shared" si="6"/>
        <v>301</v>
      </c>
      <c r="AA17" s="1">
        <f t="shared" si="7"/>
        <v>374</v>
      </c>
      <c r="AB17" s="8">
        <f t="shared" si="8"/>
        <v>497</v>
      </c>
    </row>
    <row r="18" spans="1:28" ht="15.75" thickBot="1" x14ac:dyDescent="0.3">
      <c r="A18" s="12"/>
      <c r="B18" s="13">
        <v>16</v>
      </c>
      <c r="C18" s="13">
        <f t="shared" si="0"/>
        <v>64</v>
      </c>
      <c r="D18" s="13">
        <v>128</v>
      </c>
      <c r="E18" s="14">
        <v>88</v>
      </c>
      <c r="G18" s="12">
        <f t="shared" si="1"/>
        <v>128</v>
      </c>
      <c r="H18" s="19">
        <f>G18+2</f>
        <v>130</v>
      </c>
      <c r="I18" s="20">
        <v>24</v>
      </c>
      <c r="J18" s="21">
        <f>I18+2</f>
        <v>26</v>
      </c>
      <c r="L18" s="12">
        <f t="shared" si="9"/>
        <v>74</v>
      </c>
      <c r="M18" s="19">
        <f t="shared" si="10"/>
        <v>76</v>
      </c>
      <c r="N18" s="20">
        <f t="shared" si="11"/>
        <v>52</v>
      </c>
      <c r="O18" s="21">
        <f t="shared" si="12"/>
        <v>54</v>
      </c>
      <c r="Q18" s="24">
        <v>16</v>
      </c>
      <c r="R18" s="20">
        <v>82</v>
      </c>
      <c r="S18" s="21">
        <f t="shared" si="2"/>
        <v>83</v>
      </c>
      <c r="U18" s="12">
        <v>0</v>
      </c>
      <c r="V18" s="20">
        <f>U18+Q18+1</f>
        <v>17</v>
      </c>
      <c r="W18" s="20">
        <f t="shared" si="3"/>
        <v>94</v>
      </c>
      <c r="X18" s="20">
        <f t="shared" si="4"/>
        <v>225</v>
      </c>
      <c r="Y18" s="20">
        <f t="shared" si="5"/>
        <v>302</v>
      </c>
      <c r="Z18" s="20">
        <f t="shared" si="6"/>
        <v>319</v>
      </c>
      <c r="AA18" s="20">
        <f t="shared" si="7"/>
        <v>396</v>
      </c>
      <c r="AB18" s="14">
        <f t="shared" si="8"/>
        <v>527</v>
      </c>
    </row>
  </sheetData>
  <mergeCells count="3">
    <mergeCell ref="G1:J1"/>
    <mergeCell ref="L1:O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6D8B-D39D-401A-A1E2-46D6E4758397}">
  <dimension ref="F1:R19"/>
  <sheetViews>
    <sheetView workbookViewId="0">
      <selection activeCell="F2" sqref="F2:R19"/>
    </sheetView>
  </sheetViews>
  <sheetFormatPr defaultRowHeight="15" x14ac:dyDescent="0.25"/>
  <sheetData>
    <row r="1" spans="6:18" ht="15.75" thickBot="1" x14ac:dyDescent="0.3"/>
    <row r="2" spans="6:18" ht="15.75" thickBot="1" x14ac:dyDescent="0.3">
      <c r="F2" s="39" t="s">
        <v>0</v>
      </c>
      <c r="G2" s="40"/>
      <c r="H2" s="40"/>
      <c r="I2" s="41"/>
      <c r="K2" s="39" t="s">
        <v>1</v>
      </c>
      <c r="L2" s="40"/>
      <c r="M2" s="40"/>
      <c r="N2" s="41"/>
      <c r="P2" s="39" t="s">
        <v>2</v>
      </c>
      <c r="Q2" s="40"/>
      <c r="R2" s="41"/>
    </row>
    <row r="3" spans="6:18" ht="15.75" thickBot="1" x14ac:dyDescent="0.3">
      <c r="F3" s="25" t="s">
        <v>4</v>
      </c>
      <c r="G3" s="26" t="s">
        <v>5</v>
      </c>
      <c r="H3" s="26" t="s">
        <v>6</v>
      </c>
      <c r="I3" s="27" t="s">
        <v>7</v>
      </c>
      <c r="K3" s="25" t="s">
        <v>4</v>
      </c>
      <c r="L3" s="26" t="s">
        <v>5</v>
      </c>
      <c r="M3" s="26" t="s">
        <v>6</v>
      </c>
      <c r="N3" s="27" t="s">
        <v>7</v>
      </c>
      <c r="P3" s="25" t="s">
        <v>8</v>
      </c>
      <c r="Q3" s="26" t="s">
        <v>6</v>
      </c>
      <c r="R3" s="27" t="s">
        <v>7</v>
      </c>
    </row>
    <row r="4" spans="6:18" x14ac:dyDescent="0.25">
      <c r="F4" s="6">
        <f t="shared" ref="F4:F19" si="0">C4</f>
        <v>0</v>
      </c>
      <c r="G4" s="15">
        <f t="shared" ref="G4:G19" si="1">F4+1</f>
        <v>1</v>
      </c>
      <c r="H4" s="1">
        <v>12</v>
      </c>
      <c r="I4" s="16">
        <f t="shared" ref="I4:I19" si="2">H4+1</f>
        <v>13</v>
      </c>
      <c r="J4" s="1"/>
      <c r="K4" s="6">
        <f t="shared" ref="K4:K19" si="3">L4-1</f>
        <v>5</v>
      </c>
      <c r="L4" s="15">
        <f t="shared" ref="L4:L19" si="4">((C4/2)+6)</f>
        <v>6</v>
      </c>
      <c r="M4" s="1">
        <f t="shared" ref="M4:M19" si="5">((C4/4)+10)</f>
        <v>10</v>
      </c>
      <c r="N4" s="16">
        <f t="shared" ref="N4:N19" si="6">M4+1</f>
        <v>11</v>
      </c>
      <c r="O4" s="1"/>
      <c r="P4" s="22">
        <v>8</v>
      </c>
      <c r="Q4" s="1">
        <v>20</v>
      </c>
      <c r="R4" s="16">
        <f t="shared" ref="R4:R19" si="7">Q4+1</f>
        <v>21</v>
      </c>
    </row>
    <row r="5" spans="6:18" x14ac:dyDescent="0.25">
      <c r="F5" s="9">
        <f t="shared" si="0"/>
        <v>0</v>
      </c>
      <c r="G5" s="17">
        <f t="shared" si="1"/>
        <v>1</v>
      </c>
      <c r="H5">
        <v>12</v>
      </c>
      <c r="I5" s="18">
        <f t="shared" si="2"/>
        <v>13</v>
      </c>
      <c r="K5" s="9">
        <f t="shared" si="3"/>
        <v>5</v>
      </c>
      <c r="L5" s="17">
        <f t="shared" si="4"/>
        <v>6</v>
      </c>
      <c r="M5">
        <f t="shared" si="5"/>
        <v>10</v>
      </c>
      <c r="N5" s="18">
        <f t="shared" si="6"/>
        <v>11</v>
      </c>
      <c r="P5" s="23">
        <v>8</v>
      </c>
      <c r="Q5">
        <v>24</v>
      </c>
      <c r="R5" s="18">
        <f t="shared" si="7"/>
        <v>25</v>
      </c>
    </row>
    <row r="6" spans="6:18" x14ac:dyDescent="0.25">
      <c r="F6" s="6">
        <f t="shared" si="0"/>
        <v>0</v>
      </c>
      <c r="G6" s="15">
        <f t="shared" si="1"/>
        <v>1</v>
      </c>
      <c r="H6" s="1">
        <v>12</v>
      </c>
      <c r="I6" s="16">
        <f t="shared" si="2"/>
        <v>13</v>
      </c>
      <c r="J6" s="1"/>
      <c r="K6" s="6">
        <f t="shared" si="3"/>
        <v>5</v>
      </c>
      <c r="L6" s="15">
        <f t="shared" si="4"/>
        <v>6</v>
      </c>
      <c r="M6" s="1">
        <f t="shared" si="5"/>
        <v>10</v>
      </c>
      <c r="N6" s="16">
        <f t="shared" si="6"/>
        <v>11</v>
      </c>
      <c r="O6" s="1"/>
      <c r="P6" s="22">
        <v>8</v>
      </c>
      <c r="Q6" s="1">
        <v>28</v>
      </c>
      <c r="R6" s="16">
        <f t="shared" si="7"/>
        <v>29</v>
      </c>
    </row>
    <row r="7" spans="6:18" x14ac:dyDescent="0.25">
      <c r="F7" s="9">
        <f t="shared" si="0"/>
        <v>0</v>
      </c>
      <c r="G7" s="17">
        <f t="shared" si="1"/>
        <v>1</v>
      </c>
      <c r="H7">
        <v>12</v>
      </c>
      <c r="I7" s="18">
        <f t="shared" si="2"/>
        <v>13</v>
      </c>
      <c r="K7" s="9">
        <f t="shared" si="3"/>
        <v>5</v>
      </c>
      <c r="L7" s="17">
        <f t="shared" si="4"/>
        <v>6</v>
      </c>
      <c r="M7">
        <f t="shared" si="5"/>
        <v>10</v>
      </c>
      <c r="N7" s="18">
        <f t="shared" si="6"/>
        <v>11</v>
      </c>
      <c r="P7" s="23">
        <v>8</v>
      </c>
      <c r="Q7">
        <v>32</v>
      </c>
      <c r="R7" s="18">
        <f t="shared" si="7"/>
        <v>33</v>
      </c>
    </row>
    <row r="8" spans="6:18" x14ac:dyDescent="0.25">
      <c r="F8" s="6">
        <f t="shared" si="0"/>
        <v>0</v>
      </c>
      <c r="G8" s="15">
        <f t="shared" si="1"/>
        <v>1</v>
      </c>
      <c r="H8" s="1">
        <v>12</v>
      </c>
      <c r="I8" s="16">
        <f t="shared" si="2"/>
        <v>13</v>
      </c>
      <c r="J8" s="1"/>
      <c r="K8" s="6">
        <f t="shared" si="3"/>
        <v>5</v>
      </c>
      <c r="L8" s="15">
        <f t="shared" si="4"/>
        <v>6</v>
      </c>
      <c r="M8" s="1">
        <f t="shared" si="5"/>
        <v>10</v>
      </c>
      <c r="N8" s="16">
        <f t="shared" si="6"/>
        <v>11</v>
      </c>
      <c r="O8" s="1"/>
      <c r="P8" s="22">
        <v>8</v>
      </c>
      <c r="Q8" s="1">
        <v>36</v>
      </c>
      <c r="R8" s="16">
        <f t="shared" si="7"/>
        <v>37</v>
      </c>
    </row>
    <row r="9" spans="6:18" x14ac:dyDescent="0.25">
      <c r="F9" s="9">
        <f t="shared" si="0"/>
        <v>0</v>
      </c>
      <c r="G9" s="17">
        <f t="shared" si="1"/>
        <v>1</v>
      </c>
      <c r="H9">
        <v>12</v>
      </c>
      <c r="I9" s="18">
        <f t="shared" si="2"/>
        <v>13</v>
      </c>
      <c r="K9" s="9">
        <f t="shared" si="3"/>
        <v>5</v>
      </c>
      <c r="L9" s="17">
        <f t="shared" si="4"/>
        <v>6</v>
      </c>
      <c r="M9">
        <f t="shared" si="5"/>
        <v>10</v>
      </c>
      <c r="N9" s="18">
        <f t="shared" si="6"/>
        <v>11</v>
      </c>
      <c r="P9" s="23">
        <v>8</v>
      </c>
      <c r="Q9">
        <v>40</v>
      </c>
      <c r="R9" s="18">
        <f t="shared" si="7"/>
        <v>41</v>
      </c>
    </row>
    <row r="10" spans="6:18" x14ac:dyDescent="0.25">
      <c r="F10" s="6">
        <f t="shared" si="0"/>
        <v>0</v>
      </c>
      <c r="G10" s="15">
        <f t="shared" si="1"/>
        <v>1</v>
      </c>
      <c r="H10" s="1">
        <v>12</v>
      </c>
      <c r="I10" s="16">
        <f t="shared" si="2"/>
        <v>13</v>
      </c>
      <c r="J10" s="1"/>
      <c r="K10" s="6">
        <f t="shared" si="3"/>
        <v>5</v>
      </c>
      <c r="L10" s="15">
        <f t="shared" si="4"/>
        <v>6</v>
      </c>
      <c r="M10" s="1">
        <f t="shared" si="5"/>
        <v>10</v>
      </c>
      <c r="N10" s="16">
        <f t="shared" si="6"/>
        <v>11</v>
      </c>
      <c r="O10" s="1"/>
      <c r="P10" s="22">
        <v>8</v>
      </c>
      <c r="Q10" s="1">
        <v>44</v>
      </c>
      <c r="R10" s="16">
        <f t="shared" si="7"/>
        <v>45</v>
      </c>
    </row>
    <row r="11" spans="6:18" x14ac:dyDescent="0.25">
      <c r="F11" s="9">
        <f t="shared" si="0"/>
        <v>0</v>
      </c>
      <c r="G11" s="17">
        <f t="shared" si="1"/>
        <v>1</v>
      </c>
      <c r="H11">
        <v>12</v>
      </c>
      <c r="I11" s="18">
        <f t="shared" si="2"/>
        <v>13</v>
      </c>
      <c r="K11" s="9">
        <f t="shared" si="3"/>
        <v>5</v>
      </c>
      <c r="L11" s="17">
        <f t="shared" si="4"/>
        <v>6</v>
      </c>
      <c r="M11">
        <f t="shared" si="5"/>
        <v>10</v>
      </c>
      <c r="N11" s="18">
        <f t="shared" si="6"/>
        <v>11</v>
      </c>
      <c r="P11" s="23">
        <v>8</v>
      </c>
      <c r="Q11">
        <v>48</v>
      </c>
      <c r="R11" s="18">
        <f t="shared" si="7"/>
        <v>49</v>
      </c>
    </row>
    <row r="12" spans="6:18" x14ac:dyDescent="0.25">
      <c r="F12" s="6">
        <f t="shared" si="0"/>
        <v>0</v>
      </c>
      <c r="G12" s="15">
        <f t="shared" si="1"/>
        <v>1</v>
      </c>
      <c r="H12" s="1">
        <v>12</v>
      </c>
      <c r="I12" s="16">
        <f t="shared" si="2"/>
        <v>13</v>
      </c>
      <c r="J12" s="1"/>
      <c r="K12" s="6">
        <f t="shared" si="3"/>
        <v>5</v>
      </c>
      <c r="L12" s="15">
        <f t="shared" si="4"/>
        <v>6</v>
      </c>
      <c r="M12" s="1">
        <f t="shared" si="5"/>
        <v>10</v>
      </c>
      <c r="N12" s="16">
        <f t="shared" si="6"/>
        <v>11</v>
      </c>
      <c r="O12" s="1"/>
      <c r="P12" s="22">
        <v>9</v>
      </c>
      <c r="Q12" s="1">
        <v>52</v>
      </c>
      <c r="R12" s="16">
        <f t="shared" si="7"/>
        <v>53</v>
      </c>
    </row>
    <row r="13" spans="6:18" x14ac:dyDescent="0.25">
      <c r="F13" s="9">
        <f t="shared" si="0"/>
        <v>0</v>
      </c>
      <c r="G13" s="17">
        <f t="shared" si="1"/>
        <v>1</v>
      </c>
      <c r="H13">
        <v>12</v>
      </c>
      <c r="I13" s="18">
        <f t="shared" si="2"/>
        <v>13</v>
      </c>
      <c r="K13" s="9">
        <f t="shared" si="3"/>
        <v>5</v>
      </c>
      <c r="L13" s="17">
        <f t="shared" si="4"/>
        <v>6</v>
      </c>
      <c r="M13">
        <f t="shared" si="5"/>
        <v>10</v>
      </c>
      <c r="N13" s="18">
        <f t="shared" si="6"/>
        <v>11</v>
      </c>
      <c r="P13" s="23">
        <v>10</v>
      </c>
      <c r="Q13">
        <v>56</v>
      </c>
      <c r="R13" s="18">
        <f t="shared" si="7"/>
        <v>57</v>
      </c>
    </row>
    <row r="14" spans="6:18" x14ac:dyDescent="0.25">
      <c r="F14" s="6">
        <f>C14</f>
        <v>0</v>
      </c>
      <c r="G14" s="15">
        <f t="shared" si="1"/>
        <v>1</v>
      </c>
      <c r="H14" s="1">
        <v>12</v>
      </c>
      <c r="I14" s="16">
        <f t="shared" si="2"/>
        <v>13</v>
      </c>
      <c r="J14" s="1"/>
      <c r="K14" s="6">
        <f t="shared" si="3"/>
        <v>5</v>
      </c>
      <c r="L14" s="15">
        <f t="shared" si="4"/>
        <v>6</v>
      </c>
      <c r="M14" s="1">
        <f t="shared" si="5"/>
        <v>10</v>
      </c>
      <c r="N14" s="16">
        <f t="shared" si="6"/>
        <v>11</v>
      </c>
      <c r="O14" s="1"/>
      <c r="P14" s="22">
        <v>11</v>
      </c>
      <c r="Q14" s="1">
        <v>60</v>
      </c>
      <c r="R14" s="16">
        <f t="shared" si="7"/>
        <v>61</v>
      </c>
    </row>
    <row r="15" spans="6:18" x14ac:dyDescent="0.25">
      <c r="F15" s="9">
        <f t="shared" si="0"/>
        <v>0</v>
      </c>
      <c r="G15" s="17">
        <f t="shared" si="1"/>
        <v>1</v>
      </c>
      <c r="H15">
        <v>12</v>
      </c>
      <c r="I15" s="18">
        <f t="shared" si="2"/>
        <v>13</v>
      </c>
      <c r="K15" s="9">
        <f t="shared" si="3"/>
        <v>5</v>
      </c>
      <c r="L15" s="17">
        <f t="shared" si="4"/>
        <v>6</v>
      </c>
      <c r="M15">
        <f t="shared" si="5"/>
        <v>10</v>
      </c>
      <c r="N15" s="18">
        <f t="shared" si="6"/>
        <v>11</v>
      </c>
      <c r="P15" s="23">
        <v>12</v>
      </c>
      <c r="Q15">
        <v>64</v>
      </c>
      <c r="R15" s="18">
        <f t="shared" si="7"/>
        <v>65</v>
      </c>
    </row>
    <row r="16" spans="6:18" x14ac:dyDescent="0.25">
      <c r="F16" s="6">
        <f t="shared" si="0"/>
        <v>0</v>
      </c>
      <c r="G16" s="15">
        <f t="shared" si="1"/>
        <v>1</v>
      </c>
      <c r="H16" s="1">
        <v>12</v>
      </c>
      <c r="I16" s="16">
        <f t="shared" si="2"/>
        <v>13</v>
      </c>
      <c r="J16" s="1"/>
      <c r="K16" s="6">
        <f t="shared" si="3"/>
        <v>5</v>
      </c>
      <c r="L16" s="15">
        <f t="shared" si="4"/>
        <v>6</v>
      </c>
      <c r="M16" s="1">
        <f t="shared" si="5"/>
        <v>10</v>
      </c>
      <c r="N16" s="16">
        <f t="shared" si="6"/>
        <v>11</v>
      </c>
      <c r="O16" s="1"/>
      <c r="P16" s="22">
        <v>13</v>
      </c>
      <c r="Q16" s="1">
        <v>68</v>
      </c>
      <c r="R16" s="16">
        <f t="shared" si="7"/>
        <v>69</v>
      </c>
    </row>
    <row r="17" spans="6:18" x14ac:dyDescent="0.25">
      <c r="F17" s="9">
        <f t="shared" si="0"/>
        <v>0</v>
      </c>
      <c r="G17" s="17">
        <f t="shared" si="1"/>
        <v>1</v>
      </c>
      <c r="H17">
        <v>12</v>
      </c>
      <c r="I17" s="18">
        <f t="shared" si="2"/>
        <v>13</v>
      </c>
      <c r="K17" s="9">
        <f t="shared" si="3"/>
        <v>5</v>
      </c>
      <c r="L17" s="17">
        <f t="shared" si="4"/>
        <v>6</v>
      </c>
      <c r="M17">
        <f t="shared" si="5"/>
        <v>10</v>
      </c>
      <c r="N17" s="18">
        <f t="shared" si="6"/>
        <v>11</v>
      </c>
      <c r="P17" s="23">
        <v>14</v>
      </c>
      <c r="Q17">
        <v>72</v>
      </c>
      <c r="R17" s="18">
        <f t="shared" si="7"/>
        <v>73</v>
      </c>
    </row>
    <row r="18" spans="6:18" x14ac:dyDescent="0.25">
      <c r="F18" s="6">
        <f t="shared" si="0"/>
        <v>0</v>
      </c>
      <c r="G18" s="15">
        <f t="shared" si="1"/>
        <v>1</v>
      </c>
      <c r="H18" s="1">
        <v>12</v>
      </c>
      <c r="I18" s="16">
        <f t="shared" si="2"/>
        <v>13</v>
      </c>
      <c r="J18" s="1"/>
      <c r="K18" s="6">
        <f t="shared" si="3"/>
        <v>5</v>
      </c>
      <c r="L18" s="15">
        <f t="shared" si="4"/>
        <v>6</v>
      </c>
      <c r="M18" s="1">
        <f t="shared" si="5"/>
        <v>10</v>
      </c>
      <c r="N18" s="16">
        <f t="shared" si="6"/>
        <v>11</v>
      </c>
      <c r="O18" s="1"/>
      <c r="P18" s="22">
        <v>15</v>
      </c>
      <c r="Q18" s="1">
        <v>76</v>
      </c>
      <c r="R18" s="16">
        <f t="shared" si="7"/>
        <v>77</v>
      </c>
    </row>
    <row r="19" spans="6:18" ht="15.75" thickBot="1" x14ac:dyDescent="0.3">
      <c r="F19" s="12">
        <f t="shared" si="0"/>
        <v>0</v>
      </c>
      <c r="G19" s="19">
        <f t="shared" si="1"/>
        <v>1</v>
      </c>
      <c r="H19" s="20">
        <v>12</v>
      </c>
      <c r="I19" s="21">
        <f t="shared" si="2"/>
        <v>13</v>
      </c>
      <c r="K19" s="12">
        <f t="shared" si="3"/>
        <v>5</v>
      </c>
      <c r="L19" s="19">
        <f t="shared" si="4"/>
        <v>6</v>
      </c>
      <c r="M19" s="20">
        <f t="shared" si="5"/>
        <v>10</v>
      </c>
      <c r="N19" s="21">
        <f t="shared" si="6"/>
        <v>11</v>
      </c>
      <c r="P19" s="24">
        <v>16</v>
      </c>
      <c r="Q19" s="20">
        <v>80</v>
      </c>
      <c r="R19" s="21">
        <f t="shared" si="7"/>
        <v>81</v>
      </c>
    </row>
  </sheetData>
  <mergeCells count="3">
    <mergeCell ref="F2:I2"/>
    <mergeCell ref="K2:N2"/>
    <mergeCell ref="P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34D-4663-46F2-A4A6-28819A59EEA7}">
  <dimension ref="A1:I18"/>
  <sheetViews>
    <sheetView zoomScale="115" zoomScaleNormal="115" workbookViewId="0">
      <selection activeCell="H7" sqref="H7"/>
    </sheetView>
  </sheetViews>
  <sheetFormatPr defaultRowHeight="15" x14ac:dyDescent="0.25"/>
  <cols>
    <col min="3" max="3" width="11.7109375" customWidth="1"/>
    <col min="6" max="9" width="27.42578125" customWidth="1"/>
  </cols>
  <sheetData>
    <row r="1" spans="1:9" ht="15.75" thickBot="1" x14ac:dyDescent="0.3">
      <c r="F1" s="42" t="s">
        <v>32</v>
      </c>
      <c r="G1" s="42"/>
      <c r="H1" s="42"/>
      <c r="I1" s="42"/>
    </row>
    <row r="2" spans="1:9" ht="15.75" thickBot="1" x14ac:dyDescent="0.3">
      <c r="A2" s="25" t="s">
        <v>26</v>
      </c>
      <c r="B2" s="26" t="s">
        <v>3</v>
      </c>
      <c r="C2" s="26" t="s">
        <v>0</v>
      </c>
      <c r="D2" s="27" t="s">
        <v>27</v>
      </c>
      <c r="F2" t="s">
        <v>40</v>
      </c>
      <c r="G2" t="s">
        <v>41</v>
      </c>
      <c r="H2" t="s">
        <v>42</v>
      </c>
      <c r="I2" t="s">
        <v>43</v>
      </c>
    </row>
    <row r="3" spans="1:9" x14ac:dyDescent="0.25">
      <c r="A3" s="6">
        <v>0.1</v>
      </c>
      <c r="B3" s="7">
        <v>1</v>
      </c>
      <c r="C3" s="7">
        <f t="shared" ref="C3:C18" si="0">32/(8/B3)</f>
        <v>4</v>
      </c>
      <c r="D3" s="8">
        <v>5.5</v>
      </c>
      <c r="F3" s="31"/>
      <c r="G3" s="31"/>
      <c r="H3" s="31"/>
      <c r="I3" s="31"/>
    </row>
    <row r="4" spans="1:9" x14ac:dyDescent="0.25">
      <c r="A4" s="9">
        <v>0.15</v>
      </c>
      <c r="B4" s="10">
        <v>2</v>
      </c>
      <c r="C4" s="10">
        <f t="shared" si="0"/>
        <v>8</v>
      </c>
      <c r="D4" s="11">
        <v>11</v>
      </c>
      <c r="F4" s="31"/>
      <c r="G4" s="31"/>
      <c r="H4" s="31"/>
      <c r="I4" s="31"/>
    </row>
    <row r="5" spans="1:9" x14ac:dyDescent="0.25">
      <c r="A5" s="6">
        <v>0.2</v>
      </c>
      <c r="B5" s="7">
        <v>3</v>
      </c>
      <c r="C5" s="7">
        <f t="shared" si="0"/>
        <v>12</v>
      </c>
      <c r="D5" s="8">
        <v>16.5</v>
      </c>
      <c r="F5" s="31"/>
      <c r="G5" s="31"/>
      <c r="H5" s="31"/>
      <c r="I5" s="31"/>
    </row>
    <row r="6" spans="1:9" x14ac:dyDescent="0.25">
      <c r="A6" s="9">
        <v>0.25</v>
      </c>
      <c r="B6" s="10">
        <v>4</v>
      </c>
      <c r="C6" s="10">
        <f t="shared" si="0"/>
        <v>16</v>
      </c>
      <c r="D6" s="11">
        <v>22</v>
      </c>
      <c r="F6" s="31"/>
      <c r="G6" s="31"/>
      <c r="H6" s="31" t="s">
        <v>52</v>
      </c>
      <c r="I6" s="31"/>
    </row>
    <row r="7" spans="1:9" ht="30" x14ac:dyDescent="0.25">
      <c r="A7" s="6">
        <v>0.35</v>
      </c>
      <c r="B7" s="7">
        <v>5</v>
      </c>
      <c r="C7" s="7">
        <f t="shared" si="0"/>
        <v>20</v>
      </c>
      <c r="D7" s="8">
        <v>27.5</v>
      </c>
      <c r="F7" s="31"/>
      <c r="G7" s="31"/>
      <c r="H7" s="31" t="s">
        <v>50</v>
      </c>
      <c r="I7" s="31"/>
    </row>
    <row r="8" spans="1:9" x14ac:dyDescent="0.25">
      <c r="A8" s="9">
        <v>0.4</v>
      </c>
      <c r="B8" s="10">
        <v>6</v>
      </c>
      <c r="C8" s="10">
        <f t="shared" si="0"/>
        <v>24</v>
      </c>
      <c r="D8" s="11">
        <v>33</v>
      </c>
      <c r="F8" s="31" t="s">
        <v>47</v>
      </c>
      <c r="G8" s="31"/>
      <c r="H8" s="31" t="s">
        <v>48</v>
      </c>
      <c r="I8" s="31"/>
    </row>
    <row r="9" spans="1:9" ht="30" x14ac:dyDescent="0.25">
      <c r="A9" s="6">
        <v>0.45</v>
      </c>
      <c r="B9" s="7">
        <v>7</v>
      </c>
      <c r="C9" s="7">
        <f t="shared" si="0"/>
        <v>28</v>
      </c>
      <c r="D9" s="8">
        <v>38.5</v>
      </c>
      <c r="F9" s="31"/>
      <c r="G9" s="31"/>
      <c r="H9" s="31" t="s">
        <v>51</v>
      </c>
      <c r="I9" s="31"/>
    </row>
    <row r="10" spans="1:9" x14ac:dyDescent="0.25">
      <c r="A10" s="9">
        <v>0.5</v>
      </c>
      <c r="B10" s="10">
        <v>8</v>
      </c>
      <c r="C10" s="10">
        <f t="shared" si="0"/>
        <v>32</v>
      </c>
      <c r="D10" s="11">
        <v>44</v>
      </c>
      <c r="F10" s="31"/>
      <c r="G10" s="31"/>
      <c r="H10" s="31"/>
      <c r="I10" s="31"/>
    </row>
    <row r="11" spans="1:9" x14ac:dyDescent="0.25">
      <c r="A11" s="6">
        <v>0.55000000000000004</v>
      </c>
      <c r="B11" s="7">
        <v>9</v>
      </c>
      <c r="C11" s="7">
        <f t="shared" si="0"/>
        <v>36</v>
      </c>
      <c r="D11" s="8">
        <v>49.5</v>
      </c>
      <c r="F11" s="31"/>
      <c r="G11" s="31"/>
      <c r="H11" s="31"/>
      <c r="I11" s="31" t="s">
        <v>36</v>
      </c>
    </row>
    <row r="12" spans="1:9" x14ac:dyDescent="0.25">
      <c r="A12" s="9">
        <v>0.6</v>
      </c>
      <c r="B12" s="10">
        <v>10</v>
      </c>
      <c r="C12" s="10">
        <f t="shared" si="0"/>
        <v>40</v>
      </c>
      <c r="D12" s="11">
        <v>55</v>
      </c>
      <c r="F12" s="31"/>
      <c r="G12" s="31" t="s">
        <v>37</v>
      </c>
      <c r="H12" s="31"/>
      <c r="I12" s="31" t="s">
        <v>45</v>
      </c>
    </row>
    <row r="13" spans="1:9" x14ac:dyDescent="0.25">
      <c r="A13" s="6">
        <v>0.65</v>
      </c>
      <c r="B13" s="7">
        <v>11</v>
      </c>
      <c r="C13" s="7">
        <f t="shared" si="0"/>
        <v>44</v>
      </c>
      <c r="D13" s="8">
        <v>60.5</v>
      </c>
      <c r="F13" s="31"/>
      <c r="G13" s="31" t="s">
        <v>38</v>
      </c>
      <c r="H13" s="31"/>
      <c r="I13" s="31"/>
    </row>
    <row r="14" spans="1:9" x14ac:dyDescent="0.25">
      <c r="A14" s="9">
        <v>0.7</v>
      </c>
      <c r="B14" s="10">
        <v>12</v>
      </c>
      <c r="C14" s="10">
        <f t="shared" si="0"/>
        <v>48</v>
      </c>
      <c r="D14" s="11">
        <v>66</v>
      </c>
      <c r="F14" s="31"/>
      <c r="G14" s="31" t="s">
        <v>33</v>
      </c>
      <c r="H14" s="31" t="s">
        <v>49</v>
      </c>
      <c r="I14" s="31" t="s">
        <v>46</v>
      </c>
    </row>
    <row r="15" spans="1:9" x14ac:dyDescent="0.25">
      <c r="A15" s="6">
        <v>0.75</v>
      </c>
      <c r="B15" s="7">
        <v>13</v>
      </c>
      <c r="C15" s="7">
        <f t="shared" si="0"/>
        <v>52</v>
      </c>
      <c r="D15" s="8">
        <v>71.5</v>
      </c>
      <c r="F15" s="31"/>
      <c r="G15" s="31" t="s">
        <v>39</v>
      </c>
      <c r="H15" s="31"/>
      <c r="I15" s="31" t="s">
        <v>44</v>
      </c>
    </row>
    <row r="16" spans="1:9" x14ac:dyDescent="0.25">
      <c r="A16" s="9">
        <v>0.8</v>
      </c>
      <c r="B16" s="10">
        <v>14</v>
      </c>
      <c r="C16" s="10">
        <f t="shared" si="0"/>
        <v>56</v>
      </c>
      <c r="D16" s="11">
        <v>77</v>
      </c>
      <c r="F16" s="31"/>
      <c r="G16" s="31"/>
      <c r="H16" s="31"/>
      <c r="I16" s="31" t="s">
        <v>34</v>
      </c>
    </row>
    <row r="17" spans="1:9" x14ac:dyDescent="0.25">
      <c r="A17" s="6">
        <v>0.85</v>
      </c>
      <c r="B17" s="7">
        <v>15</v>
      </c>
      <c r="C17" s="7">
        <f t="shared" si="0"/>
        <v>60</v>
      </c>
      <c r="D17" s="8">
        <v>82.5</v>
      </c>
      <c r="F17" s="31"/>
      <c r="G17" s="31"/>
      <c r="H17" s="31"/>
      <c r="I17" s="31" t="s">
        <v>35</v>
      </c>
    </row>
    <row r="18" spans="1:9" ht="15.75" thickBot="1" x14ac:dyDescent="0.3">
      <c r="A18" s="12">
        <v>0.9</v>
      </c>
      <c r="B18" s="13">
        <v>16</v>
      </c>
      <c r="C18" s="13">
        <f t="shared" si="0"/>
        <v>64</v>
      </c>
      <c r="D18" s="14">
        <v>88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E093-BF87-48D4-BE7D-AFEA8C3CA6A0}">
  <dimension ref="A1:M211"/>
  <sheetViews>
    <sheetView tabSelected="1" zoomScale="130" zoomScaleNormal="130" workbookViewId="0">
      <pane xSplit="2835" ySplit="765" topLeftCell="G180" activePane="bottomRight"/>
      <selection activeCell="B2" sqref="A2:XFD2"/>
      <selection pane="topRight" activeCell="E1" sqref="E1:E1048576"/>
      <selection pane="bottomLeft" activeCell="B128" sqref="B128:B129"/>
      <selection pane="bottomRight" activeCell="K192" sqref="K192"/>
    </sheetView>
  </sheetViews>
  <sheetFormatPr defaultRowHeight="15" x14ac:dyDescent="0.25"/>
  <cols>
    <col min="1" max="1" width="11.42578125" style="36" customWidth="1"/>
    <col min="2" max="2" width="5.28515625" style="36" customWidth="1"/>
    <col min="3" max="3" width="27.85546875" style="31" customWidth="1"/>
    <col min="4" max="4" width="28" style="31" customWidth="1"/>
    <col min="5" max="5" width="27.85546875" style="31" customWidth="1"/>
    <col min="6" max="6" width="27.42578125" style="31" customWidth="1"/>
    <col min="7" max="9" width="27.28515625" style="31" customWidth="1"/>
    <col min="10" max="10" width="28.140625" style="31" customWidth="1"/>
    <col min="11" max="11" width="28" style="31" customWidth="1"/>
    <col min="12" max="13" width="27.42578125" style="31" customWidth="1"/>
    <col min="14" max="16384" width="9.140625" style="31"/>
  </cols>
  <sheetData>
    <row r="1" spans="1:13" s="38" customFormat="1" ht="15" customHeight="1" thickBot="1" x14ac:dyDescent="0.3">
      <c r="A1" s="37" t="s">
        <v>54</v>
      </c>
      <c r="B1" s="37" t="s">
        <v>68</v>
      </c>
      <c r="C1" s="38" t="s">
        <v>66</v>
      </c>
      <c r="D1" s="38" t="s">
        <v>74</v>
      </c>
      <c r="E1" s="38" t="s">
        <v>207</v>
      </c>
      <c r="F1" s="38" t="s">
        <v>61</v>
      </c>
      <c r="G1" s="38" t="s">
        <v>98</v>
      </c>
      <c r="H1" s="38" t="s">
        <v>75</v>
      </c>
      <c r="I1" s="38" t="s">
        <v>67</v>
      </c>
      <c r="J1" s="38" t="s">
        <v>62</v>
      </c>
      <c r="K1" s="38" t="s">
        <v>63</v>
      </c>
      <c r="L1" s="38" t="s">
        <v>64</v>
      </c>
      <c r="M1" s="38" t="s">
        <v>65</v>
      </c>
    </row>
    <row r="2" spans="1:13" x14ac:dyDescent="0.25">
      <c r="A2" s="43" t="s">
        <v>55</v>
      </c>
      <c r="B2" s="36">
        <v>1850</v>
      </c>
    </row>
    <row r="3" spans="1:13" x14ac:dyDescent="0.25">
      <c r="A3" s="43"/>
      <c r="B3" s="36">
        <v>1851</v>
      </c>
    </row>
    <row r="4" spans="1:13" x14ac:dyDescent="0.25">
      <c r="A4" s="43"/>
      <c r="B4" s="36">
        <v>1852</v>
      </c>
    </row>
    <row r="5" spans="1:13" x14ac:dyDescent="0.25">
      <c r="A5" s="43"/>
      <c r="B5" s="36">
        <v>1853</v>
      </c>
    </row>
    <row r="6" spans="1:13" x14ac:dyDescent="0.25">
      <c r="A6" s="43"/>
      <c r="B6" s="36">
        <v>1854</v>
      </c>
    </row>
    <row r="7" spans="1:13" x14ac:dyDescent="0.25">
      <c r="A7" s="43"/>
      <c r="B7" s="36">
        <v>1855</v>
      </c>
    </row>
    <row r="8" spans="1:13" x14ac:dyDescent="0.25">
      <c r="A8" s="43"/>
      <c r="B8" s="36">
        <v>1856</v>
      </c>
    </row>
    <row r="9" spans="1:13" x14ac:dyDescent="0.25">
      <c r="A9" s="43"/>
      <c r="B9" s="36">
        <v>1857</v>
      </c>
    </row>
    <row r="10" spans="1:13" x14ac:dyDescent="0.25">
      <c r="A10" s="43"/>
      <c r="B10" s="36">
        <v>1858</v>
      </c>
      <c r="E10" s="31" t="s">
        <v>279</v>
      </c>
    </row>
    <row r="11" spans="1:13" x14ac:dyDescent="0.25">
      <c r="A11" s="43"/>
      <c r="B11" s="36">
        <v>1859</v>
      </c>
      <c r="C11" s="31" t="s">
        <v>280</v>
      </c>
    </row>
    <row r="12" spans="1:13" x14ac:dyDescent="0.25">
      <c r="A12" s="43"/>
      <c r="B12" s="36">
        <v>1860</v>
      </c>
    </row>
    <row r="13" spans="1:13" x14ac:dyDescent="0.25">
      <c r="A13" s="43"/>
      <c r="B13" s="36">
        <v>1861</v>
      </c>
    </row>
    <row r="14" spans="1:13" x14ac:dyDescent="0.25">
      <c r="A14" s="43"/>
      <c r="B14" s="36">
        <v>1862</v>
      </c>
    </row>
    <row r="15" spans="1:13" x14ac:dyDescent="0.25">
      <c r="A15" s="43"/>
      <c r="B15" s="36">
        <v>1863</v>
      </c>
    </row>
    <row r="16" spans="1:13" x14ac:dyDescent="0.25">
      <c r="A16" s="43"/>
      <c r="B16" s="36">
        <v>1864</v>
      </c>
    </row>
    <row r="17" spans="1:8" x14ac:dyDescent="0.25">
      <c r="A17" s="43"/>
      <c r="B17" s="36">
        <v>1865</v>
      </c>
    </row>
    <row r="18" spans="1:8" x14ac:dyDescent="0.25">
      <c r="A18" s="43"/>
      <c r="B18" s="36">
        <v>1866</v>
      </c>
    </row>
    <row r="19" spans="1:8" x14ac:dyDescent="0.25">
      <c r="A19" s="43"/>
      <c r="B19" s="36">
        <v>1867</v>
      </c>
    </row>
    <row r="20" spans="1:8" x14ac:dyDescent="0.25">
      <c r="A20" s="43"/>
      <c r="B20" s="36">
        <v>1868</v>
      </c>
      <c r="F20" s="31" t="s">
        <v>272</v>
      </c>
    </row>
    <row r="21" spans="1:8" x14ac:dyDescent="0.25">
      <c r="A21" s="43"/>
      <c r="B21" s="36">
        <v>1869</v>
      </c>
    </row>
    <row r="22" spans="1:8" x14ac:dyDescent="0.25">
      <c r="A22" s="43"/>
      <c r="B22" s="36">
        <v>1870</v>
      </c>
      <c r="C22" s="31" t="s">
        <v>71</v>
      </c>
    </row>
    <row r="23" spans="1:8" x14ac:dyDescent="0.25">
      <c r="A23" s="43"/>
      <c r="B23" s="36">
        <v>1871</v>
      </c>
    </row>
    <row r="24" spans="1:8" x14ac:dyDescent="0.25">
      <c r="A24" s="43"/>
      <c r="B24" s="36">
        <v>1872</v>
      </c>
      <c r="F24" s="31" t="s">
        <v>273</v>
      </c>
    </row>
    <row r="25" spans="1:8" ht="30" x14ac:dyDescent="0.25">
      <c r="A25" s="43"/>
      <c r="B25" s="36">
        <v>1873</v>
      </c>
      <c r="F25" s="31" t="s">
        <v>77</v>
      </c>
    </row>
    <row r="26" spans="1:8" x14ac:dyDescent="0.25">
      <c r="A26" s="43"/>
      <c r="B26" s="36">
        <v>1874</v>
      </c>
    </row>
    <row r="27" spans="1:8" x14ac:dyDescent="0.25">
      <c r="A27" s="43"/>
      <c r="B27" s="36">
        <v>1875</v>
      </c>
      <c r="H27" s="31" t="s">
        <v>275</v>
      </c>
    </row>
    <row r="28" spans="1:8" x14ac:dyDescent="0.25">
      <c r="A28" s="43"/>
      <c r="B28" s="36">
        <v>1876</v>
      </c>
    </row>
    <row r="29" spans="1:8" x14ac:dyDescent="0.25">
      <c r="A29" s="43"/>
      <c r="B29" s="36">
        <v>1877</v>
      </c>
    </row>
    <row r="30" spans="1:8" x14ac:dyDescent="0.25">
      <c r="A30" s="43"/>
      <c r="B30" s="36">
        <v>1878</v>
      </c>
    </row>
    <row r="31" spans="1:8" x14ac:dyDescent="0.25">
      <c r="A31" s="43"/>
      <c r="B31" s="36">
        <v>1879</v>
      </c>
    </row>
    <row r="32" spans="1:8" x14ac:dyDescent="0.25">
      <c r="A32" s="43"/>
      <c r="B32" s="36">
        <v>1880</v>
      </c>
    </row>
    <row r="33" spans="1:8" x14ac:dyDescent="0.25">
      <c r="A33" s="43"/>
      <c r="B33" s="36">
        <v>1881</v>
      </c>
      <c r="F33" s="31" t="s">
        <v>72</v>
      </c>
    </row>
    <row r="34" spans="1:8" x14ac:dyDescent="0.25">
      <c r="A34" s="43"/>
      <c r="B34" s="36">
        <v>1882</v>
      </c>
      <c r="D34" s="31" t="s">
        <v>283</v>
      </c>
      <c r="F34" s="31" t="s">
        <v>76</v>
      </c>
    </row>
    <row r="35" spans="1:8" x14ac:dyDescent="0.25">
      <c r="A35" s="43"/>
      <c r="B35" s="36">
        <v>1883</v>
      </c>
      <c r="E35" s="31" t="s">
        <v>281</v>
      </c>
    </row>
    <row r="36" spans="1:8" x14ac:dyDescent="0.25">
      <c r="A36" s="43"/>
      <c r="B36" s="36">
        <v>1884</v>
      </c>
      <c r="H36" s="31" t="s">
        <v>73</v>
      </c>
    </row>
    <row r="37" spans="1:8" x14ac:dyDescent="0.25">
      <c r="A37" s="43"/>
      <c r="B37" s="36">
        <v>1885</v>
      </c>
    </row>
    <row r="38" spans="1:8" x14ac:dyDescent="0.25">
      <c r="A38" s="43"/>
      <c r="B38" s="36">
        <v>1886</v>
      </c>
      <c r="C38" s="31" t="s">
        <v>190</v>
      </c>
    </row>
    <row r="39" spans="1:8" x14ac:dyDescent="0.25">
      <c r="A39" s="43"/>
      <c r="B39" s="36">
        <v>1887</v>
      </c>
    </row>
    <row r="40" spans="1:8" x14ac:dyDescent="0.25">
      <c r="A40" s="43"/>
      <c r="B40" s="36">
        <v>1888</v>
      </c>
    </row>
    <row r="41" spans="1:8" x14ac:dyDescent="0.25">
      <c r="A41" s="43"/>
      <c r="B41" s="36">
        <v>1889</v>
      </c>
    </row>
    <row r="42" spans="1:8" x14ac:dyDescent="0.25">
      <c r="A42" s="43"/>
      <c r="B42" s="36">
        <v>1890</v>
      </c>
    </row>
    <row r="43" spans="1:8" x14ac:dyDescent="0.25">
      <c r="A43" s="43"/>
      <c r="B43" s="36">
        <v>1891</v>
      </c>
    </row>
    <row r="44" spans="1:8" x14ac:dyDescent="0.25">
      <c r="A44" s="43"/>
      <c r="B44" s="36">
        <v>1892</v>
      </c>
      <c r="C44" s="31" t="s">
        <v>188</v>
      </c>
    </row>
    <row r="45" spans="1:8" x14ac:dyDescent="0.25">
      <c r="A45" s="43"/>
      <c r="B45" s="36">
        <v>1893</v>
      </c>
    </row>
    <row r="46" spans="1:8" x14ac:dyDescent="0.25">
      <c r="A46" s="43"/>
      <c r="B46" s="36">
        <v>1894</v>
      </c>
    </row>
    <row r="47" spans="1:8" x14ac:dyDescent="0.25">
      <c r="A47" s="43"/>
      <c r="B47" s="36">
        <v>1895</v>
      </c>
      <c r="F47" s="31" t="s">
        <v>187</v>
      </c>
    </row>
    <row r="48" spans="1:8" x14ac:dyDescent="0.25">
      <c r="A48" s="43"/>
      <c r="B48" s="36">
        <v>1896</v>
      </c>
      <c r="C48" s="31" t="s">
        <v>186</v>
      </c>
    </row>
    <row r="49" spans="1:13" x14ac:dyDescent="0.25">
      <c r="A49" s="43"/>
      <c r="C49" s="31" t="s">
        <v>282</v>
      </c>
    </row>
    <row r="50" spans="1:13" x14ac:dyDescent="0.25">
      <c r="A50" s="43"/>
      <c r="B50" s="36">
        <v>1897</v>
      </c>
      <c r="F50" s="31" t="s">
        <v>185</v>
      </c>
    </row>
    <row r="51" spans="1:13" x14ac:dyDescent="0.25">
      <c r="A51" s="43"/>
      <c r="F51" s="31" t="s">
        <v>276</v>
      </c>
    </row>
    <row r="52" spans="1:13" x14ac:dyDescent="0.25">
      <c r="A52" s="43"/>
      <c r="B52" s="36">
        <v>1898</v>
      </c>
    </row>
    <row r="53" spans="1:13" x14ac:dyDescent="0.25">
      <c r="A53" s="43"/>
      <c r="B53" s="36">
        <v>1899</v>
      </c>
    </row>
    <row r="54" spans="1:13" x14ac:dyDescent="0.25">
      <c r="A54" s="43" t="s">
        <v>56</v>
      </c>
      <c r="B54" s="36">
        <v>1900</v>
      </c>
      <c r="C54" s="31" t="s">
        <v>189</v>
      </c>
      <c r="H54" s="31" t="s">
        <v>274</v>
      </c>
    </row>
    <row r="55" spans="1:13" x14ac:dyDescent="0.25">
      <c r="A55" s="43"/>
      <c r="B55" s="36">
        <v>1901</v>
      </c>
      <c r="G55" s="31" t="s">
        <v>96</v>
      </c>
    </row>
    <row r="56" spans="1:13" x14ac:dyDescent="0.25">
      <c r="A56" s="43"/>
      <c r="B56" s="36">
        <v>1902</v>
      </c>
      <c r="C56" s="31" t="s">
        <v>81</v>
      </c>
      <c r="M56" s="31" t="s">
        <v>184</v>
      </c>
    </row>
    <row r="57" spans="1:13" x14ac:dyDescent="0.25">
      <c r="A57" s="43"/>
      <c r="G57" s="31" t="s">
        <v>97</v>
      </c>
    </row>
    <row r="58" spans="1:13" x14ac:dyDescent="0.25">
      <c r="A58" s="43"/>
      <c r="B58" s="36">
        <v>1903</v>
      </c>
      <c r="C58" s="31" t="s">
        <v>80</v>
      </c>
      <c r="D58" s="31" t="s">
        <v>78</v>
      </c>
      <c r="G58" s="31" t="s">
        <v>79</v>
      </c>
    </row>
    <row r="59" spans="1:13" x14ac:dyDescent="0.25">
      <c r="A59" s="43"/>
      <c r="D59" s="31" t="s">
        <v>181</v>
      </c>
    </row>
    <row r="60" spans="1:13" x14ac:dyDescent="0.25">
      <c r="A60" s="43"/>
      <c r="B60" s="36">
        <v>1904</v>
      </c>
      <c r="F60" s="31" t="s">
        <v>183</v>
      </c>
      <c r="H60" s="31" t="s">
        <v>182</v>
      </c>
    </row>
    <row r="61" spans="1:13" x14ac:dyDescent="0.25">
      <c r="A61" s="43"/>
      <c r="B61" s="36">
        <v>1905</v>
      </c>
    </row>
    <row r="62" spans="1:13" x14ac:dyDescent="0.25">
      <c r="A62" s="43"/>
      <c r="B62" s="36">
        <v>1906</v>
      </c>
      <c r="C62" s="31" t="s">
        <v>179</v>
      </c>
      <c r="M62" s="31" t="s">
        <v>180</v>
      </c>
    </row>
    <row r="63" spans="1:13" x14ac:dyDescent="0.25">
      <c r="A63" s="43"/>
      <c r="B63" s="36">
        <v>1907</v>
      </c>
      <c r="H63" s="31" t="s">
        <v>178</v>
      </c>
    </row>
    <row r="64" spans="1:13" x14ac:dyDescent="0.25">
      <c r="A64" s="43"/>
      <c r="B64" s="36">
        <v>1908</v>
      </c>
      <c r="C64" s="31" t="s">
        <v>176</v>
      </c>
    </row>
    <row r="65" spans="1:13" x14ac:dyDescent="0.25">
      <c r="A65" s="43"/>
      <c r="B65" s="36">
        <v>1909</v>
      </c>
      <c r="F65" s="31" t="s">
        <v>177</v>
      </c>
    </row>
    <row r="66" spans="1:13" x14ac:dyDescent="0.25">
      <c r="A66" s="43"/>
      <c r="B66" s="36">
        <v>1910</v>
      </c>
    </row>
    <row r="67" spans="1:13" x14ac:dyDescent="0.25">
      <c r="A67" s="43"/>
      <c r="B67" s="36">
        <v>1911</v>
      </c>
      <c r="C67" s="31" t="s">
        <v>106</v>
      </c>
      <c r="D67" s="31" t="s">
        <v>103</v>
      </c>
      <c r="E67" s="31" t="s">
        <v>105</v>
      </c>
      <c r="G67" s="31" t="s">
        <v>104</v>
      </c>
    </row>
    <row r="68" spans="1:13" x14ac:dyDescent="0.25">
      <c r="A68" s="43"/>
      <c r="B68" s="36">
        <v>1912</v>
      </c>
    </row>
    <row r="69" spans="1:13" x14ac:dyDescent="0.25">
      <c r="A69" s="43"/>
      <c r="B69" s="36">
        <v>1913</v>
      </c>
      <c r="C69" s="31" t="s">
        <v>108</v>
      </c>
      <c r="D69" s="31" t="s">
        <v>110</v>
      </c>
      <c r="G69" s="31" t="s">
        <v>107</v>
      </c>
    </row>
    <row r="70" spans="1:13" ht="30" x14ac:dyDescent="0.25">
      <c r="A70" s="43"/>
      <c r="B70" s="36">
        <v>1914</v>
      </c>
      <c r="C70" s="31" t="s">
        <v>99</v>
      </c>
      <c r="D70" s="31" t="s">
        <v>101</v>
      </c>
      <c r="E70" s="31" t="s">
        <v>102</v>
      </c>
      <c r="G70" s="31" t="s">
        <v>100</v>
      </c>
    </row>
    <row r="71" spans="1:13" x14ac:dyDescent="0.25">
      <c r="A71" s="43"/>
      <c r="B71" s="36">
        <v>1915</v>
      </c>
      <c r="L71" s="31" t="s">
        <v>245</v>
      </c>
    </row>
    <row r="72" spans="1:13" x14ac:dyDescent="0.25">
      <c r="A72" s="43"/>
      <c r="B72" s="36">
        <v>1916</v>
      </c>
    </row>
    <row r="73" spans="1:13" ht="30" x14ac:dyDescent="0.25">
      <c r="A73" s="43"/>
      <c r="B73" s="36">
        <v>1917</v>
      </c>
      <c r="D73" s="31" t="s">
        <v>109</v>
      </c>
    </row>
    <row r="74" spans="1:13" x14ac:dyDescent="0.25">
      <c r="A74" s="43"/>
      <c r="B74" s="36">
        <v>1918</v>
      </c>
      <c r="C74" s="31" t="s">
        <v>112</v>
      </c>
      <c r="G74" s="31" t="s">
        <v>111</v>
      </c>
    </row>
    <row r="75" spans="1:13" ht="30" x14ac:dyDescent="0.25">
      <c r="A75" s="43"/>
      <c r="B75" s="36">
        <v>1919</v>
      </c>
      <c r="C75" s="31" t="s">
        <v>115</v>
      </c>
      <c r="D75" s="31" t="s">
        <v>113</v>
      </c>
      <c r="G75" s="31" t="s">
        <v>114</v>
      </c>
      <c r="M75" s="31" t="s">
        <v>116</v>
      </c>
    </row>
    <row r="76" spans="1:13" x14ac:dyDescent="0.25">
      <c r="A76" s="43"/>
      <c r="B76" s="36">
        <v>1920</v>
      </c>
      <c r="C76" s="31" t="s">
        <v>277</v>
      </c>
    </row>
    <row r="77" spans="1:13" x14ac:dyDescent="0.25">
      <c r="A77" s="43" t="s">
        <v>57</v>
      </c>
      <c r="B77" s="36">
        <v>1921</v>
      </c>
    </row>
    <row r="78" spans="1:13" x14ac:dyDescent="0.25">
      <c r="A78" s="43"/>
      <c r="B78" s="36">
        <v>1922</v>
      </c>
      <c r="C78" s="31" t="s">
        <v>117</v>
      </c>
    </row>
    <row r="79" spans="1:13" x14ac:dyDescent="0.25">
      <c r="A79" s="43"/>
      <c r="B79" s="36">
        <v>1923</v>
      </c>
      <c r="C79" s="31" t="s">
        <v>95</v>
      </c>
      <c r="H79" s="31" t="s">
        <v>118</v>
      </c>
    </row>
    <row r="80" spans="1:13" x14ac:dyDescent="0.25">
      <c r="A80" s="43"/>
      <c r="B80" s="36">
        <v>1924</v>
      </c>
      <c r="C80" s="31" t="s">
        <v>284</v>
      </c>
      <c r="F80" s="31" t="s">
        <v>174</v>
      </c>
      <c r="H80" s="31" t="s">
        <v>175</v>
      </c>
    </row>
    <row r="81" spans="1:12" x14ac:dyDescent="0.25">
      <c r="A81" s="43"/>
      <c r="B81" s="36">
        <v>1925</v>
      </c>
    </row>
    <row r="82" spans="1:12" x14ac:dyDescent="0.25">
      <c r="A82" s="43"/>
      <c r="B82" s="36">
        <v>1926</v>
      </c>
      <c r="C82" s="31" t="s">
        <v>93</v>
      </c>
      <c r="E82" s="31" t="s">
        <v>94</v>
      </c>
    </row>
    <row r="83" spans="1:12" x14ac:dyDescent="0.25">
      <c r="A83" s="43"/>
      <c r="B83" s="43">
        <v>1927</v>
      </c>
      <c r="C83" s="31" t="s">
        <v>122</v>
      </c>
      <c r="D83" s="31" t="s">
        <v>91</v>
      </c>
      <c r="F83" s="31" t="s">
        <v>120</v>
      </c>
      <c r="G83" s="31" t="s">
        <v>173</v>
      </c>
    </row>
    <row r="84" spans="1:12" x14ac:dyDescent="0.25">
      <c r="A84" s="43"/>
      <c r="B84" s="43"/>
      <c r="C84" s="31" t="s">
        <v>92</v>
      </c>
      <c r="D84" s="31" t="s">
        <v>119</v>
      </c>
    </row>
    <row r="85" spans="1:12" x14ac:dyDescent="0.25">
      <c r="A85" s="43"/>
      <c r="B85" s="36">
        <v>1928</v>
      </c>
      <c r="C85" s="31" t="s">
        <v>90</v>
      </c>
      <c r="D85" s="31" t="s">
        <v>170</v>
      </c>
      <c r="E85" s="31" t="s">
        <v>172</v>
      </c>
      <c r="F85" s="31" t="s">
        <v>171</v>
      </c>
    </row>
    <row r="86" spans="1:12" x14ac:dyDescent="0.25">
      <c r="A86" s="43"/>
      <c r="B86" s="43">
        <v>1929</v>
      </c>
      <c r="C86" s="31" t="s">
        <v>121</v>
      </c>
      <c r="F86" s="31" t="s">
        <v>267</v>
      </c>
      <c r="G86" s="31" t="s">
        <v>88</v>
      </c>
      <c r="H86" s="31" t="s">
        <v>89</v>
      </c>
    </row>
    <row r="87" spans="1:12" x14ac:dyDescent="0.25">
      <c r="A87" s="43"/>
      <c r="B87" s="43"/>
      <c r="C87" s="31" t="s">
        <v>123</v>
      </c>
    </row>
    <row r="88" spans="1:12" x14ac:dyDescent="0.25">
      <c r="A88" s="43"/>
      <c r="B88" s="36">
        <v>1930</v>
      </c>
      <c r="D88" s="31" t="s">
        <v>270</v>
      </c>
      <c r="F88" s="31" t="s">
        <v>86</v>
      </c>
      <c r="H88" s="31" t="s">
        <v>271</v>
      </c>
    </row>
    <row r="89" spans="1:12" x14ac:dyDescent="0.25">
      <c r="A89" s="43"/>
      <c r="B89" s="36">
        <v>1931</v>
      </c>
      <c r="F89" s="31" t="s">
        <v>87</v>
      </c>
    </row>
    <row r="90" spans="1:12" x14ac:dyDescent="0.25">
      <c r="A90" s="43"/>
      <c r="B90" s="36">
        <v>1932</v>
      </c>
      <c r="F90" s="31" t="s">
        <v>164</v>
      </c>
      <c r="L90" s="31" t="s">
        <v>242</v>
      </c>
    </row>
    <row r="91" spans="1:12" x14ac:dyDescent="0.25">
      <c r="A91" s="43"/>
      <c r="L91" s="31" t="s">
        <v>243</v>
      </c>
    </row>
    <row r="92" spans="1:12" x14ac:dyDescent="0.25">
      <c r="A92" s="43"/>
      <c r="L92" s="31" t="s">
        <v>253</v>
      </c>
    </row>
    <row r="93" spans="1:12" x14ac:dyDescent="0.25">
      <c r="A93" s="43"/>
      <c r="B93" s="36">
        <v>1933</v>
      </c>
      <c r="C93" s="31" t="s">
        <v>82</v>
      </c>
      <c r="E93" s="31" t="s">
        <v>83</v>
      </c>
    </row>
    <row r="94" spans="1:12" x14ac:dyDescent="0.25">
      <c r="A94" s="43"/>
    </row>
    <row r="95" spans="1:12" x14ac:dyDescent="0.25">
      <c r="A95" s="43"/>
      <c r="B95" s="36">
        <v>1934</v>
      </c>
      <c r="C95" s="31" t="s">
        <v>163</v>
      </c>
      <c r="D95" s="31" t="s">
        <v>167</v>
      </c>
      <c r="E95" s="31" t="s">
        <v>85</v>
      </c>
      <c r="H95" s="31" t="s">
        <v>169</v>
      </c>
      <c r="J95" s="31" t="s">
        <v>168</v>
      </c>
    </row>
    <row r="96" spans="1:12" x14ac:dyDescent="0.25">
      <c r="A96" s="43"/>
      <c r="B96" s="36">
        <v>1935</v>
      </c>
      <c r="C96" s="31" t="s">
        <v>162</v>
      </c>
      <c r="G96" s="31" t="s">
        <v>84</v>
      </c>
      <c r="L96" s="31" t="s">
        <v>252</v>
      </c>
    </row>
    <row r="97" spans="1:12" x14ac:dyDescent="0.25">
      <c r="A97" s="43"/>
      <c r="B97" s="43">
        <v>1936</v>
      </c>
      <c r="C97" s="31" t="s">
        <v>126</v>
      </c>
      <c r="E97" s="31" t="s">
        <v>124</v>
      </c>
      <c r="G97" s="31" t="s">
        <v>125</v>
      </c>
    </row>
    <row r="98" spans="1:12" x14ac:dyDescent="0.25">
      <c r="A98" s="43"/>
      <c r="B98" s="43"/>
      <c r="C98" s="31" t="s">
        <v>127</v>
      </c>
      <c r="E98" s="31" t="s">
        <v>131</v>
      </c>
    </row>
    <row r="99" spans="1:12" x14ac:dyDescent="0.25">
      <c r="A99" s="43"/>
      <c r="B99" s="36">
        <v>1937</v>
      </c>
      <c r="C99" s="31" t="s">
        <v>129</v>
      </c>
      <c r="E99" s="31" t="s">
        <v>128</v>
      </c>
      <c r="L99" s="31" t="s">
        <v>241</v>
      </c>
    </row>
    <row r="100" spans="1:12" x14ac:dyDescent="0.25">
      <c r="A100" s="43"/>
    </row>
    <row r="101" spans="1:12" x14ac:dyDescent="0.25">
      <c r="A101" s="43"/>
      <c r="B101" s="36">
        <v>1938</v>
      </c>
    </row>
    <row r="102" spans="1:12" x14ac:dyDescent="0.25">
      <c r="A102" s="43"/>
      <c r="B102" s="36">
        <v>1939</v>
      </c>
    </row>
    <row r="103" spans="1:12" x14ac:dyDescent="0.25">
      <c r="A103" s="43"/>
      <c r="B103" s="36">
        <v>1940</v>
      </c>
    </row>
    <row r="104" spans="1:12" x14ac:dyDescent="0.25">
      <c r="A104" s="43"/>
      <c r="B104" s="36">
        <v>1941</v>
      </c>
      <c r="C104" s="31" t="s">
        <v>138</v>
      </c>
      <c r="E104" s="31" t="s">
        <v>130</v>
      </c>
      <c r="L104" s="31" t="s">
        <v>244</v>
      </c>
    </row>
    <row r="105" spans="1:12" x14ac:dyDescent="0.25">
      <c r="A105" s="43"/>
      <c r="E105" s="31" t="s">
        <v>278</v>
      </c>
    </row>
    <row r="106" spans="1:12" x14ac:dyDescent="0.25">
      <c r="A106" s="43"/>
      <c r="E106" s="31" t="s">
        <v>269</v>
      </c>
    </row>
    <row r="107" spans="1:12" x14ac:dyDescent="0.25">
      <c r="A107" s="43"/>
      <c r="B107" s="36">
        <v>1942</v>
      </c>
      <c r="C107" s="31" t="s">
        <v>166</v>
      </c>
      <c r="E107" s="31" t="s">
        <v>132</v>
      </c>
      <c r="G107" s="31" t="s">
        <v>133</v>
      </c>
      <c r="H107" s="31" t="s">
        <v>165</v>
      </c>
    </row>
    <row r="108" spans="1:12" x14ac:dyDescent="0.25">
      <c r="A108" s="43"/>
      <c r="B108" s="36">
        <v>1943</v>
      </c>
      <c r="C108" s="31" t="s">
        <v>144</v>
      </c>
      <c r="D108" s="31" t="s">
        <v>145</v>
      </c>
      <c r="F108" s="31" t="s">
        <v>135</v>
      </c>
      <c r="G108" s="31" t="s">
        <v>134</v>
      </c>
    </row>
    <row r="109" spans="1:12" x14ac:dyDescent="0.25">
      <c r="A109" s="43"/>
      <c r="B109" s="36">
        <v>1944</v>
      </c>
      <c r="C109" s="31" t="s">
        <v>143</v>
      </c>
      <c r="G109" s="31" t="s">
        <v>136</v>
      </c>
    </row>
    <row r="110" spans="1:12" ht="30" x14ac:dyDescent="0.25">
      <c r="A110" s="43"/>
      <c r="B110" s="36">
        <v>1945</v>
      </c>
      <c r="C110" s="31" t="s">
        <v>137</v>
      </c>
    </row>
    <row r="111" spans="1:12" ht="30" x14ac:dyDescent="0.25">
      <c r="A111" s="43"/>
      <c r="C111" s="31" t="s">
        <v>142</v>
      </c>
    </row>
    <row r="112" spans="1:12" x14ac:dyDescent="0.25">
      <c r="A112" s="43"/>
      <c r="B112" s="36">
        <v>1946</v>
      </c>
      <c r="C112" s="31" t="s">
        <v>139</v>
      </c>
      <c r="D112" s="31" t="s">
        <v>140</v>
      </c>
      <c r="F112" s="31" t="s">
        <v>141</v>
      </c>
    </row>
    <row r="113" spans="1:12" x14ac:dyDescent="0.25">
      <c r="A113" s="43"/>
      <c r="B113" s="36">
        <v>1947</v>
      </c>
      <c r="C113" s="31" t="s">
        <v>157</v>
      </c>
      <c r="E113" s="31" t="s">
        <v>161</v>
      </c>
    </row>
    <row r="114" spans="1:12" x14ac:dyDescent="0.25">
      <c r="A114" s="43" t="s">
        <v>58</v>
      </c>
      <c r="B114" s="36">
        <v>1948</v>
      </c>
      <c r="C114" s="31" t="s">
        <v>146</v>
      </c>
      <c r="D114" s="31" t="s">
        <v>148</v>
      </c>
      <c r="E114" s="31" t="s">
        <v>149</v>
      </c>
      <c r="F114" s="31" t="s">
        <v>153</v>
      </c>
      <c r="G114" s="31" t="s">
        <v>152</v>
      </c>
    </row>
    <row r="115" spans="1:12" x14ac:dyDescent="0.25">
      <c r="A115" s="43"/>
      <c r="C115" s="31" t="s">
        <v>147</v>
      </c>
      <c r="E115" s="31" t="s">
        <v>150</v>
      </c>
      <c r="F115" s="31" t="s">
        <v>154</v>
      </c>
    </row>
    <row r="116" spans="1:12" x14ac:dyDescent="0.25">
      <c r="A116" s="43"/>
      <c r="E116" s="31" t="s">
        <v>151</v>
      </c>
      <c r="F116" s="31" t="s">
        <v>155</v>
      </c>
    </row>
    <row r="117" spans="1:12" x14ac:dyDescent="0.25">
      <c r="A117" s="43"/>
      <c r="F117" s="31" t="s">
        <v>156</v>
      </c>
    </row>
    <row r="118" spans="1:12" x14ac:dyDescent="0.25">
      <c r="A118" s="43"/>
      <c r="B118" s="36">
        <v>1949</v>
      </c>
      <c r="L118" s="31" t="s">
        <v>240</v>
      </c>
    </row>
    <row r="119" spans="1:12" x14ac:dyDescent="0.25">
      <c r="A119" s="43"/>
      <c r="B119" s="36">
        <v>1950</v>
      </c>
    </row>
    <row r="120" spans="1:12" x14ac:dyDescent="0.25">
      <c r="A120" s="43"/>
      <c r="B120" s="36">
        <v>1951</v>
      </c>
      <c r="E120" s="31" t="s">
        <v>160</v>
      </c>
    </row>
    <row r="121" spans="1:12" x14ac:dyDescent="0.25">
      <c r="A121" s="43"/>
      <c r="B121" s="36">
        <v>1952</v>
      </c>
    </row>
    <row r="122" spans="1:12" x14ac:dyDescent="0.25">
      <c r="A122" s="43"/>
      <c r="B122" s="36">
        <v>1953</v>
      </c>
      <c r="E122" s="31" t="s">
        <v>268</v>
      </c>
    </row>
    <row r="123" spans="1:12" x14ac:dyDescent="0.25">
      <c r="A123" s="43"/>
      <c r="B123" s="36">
        <v>1954</v>
      </c>
    </row>
    <row r="124" spans="1:12" x14ac:dyDescent="0.25">
      <c r="A124" s="43"/>
      <c r="B124" s="36">
        <v>1955</v>
      </c>
      <c r="C124" s="31" t="s">
        <v>158</v>
      </c>
    </row>
    <row r="125" spans="1:12" x14ac:dyDescent="0.25">
      <c r="A125" s="43"/>
      <c r="C125" s="31" t="s">
        <v>159</v>
      </c>
    </row>
    <row r="126" spans="1:12" x14ac:dyDescent="0.25">
      <c r="A126" s="43"/>
    </row>
    <row r="127" spans="1:12" x14ac:dyDescent="0.25">
      <c r="A127" s="43" t="s">
        <v>59</v>
      </c>
      <c r="B127" s="36">
        <v>1956</v>
      </c>
      <c r="J127" s="31" t="s">
        <v>258</v>
      </c>
    </row>
    <row r="128" spans="1:12" x14ac:dyDescent="0.25">
      <c r="A128" s="43"/>
      <c r="B128" s="36">
        <v>1957</v>
      </c>
      <c r="F128" s="31" t="s">
        <v>205</v>
      </c>
      <c r="J128" s="31" t="s">
        <v>257</v>
      </c>
    </row>
    <row r="129" spans="1:13" x14ac:dyDescent="0.25">
      <c r="A129" s="43"/>
      <c r="B129" s="36">
        <v>1958</v>
      </c>
      <c r="C129" s="31" t="s">
        <v>202</v>
      </c>
      <c r="G129" s="31" t="s">
        <v>228</v>
      </c>
    </row>
    <row r="130" spans="1:13" ht="30" x14ac:dyDescent="0.25">
      <c r="A130" s="43"/>
      <c r="C130" s="31" t="s">
        <v>203</v>
      </c>
    </row>
    <row r="131" spans="1:13" ht="30" x14ac:dyDescent="0.25">
      <c r="A131" s="43"/>
      <c r="B131" s="36">
        <v>1959</v>
      </c>
      <c r="C131" s="31" t="s">
        <v>204</v>
      </c>
      <c r="J131" s="31" t="s">
        <v>260</v>
      </c>
    </row>
    <row r="132" spans="1:13" ht="30" x14ac:dyDescent="0.25">
      <c r="A132" s="43"/>
      <c r="J132" s="31" t="s">
        <v>223</v>
      </c>
    </row>
    <row r="133" spans="1:13" ht="30" x14ac:dyDescent="0.25">
      <c r="A133" s="43"/>
      <c r="B133" s="36">
        <v>1960</v>
      </c>
      <c r="C133" s="31" t="s">
        <v>201</v>
      </c>
      <c r="E133" s="31" t="s">
        <v>199</v>
      </c>
      <c r="J133" s="31" t="s">
        <v>259</v>
      </c>
    </row>
    <row r="134" spans="1:13" x14ac:dyDescent="0.25">
      <c r="A134" s="43"/>
      <c r="D134" s="31" t="s">
        <v>256</v>
      </c>
    </row>
    <row r="135" spans="1:13" ht="30" x14ac:dyDescent="0.25">
      <c r="A135" s="43"/>
      <c r="B135" s="43">
        <v>1961</v>
      </c>
      <c r="C135" s="31" t="s">
        <v>197</v>
      </c>
      <c r="E135" s="31" t="s">
        <v>198</v>
      </c>
    </row>
    <row r="136" spans="1:13" ht="30" x14ac:dyDescent="0.25">
      <c r="A136" s="43"/>
      <c r="B136" s="43"/>
      <c r="C136" s="31" t="s">
        <v>196</v>
      </c>
    </row>
    <row r="137" spans="1:13" x14ac:dyDescent="0.25">
      <c r="A137" s="43"/>
      <c r="B137" s="43"/>
      <c r="C137" s="31" t="s">
        <v>266</v>
      </c>
    </row>
    <row r="138" spans="1:13" x14ac:dyDescent="0.25">
      <c r="A138" s="43"/>
      <c r="B138" s="43"/>
      <c r="C138" s="31" t="s">
        <v>195</v>
      </c>
    </row>
    <row r="139" spans="1:13" x14ac:dyDescent="0.25">
      <c r="A139" s="43"/>
      <c r="B139" s="36">
        <v>1962</v>
      </c>
      <c r="E139" s="31" t="s">
        <v>200</v>
      </c>
    </row>
    <row r="140" spans="1:13" ht="30" x14ac:dyDescent="0.25">
      <c r="A140" s="43"/>
      <c r="B140" s="36">
        <v>1963</v>
      </c>
      <c r="K140" s="31" t="s">
        <v>227</v>
      </c>
    </row>
    <row r="141" spans="1:13" x14ac:dyDescent="0.25">
      <c r="A141" s="43"/>
      <c r="B141" s="36">
        <v>1964</v>
      </c>
      <c r="L141" s="31" t="s">
        <v>248</v>
      </c>
    </row>
    <row r="142" spans="1:13" x14ac:dyDescent="0.25">
      <c r="A142" s="43"/>
      <c r="B142" s="36">
        <v>1965</v>
      </c>
      <c r="L142" s="31" t="s">
        <v>249</v>
      </c>
      <c r="M142" s="31" t="s">
        <v>254</v>
      </c>
    </row>
    <row r="143" spans="1:13" x14ac:dyDescent="0.25">
      <c r="A143" s="43"/>
      <c r="B143" s="36">
        <v>1966</v>
      </c>
      <c r="L143" s="31" t="s">
        <v>255</v>
      </c>
    </row>
    <row r="144" spans="1:13" x14ac:dyDescent="0.25">
      <c r="A144" s="43"/>
      <c r="L144" s="31" t="s">
        <v>251</v>
      </c>
    </row>
    <row r="145" spans="1:11" x14ac:dyDescent="0.25">
      <c r="A145" s="43"/>
      <c r="B145" s="36">
        <v>1967</v>
      </c>
      <c r="C145" s="31" t="s">
        <v>194</v>
      </c>
    </row>
    <row r="146" spans="1:11" x14ac:dyDescent="0.25">
      <c r="A146" s="43"/>
      <c r="B146" s="36">
        <v>1968</v>
      </c>
    </row>
    <row r="147" spans="1:11" x14ac:dyDescent="0.25">
      <c r="A147" s="43"/>
      <c r="B147" s="36">
        <v>1969</v>
      </c>
    </row>
    <row r="148" spans="1:11" x14ac:dyDescent="0.25">
      <c r="A148" s="43"/>
      <c r="B148" s="36">
        <v>1970</v>
      </c>
    </row>
    <row r="149" spans="1:11" x14ac:dyDescent="0.25">
      <c r="A149" s="43" t="s">
        <v>60</v>
      </c>
      <c r="B149" s="36">
        <v>1971</v>
      </c>
    </row>
    <row r="150" spans="1:11" ht="30" x14ac:dyDescent="0.25">
      <c r="A150" s="43"/>
      <c r="B150" s="36">
        <v>1972</v>
      </c>
      <c r="J150" s="31" t="s">
        <v>224</v>
      </c>
      <c r="K150" s="31" t="s">
        <v>211</v>
      </c>
    </row>
    <row r="151" spans="1:11" x14ac:dyDescent="0.25">
      <c r="A151" s="43"/>
      <c r="B151" s="36">
        <v>1973</v>
      </c>
    </row>
    <row r="152" spans="1:11" x14ac:dyDescent="0.25">
      <c r="A152" s="43"/>
      <c r="B152" s="36">
        <v>1974</v>
      </c>
    </row>
    <row r="153" spans="1:11" x14ac:dyDescent="0.25">
      <c r="A153" s="43"/>
      <c r="B153" s="36">
        <v>1975</v>
      </c>
      <c r="J153" s="31" t="s">
        <v>206</v>
      </c>
    </row>
    <row r="154" spans="1:11" x14ac:dyDescent="0.25">
      <c r="A154" s="43"/>
      <c r="J154" s="31" t="s">
        <v>225</v>
      </c>
    </row>
    <row r="155" spans="1:11" x14ac:dyDescent="0.25">
      <c r="A155" s="43"/>
      <c r="B155" s="36">
        <v>1976</v>
      </c>
      <c r="G155" s="31" t="s">
        <v>193</v>
      </c>
    </row>
    <row r="156" spans="1:11" x14ac:dyDescent="0.25">
      <c r="A156" s="43"/>
      <c r="B156" s="36">
        <v>1977</v>
      </c>
    </row>
    <row r="157" spans="1:11" x14ac:dyDescent="0.25">
      <c r="A157" s="43"/>
      <c r="B157" s="36">
        <v>1978</v>
      </c>
    </row>
    <row r="158" spans="1:11" x14ac:dyDescent="0.25">
      <c r="A158" s="43"/>
      <c r="B158" s="36">
        <v>1979</v>
      </c>
      <c r="K158" s="31" t="s">
        <v>229</v>
      </c>
    </row>
    <row r="159" spans="1:11" x14ac:dyDescent="0.25">
      <c r="A159" s="43"/>
      <c r="B159" s="36">
        <v>1980</v>
      </c>
      <c r="J159" s="31" t="s">
        <v>220</v>
      </c>
      <c r="K159" s="31" t="s">
        <v>212</v>
      </c>
    </row>
    <row r="160" spans="1:11" x14ac:dyDescent="0.25">
      <c r="A160" s="43"/>
      <c r="B160" s="36">
        <v>1981</v>
      </c>
    </row>
    <row r="161" spans="1:12" x14ac:dyDescent="0.25">
      <c r="A161" s="43"/>
      <c r="B161" s="36">
        <v>1982</v>
      </c>
    </row>
    <row r="162" spans="1:12" x14ac:dyDescent="0.25">
      <c r="A162" s="43"/>
      <c r="B162" s="36">
        <v>1983</v>
      </c>
      <c r="G162" s="31" t="s">
        <v>192</v>
      </c>
      <c r="L162" s="31" t="s">
        <v>250</v>
      </c>
    </row>
    <row r="163" spans="1:12" x14ac:dyDescent="0.25">
      <c r="A163" s="43"/>
      <c r="B163" s="36">
        <v>1984</v>
      </c>
      <c r="J163" s="31" t="s">
        <v>214</v>
      </c>
    </row>
    <row r="164" spans="1:12" x14ac:dyDescent="0.25">
      <c r="A164" s="43"/>
      <c r="B164" s="36">
        <v>1985</v>
      </c>
      <c r="G164" s="31" t="s">
        <v>191</v>
      </c>
      <c r="J164" s="31" t="s">
        <v>219</v>
      </c>
    </row>
    <row r="165" spans="1:12" x14ac:dyDescent="0.25">
      <c r="A165" s="43"/>
      <c r="B165" s="36">
        <v>1986</v>
      </c>
    </row>
    <row r="166" spans="1:12" ht="30" x14ac:dyDescent="0.25">
      <c r="A166" s="43"/>
      <c r="B166" s="36">
        <v>1987</v>
      </c>
      <c r="J166" s="31" t="s">
        <v>215</v>
      </c>
    </row>
    <row r="167" spans="1:12" ht="30" x14ac:dyDescent="0.25">
      <c r="A167" s="43"/>
      <c r="J167" s="31" t="s">
        <v>218</v>
      </c>
    </row>
    <row r="168" spans="1:12" ht="30" x14ac:dyDescent="0.25">
      <c r="A168" s="43"/>
      <c r="B168" s="36">
        <v>1988</v>
      </c>
      <c r="C168" s="31" t="s">
        <v>213</v>
      </c>
      <c r="L168" s="31" t="s">
        <v>246</v>
      </c>
    </row>
    <row r="169" spans="1:12" ht="30" x14ac:dyDescent="0.25">
      <c r="A169" s="43"/>
      <c r="B169" s="36">
        <v>1989</v>
      </c>
      <c r="G169" s="31" t="s">
        <v>210</v>
      </c>
      <c r="J169" s="31" t="s">
        <v>216</v>
      </c>
    </row>
    <row r="170" spans="1:12" x14ac:dyDescent="0.25">
      <c r="A170" s="43"/>
      <c r="B170" s="36">
        <v>1990</v>
      </c>
      <c r="J170" s="31" t="s">
        <v>261</v>
      </c>
    </row>
    <row r="171" spans="1:12" x14ac:dyDescent="0.25">
      <c r="A171" s="43"/>
      <c r="B171" s="36">
        <v>1991</v>
      </c>
      <c r="L171" s="31" t="s">
        <v>264</v>
      </c>
    </row>
    <row r="172" spans="1:12" x14ac:dyDescent="0.25">
      <c r="A172" s="43"/>
      <c r="B172" s="36">
        <v>1992</v>
      </c>
      <c r="J172" s="31" t="s">
        <v>217</v>
      </c>
      <c r="K172" s="31" t="s">
        <v>237</v>
      </c>
    </row>
    <row r="173" spans="1:12" x14ac:dyDescent="0.25">
      <c r="A173" s="43"/>
      <c r="J173" s="31" t="s">
        <v>262</v>
      </c>
    </row>
    <row r="174" spans="1:12" x14ac:dyDescent="0.25">
      <c r="A174" s="43"/>
      <c r="B174" s="36">
        <v>1993</v>
      </c>
      <c r="L174" s="31" t="s">
        <v>265</v>
      </c>
    </row>
    <row r="175" spans="1:12" x14ac:dyDescent="0.25">
      <c r="A175" s="43"/>
      <c r="B175" s="36">
        <v>1994</v>
      </c>
      <c r="K175" s="44" t="s">
        <v>263</v>
      </c>
      <c r="L175" s="44"/>
    </row>
    <row r="176" spans="1:12" x14ac:dyDescent="0.25">
      <c r="A176" s="43"/>
      <c r="B176" s="36">
        <v>1995</v>
      </c>
      <c r="K176" s="31" t="s">
        <v>230</v>
      </c>
    </row>
    <row r="177" spans="1:12" x14ac:dyDescent="0.25">
      <c r="A177" s="43" t="s">
        <v>69</v>
      </c>
      <c r="B177" s="36">
        <v>1996</v>
      </c>
    </row>
    <row r="178" spans="1:12" x14ac:dyDescent="0.25">
      <c r="A178" s="43"/>
      <c r="B178" s="36">
        <v>1997</v>
      </c>
    </row>
    <row r="179" spans="1:12" ht="30" x14ac:dyDescent="0.25">
      <c r="A179" s="43"/>
      <c r="B179" s="36">
        <v>1998</v>
      </c>
      <c r="G179" s="31" t="s">
        <v>209</v>
      </c>
      <c r="J179" s="31" t="s">
        <v>221</v>
      </c>
    </row>
    <row r="180" spans="1:12" x14ac:dyDescent="0.25">
      <c r="A180" s="43"/>
      <c r="B180" s="36">
        <v>1999</v>
      </c>
      <c r="K180" s="31" t="s">
        <v>231</v>
      </c>
    </row>
    <row r="181" spans="1:12" ht="30" x14ac:dyDescent="0.25">
      <c r="A181" s="43"/>
      <c r="K181" s="31" t="s">
        <v>233</v>
      </c>
    </row>
    <row r="182" spans="1:12" ht="30" x14ac:dyDescent="0.25">
      <c r="A182" s="43"/>
      <c r="B182" s="36">
        <v>2000</v>
      </c>
      <c r="J182" s="31" t="s">
        <v>222</v>
      </c>
      <c r="L182" s="31" t="s">
        <v>247</v>
      </c>
    </row>
    <row r="183" spans="1:12" x14ac:dyDescent="0.25">
      <c r="A183" s="43"/>
      <c r="B183" s="36">
        <v>2001</v>
      </c>
      <c r="K183" s="31" t="s">
        <v>238</v>
      </c>
    </row>
    <row r="184" spans="1:12" x14ac:dyDescent="0.25">
      <c r="A184" s="43"/>
      <c r="B184" s="36">
        <v>2002</v>
      </c>
    </row>
    <row r="185" spans="1:12" x14ac:dyDescent="0.25">
      <c r="A185" s="43"/>
      <c r="B185" s="36">
        <v>2003</v>
      </c>
    </row>
    <row r="186" spans="1:12" x14ac:dyDescent="0.25">
      <c r="A186" s="43"/>
      <c r="B186" s="36">
        <v>2004</v>
      </c>
    </row>
    <row r="187" spans="1:12" x14ac:dyDescent="0.25">
      <c r="A187" s="43"/>
      <c r="B187" s="36">
        <v>2005</v>
      </c>
    </row>
    <row r="188" spans="1:12" x14ac:dyDescent="0.25">
      <c r="A188" s="43" t="s">
        <v>70</v>
      </c>
      <c r="B188" s="36">
        <v>2006</v>
      </c>
    </row>
    <row r="189" spans="1:12" x14ac:dyDescent="0.25">
      <c r="A189" s="43"/>
      <c r="B189" s="36">
        <v>2007</v>
      </c>
    </row>
    <row r="190" spans="1:12" x14ac:dyDescent="0.25">
      <c r="A190" s="43"/>
      <c r="B190" s="36">
        <v>2008</v>
      </c>
    </row>
    <row r="191" spans="1:12" x14ac:dyDescent="0.25">
      <c r="A191" s="43"/>
      <c r="B191" s="36">
        <v>2009</v>
      </c>
    </row>
    <row r="192" spans="1:12" x14ac:dyDescent="0.25">
      <c r="A192" s="43"/>
      <c r="B192" s="36">
        <v>2010</v>
      </c>
      <c r="K192" s="31" t="s">
        <v>234</v>
      </c>
    </row>
    <row r="193" spans="1:11" x14ac:dyDescent="0.25">
      <c r="A193" s="43"/>
      <c r="B193" s="36">
        <v>2011</v>
      </c>
    </row>
    <row r="194" spans="1:11" x14ac:dyDescent="0.25">
      <c r="A194" s="43"/>
      <c r="B194" s="36">
        <v>2012</v>
      </c>
    </row>
    <row r="195" spans="1:11" x14ac:dyDescent="0.25">
      <c r="A195" s="43"/>
      <c r="B195" s="36">
        <v>2013</v>
      </c>
      <c r="E195" s="31" t="s">
        <v>208</v>
      </c>
    </row>
    <row r="196" spans="1:11" ht="30" x14ac:dyDescent="0.25">
      <c r="A196" s="43"/>
      <c r="B196" s="36">
        <v>2014</v>
      </c>
      <c r="J196" s="31" t="s">
        <v>226</v>
      </c>
      <c r="K196" s="31" t="s">
        <v>235</v>
      </c>
    </row>
    <row r="197" spans="1:11" ht="30" x14ac:dyDescent="0.25">
      <c r="A197" s="43"/>
      <c r="B197" s="36">
        <v>2015</v>
      </c>
      <c r="K197" s="31" t="s">
        <v>232</v>
      </c>
    </row>
    <row r="198" spans="1:11" x14ac:dyDescent="0.25">
      <c r="A198" s="43"/>
      <c r="B198" s="36">
        <v>2016</v>
      </c>
    </row>
    <row r="199" spans="1:11" x14ac:dyDescent="0.25">
      <c r="A199" s="43"/>
      <c r="B199" s="36">
        <v>2017</v>
      </c>
      <c r="K199" s="31" t="s">
        <v>239</v>
      </c>
    </row>
    <row r="200" spans="1:11" x14ac:dyDescent="0.25">
      <c r="A200" s="43"/>
      <c r="B200" s="36">
        <v>2018</v>
      </c>
      <c r="K200" s="31" t="s">
        <v>236</v>
      </c>
    </row>
    <row r="201" spans="1:11" x14ac:dyDescent="0.25">
      <c r="A201" s="43"/>
      <c r="B201" s="36">
        <v>2019</v>
      </c>
    </row>
    <row r="202" spans="1:11" x14ac:dyDescent="0.25">
      <c r="A202" s="43"/>
      <c r="B202" s="36">
        <v>2020</v>
      </c>
    </row>
    <row r="203" spans="1:11" x14ac:dyDescent="0.25">
      <c r="A203" s="43"/>
      <c r="B203" s="36">
        <v>2021</v>
      </c>
    </row>
    <row r="204" spans="1:11" x14ac:dyDescent="0.25">
      <c r="A204" s="43"/>
      <c r="B204" s="36">
        <v>2022</v>
      </c>
    </row>
    <row r="205" spans="1:11" x14ac:dyDescent="0.25">
      <c r="A205" s="43"/>
      <c r="B205" s="36">
        <v>2023</v>
      </c>
    </row>
    <row r="206" spans="1:11" x14ac:dyDescent="0.25">
      <c r="A206" s="43"/>
      <c r="B206" s="36">
        <v>2024</v>
      </c>
    </row>
    <row r="207" spans="1:11" x14ac:dyDescent="0.25">
      <c r="A207" s="43"/>
    </row>
    <row r="208" spans="1:11" x14ac:dyDescent="0.25">
      <c r="A208" s="43"/>
    </row>
    <row r="209" spans="1:1" x14ac:dyDescent="0.25">
      <c r="A209" s="43"/>
    </row>
    <row r="210" spans="1:1" x14ac:dyDescent="0.25">
      <c r="A210" s="43"/>
    </row>
    <row r="211" spans="1:1" x14ac:dyDescent="0.25">
      <c r="A211" s="43"/>
    </row>
  </sheetData>
  <mergeCells count="13">
    <mergeCell ref="K175:L175"/>
    <mergeCell ref="A177:A187"/>
    <mergeCell ref="A188:A211"/>
    <mergeCell ref="B97:B98"/>
    <mergeCell ref="B86:B87"/>
    <mergeCell ref="A127:A148"/>
    <mergeCell ref="A149:A176"/>
    <mergeCell ref="B135:B138"/>
    <mergeCell ref="B83:B84"/>
    <mergeCell ref="A114:A126"/>
    <mergeCell ref="A2:A53"/>
    <mergeCell ref="A54:A76"/>
    <mergeCell ref="A77:A1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1x</vt:lpstr>
      <vt:lpstr>2x</vt:lpstr>
      <vt:lpstr>Sheet2</vt:lpstr>
      <vt:lpstr>Sheet3</vt:lpstr>
      <vt:lpstr>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Story</dc:creator>
  <cp:lastModifiedBy>Thomas Tse (student)</cp:lastModifiedBy>
  <dcterms:created xsi:type="dcterms:W3CDTF">2024-04-03T14:50:51Z</dcterms:created>
  <dcterms:modified xsi:type="dcterms:W3CDTF">2025-01-18T22:39:12Z</dcterms:modified>
</cp:coreProperties>
</file>