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システム用" sheetId="12" r:id="rId15"/>
    <sheet state="visible" name="new" sheetId="13" r:id="rId16"/>
    <sheet state="visible" name="Sheet1" sheetId="14" r:id="rId17"/>
    <sheet state="visible" name="2023" sheetId="15" r:id="rId18"/>
    <sheet state="visible" name="Sheet2" sheetId="16" r:id="rId19"/>
    <sheet state="visible" name="日付" sheetId="17" r:id="rId20"/>
  </sheets>
  <definedNames/>
  <calcPr/>
</workbook>
</file>

<file path=xl/sharedStrings.xml><?xml version="1.0" encoding="utf-8"?>
<sst xmlns="http://schemas.openxmlformats.org/spreadsheetml/2006/main" count="1491" uniqueCount="197">
  <si>
    <t>サービス提供資料</t>
  </si>
  <si>
    <t>確認者</t>
  </si>
  <si>
    <t>小出小夜里</t>
  </si>
  <si>
    <t>年</t>
  </si>
  <si>
    <t>月分</t>
  </si>
  <si>
    <t>サービス内容</t>
  </si>
  <si>
    <t>提供時間</t>
  </si>
  <si>
    <t>利用者氏名</t>
  </si>
  <si>
    <t>加算等</t>
  </si>
  <si>
    <t>金額</t>
  </si>
  <si>
    <t>確認</t>
  </si>
  <si>
    <t>身体</t>
  </si>
  <si>
    <t>生活</t>
  </si>
  <si>
    <t>様</t>
  </si>
  <si>
    <t>(土日・夜朝・年末始・同行・キャンセル)</t>
  </si>
  <si>
    <t>¥</t>
  </si>
  <si>
    <t>円</t>
  </si>
  <si>
    <t>氏名</t>
  </si>
  <si>
    <t>印</t>
  </si>
  <si>
    <t>日　(曜日)</t>
  </si>
  <si>
    <t xml:space="preserve">当月支払い金額　</t>
  </si>
  <si>
    <t>ヘルパー確認</t>
  </si>
  <si>
    <t>-</t>
  </si>
  <si>
    <t>〜</t>
  </si>
  <si>
    <t>(日)</t>
  </si>
  <si>
    <t>名前一覧</t>
  </si>
  <si>
    <t>(月)</t>
  </si>
  <si>
    <t>袴田晴子</t>
  </si>
  <si>
    <t>(火)</t>
  </si>
  <si>
    <t>北島和子</t>
  </si>
  <si>
    <t>(水)</t>
  </si>
  <si>
    <t>荻野京</t>
  </si>
  <si>
    <t>倍率なし</t>
  </si>
  <si>
    <t>(木)</t>
  </si>
  <si>
    <t>小高泰子</t>
  </si>
  <si>
    <t>(金)</t>
  </si>
  <si>
    <t>神村武</t>
  </si>
  <si>
    <t>(土)</t>
  </si>
  <si>
    <t>高橋哲夫</t>
  </si>
  <si>
    <t>(日/祝)</t>
  </si>
  <si>
    <t>中川康</t>
  </si>
  <si>
    <t>(月/祝)</t>
  </si>
  <si>
    <t>稲垣文子</t>
  </si>
  <si>
    <t>(火/祝)</t>
  </si>
  <si>
    <t>成瀬さよ子</t>
  </si>
  <si>
    <t>(水/祝)</t>
  </si>
  <si>
    <t>藤田寿々江</t>
  </si>
  <si>
    <t>(木/祝)</t>
  </si>
  <si>
    <t>和田敏子</t>
  </si>
  <si>
    <t>(金/祝)</t>
  </si>
  <si>
    <t>津田美代</t>
  </si>
  <si>
    <t>(土/祝)</t>
  </si>
  <si>
    <t>中村清子</t>
  </si>
  <si>
    <t>田山喜三郎</t>
  </si>
  <si>
    <t>夏目三郎</t>
  </si>
  <si>
    <t>中村佳世</t>
  </si>
  <si>
    <t>高橋みさ子</t>
  </si>
  <si>
    <t>杉浦幸子</t>
  </si>
  <si>
    <t>佐藤保二</t>
  </si>
  <si>
    <t>鈴木博子</t>
  </si>
  <si>
    <t>鈴木彰子</t>
  </si>
  <si>
    <t>萩田かづ子</t>
  </si>
  <si>
    <t>古田吉子</t>
  </si>
  <si>
    <t>中川喜美子</t>
  </si>
  <si>
    <t>村松睦代</t>
  </si>
  <si>
    <t>鈴木曜子</t>
  </si>
  <si>
    <t>牧田直明</t>
  </si>
  <si>
    <t>亀澤千代</t>
  </si>
  <si>
    <t>高田薫子</t>
  </si>
  <si>
    <t>日東孝文</t>
  </si>
  <si>
    <t>鈴木てる子</t>
  </si>
  <si>
    <t>神谷澄子</t>
  </si>
  <si>
    <t>鈴木忠一</t>
  </si>
  <si>
    <t>倍率あり</t>
  </si>
  <si>
    <t>曾根光子</t>
  </si>
  <si>
    <t xml:space="preserve">　</t>
  </si>
  <si>
    <t>中川靖也</t>
  </si>
  <si>
    <t>中川眞一</t>
  </si>
  <si>
    <t>項目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</si>
  <si>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</si>
  <si>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</si>
  <si>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</si>
  <si>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</si>
  <si>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</si>
  <si>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</si>
  <si>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</si>
  <si>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</si>
  <si>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</si>
  <si>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</si>
  <si>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</si>
  <si>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</si>
  <si>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合計</t>
  </si>
  <si>
    <t>給与</t>
  </si>
  <si>
    <t xml:space="preserve">      </t>
  </si>
  <si>
    <t>売上</t>
  </si>
  <si>
    <t>経費</t>
  </si>
  <si>
    <t>交通費</t>
  </si>
  <si>
    <t>通信費</t>
  </si>
  <si>
    <t>租税公課</t>
  </si>
  <si>
    <t>水道・光熱費</t>
  </si>
  <si>
    <t>広告宣伝費</t>
  </si>
  <si>
    <t>販売促進費</t>
  </si>
  <si>
    <t>接待交際費</t>
  </si>
  <si>
    <t>損害保険料</t>
  </si>
  <si>
    <t>修繕費</t>
  </si>
  <si>
    <t>消耗品費</t>
  </si>
  <si>
    <t>減価償却費</t>
  </si>
  <si>
    <t>給与賃金</t>
  </si>
  <si>
    <t>福利厚生費</t>
  </si>
  <si>
    <t>外注費</t>
  </si>
  <si>
    <t>地代家賃</t>
  </si>
  <si>
    <t>会議費</t>
  </si>
  <si>
    <t>賃貸費</t>
  </si>
  <si>
    <t>新聞・図書費</t>
  </si>
  <si>
    <t>研究開発費</t>
  </si>
  <si>
    <t>雑費</t>
  </si>
  <si>
    <t>家賃</t>
  </si>
  <si>
    <t>修繕積立費</t>
  </si>
  <si>
    <t>保険料</t>
  </si>
  <si>
    <t>寄付金</t>
  </si>
  <si>
    <t>未償却の繰延資産</t>
  </si>
  <si>
    <t>経費合計</t>
  </si>
  <si>
    <t>差引金額</t>
  </si>
  <si>
    <t>日付</t>
  </si>
  <si>
    <t>ガソリン</t>
  </si>
  <si>
    <t>インク代</t>
  </si>
  <si>
    <t>ガソリン代</t>
  </si>
  <si>
    <t>食事代</t>
  </si>
  <si>
    <t>傘</t>
  </si>
  <si>
    <t>食事</t>
  </si>
  <si>
    <t>その他</t>
  </si>
  <si>
    <t>作業着</t>
  </si>
  <si>
    <t>コピー代</t>
  </si>
  <si>
    <t>飲み物</t>
  </si>
  <si>
    <t>カフェ</t>
  </si>
  <si>
    <t>マスク</t>
  </si>
  <si>
    <t>カフェ代</t>
  </si>
  <si>
    <t>新幹線代</t>
  </si>
  <si>
    <t>洗車</t>
  </si>
  <si>
    <t>駐車場</t>
  </si>
  <si>
    <t>水</t>
  </si>
  <si>
    <t>切手</t>
  </si>
  <si>
    <t>ハンガー</t>
  </si>
  <si>
    <t>タクシー代</t>
  </si>
  <si>
    <t>贈り物</t>
  </si>
  <si>
    <t>手土産</t>
  </si>
  <si>
    <t>ガス代</t>
  </si>
  <si>
    <t>道具</t>
  </si>
  <si>
    <t>コピー</t>
  </si>
  <si>
    <t>水道代</t>
  </si>
  <si>
    <t>駐車場代</t>
  </si>
  <si>
    <t>タイヤ</t>
  </si>
  <si>
    <t>入れ物</t>
  </si>
  <si>
    <t>ライト</t>
  </si>
  <si>
    <t>洗車代</t>
  </si>
  <si>
    <t>お弁当</t>
  </si>
  <si>
    <t>食事打合せ</t>
  </si>
  <si>
    <t>プレゼント</t>
  </si>
  <si>
    <t>パン</t>
  </si>
  <si>
    <t>おみやげ</t>
  </si>
  <si>
    <t>バック</t>
  </si>
  <si>
    <t>コーヒー</t>
  </si>
  <si>
    <t>文具</t>
  </si>
  <si>
    <t>雑貨</t>
  </si>
  <si>
    <t>本</t>
  </si>
  <si>
    <t>靴下</t>
  </si>
  <si>
    <t>Fax代</t>
  </si>
  <si>
    <t>リラクゼーション</t>
  </si>
  <si>
    <t>ジュース代</t>
  </si>
  <si>
    <t>お昼代</t>
  </si>
  <si>
    <t>サンマルク</t>
  </si>
  <si>
    <t>リュック</t>
  </si>
  <si>
    <t>写真代</t>
  </si>
  <si>
    <t>車の税金</t>
  </si>
  <si>
    <t>作業着代</t>
  </si>
  <si>
    <t>電池</t>
  </si>
  <si>
    <t>iPadのケース</t>
  </si>
  <si>
    <t>携帯代</t>
  </si>
  <si>
    <t>お花</t>
  </si>
  <si>
    <t>メガネ</t>
  </si>
  <si>
    <t>代行</t>
  </si>
  <si>
    <t>管理費</t>
  </si>
  <si>
    <t>ジュース</t>
  </si>
  <si>
    <t>事務用品</t>
  </si>
  <si>
    <t>ケ-キ</t>
  </si>
  <si>
    <t>コルセット</t>
  </si>
  <si>
    <t>そ食事代</t>
  </si>
  <si>
    <t>ラック</t>
  </si>
  <si>
    <t>代行代</t>
  </si>
  <si>
    <t>靴</t>
  </si>
  <si>
    <t>名刺入れ</t>
  </si>
  <si>
    <t>文具用品</t>
  </si>
  <si>
    <t>コップ</t>
  </si>
  <si>
    <t>ティッシュ</t>
  </si>
  <si>
    <t>携帯代1月分</t>
  </si>
  <si>
    <t>オイル交換</t>
  </si>
  <si>
    <t>タクシー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</si>
</sst>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&quot;:&quot;mm"/>
    <numFmt numFmtId="165" formatCode="hh&quot;:&quot;mm"/>
    <numFmt numFmtId="166" formatCode="m&quot;月&quot;d&quot;日&quot;"/>
    <numFmt numFmtId="167" formatCode="yyyy/m/d"/>
  </numFmts>
  <fonts count="20">
    <font>
      <sz val="10.0"/>
      <color rgb="FF000000"/>
      <name val="Calibri"/>
      <scheme val="minor"/>
    </font>
    <font>
      <sz val="29.0"/>
      <color rgb="FF1F1F1F"/>
      <name val="&quot;Google Sans&quot;"/>
    </font>
    <font>
      <sz val="15.0"/>
      <color theme="1"/>
      <name val="Calibri"/>
      <scheme val="minor"/>
    </font>
    <font/>
    <font>
      <sz val="20.0"/>
      <color theme="1"/>
      <name val="Calibri"/>
      <scheme val="minor"/>
    </font>
    <font>
      <sz val="14.0"/>
      <color theme="1"/>
      <name val="Calibri"/>
      <scheme val="minor"/>
    </font>
    <font>
      <color theme="1"/>
      <name val="Calibri"/>
      <scheme val="minor"/>
    </font>
    <font>
      <sz val="7.0"/>
      <color theme="1"/>
      <name val="Calibri"/>
      <scheme val="minor"/>
    </font>
    <font>
      <sz val="17.0"/>
      <color theme="1"/>
      <name val="Calibri"/>
      <scheme val="minor"/>
    </font>
    <font>
      <sz val="13.0"/>
      <color theme="1"/>
      <name val="Calibri"/>
      <scheme val="minor"/>
    </font>
    <font>
      <b/>
      <sz val="17.0"/>
      <color theme="1"/>
      <name val="Calibri"/>
      <scheme val="minor"/>
    </font>
    <font>
      <b/>
      <sz val="15.0"/>
      <color theme="1"/>
      <name val="Calibri"/>
      <scheme val="minor"/>
    </font>
    <font>
      <sz val="13.0"/>
      <color rgb="FF1F1F1F"/>
      <name val="&quot;Google Sans&quot;"/>
    </font>
    <font>
      <sz val="29.0"/>
      <color theme="1"/>
      <name val="Calibri"/>
      <scheme val="minor"/>
    </font>
    <font>
      <sz val="21.0"/>
      <color theme="1"/>
      <name val="Calibri"/>
      <scheme val="minor"/>
    </font>
    <font>
      <color theme="1"/>
      <name val="Arial"/>
    </font>
    <font>
      <sz val="9.0"/>
      <color rgb="FF000000"/>
      <name val="&quot;Google Sans Mono&quot;"/>
    </font>
    <font>
      <sz val="24.0"/>
      <color theme="1"/>
      <name val="游ゴシック"/>
    </font>
    <font>
      <sz val="12.0"/>
      <color theme="1"/>
      <name val="游ゴシック"/>
    </font>
    <font>
      <sz val="10.0"/>
      <color theme="1"/>
      <name val="游ゴシック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7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50505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505050"/>
      </bottom>
    </border>
    <border>
      <right style="medium">
        <color rgb="FF000000"/>
      </right>
      <bottom style="medium">
        <color rgb="FF50505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" fillId="0" fontId="6" numFmtId="0" xfId="0" applyBorder="1" applyFont="1"/>
    <xf borderId="4" fillId="0" fontId="6" numFmtId="0" xfId="0" applyAlignment="1" applyBorder="1" applyFont="1">
      <alignment horizontal="center" readingOrder="0" vertical="center"/>
    </xf>
    <xf borderId="5" fillId="0" fontId="3" numFmtId="0" xfId="0" applyBorder="1" applyFont="1"/>
    <xf borderId="1" fillId="0" fontId="6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6" numFmtId="0" xfId="0" applyAlignment="1" applyBorder="1" applyFont="1">
      <alignment horizontal="center" readingOrder="0" vertical="center"/>
    </xf>
    <xf borderId="0" fillId="0" fontId="6" numFmtId="164" xfId="0" applyFont="1" applyNumberFormat="1"/>
    <xf borderId="8" fillId="0" fontId="3" numFmtId="0" xfId="0" applyBorder="1" applyFont="1"/>
    <xf borderId="9" fillId="0" fontId="3" numFmtId="0" xfId="0" applyBorder="1" applyFont="1"/>
    <xf borderId="10" fillId="0" fontId="6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13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10" fillId="0" fontId="4" numFmtId="2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3" fillId="0" fontId="3" numFmtId="0" xfId="0" applyBorder="1" applyFont="1"/>
    <xf borderId="1" fillId="0" fontId="7" numFmtId="0" xfId="0" applyAlignment="1" applyBorder="1" applyFont="1">
      <alignment horizontal="center" readingOrder="0" vertical="center"/>
    </xf>
    <xf borderId="10" fillId="0" fontId="8" numFmtId="1" xfId="0" applyAlignment="1" applyBorder="1" applyFont="1" applyNumberFormat="1">
      <alignment horizontal="center" readingOrder="0" vertical="center"/>
    </xf>
    <xf borderId="10" fillId="0" fontId="6" numFmtId="0" xfId="0" applyBorder="1" applyFont="1"/>
    <xf borderId="13" fillId="0" fontId="4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14" fillId="0" fontId="9" numFmtId="0" xfId="0" applyAlignment="1" applyBorder="1" applyFont="1">
      <alignment horizontal="center" readingOrder="0" vertical="center"/>
    </xf>
    <xf borderId="14" fillId="0" fontId="3" numFmtId="0" xfId="0" applyBorder="1" applyFont="1"/>
    <xf borderId="14" fillId="0" fontId="10" numFmtId="1" xfId="0" applyAlignment="1" applyBorder="1" applyFont="1" applyNumberFormat="1">
      <alignment horizontal="center" vertical="center"/>
    </xf>
    <xf borderId="14" fillId="0" fontId="11" numFmtId="0" xfId="0" applyAlignment="1" applyBorder="1" applyFont="1">
      <alignment horizontal="center" readingOrder="0" vertical="center"/>
    </xf>
    <xf borderId="14" fillId="2" fontId="12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0" fillId="0" fontId="6" numFmtId="165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15" fillId="0" fontId="15" numFmtId="0" xfId="0" applyAlignment="1" applyBorder="1" applyFont="1">
      <alignment vertical="bottom"/>
    </xf>
    <xf borderId="16" fillId="0" fontId="15" numFmtId="0" xfId="0" applyAlignment="1" applyBorder="1" applyFont="1">
      <alignment vertical="bottom"/>
    </xf>
    <xf borderId="16" fillId="0" fontId="15" numFmtId="0" xfId="0" applyAlignment="1" applyBorder="1" applyFont="1">
      <alignment readingOrder="0" vertical="bottom"/>
    </xf>
    <xf borderId="0" fillId="0" fontId="11" numFmtId="0" xfId="0" applyAlignment="1" applyFont="1">
      <alignment horizontal="center" readingOrder="0" vertical="center"/>
    </xf>
    <xf borderId="17" fillId="0" fontId="6" numFmtId="0" xfId="0" applyAlignment="1" applyBorder="1" applyFont="1">
      <alignment readingOrder="0"/>
    </xf>
    <xf borderId="18" fillId="0" fontId="6" numFmtId="0" xfId="0" applyAlignment="1" applyBorder="1" applyFont="1">
      <alignment readingOrder="0"/>
    </xf>
    <xf borderId="19" fillId="0" fontId="6" numFmtId="0" xfId="0" applyAlignment="1" applyBorder="1" applyFont="1">
      <alignment readingOrder="0"/>
    </xf>
    <xf borderId="20" fillId="0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21" fillId="2" fontId="16" numFmtId="0" xfId="0" applyBorder="1" applyFont="1"/>
    <xf borderId="22" fillId="2" fontId="16" numFmtId="0" xfId="0" applyBorder="1" applyFont="1"/>
    <xf borderId="23" fillId="2" fontId="16" numFmtId="0" xfId="0" applyBorder="1" applyFont="1"/>
    <xf borderId="24" fillId="2" fontId="16" numFmtId="0" xfId="0" applyBorder="1" applyFont="1"/>
    <xf borderId="25" fillId="2" fontId="16" numFmtId="0" xfId="0" applyBorder="1" applyFont="1"/>
    <xf borderId="0" fillId="2" fontId="16" numFmtId="0" xfId="0" applyFont="1"/>
    <xf borderId="26" fillId="2" fontId="16" numFmtId="0" xfId="0" applyBorder="1" applyFont="1"/>
    <xf borderId="27" fillId="2" fontId="16" numFmtId="0" xfId="0" applyBorder="1" applyFont="1"/>
    <xf borderId="28" fillId="2" fontId="16" numFmtId="0" xfId="0" applyBorder="1" applyFont="1"/>
    <xf borderId="29" fillId="2" fontId="16" numFmtId="0" xfId="0" applyBorder="1" applyFont="1"/>
    <xf borderId="30" fillId="2" fontId="16" numFmtId="0" xfId="0" applyBorder="1" applyFont="1"/>
    <xf borderId="31" fillId="2" fontId="16" numFmtId="0" xfId="0" applyBorder="1" applyFont="1"/>
    <xf borderId="32" fillId="2" fontId="16" numFmtId="0" xfId="0" applyBorder="1" applyFont="1"/>
    <xf borderId="33" fillId="2" fontId="16" numFmtId="0" xfId="0" applyBorder="1" applyFont="1"/>
    <xf borderId="34" fillId="2" fontId="16" numFmtId="0" xfId="0" applyBorder="1" applyFont="1"/>
    <xf borderId="35" fillId="2" fontId="16" numFmtId="0" xfId="0" applyBorder="1" applyFont="1"/>
    <xf borderId="36" fillId="2" fontId="16" numFmtId="0" xfId="0" applyBorder="1" applyFont="1"/>
    <xf borderId="37" fillId="0" fontId="6" numFmtId="0" xfId="0" applyAlignment="1" applyBorder="1" applyFont="1">
      <alignment readingOrder="0"/>
    </xf>
    <xf borderId="28" fillId="0" fontId="6" numFmtId="0" xfId="0" applyBorder="1" applyFont="1"/>
    <xf borderId="16" fillId="0" fontId="6" numFmtId="0" xfId="0" applyBorder="1" applyFont="1"/>
    <xf borderId="32" fillId="0" fontId="6" numFmtId="0" xfId="0" applyBorder="1" applyFont="1"/>
    <xf borderId="38" fillId="0" fontId="6" numFmtId="0" xfId="0" applyBorder="1" applyFont="1"/>
    <xf borderId="38" fillId="0" fontId="15" numFmtId="0" xfId="0" applyAlignment="1" applyBorder="1" applyFont="1">
      <alignment vertical="bottom"/>
    </xf>
    <xf borderId="0" fillId="0" fontId="6" numFmtId="20" xfId="0" applyAlignment="1" applyFont="1" applyNumberFormat="1">
      <alignment readingOrder="0"/>
    </xf>
    <xf borderId="0" fillId="0" fontId="17" numFmtId="0" xfId="0" applyAlignment="1" applyFont="1">
      <alignment horizontal="center" vertical="center"/>
    </xf>
    <xf borderId="39" fillId="0" fontId="18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18" numFmtId="0" xfId="0" applyAlignment="1" applyBorder="1" applyFont="1">
      <alignment vertical="center"/>
    </xf>
    <xf borderId="42" fillId="0" fontId="18" numFmtId="0" xfId="0" applyAlignment="1" applyBorder="1" applyFont="1">
      <alignment vertical="center"/>
    </xf>
    <xf borderId="40" fillId="0" fontId="18" numFmtId="0" xfId="0" applyAlignment="1" applyBorder="1" applyFont="1">
      <alignment vertical="center"/>
    </xf>
    <xf borderId="43" fillId="0" fontId="18" numFmtId="0" xfId="0" applyAlignment="1" applyBorder="1" applyFont="1">
      <alignment vertical="center"/>
    </xf>
    <xf borderId="44" fillId="0" fontId="18" numFmtId="0" xfId="0" applyAlignment="1" applyBorder="1" applyFont="1">
      <alignment horizontal="center" vertical="center"/>
    </xf>
    <xf borderId="7" fillId="0" fontId="18" numFmtId="0" xfId="0" applyAlignment="1" applyBorder="1" applyFont="1">
      <alignment horizontal="center" vertical="center"/>
    </xf>
    <xf borderId="7" fillId="0" fontId="18" numFmtId="0" xfId="0" applyAlignment="1" applyBorder="1" applyFont="1">
      <alignment vertical="center"/>
    </xf>
    <xf borderId="45" fillId="0" fontId="18" numFmtId="0" xfId="0" applyAlignment="1" applyBorder="1" applyFont="1">
      <alignment vertical="center"/>
    </xf>
    <xf borderId="46" fillId="0" fontId="3" numFmtId="0" xfId="0" applyBorder="1" applyFont="1"/>
    <xf borderId="29" fillId="0" fontId="18" numFmtId="0" xfId="0" applyAlignment="1" applyBorder="1" applyFont="1">
      <alignment horizontal="center" vertical="center"/>
    </xf>
    <xf borderId="29" fillId="0" fontId="18" numFmtId="0" xfId="0" applyAlignment="1" applyBorder="1" applyFont="1">
      <alignment vertical="center"/>
    </xf>
    <xf borderId="47" fillId="0" fontId="18" numFmtId="0" xfId="0" applyAlignment="1" applyBorder="1" applyFont="1">
      <alignment vertical="center"/>
    </xf>
    <xf borderId="10" fillId="3" fontId="18" numFmtId="0" xfId="0" applyAlignment="1" applyBorder="1" applyFill="1" applyFont="1">
      <alignment horizontal="center" vertical="center"/>
    </xf>
    <xf borderId="10" fillId="3" fontId="18" numFmtId="0" xfId="0" applyAlignment="1" applyBorder="1" applyFont="1">
      <alignment vertical="center"/>
    </xf>
    <xf borderId="48" fillId="4" fontId="18" numFmtId="0" xfId="0" applyAlignment="1" applyBorder="1" applyFill="1" applyFont="1">
      <alignment horizontal="center" vertical="center"/>
    </xf>
    <xf borderId="49" fillId="0" fontId="3" numFmtId="0" xfId="0" applyBorder="1" applyFont="1"/>
    <xf borderId="50" fillId="0" fontId="3" numFmtId="0" xfId="0" applyBorder="1" applyFont="1"/>
    <xf borderId="51" fillId="3" fontId="18" numFmtId="0" xfId="0" applyAlignment="1" applyBorder="1" applyFont="1">
      <alignment horizontal="center" vertical="center"/>
    </xf>
    <xf borderId="52" fillId="3" fontId="18" numFmtId="0" xfId="0" applyAlignment="1" applyBorder="1" applyFont="1">
      <alignment vertical="center"/>
    </xf>
    <xf borderId="53" fillId="4" fontId="18" numFmtId="0" xfId="0" applyAlignment="1" applyBorder="1" applyFont="1">
      <alignment horizontal="center" vertical="center"/>
    </xf>
    <xf borderId="54" fillId="5" fontId="18" numFmtId="0" xfId="0" applyAlignment="1" applyBorder="1" applyFill="1" applyFont="1">
      <alignment horizontal="center" vertical="center"/>
    </xf>
    <xf borderId="10" fillId="5" fontId="18" numFmtId="0" xfId="0" applyAlignment="1" applyBorder="1" applyFont="1">
      <alignment vertical="center"/>
    </xf>
    <xf borderId="49" fillId="0" fontId="18" numFmtId="0" xfId="0" applyAlignment="1" applyBorder="1" applyFont="1">
      <alignment horizontal="center" vertical="center"/>
    </xf>
    <xf borderId="55" fillId="0" fontId="18" numFmtId="0" xfId="0" applyAlignment="1" applyBorder="1" applyFont="1">
      <alignment vertical="center"/>
    </xf>
    <xf borderId="11" fillId="0" fontId="18" numFmtId="0" xfId="0" applyAlignment="1" applyBorder="1" applyFont="1">
      <alignment vertical="center"/>
    </xf>
    <xf borderId="56" fillId="0" fontId="3" numFmtId="0" xfId="0" applyBorder="1" applyFont="1"/>
    <xf borderId="54" fillId="3" fontId="18" numFmtId="0" xfId="0" applyAlignment="1" applyBorder="1" applyFont="1">
      <alignment horizontal="center" vertical="center"/>
    </xf>
    <xf borderId="57" fillId="3" fontId="18" numFmtId="0" xfId="0" applyAlignment="1" applyBorder="1" applyFont="1">
      <alignment vertical="center"/>
    </xf>
    <xf borderId="58" fillId="5" fontId="18" numFmtId="0" xfId="0" applyAlignment="1" applyBorder="1" applyFont="1">
      <alignment horizontal="center" vertical="center"/>
    </xf>
    <xf borderId="59" fillId="0" fontId="3" numFmtId="0" xfId="0" applyBorder="1" applyFont="1"/>
    <xf borderId="60" fillId="5" fontId="18" numFmtId="0" xfId="0" applyAlignment="1" applyBorder="1" applyFont="1">
      <alignment vertical="center"/>
    </xf>
    <xf borderId="61" fillId="0" fontId="18" numFmtId="0" xfId="0" applyAlignment="1" applyBorder="1" applyFont="1">
      <alignment horizontal="center" vertical="center"/>
    </xf>
    <xf borderId="62" fillId="0" fontId="3" numFmtId="0" xfId="0" applyBorder="1" applyFont="1"/>
    <xf borderId="63" fillId="0" fontId="3" numFmtId="0" xfId="0" applyBorder="1" applyFont="1"/>
    <xf borderId="64" fillId="6" fontId="18" numFmtId="0" xfId="0" applyAlignment="1" applyBorder="1" applyFill="1" applyFont="1">
      <alignment vertical="center"/>
    </xf>
    <xf borderId="65" fillId="6" fontId="18" numFmtId="0" xfId="0" applyAlignment="1" applyBorder="1" applyFont="1">
      <alignment vertical="center"/>
    </xf>
    <xf borderId="66" fillId="6" fontId="18" numFmtId="0" xfId="0" applyAlignment="1" applyBorder="1" applyFont="1">
      <alignment vertical="center"/>
    </xf>
    <xf borderId="67" fillId="6" fontId="18" numFmtId="0" xfId="0" applyAlignment="1" applyBorder="1" applyFont="1">
      <alignment vertical="center"/>
    </xf>
    <xf borderId="39" fillId="0" fontId="18" numFmtId="166" xfId="0" applyAlignment="1" applyBorder="1" applyFont="1" applyNumberFormat="1">
      <alignment vertical="center"/>
    </xf>
    <xf borderId="68" fillId="0" fontId="18" numFmtId="0" xfId="0" applyAlignment="1" applyBorder="1" applyFont="1">
      <alignment vertical="center"/>
    </xf>
    <xf borderId="46" fillId="0" fontId="18" numFmtId="166" xfId="0" applyAlignment="1" applyBorder="1" applyFont="1" applyNumberFormat="1">
      <alignment vertical="center"/>
    </xf>
    <xf borderId="0" fillId="0" fontId="6" numFmtId="0" xfId="0" applyFont="1"/>
    <xf borderId="69" fillId="0" fontId="18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70" fillId="0" fontId="18" numFmtId="0" xfId="0" applyAlignment="1" applyBorder="1" applyFont="1">
      <alignment vertical="center"/>
    </xf>
    <xf borderId="71" fillId="0" fontId="18" numFmtId="166" xfId="0" applyAlignment="1" applyBorder="1" applyFont="1" applyNumberFormat="1">
      <alignment vertical="center"/>
    </xf>
    <xf borderId="14" fillId="0" fontId="18" numFmtId="0" xfId="0" applyAlignment="1" applyBorder="1" applyFont="1">
      <alignment vertical="center"/>
    </xf>
    <xf borderId="72" fillId="0" fontId="18" numFmtId="0" xfId="0" applyAlignment="1" applyBorder="1" applyFont="1">
      <alignment vertical="center"/>
    </xf>
    <xf borderId="73" fillId="3" fontId="18" numFmtId="0" xfId="0" applyAlignment="1" applyBorder="1" applyFont="1">
      <alignment vertical="center"/>
    </xf>
    <xf borderId="74" fillId="5" fontId="18" numFmtId="0" xfId="0" applyAlignment="1" applyBorder="1" applyFont="1">
      <alignment vertical="center"/>
    </xf>
    <xf borderId="53" fillId="6" fontId="18" numFmtId="0" xfId="0" applyAlignment="1" applyBorder="1" applyFont="1">
      <alignment vertical="center"/>
    </xf>
    <xf borderId="10" fillId="6" fontId="18" numFmtId="0" xfId="0" applyAlignment="1" applyBorder="1" applyFont="1">
      <alignment vertical="center"/>
    </xf>
    <xf borderId="75" fillId="6" fontId="18" numFmtId="0" xfId="0" applyAlignment="1" applyBorder="1" applyFont="1">
      <alignment vertical="center"/>
    </xf>
    <xf borderId="57" fillId="6" fontId="18" numFmtId="0" xfId="0" applyAlignment="1" applyBorder="1" applyFont="1">
      <alignment vertical="center"/>
    </xf>
    <xf borderId="76" fillId="0" fontId="18" numFmtId="166" xfId="0" applyAlignment="1" applyBorder="1" applyFont="1" applyNumberFormat="1">
      <alignment vertical="center"/>
    </xf>
    <xf borderId="77" fillId="0" fontId="18" numFmtId="0" xfId="0" applyAlignment="1" applyBorder="1" applyFont="1">
      <alignment vertical="center"/>
    </xf>
    <xf borderId="0" fillId="0" fontId="18" numFmtId="166" xfId="0" applyAlignment="1" applyFont="1" applyNumberFormat="1">
      <alignment vertical="center"/>
    </xf>
    <xf borderId="0" fillId="0" fontId="18" numFmtId="167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1" t="s">
        <v>0</v>
      </c>
    </row>
    <row r="2" ht="22.5" customHeight="1">
      <c r="M2" s="2" t="s">
        <v>1</v>
      </c>
      <c r="N2" s="3"/>
    </row>
    <row r="3" ht="37.5" customHeight="1">
      <c r="A3" s="4"/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/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1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'システム用'!$I37</f>
        <v>0</v>
      </c>
      <c r="N7" s="29"/>
    </row>
    <row r="8" ht="37.5" customHeight="1">
      <c r="A8" s="30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'システム用'!$I38</f>
        <v>0</v>
      </c>
      <c r="N8" s="29"/>
      <c r="R8" s="31"/>
    </row>
    <row r="9" ht="37.5" customHeight="1">
      <c r="A9" s="21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'システム用'!$I39</f>
        <v>0</v>
      </c>
      <c r="N9" s="29"/>
    </row>
    <row r="10" ht="37.5" customHeight="1">
      <c r="A10" s="21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'システム用'!$I40</f>
        <v>0</v>
      </c>
      <c r="N10" s="29"/>
    </row>
    <row r="11" ht="37.5" customHeight="1">
      <c r="A11" s="21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'システム用'!$I41</f>
        <v>0</v>
      </c>
      <c r="N11" s="29"/>
    </row>
    <row r="12" ht="37.5" customHeight="1">
      <c r="A12" s="21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'システム用'!$I42</f>
        <v>0</v>
      </c>
      <c r="N12" s="29"/>
    </row>
    <row r="13" ht="37.5" customHeight="1">
      <c r="A13" s="21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'システム用'!$I43</f>
        <v>0</v>
      </c>
      <c r="N13" s="29"/>
    </row>
    <row r="14" ht="37.5" customHeight="1">
      <c r="A14" s="21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'システム用'!$I44</f>
        <v>0</v>
      </c>
      <c r="N14" s="29"/>
    </row>
    <row r="15" ht="37.5" customHeight="1">
      <c r="A15" s="21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'システム用'!$I45</f>
        <v>0</v>
      </c>
      <c r="N15" s="29"/>
    </row>
    <row r="16" ht="37.5" customHeight="1">
      <c r="A16" s="21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'システム用'!$I46</f>
        <v>0</v>
      </c>
      <c r="N16" s="29"/>
    </row>
    <row r="17" ht="37.5" customHeight="1">
      <c r="A17" s="21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'システム用'!$I47</f>
        <v>0</v>
      </c>
      <c r="N17" s="29"/>
    </row>
    <row r="18" ht="37.5" customHeight="1">
      <c r="A18" s="21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'システム用'!$I48</f>
        <v>0</v>
      </c>
      <c r="N18" s="29"/>
    </row>
    <row r="19" ht="37.5" customHeight="1">
      <c r="A19" s="21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'システム用'!$I49</f>
        <v>0</v>
      </c>
      <c r="N19" s="29"/>
    </row>
    <row r="20" ht="37.5" customHeight="1">
      <c r="A20" s="21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'システム用'!$I50</f>
        <v>0</v>
      </c>
      <c r="N20" s="29"/>
      <c r="Q20" s="31"/>
    </row>
    <row r="21" ht="37.5" customHeight="1">
      <c r="A21" s="21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'システム用'!$I51</f>
        <v>0</v>
      </c>
      <c r="N21" s="29"/>
    </row>
    <row r="22" ht="37.5" customHeight="1">
      <c r="A22" s="21"/>
      <c r="B22" s="22"/>
      <c r="C22" s="23"/>
      <c r="D22" s="23"/>
      <c r="E22" s="24"/>
      <c r="F22" s="18"/>
      <c r="G22" s="24"/>
      <c r="H22" s="25"/>
      <c r="I22" s="26"/>
      <c r="J22" s="12" t="s">
        <v>13</v>
      </c>
      <c r="K22" s="27" t="s">
        <v>14</v>
      </c>
      <c r="L22" s="3"/>
      <c r="M22" s="28">
        <f>'システム用'!$I52</f>
        <v>0</v>
      </c>
      <c r="N22" s="29"/>
    </row>
    <row r="23" ht="37.5" customHeight="1">
      <c r="A23" s="21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'システム用'!$I53</f>
        <v>0</v>
      </c>
      <c r="N23" s="29"/>
    </row>
    <row r="24" ht="37.5" customHeight="1">
      <c r="A24" s="21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'システム用'!$I54</f>
        <v>0</v>
      </c>
      <c r="N24" s="29"/>
    </row>
    <row r="25" ht="37.5" customHeight="1">
      <c r="A25" s="21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'システム用'!$I55</f>
        <v>0</v>
      </c>
      <c r="N25" s="29"/>
    </row>
    <row r="26">
      <c r="K26" s="32"/>
    </row>
    <row r="27">
      <c r="K27" s="32"/>
    </row>
    <row r="28" ht="27.0" customHeight="1">
      <c r="A28" s="33"/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/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K17:L17"/>
    <mergeCell ref="K18:L18"/>
    <mergeCell ref="K19:L19"/>
    <mergeCell ref="K20:L20"/>
    <mergeCell ref="K21:L21"/>
    <mergeCell ref="K22:L22"/>
    <mergeCell ref="K23:L23"/>
    <mergeCell ref="K29:L29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M2:N2"/>
    <mergeCell ref="C3:E3"/>
    <mergeCell ref="I3:J3"/>
    <mergeCell ref="M3:N3"/>
    <mergeCell ref="A3:B3"/>
    <mergeCell ref="A5:B6"/>
    <mergeCell ref="A1:N1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E30:G30"/>
    <mergeCell ref="H30:I30"/>
    <mergeCell ref="K30:L30"/>
    <mergeCell ref="A28:C28"/>
    <mergeCell ref="A30:C30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'システム用'!$J37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'システム用'!$J38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'システム用'!$J39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'システム用'!$J40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'システム用'!$J41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'システム用'!$J42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'システム用'!$J43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'システム用'!$J44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'システム用'!$J45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'システム用'!$J46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'システム用'!$J47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'システム用'!$J48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'システム用'!$J49</f>
        <v>0</v>
      </c>
      <c r="N19" s="29"/>
    </row>
    <row r="20" ht="37.5" customHeight="1">
      <c r="A20" s="25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'システム用'!$J50</f>
        <v>0</v>
      </c>
      <c r="N20" s="29"/>
      <c r="Q20" s="31"/>
    </row>
    <row r="21" ht="37.5" customHeight="1">
      <c r="A21" s="25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'システム用'!$J51</f>
        <v>0</v>
      </c>
      <c r="N21" s="29"/>
    </row>
    <row r="22" ht="37.5" customHeight="1">
      <c r="A22" s="25"/>
      <c r="B22" s="22"/>
      <c r="C22" s="23"/>
      <c r="D22" s="23"/>
      <c r="E22" s="24"/>
      <c r="F22" s="18"/>
      <c r="G22" s="24"/>
      <c r="H22" s="25"/>
      <c r="I22" s="26"/>
      <c r="J22" s="12" t="s">
        <v>13</v>
      </c>
      <c r="K22" s="27" t="s">
        <v>14</v>
      </c>
      <c r="L22" s="3"/>
      <c r="M22" s="28">
        <f>'システム用'!$J52</f>
        <v>0</v>
      </c>
      <c r="N22" s="29"/>
    </row>
    <row r="23" ht="37.5" customHeight="1">
      <c r="A23" s="25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'システム用'!$J53</f>
        <v>0</v>
      </c>
      <c r="N23" s="29"/>
    </row>
    <row r="24" ht="37.5" customHeight="1">
      <c r="A24" s="25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'システム用'!$J54</f>
        <v>0</v>
      </c>
      <c r="N24" s="29"/>
    </row>
    <row r="25" ht="37.5" customHeight="1">
      <c r="A25" s="25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'システム用'!$J55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'システム用'!$K37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'システム用'!$K38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'システム用'!$K39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'システム用'!$K40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'システム用'!$K41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'システム用'!$K42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'システム用'!$K43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'システム用'!$K44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'システム用'!$K45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'システム用'!$K46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'システム用'!$K47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'システム用'!$K48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'システム用'!$K49</f>
        <v>0</v>
      </c>
      <c r="N19" s="29"/>
    </row>
    <row r="20" ht="37.5" customHeight="1">
      <c r="A20" s="25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'システム用'!$K50</f>
        <v>0</v>
      </c>
      <c r="N20" s="29"/>
      <c r="Q20" s="31"/>
    </row>
    <row r="21" ht="37.5" customHeight="1">
      <c r="A21" s="25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'システム用'!$K51</f>
        <v>0</v>
      </c>
      <c r="N21" s="29"/>
    </row>
    <row r="22" ht="37.5" customHeight="1">
      <c r="A22" s="25"/>
      <c r="B22" s="22"/>
      <c r="C22" s="23"/>
      <c r="D22" s="23"/>
      <c r="E22" s="24"/>
      <c r="F22" s="18"/>
      <c r="G22" s="24"/>
      <c r="H22" s="25"/>
      <c r="I22" s="26"/>
      <c r="J22" s="12" t="s">
        <v>13</v>
      </c>
      <c r="K22" s="27" t="s">
        <v>14</v>
      </c>
      <c r="L22" s="3"/>
      <c r="M22" s="28">
        <f>'システム用'!$K52</f>
        <v>0</v>
      </c>
      <c r="N22" s="29"/>
    </row>
    <row r="23" ht="37.5" customHeight="1">
      <c r="A23" s="25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'システム用'!$K53</f>
        <v>0</v>
      </c>
      <c r="N23" s="29"/>
    </row>
    <row r="24" ht="37.5" customHeight="1">
      <c r="A24" s="25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'システム用'!$K54</f>
        <v>0</v>
      </c>
      <c r="N24" s="29"/>
    </row>
    <row r="25" ht="37.5" customHeight="1">
      <c r="A25" s="25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'システム用'!$K55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'システム用'!$L37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'システム用'!$L38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'システム用'!$L39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'システム用'!$L40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'システム用'!$L41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'システム用'!$L42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'システム用'!$L43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'システム用'!$L44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'システム用'!$L45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'システム用'!$L46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'システム用'!$L47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'システム用'!$L48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'システム用'!$L49</f>
        <v>0</v>
      </c>
      <c r="N19" s="29"/>
    </row>
    <row r="20" ht="37.5" customHeight="1">
      <c r="A20" s="25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'システム用'!$L50</f>
        <v>0</v>
      </c>
      <c r="N20" s="29"/>
      <c r="Q20" s="31"/>
    </row>
    <row r="21" ht="37.5" customHeight="1">
      <c r="A21" s="25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'システム用'!$L51</f>
        <v>0</v>
      </c>
      <c r="N21" s="29"/>
    </row>
    <row r="22" ht="37.5" customHeight="1">
      <c r="A22" s="25"/>
      <c r="B22" s="22"/>
      <c r="C22" s="23"/>
      <c r="D22" s="23"/>
      <c r="E22" s="24"/>
      <c r="F22" s="18"/>
      <c r="G22" s="24"/>
      <c r="H22" s="25"/>
      <c r="I22" s="26"/>
      <c r="J22" s="12" t="s">
        <v>13</v>
      </c>
      <c r="K22" s="27" t="s">
        <v>14</v>
      </c>
      <c r="L22" s="3"/>
      <c r="M22" s="28">
        <f>'システム用'!$L52</f>
        <v>0</v>
      </c>
      <c r="N22" s="29"/>
    </row>
    <row r="23" ht="37.5" customHeight="1">
      <c r="A23" s="25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'システム用'!$L53</f>
        <v>0</v>
      </c>
      <c r="N23" s="29"/>
    </row>
    <row r="24" ht="37.5" customHeight="1">
      <c r="A24" s="25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'システム用'!$L54</f>
        <v>0</v>
      </c>
      <c r="N24" s="29"/>
    </row>
    <row r="25" ht="37.5" customHeight="1">
      <c r="A25" s="25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'システム用'!$L55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'システム用'!$M37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'システム用'!$M38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'システム用'!$M39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'システム用'!$M40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'システム用'!$M41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'システム用'!$M42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'システム用'!$M43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'システム用'!$M44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'システム用'!$M45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'システム用'!$M46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'システム用'!$M47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'システム用'!$M48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'システム用'!$M49</f>
        <v>0</v>
      </c>
      <c r="N19" s="29"/>
    </row>
    <row r="20" ht="37.5" customHeight="1">
      <c r="A20" s="25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'システム用'!$M50</f>
        <v>0</v>
      </c>
      <c r="N20" s="29"/>
      <c r="Q20" s="31"/>
    </row>
    <row r="21" ht="37.5" customHeight="1">
      <c r="A21" s="25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'システム用'!$M51</f>
        <v>0</v>
      </c>
      <c r="N21" s="29"/>
    </row>
    <row r="22" ht="37.5" customHeight="1">
      <c r="A22" s="25"/>
      <c r="B22" s="22"/>
      <c r="C22" s="23"/>
      <c r="D22" s="23"/>
      <c r="E22" s="24"/>
      <c r="F22" s="18"/>
      <c r="G22" s="24"/>
      <c r="H22" s="25"/>
      <c r="I22" s="26"/>
      <c r="J22" s="12" t="s">
        <v>13</v>
      </c>
      <c r="K22" s="27" t="s">
        <v>14</v>
      </c>
      <c r="L22" s="3"/>
      <c r="M22" s="28">
        <f>'システム用'!$M52</f>
        <v>0</v>
      </c>
      <c r="N22" s="29"/>
    </row>
    <row r="23" ht="37.5" customHeight="1">
      <c r="A23" s="25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'システム用'!$M53</f>
        <v>0</v>
      </c>
      <c r="N23" s="29"/>
    </row>
    <row r="24" ht="37.5" customHeight="1">
      <c r="A24" s="25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'システム用'!$M54</f>
        <v>0</v>
      </c>
      <c r="N24" s="29"/>
    </row>
    <row r="25" ht="37.5" customHeight="1">
      <c r="A25" s="25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'システム用'!$M55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'システム用'!$N37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'システム用'!$N38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'システム用'!$N39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'システム用'!$N40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'システム用'!$N41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'システム用'!$N42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'システム用'!$N43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'システム用'!$N44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'システム用'!$N45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'システム用'!$N46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'システム用'!$N47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'システム用'!$N48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'システム用'!$N49</f>
        <v>0</v>
      </c>
      <c r="N19" s="29"/>
    </row>
    <row r="20" ht="37.5" customHeight="1">
      <c r="A20" s="25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'システム用'!$N50</f>
        <v>0</v>
      </c>
      <c r="N20" s="29"/>
      <c r="Q20" s="31"/>
    </row>
    <row r="21" ht="37.5" customHeight="1">
      <c r="A21" s="25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'システム用'!$N51</f>
        <v>0</v>
      </c>
      <c r="N21" s="29"/>
    </row>
    <row r="22" ht="37.5" customHeight="1">
      <c r="A22" s="25"/>
      <c r="B22" s="22"/>
      <c r="C22" s="23"/>
      <c r="D22" s="23"/>
      <c r="E22" s="24"/>
      <c r="F22" s="18"/>
      <c r="G22" s="24"/>
      <c r="H22" s="40"/>
      <c r="J22" s="12" t="s">
        <v>13</v>
      </c>
      <c r="K22" s="27" t="s">
        <v>14</v>
      </c>
      <c r="L22" s="3"/>
      <c r="M22" s="28">
        <f>'システム用'!$N52</f>
        <v>0</v>
      </c>
      <c r="N22" s="29"/>
    </row>
    <row r="23" ht="37.5" customHeight="1">
      <c r="A23" s="25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'システム用'!$N53</f>
        <v>0</v>
      </c>
      <c r="N23" s="29"/>
    </row>
    <row r="24" ht="37.5" customHeight="1">
      <c r="A24" s="25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'システム用'!$N54</f>
        <v>0</v>
      </c>
      <c r="N24" s="29"/>
    </row>
    <row r="25" ht="37.5" customHeight="1">
      <c r="A25" s="25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'システム用'!$N55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  <row r="31">
      <c r="H31" s="41"/>
      <c r="I31" s="41"/>
    </row>
    <row r="32">
      <c r="H32" s="41"/>
      <c r="I32" s="41"/>
    </row>
    <row r="33">
      <c r="H33" s="41"/>
      <c r="I33" s="41"/>
    </row>
    <row r="34">
      <c r="H34" s="41"/>
      <c r="I34" s="41"/>
    </row>
    <row r="35">
      <c r="H35" s="41"/>
      <c r="I35" s="41"/>
    </row>
    <row r="36">
      <c r="H36" s="41"/>
      <c r="I36" s="41"/>
    </row>
    <row r="37">
      <c r="H37" s="41"/>
      <c r="I37" s="41"/>
    </row>
    <row r="38">
      <c r="H38" s="41"/>
      <c r="I38" s="41"/>
    </row>
    <row r="39">
      <c r="H39" s="41"/>
      <c r="I39" s="41"/>
    </row>
    <row r="40">
      <c r="H40" s="41"/>
      <c r="I40" s="41"/>
    </row>
  </sheetData>
  <mergeCells count="65">
    <mergeCell ref="H23:I23"/>
    <mergeCell ref="H24:I24"/>
    <mergeCell ref="H25:I25"/>
    <mergeCell ref="H26:I26"/>
    <mergeCell ref="H27:I27"/>
    <mergeCell ref="H29:I29"/>
    <mergeCell ref="H16:I16"/>
    <mergeCell ref="H17:I17"/>
    <mergeCell ref="H18:I18"/>
    <mergeCell ref="H19:I19"/>
    <mergeCell ref="H20:I20"/>
    <mergeCell ref="H21:I21"/>
    <mergeCell ref="H22:I22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'システム用'!$O37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'システム用'!$O38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'システム用'!$O39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'システム用'!$O40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'システム用'!$O41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'システム用'!$O42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'システム用'!$O43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'システム用'!$O44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'システム用'!$O45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'システム用'!$O46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'システム用'!$O47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'システム用'!$O48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'システム用'!$O49</f>
        <v>0</v>
      </c>
      <c r="N19" s="29"/>
    </row>
    <row r="20" ht="37.5" customHeight="1">
      <c r="A20" s="25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'システム用'!$O50</f>
        <v>0</v>
      </c>
      <c r="N20" s="29"/>
      <c r="Q20" s="31"/>
    </row>
    <row r="21" ht="37.5" customHeight="1">
      <c r="A21" s="25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'システム用'!$O51</f>
        <v>0</v>
      </c>
      <c r="N21" s="29"/>
    </row>
    <row r="22" ht="37.5" customHeight="1">
      <c r="A22" s="25"/>
      <c r="B22" s="22"/>
      <c r="C22" s="23"/>
      <c r="D22" s="23"/>
      <c r="E22" s="24"/>
      <c r="F22" s="18"/>
      <c r="G22" s="24"/>
      <c r="H22" s="25"/>
      <c r="I22" s="26"/>
      <c r="J22" s="12" t="s">
        <v>13</v>
      </c>
      <c r="K22" s="27" t="s">
        <v>14</v>
      </c>
      <c r="L22" s="3"/>
      <c r="M22" s="28">
        <f>'システム用'!$O52</f>
        <v>0</v>
      </c>
      <c r="N22" s="29"/>
    </row>
    <row r="23" ht="37.5" customHeight="1">
      <c r="A23" s="25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'システム用'!$O53</f>
        <v>0</v>
      </c>
      <c r="N23" s="29"/>
    </row>
    <row r="24" ht="37.5" customHeight="1">
      <c r="A24" s="25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'システム用'!$O54</f>
        <v>0</v>
      </c>
      <c r="N24" s="29"/>
    </row>
    <row r="25" ht="37.5" customHeight="1">
      <c r="A25" s="25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'システム用'!$O55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'システム用'!$P37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'システム用'!$P38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'システム用'!$P39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'システム用'!$P40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'システム用'!$P41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'システム用'!$P42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'システム用'!$P43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'システム用'!$P44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'システム用'!$P45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'システム用'!$P46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'システム用'!$P47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'システム用'!$P48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'システム用'!$P49</f>
        <v>0</v>
      </c>
      <c r="N19" s="29"/>
    </row>
    <row r="20" ht="37.5" customHeight="1">
      <c r="A20" s="25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'システム用'!$P50</f>
        <v>0</v>
      </c>
      <c r="N20" s="29"/>
      <c r="Q20" s="31"/>
    </row>
    <row r="21" ht="37.5" customHeight="1">
      <c r="A21" s="25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'システム用'!$P51</f>
        <v>0</v>
      </c>
      <c r="N21" s="29"/>
    </row>
    <row r="22" ht="37.5" customHeight="1">
      <c r="A22" s="25"/>
      <c r="B22" s="22"/>
      <c r="C22" s="23"/>
      <c r="D22" s="23"/>
      <c r="E22" s="24"/>
      <c r="F22" s="18"/>
      <c r="G22" s="24"/>
      <c r="H22" s="25"/>
      <c r="I22" s="26"/>
      <c r="J22" s="12" t="s">
        <v>13</v>
      </c>
      <c r="K22" s="27" t="s">
        <v>14</v>
      </c>
      <c r="L22" s="3"/>
      <c r="M22" s="28">
        <f>'システム用'!$P52</f>
        <v>0</v>
      </c>
      <c r="N22" s="29"/>
    </row>
    <row r="23" ht="37.5" customHeight="1">
      <c r="A23" s="25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'システム用'!$P53</f>
        <v>0</v>
      </c>
      <c r="N23" s="29"/>
    </row>
    <row r="24" ht="37.5" customHeight="1">
      <c r="A24" s="25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'システム用'!$P54</f>
        <v>0</v>
      </c>
      <c r="N24" s="29"/>
    </row>
    <row r="25" ht="37.5" customHeight="1">
      <c r="A25" s="25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'システム用'!$P55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IF(OR($B7="(月)", $B7="(火)",$B7="(水)", $B7="(木)", $B7="(金)"),'システム用'!$Q7,'システム用'!$Q7*1.25)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IF(OR($B8="(月)", $B8="(火)",$B8="(水)", $B8="(木)", $B8="(金)"),'システム用'!$Q8,'システム用'!$Q8*1.25)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IF(OR($B9="(月)", $B9="(火)",$B9="(水)", $B9="(木)", $B9="(金)"),'システム用'!$Q9,'システム用'!$Q9*1.25)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IF(OR($B10="(月)", $B10="(火)",$B10="(水)", $B10="(木)", $B10="(金)"),'システム用'!$Q10,'システム用'!$Q10*1.25)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IF(OR($B11="(月)", $B11="(火)",$B11="(水)", $B11="(木)", $B11="(金)"),'システム用'!$Q11,'システム用'!$Q11*1.25)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IF(OR($B12="(月)", $B12="(火)",$B12="(水)", $B12="(木)", $B12="(金)"),'システム用'!$Q12,'システム用'!$Q12*1.25)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IF(OR($B13="(月)", $B13="(火)",$B13="(水)", $B13="(木)", $B13="(金)"),'システム用'!$Q13,'システム用'!$Q13*1.25)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IF(OR($B14="(月)", $B14="(火)",$B14="(水)", $B14="(木)", $B14="(金)"),'システム用'!$Q14,'システム用'!$Q14*1.25)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IF(OR($B15="(月)", $B15="(火)",$B15="(水)", $B15="(木)", $B15="(金)"),'システム用'!$Q15,'システム用'!$Q15*1.25)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IF(OR($B16="(月)", $B16="(火)",$B16="(水)", $B16="(木)", $B16="(金)"),'システム用'!$Q16,'システム用'!$Q16*1.25)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IF(OR($B17="(月)", $B17="(火)",$B17="(水)", $B17="(木)", $B17="(金)"),'システム用'!$Q17,'システム用'!$Q17*1.25)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IF(OR($B18="(月)", $B18="(火)",$B18="(水)", $B18="(木)", $B18="(金)"),'システム用'!$Q18,'システム用'!$Q18*1.25)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IF(OR($B19="(月)", $B19="(火)",$B19="(水)", $B19="(木)", $B19="(金)"),'システム用'!$Q19,'システム用'!$Q19*1.25)</f>
        <v>0</v>
      </c>
      <c r="N19" s="29"/>
    </row>
    <row r="20" ht="37.5" customHeight="1">
      <c r="A20" s="25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IF(OR($B20="(月)", $B20="(火)",$B20="(水)", $B20="(木)", $B20="(金)"),'システム用'!$Q20,'システム用'!$Q20*1.25)</f>
        <v>0</v>
      </c>
      <c r="N20" s="29"/>
      <c r="Q20" s="31"/>
    </row>
    <row r="21" ht="37.5" customHeight="1">
      <c r="A21" s="25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IF(OR($B21="(月)", $B21="(火)",$B21="(水)", $B21="(木)", $B21="(金)"),'システム用'!$Q21,'システム用'!$Q21*1.25)</f>
        <v>0</v>
      </c>
      <c r="N21" s="29"/>
    </row>
    <row r="22" ht="37.5" customHeight="1">
      <c r="A22" s="25"/>
      <c r="B22" s="22"/>
      <c r="C22" s="23"/>
      <c r="D22" s="23"/>
      <c r="E22" s="24"/>
      <c r="F22" s="18"/>
      <c r="G22" s="24"/>
      <c r="H22" s="25"/>
      <c r="I22" s="26"/>
      <c r="J22" s="12" t="s">
        <v>13</v>
      </c>
      <c r="K22" s="27" t="s">
        <v>14</v>
      </c>
      <c r="L22" s="3"/>
      <c r="M22" s="28">
        <f>IF(OR($B22="(月)", $B22="(火)",$B22="(水)", $B22="(木)", $B22="(金)"),'システム用'!$Q22,'システム用'!$Q22*1.25)</f>
        <v>0</v>
      </c>
      <c r="N22" s="29"/>
    </row>
    <row r="23" ht="37.5" customHeight="1">
      <c r="A23" s="25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IF(OR($B23="(月)", $B23="(火)",$B23="(水)", $B23="(木)", $B23="(金)"),'システム用'!$Q23,'システム用'!$Q23*1.25)</f>
        <v>0</v>
      </c>
      <c r="N23" s="29"/>
    </row>
    <row r="24" ht="37.5" customHeight="1">
      <c r="A24" s="25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IF(OR($B24="(月)", $B24="(火)",$B24="(水)", $B24="(木)", $B24="(金)"),'システム用'!$Q24,'システム用'!$Q24*1.25)</f>
        <v>0</v>
      </c>
      <c r="N24" s="29"/>
    </row>
    <row r="25" ht="37.5" customHeight="1">
      <c r="A25" s="25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IF(OR($B25="(月)", $B25="(火)",$B25="(水)", $B25="(木)", $B25="(金)"),'システム用'!$Q25,'システム用'!$Q25*1.25)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'システム用'!$R37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'システム用'!$R38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'システム用'!$R39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'システム用'!$R40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'システム用'!$R41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'システム用'!$R42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'システム用'!$R43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'システム用'!$R44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'システム用'!$R45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'システム用'!$R46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'システム用'!$R47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'システム用'!$R48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'システム用'!$R49</f>
        <v>0</v>
      </c>
      <c r="N19" s="29"/>
    </row>
    <row r="20" ht="37.5" customHeight="1">
      <c r="A20" s="25"/>
      <c r="B20" s="22"/>
      <c r="C20" s="23"/>
      <c r="D20" s="23"/>
      <c r="E20" s="24"/>
      <c r="F20" s="18"/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'システム用'!$R50</f>
        <v>0</v>
      </c>
      <c r="N20" s="29"/>
      <c r="Q20" s="31"/>
    </row>
    <row r="21" ht="37.5" customHeight="1">
      <c r="A21" s="25"/>
      <c r="B21" s="22"/>
      <c r="C21" s="23"/>
      <c r="D21" s="23"/>
      <c r="E21" s="24"/>
      <c r="F21" s="18"/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'システム用'!$R51</f>
        <v>0</v>
      </c>
      <c r="N21" s="29"/>
    </row>
    <row r="22" ht="37.5" customHeight="1">
      <c r="A22" s="25"/>
      <c r="B22" s="22"/>
      <c r="C22" s="23"/>
      <c r="D22" s="23"/>
      <c r="E22" s="24"/>
      <c r="F22" s="18"/>
      <c r="G22" s="24"/>
      <c r="H22" s="25"/>
      <c r="I22" s="26"/>
      <c r="J22" s="12" t="s">
        <v>13</v>
      </c>
      <c r="K22" s="27" t="s">
        <v>14</v>
      </c>
      <c r="L22" s="3"/>
      <c r="M22" s="28">
        <f>'システム用'!$R52</f>
        <v>0</v>
      </c>
      <c r="N22" s="29"/>
    </row>
    <row r="23" ht="37.5" customHeight="1">
      <c r="A23" s="25"/>
      <c r="B23" s="22"/>
      <c r="C23" s="23"/>
      <c r="D23" s="23"/>
      <c r="E23" s="24"/>
      <c r="F23" s="18"/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'システム用'!$R53</f>
        <v>0</v>
      </c>
      <c r="N23" s="29"/>
    </row>
    <row r="24" ht="37.5" customHeight="1">
      <c r="A24" s="25"/>
      <c r="B24" s="22"/>
      <c r="C24" s="23"/>
      <c r="D24" s="23"/>
      <c r="E24" s="24"/>
      <c r="F24" s="18"/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'システム用'!$R54</f>
        <v>0</v>
      </c>
      <c r="N24" s="29"/>
    </row>
    <row r="25" ht="37.5" customHeight="1">
      <c r="A25" s="25"/>
      <c r="B25" s="22"/>
      <c r="C25" s="23"/>
      <c r="D25" s="23"/>
      <c r="E25" s="24"/>
      <c r="F25" s="18"/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'システム用'!$R55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7.86"/>
    <col customWidth="1" min="4" max="4" width="7.29"/>
    <col customWidth="1" min="5" max="5" width="14.43"/>
    <col customWidth="1" min="6" max="6" width="4.14"/>
    <col customWidth="1" min="7" max="7" width="14.43"/>
    <col customWidth="1" min="8" max="8" width="6.57"/>
    <col customWidth="1" min="9" max="9" width="14.86"/>
    <col customWidth="1" min="10" max="10" width="5.71"/>
    <col customWidth="1" min="11" max="11" width="7.57"/>
    <col customWidth="1" min="12" max="12" width="20.14"/>
    <col customWidth="1" min="13" max="14" width="14.43"/>
  </cols>
  <sheetData>
    <row r="1" ht="37.5" customHeight="1">
      <c r="A1" s="39" t="s">
        <v>0</v>
      </c>
    </row>
    <row r="2" ht="22.5" customHeight="1">
      <c r="M2" s="2" t="s">
        <v>1</v>
      </c>
      <c r="N2" s="3"/>
    </row>
    <row r="3" ht="37.5" customHeight="1">
      <c r="A3" s="4" t="s">
        <v>17</v>
      </c>
      <c r="B3" s="5"/>
      <c r="C3" s="6" t="s">
        <v>2</v>
      </c>
      <c r="D3" s="5"/>
      <c r="E3" s="5"/>
      <c r="G3" s="6">
        <v>2024.0</v>
      </c>
      <c r="H3" s="4" t="s">
        <v>3</v>
      </c>
      <c r="I3" s="7"/>
      <c r="J3" s="5"/>
      <c r="K3" s="8" t="s">
        <v>4</v>
      </c>
      <c r="M3" s="9"/>
      <c r="N3" s="3"/>
    </row>
    <row r="4" ht="37.5" customHeight="1"/>
    <row r="5" ht="18.75" customHeight="1">
      <c r="A5" s="10" t="s">
        <v>19</v>
      </c>
      <c r="B5" s="11"/>
      <c r="C5" s="12" t="s">
        <v>5</v>
      </c>
      <c r="D5" s="3"/>
      <c r="E5" s="10" t="s">
        <v>6</v>
      </c>
      <c r="F5" s="13"/>
      <c r="G5" s="11"/>
      <c r="H5" s="10" t="s">
        <v>7</v>
      </c>
      <c r="I5" s="13"/>
      <c r="J5" s="11"/>
      <c r="K5" s="10" t="s">
        <v>8</v>
      </c>
      <c r="L5" s="11"/>
      <c r="M5" s="14" t="s">
        <v>9</v>
      </c>
      <c r="N5" s="14" t="s">
        <v>10</v>
      </c>
      <c r="O5" s="15"/>
    </row>
    <row r="6" ht="18.75" customHeight="1">
      <c r="A6" s="16"/>
      <c r="B6" s="17"/>
      <c r="C6" s="18" t="s">
        <v>11</v>
      </c>
      <c r="D6" s="18" t="s">
        <v>12</v>
      </c>
      <c r="E6" s="16"/>
      <c r="F6" s="19"/>
      <c r="G6" s="17"/>
      <c r="H6" s="16"/>
      <c r="I6" s="19"/>
      <c r="J6" s="17"/>
      <c r="K6" s="16"/>
      <c r="L6" s="17"/>
      <c r="M6" s="20"/>
      <c r="N6" s="20"/>
    </row>
    <row r="7" ht="37.5" customHeight="1">
      <c r="A7" s="25"/>
      <c r="B7" s="22"/>
      <c r="C7" s="23"/>
      <c r="D7" s="23"/>
      <c r="E7" s="24"/>
      <c r="F7" s="18"/>
      <c r="G7" s="24"/>
      <c r="H7" s="25"/>
      <c r="I7" s="26"/>
      <c r="J7" s="12" t="s">
        <v>13</v>
      </c>
      <c r="K7" s="27" t="s">
        <v>14</v>
      </c>
      <c r="L7" s="3"/>
      <c r="M7" s="28">
        <f>'システム用'!$S37</f>
        <v>0</v>
      </c>
      <c r="N7" s="29"/>
    </row>
    <row r="8" ht="37.5" customHeight="1">
      <c r="A8" s="25"/>
      <c r="B8" s="22"/>
      <c r="C8" s="23"/>
      <c r="D8" s="23"/>
      <c r="E8" s="24"/>
      <c r="F8" s="18"/>
      <c r="G8" s="24"/>
      <c r="H8" s="25"/>
      <c r="I8" s="26"/>
      <c r="J8" s="12" t="s">
        <v>13</v>
      </c>
      <c r="K8" s="27" t="s">
        <v>14</v>
      </c>
      <c r="L8" s="3"/>
      <c r="M8" s="28">
        <f>'システム用'!$S38</f>
        <v>0</v>
      </c>
      <c r="N8" s="29"/>
      <c r="R8" s="31"/>
    </row>
    <row r="9" ht="37.5" customHeight="1">
      <c r="A9" s="25"/>
      <c r="B9" s="22"/>
      <c r="C9" s="23"/>
      <c r="D9" s="23"/>
      <c r="E9" s="24"/>
      <c r="F9" s="18"/>
      <c r="G9" s="24"/>
      <c r="H9" s="25"/>
      <c r="I9" s="26"/>
      <c r="J9" s="12" t="s">
        <v>13</v>
      </c>
      <c r="K9" s="27" t="s">
        <v>14</v>
      </c>
      <c r="L9" s="3"/>
      <c r="M9" s="28">
        <f>'システム用'!$S39</f>
        <v>0</v>
      </c>
      <c r="N9" s="29"/>
    </row>
    <row r="10" ht="37.5" customHeight="1">
      <c r="A10" s="25"/>
      <c r="B10" s="22"/>
      <c r="C10" s="23"/>
      <c r="D10" s="23"/>
      <c r="E10" s="24"/>
      <c r="F10" s="18"/>
      <c r="G10" s="24"/>
      <c r="H10" s="25"/>
      <c r="I10" s="26"/>
      <c r="J10" s="12" t="s">
        <v>13</v>
      </c>
      <c r="K10" s="27" t="s">
        <v>14</v>
      </c>
      <c r="L10" s="3"/>
      <c r="M10" s="28">
        <f>'システム用'!$S40</f>
        <v>0</v>
      </c>
      <c r="N10" s="29"/>
    </row>
    <row r="11" ht="37.5" customHeight="1">
      <c r="A11" s="25"/>
      <c r="B11" s="22"/>
      <c r="C11" s="23"/>
      <c r="D11" s="23"/>
      <c r="E11" s="24"/>
      <c r="F11" s="18"/>
      <c r="G11" s="24"/>
      <c r="H11" s="25"/>
      <c r="I11" s="26"/>
      <c r="J11" s="12" t="s">
        <v>13</v>
      </c>
      <c r="K11" s="27" t="s">
        <v>14</v>
      </c>
      <c r="L11" s="3"/>
      <c r="M11" s="28">
        <f>'システム用'!$S41</f>
        <v>0</v>
      </c>
      <c r="N11" s="29"/>
    </row>
    <row r="12" ht="37.5" customHeight="1">
      <c r="A12" s="25"/>
      <c r="B12" s="22"/>
      <c r="C12" s="23"/>
      <c r="D12" s="23"/>
      <c r="E12" s="24"/>
      <c r="F12" s="18"/>
      <c r="G12" s="24"/>
      <c r="H12" s="25"/>
      <c r="I12" s="26"/>
      <c r="J12" s="12" t="s">
        <v>13</v>
      </c>
      <c r="K12" s="27" t="s">
        <v>14</v>
      </c>
      <c r="L12" s="3"/>
      <c r="M12" s="28">
        <f>'システム用'!$S42</f>
        <v>0</v>
      </c>
      <c r="N12" s="29"/>
    </row>
    <row r="13" ht="37.5" customHeight="1">
      <c r="A13" s="25"/>
      <c r="B13" s="22"/>
      <c r="C13" s="23"/>
      <c r="D13" s="23"/>
      <c r="E13" s="24"/>
      <c r="F13" s="18"/>
      <c r="G13" s="24"/>
      <c r="H13" s="25"/>
      <c r="I13" s="26"/>
      <c r="J13" s="12" t="s">
        <v>13</v>
      </c>
      <c r="K13" s="27" t="s">
        <v>14</v>
      </c>
      <c r="L13" s="3"/>
      <c r="M13" s="28">
        <f>'システム用'!$S43</f>
        <v>0</v>
      </c>
      <c r="N13" s="29"/>
    </row>
    <row r="14" ht="37.5" customHeight="1">
      <c r="A14" s="25"/>
      <c r="B14" s="22"/>
      <c r="C14" s="23"/>
      <c r="D14" s="23"/>
      <c r="E14" s="24"/>
      <c r="F14" s="18"/>
      <c r="G14" s="24"/>
      <c r="H14" s="25"/>
      <c r="I14" s="26"/>
      <c r="J14" s="12" t="s">
        <v>13</v>
      </c>
      <c r="K14" s="27" t="s">
        <v>14</v>
      </c>
      <c r="L14" s="3"/>
      <c r="M14" s="28">
        <f>'システム用'!$S44</f>
        <v>0</v>
      </c>
      <c r="N14" s="29"/>
    </row>
    <row r="15" ht="37.5" customHeight="1">
      <c r="A15" s="25"/>
      <c r="B15" s="22"/>
      <c r="C15" s="23"/>
      <c r="D15" s="23"/>
      <c r="E15" s="24"/>
      <c r="F15" s="18"/>
      <c r="G15" s="24"/>
      <c r="H15" s="25"/>
      <c r="I15" s="26"/>
      <c r="J15" s="12" t="s">
        <v>13</v>
      </c>
      <c r="K15" s="27" t="s">
        <v>14</v>
      </c>
      <c r="L15" s="3"/>
      <c r="M15" s="28">
        <f>'システム用'!$S45</f>
        <v>0</v>
      </c>
      <c r="N15" s="29"/>
    </row>
    <row r="16" ht="37.5" customHeight="1">
      <c r="A16" s="25"/>
      <c r="B16" s="22"/>
      <c r="C16" s="23"/>
      <c r="D16" s="23"/>
      <c r="E16" s="24"/>
      <c r="F16" s="18"/>
      <c r="G16" s="24"/>
      <c r="H16" s="25"/>
      <c r="I16" s="26"/>
      <c r="J16" s="12" t="s">
        <v>13</v>
      </c>
      <c r="K16" s="27" t="s">
        <v>14</v>
      </c>
      <c r="L16" s="3"/>
      <c r="M16" s="28">
        <f>'システム用'!$S46</f>
        <v>0</v>
      </c>
      <c r="N16" s="29"/>
    </row>
    <row r="17" ht="37.5" customHeight="1">
      <c r="A17" s="25"/>
      <c r="B17" s="22"/>
      <c r="C17" s="23"/>
      <c r="D17" s="23"/>
      <c r="E17" s="24"/>
      <c r="F17" s="18"/>
      <c r="G17" s="24"/>
      <c r="H17" s="25"/>
      <c r="I17" s="26"/>
      <c r="J17" s="12" t="s">
        <v>13</v>
      </c>
      <c r="K17" s="27" t="s">
        <v>14</v>
      </c>
      <c r="L17" s="3"/>
      <c r="M17" s="28">
        <f>'システム用'!$S47</f>
        <v>0</v>
      </c>
      <c r="N17" s="29"/>
    </row>
    <row r="18" ht="37.5" customHeight="1">
      <c r="A18" s="25"/>
      <c r="B18" s="22"/>
      <c r="C18" s="23"/>
      <c r="D18" s="23"/>
      <c r="E18" s="24"/>
      <c r="F18" s="18"/>
      <c r="G18" s="24"/>
      <c r="H18" s="25"/>
      <c r="I18" s="26"/>
      <c r="J18" s="12" t="s">
        <v>13</v>
      </c>
      <c r="K18" s="27" t="s">
        <v>14</v>
      </c>
      <c r="L18" s="3"/>
      <c r="M18" s="28">
        <f>'システム用'!$S48</f>
        <v>0</v>
      </c>
      <c r="N18" s="29"/>
    </row>
    <row r="19" ht="37.5" customHeight="1">
      <c r="A19" s="25"/>
      <c r="B19" s="22"/>
      <c r="C19" s="23"/>
      <c r="D19" s="23"/>
      <c r="E19" s="24"/>
      <c r="F19" s="18"/>
      <c r="G19" s="24"/>
      <c r="H19" s="25"/>
      <c r="I19" s="26"/>
      <c r="J19" s="12" t="s">
        <v>13</v>
      </c>
      <c r="K19" s="27" t="s">
        <v>14</v>
      </c>
      <c r="L19" s="3"/>
      <c r="M19" s="28">
        <f>'システム用'!$S49</f>
        <v>0</v>
      </c>
      <c r="N19" s="29"/>
    </row>
    <row r="20" ht="37.5" customHeight="1">
      <c r="A20" s="25"/>
      <c r="B20" s="22"/>
      <c r="C20" s="23"/>
      <c r="D20" s="23" t="s">
        <v>22</v>
      </c>
      <c r="E20" s="24"/>
      <c r="F20" s="18" t="s">
        <v>23</v>
      </c>
      <c r="G20" s="24"/>
      <c r="H20" s="25"/>
      <c r="I20" s="26"/>
      <c r="J20" s="12" t="s">
        <v>13</v>
      </c>
      <c r="K20" s="27" t="s">
        <v>14</v>
      </c>
      <c r="L20" s="3"/>
      <c r="M20" s="28">
        <f>'システム用'!$S50</f>
        <v>0</v>
      </c>
      <c r="N20" s="29"/>
      <c r="Q20" s="31"/>
    </row>
    <row r="21" ht="37.5" customHeight="1">
      <c r="A21" s="25"/>
      <c r="B21" s="22"/>
      <c r="C21" s="23"/>
      <c r="D21" s="23" t="s">
        <v>22</v>
      </c>
      <c r="E21" s="24"/>
      <c r="F21" s="18" t="s">
        <v>23</v>
      </c>
      <c r="G21" s="24"/>
      <c r="H21" s="25"/>
      <c r="I21" s="26"/>
      <c r="J21" s="12" t="s">
        <v>13</v>
      </c>
      <c r="K21" s="27" t="s">
        <v>14</v>
      </c>
      <c r="L21" s="3"/>
      <c r="M21" s="28">
        <f>'システム用'!$S51</f>
        <v>0</v>
      </c>
      <c r="N21" s="29"/>
    </row>
    <row r="22" ht="37.5" customHeight="1">
      <c r="A22" s="25"/>
      <c r="B22" s="22"/>
      <c r="C22" s="23"/>
      <c r="D22" s="23" t="s">
        <v>22</v>
      </c>
      <c r="E22" s="24"/>
      <c r="F22" s="18" t="s">
        <v>23</v>
      </c>
      <c r="G22" s="24"/>
      <c r="H22" s="25"/>
      <c r="I22" s="26"/>
      <c r="J22" s="12" t="s">
        <v>13</v>
      </c>
      <c r="K22" s="27" t="s">
        <v>14</v>
      </c>
      <c r="L22" s="3"/>
      <c r="M22" s="28">
        <f>'システム用'!$S52</f>
        <v>0</v>
      </c>
      <c r="N22" s="29"/>
    </row>
    <row r="23" ht="37.5" customHeight="1">
      <c r="A23" s="25"/>
      <c r="B23" s="22"/>
      <c r="C23" s="23"/>
      <c r="D23" s="23"/>
      <c r="E23" s="24"/>
      <c r="F23" s="18" t="s">
        <v>23</v>
      </c>
      <c r="G23" s="24"/>
      <c r="H23" s="25"/>
      <c r="I23" s="26"/>
      <c r="J23" s="12" t="s">
        <v>13</v>
      </c>
      <c r="K23" s="27" t="s">
        <v>14</v>
      </c>
      <c r="L23" s="3"/>
      <c r="M23" s="28">
        <f>'システム用'!$S53</f>
        <v>0</v>
      </c>
      <c r="N23" s="29"/>
    </row>
    <row r="24" ht="37.5" customHeight="1">
      <c r="A24" s="25"/>
      <c r="B24" s="22"/>
      <c r="C24" s="23"/>
      <c r="D24" s="23"/>
      <c r="E24" s="24"/>
      <c r="F24" s="18" t="s">
        <v>23</v>
      </c>
      <c r="G24" s="24"/>
      <c r="H24" s="25"/>
      <c r="I24" s="26"/>
      <c r="J24" s="12" t="s">
        <v>13</v>
      </c>
      <c r="K24" s="27" t="s">
        <v>14</v>
      </c>
      <c r="L24" s="3"/>
      <c r="M24" s="28">
        <f>'システム用'!$S54</f>
        <v>0</v>
      </c>
      <c r="N24" s="29"/>
    </row>
    <row r="25" ht="37.5" customHeight="1">
      <c r="A25" s="25"/>
      <c r="B25" s="22"/>
      <c r="C25" s="23"/>
      <c r="D25" s="23"/>
      <c r="E25" s="24"/>
      <c r="F25" s="18" t="s">
        <v>23</v>
      </c>
      <c r="G25" s="24"/>
      <c r="H25" s="25"/>
      <c r="I25" s="26"/>
      <c r="J25" s="12" t="s">
        <v>13</v>
      </c>
      <c r="K25" s="27" t="s">
        <v>14</v>
      </c>
      <c r="L25" s="3"/>
      <c r="M25" s="28">
        <f>'システム用'!$S55</f>
        <v>0</v>
      </c>
      <c r="N25" s="29"/>
    </row>
    <row r="26">
      <c r="K26" s="32"/>
    </row>
    <row r="27">
      <c r="K27" s="32"/>
    </row>
    <row r="28" ht="27.0" customHeight="1">
      <c r="A28" s="33" t="s">
        <v>20</v>
      </c>
      <c r="B28" s="34"/>
      <c r="C28" s="34"/>
      <c r="D28" s="33" t="s">
        <v>15</v>
      </c>
      <c r="E28" s="35">
        <f>SUM(M7:M25)</f>
        <v>0</v>
      </c>
      <c r="F28" s="34"/>
      <c r="G28" s="34"/>
      <c r="H28" s="36" t="s">
        <v>16</v>
      </c>
      <c r="I28" s="34"/>
      <c r="K28" s="32"/>
    </row>
    <row r="29">
      <c r="K29" s="32"/>
    </row>
    <row r="30" ht="25.5" customHeight="1">
      <c r="A30" s="33" t="s">
        <v>21</v>
      </c>
      <c r="B30" s="34"/>
      <c r="C30" s="34"/>
      <c r="D30" s="37" t="s">
        <v>17</v>
      </c>
      <c r="E30" s="33"/>
      <c r="F30" s="34"/>
      <c r="G30" s="34"/>
      <c r="H30" s="36" t="s">
        <v>18</v>
      </c>
      <c r="I30" s="34"/>
      <c r="J30" s="38"/>
      <c r="K30" s="32"/>
    </row>
  </sheetData>
  <mergeCells count="75"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1:I31"/>
    <mergeCell ref="H39:I39"/>
    <mergeCell ref="H40:I40"/>
    <mergeCell ref="H32:I32"/>
    <mergeCell ref="H33:I33"/>
    <mergeCell ref="H34:I34"/>
    <mergeCell ref="H35:I35"/>
    <mergeCell ref="H36:I36"/>
    <mergeCell ref="H37:I37"/>
    <mergeCell ref="H38:I38"/>
    <mergeCell ref="A28:C28"/>
    <mergeCell ref="A30:C30"/>
    <mergeCell ref="E30:G30"/>
    <mergeCell ref="H30:I30"/>
    <mergeCell ref="K30:L30"/>
    <mergeCell ref="K24:L24"/>
    <mergeCell ref="K25:L25"/>
    <mergeCell ref="K26:L26"/>
    <mergeCell ref="K27:L27"/>
    <mergeCell ref="E28:G28"/>
    <mergeCell ref="H28:I28"/>
    <mergeCell ref="K28:L28"/>
    <mergeCell ref="C5:D5"/>
    <mergeCell ref="E5:G6"/>
    <mergeCell ref="M5:M6"/>
    <mergeCell ref="N5:N6"/>
    <mergeCell ref="A1:N1"/>
    <mergeCell ref="M2:N2"/>
    <mergeCell ref="A3:B3"/>
    <mergeCell ref="C3:E3"/>
    <mergeCell ref="I3:J3"/>
    <mergeCell ref="M3:N3"/>
    <mergeCell ref="A5:B6"/>
    <mergeCell ref="H5:J6"/>
    <mergeCell ref="K5:L6"/>
    <mergeCell ref="H7:I7"/>
    <mergeCell ref="K7:L7"/>
    <mergeCell ref="H8:I8"/>
    <mergeCell ref="K8:L8"/>
    <mergeCell ref="K9:L9"/>
    <mergeCell ref="H9:I9"/>
    <mergeCell ref="H10:I10"/>
    <mergeCell ref="H11:I11"/>
    <mergeCell ref="H12:I12"/>
    <mergeCell ref="H13:I13"/>
    <mergeCell ref="H14:I14"/>
    <mergeCell ref="H15:I15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9:L29"/>
  </mergeCells>
  <dataValidations>
    <dataValidation type="list" allowBlank="1" showErrorMessage="1" sqref="A7:A25">
      <formula1>'システム用'!$B$1:$B$31</formula1>
    </dataValidation>
    <dataValidation type="list" allowBlank="1" showErrorMessage="1" sqref="I3">
      <formula1>'システム用'!$B$1:$B$12</formula1>
    </dataValidation>
    <dataValidation type="list" allowBlank="1" showErrorMessage="1" sqref="H7:H25">
      <formula1>'システム用'!$G$2:$G$100</formula1>
    </dataValidation>
    <dataValidation type="list" allowBlank="1" showErrorMessage="1" sqref="C7:D25">
      <formula1>"1,2,3,-"</formula1>
    </dataValidation>
    <dataValidation type="list" allowBlank="1" showInputMessage="1" showErrorMessage="1" prompt="クリックして値を入力してください" sqref="E7:E25 G7:G25">
      <formula1>'システム用'!$A$1:$A$215</formula1>
    </dataValidation>
    <dataValidation type="list" allowBlank="1" showErrorMessage="1" sqref="B7:B25">
      <formula1>'システム用'!$C$1:$C$14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sheetData>
    <row r="1">
      <c r="A1" s="42">
        <v>0.25</v>
      </c>
      <c r="B1" s="31">
        <v>1.0</v>
      </c>
      <c r="C1" s="43" t="s">
        <v>24</v>
      </c>
      <c r="G1" s="44" t="s">
        <v>25</v>
      </c>
    </row>
    <row r="2">
      <c r="A2" s="42">
        <v>0.2534722222222222</v>
      </c>
      <c r="B2" s="31">
        <v>2.0</v>
      </c>
      <c r="C2" s="43" t="s">
        <v>26</v>
      </c>
      <c r="G2" s="45" t="s">
        <v>27</v>
      </c>
    </row>
    <row r="3">
      <c r="A3" s="42">
        <v>0.2569444444444444</v>
      </c>
      <c r="B3" s="31">
        <v>3.0</v>
      </c>
      <c r="C3" s="43" t="s">
        <v>28</v>
      </c>
      <c r="G3" s="45" t="s">
        <v>29</v>
      </c>
    </row>
    <row r="4">
      <c r="A4" s="42">
        <v>0.2604166666666667</v>
      </c>
      <c r="B4" s="31">
        <v>4.0</v>
      </c>
      <c r="C4" s="43" t="s">
        <v>30</v>
      </c>
      <c r="G4" s="46" t="s">
        <v>31</v>
      </c>
      <c r="I4" s="47" t="s">
        <v>32</v>
      </c>
    </row>
    <row r="5">
      <c r="A5" s="42">
        <v>0.2638888888888889</v>
      </c>
      <c r="B5" s="31">
        <v>5.0</v>
      </c>
      <c r="C5" s="43" t="s">
        <v>33</v>
      </c>
      <c r="G5" s="45" t="s">
        <v>34</v>
      </c>
    </row>
    <row r="6">
      <c r="A6" s="42">
        <v>0.2673611111111111</v>
      </c>
      <c r="B6" s="31">
        <v>6.0</v>
      </c>
      <c r="C6" s="43" t="s">
        <v>35</v>
      </c>
      <c r="G6" s="46" t="s">
        <v>36</v>
      </c>
      <c r="I6" s="48">
        <v>1.0</v>
      </c>
      <c r="J6" s="49">
        <v>2.0</v>
      </c>
      <c r="K6" s="50">
        <v>3.0</v>
      </c>
      <c r="L6" s="49">
        <v>4.0</v>
      </c>
      <c r="M6" s="50">
        <v>5.0</v>
      </c>
      <c r="N6" s="49">
        <v>6.0</v>
      </c>
      <c r="O6" s="50">
        <v>7.0</v>
      </c>
      <c r="P6" s="51">
        <v>8.0</v>
      </c>
      <c r="Q6" s="52">
        <v>9.0</v>
      </c>
      <c r="R6" s="51">
        <v>10.0</v>
      </c>
      <c r="S6" s="51">
        <v>11.0</v>
      </c>
    </row>
    <row r="7">
      <c r="A7" s="42">
        <v>0.2708333333333333</v>
      </c>
      <c r="B7" s="31">
        <v>7.0</v>
      </c>
      <c r="C7" s="43" t="s">
        <v>37</v>
      </c>
      <c r="E7" s="53">
        <f>IF(AND('1'!$C7="-", '1'!$D7=2),1000,IF(AND('1'!$C7="-", '1'!$D7=3),1250,IF(AND('1'!$C7=1, '1'!$D7="-"),1000,IF(AND('1'!$C7=1, '1'!$D7=1),1500,IF(AND('1'!$C7=1, '1'!$D7=2),2000,IF(AND('1'!$C7=2, '1'!$D7="-"),2000,IF(AND('1'!$C7=2, '1'!$D7=1),2500,IF(AND('1'!$C7=2, '1'!$D7=2),3000,IF(AND('1'!$C7=3, '1'!$D7="-"),3000,0)))))))))</f>
        <v>0</v>
      </c>
      <c r="G7" s="46" t="s">
        <v>38</v>
      </c>
      <c r="I7" s="54">
        <f>IF(AND('1'!$C7="-", '1'!$D7=2),1000,IF(AND('1'!$C7="-", '1'!$D7=3),1250,IF(AND('1'!$C7=1, '1'!$D7="-"),1000,IF(AND('1'!$C7=1, '1'!$D7=1),1500,IF(AND('1'!$C7=1, '1'!$D7=2),2000,IF(AND('1'!$C7=2, '1'!$D7="-"),2000,IF(AND('1'!$C7=2, '1'!$D7=1),2500,IF(AND('1'!$C7=2, '1'!$D7=2),3000,IF(AND('1'!$C7=3, '1'!$D7="-"),3000,0)))))))))</f>
        <v>0</v>
      </c>
      <c r="J7" s="55">
        <f>IF(AND('2'!$C7="-", '2'!$D7=2),1000,IF(AND('2'!$C7="-", '2'!$D7=3),1250,IF(AND('2'!$C7=1, '2'!$D7="-"),1000,IF(AND('2'!$C7=1, '2'!$D7=1),1500,IF(AND('2'!$C7=1, '2'!$D7=2),2000,IF(AND('2'!$C7=2, '2'!$D7="-"),2000,IF(AND('2'!$C7=2, '2'!$D7=1),2500,IF(AND('2'!$C7=2, '2'!$D7=2),3000,IF(AND('2'!$C7=3, '2'!$D7="-"),3000,0)))))))))</f>
        <v>0</v>
      </c>
      <c r="K7" s="56">
        <f>IF(AND('3'!$C7="-", '3'!$D7=2),1000,IF(AND('3'!$C7="-", '3'!$D7=3),1250,IF(AND('3'!$C7=1, '3'!$D7="-"),1000,IF(AND('3'!$C7=1, '3'!$D7=1),1500,IF(AND('3'!$C7=1, '3'!$D7=2),2000,IF(AND('3'!$C7=2, '3'!$D7="-"),2000,IF(AND('3'!$C7=2, '3'!$D7=1),2500,IF(AND('3'!$C7=2, '3'!$D7=2),3000,IF(AND('3'!$C7=3, '3'!$D7="-"),3000,0)))))))))</f>
        <v>0</v>
      </c>
      <c r="L7" s="55">
        <f>IF(AND('4'!$C7="-", '4'!$D7=2),1000,IF(AND('4'!$C7="-", '4'!$D7=3),1250,IF(AND('4'!$C7=1, '4'!$D7="-"),1000,IF(AND('4'!$C7=1, '4'!$D7=1),1500,IF(AND('4'!$C7=1, '4'!$D7=2),2000,IF(AND('4'!$C7=2, '4'!$D7="-"),2000,IF(AND('4'!$C7=2, '4'!$D7=1),2500,IF(AND('4'!$C7=2, '4'!$D7=2),3000,IF(AND('4'!$C7=3, '4'!$D7="-"),3000,0)))))))))</f>
        <v>0</v>
      </c>
      <c r="M7" s="56">
        <f>IF(AND('5'!$C7="-", '5'!$D7=2),1000,IF(AND('5'!$C7="-", '5'!$D7=3),1250,IF(AND('5'!$C7=1, '5'!$D7="-"),1000,IF(AND('5'!$C7=1, '5'!$D7=1),1500,IF(AND('5'!$C7=1, '5'!$D7=2),2000,IF(AND('5'!$C7=2, '5'!$D7="-"),2000,IF(AND('5'!$C7=2, '5'!$D7=1),2500,IF(AND('5'!$C7=2, '5'!$D7=2),3000,IF(AND('5'!$C7=3, '5'!$D7="-"),3000,0)))))))))</f>
        <v>0</v>
      </c>
      <c r="N7" s="55">
        <f>IF(AND('6'!$C7="-", '6'!$D7=2),1000,IF(AND('6'!$C7="-", '6'!$D7=3),1250,IF(AND('6'!$C7=1, '6'!$D7="-"),1000,IF(AND('6'!$C7=1, '6'!$D7=1),1500,IF(AND('6'!$C7=1, '6'!$D7=2),2000,IF(AND('6'!$C7=2, '6'!$D7="-"),2000,IF(AND('6'!$C7=2, '6'!$D7=1),2500,IF(AND('6'!$C7=2, '6'!$D7=2),3000,IF(AND('6'!$C7=3, '6'!$D7="-"),3000,0)))))))))</f>
        <v>0</v>
      </c>
      <c r="O7" s="56">
        <f>IF(AND('7'!$C7="-", '7'!$D7=2),1000,IF(AND('7'!$C7="-", '7'!$D7=3),1250,IF(AND('7'!$C7=1, '7'!$D7="-"),1000,IF(AND('7'!$C7=1, '7'!$D7=1),1500,IF(AND('7'!$C7=1, '7'!$D7=2),2000,IF(AND('7'!$C7=2, '7'!$D7="-"),2000,IF(AND('7'!$C7=2, '7'!$D7=1),2500,IF(AND('7'!$C7=2, '7'!$D7=2),3000,IF(AND('7'!$C7=3, '7'!$D7="-"),3000,0)))))))))</f>
        <v>0</v>
      </c>
      <c r="P7" s="57">
        <f>IF(AND('8'!$C7="-", '8'!$D7=2),1000,IF(AND('8'!$C7="-", '8'!$D7=3),1250,IF(AND('8'!$C7=1, '8'!$D7="-"),1000,IF(AND('8'!$C7=1, '8'!$D7=1),1500,IF(AND('8'!$C7=1, '8'!$D7=2),2000,IF(AND('8'!$C7=2, '8'!$D7="-"),2000,IF(AND('8'!$C7=2, '8'!$D7=1),2500,IF(AND('8'!$C7=2, '8'!$D7=2),3000,IF(AND('8'!$C7=3, '8'!$D7="-"),3000,0)))))))))</f>
        <v>0</v>
      </c>
      <c r="Q7" s="58">
        <f>IF(AND('9'!$C7="-", '9'!$D7=2),1000,IF(AND('9'!$C7="-", '9'!$D7=3),1250,IF(AND('9'!$C7=1, '9'!$D7="-"),1000,IF(AND('9'!$C7=1, '9'!$D7=1),1500,IF(AND('9'!$C7=1, '9'!$D7=2),2000,IF(AND('9'!$C7=2, '9'!$D7="-"),2000,IF(AND('9'!$C7=2, '9'!$D7=1),2500,IF(AND('9'!$C7=2, '9'!$D7=2),3000,IF(AND('9'!$C7=3, '9'!$D7="-"),3000,0)))))))))</f>
        <v>0</v>
      </c>
      <c r="R7" s="58">
        <f>IF(AND('10'!$C7="-", '10'!$D7=2),1000,IF(AND('10'!$C7="-", '10'!$D7=3),1250,IF(AND('10'!$C7=1, '10'!$D7="-"),1000,IF(AND('10'!$C7=1, '10'!$D7=1),1500,IF(AND('10'!$C7=1, '10'!$D7=2),2000,IF(AND('10'!$C7=2, '10'!$D7="-"),2000,IF(AND('10'!$C7=2, '10'!$D7=1),2500,IF(AND('10'!$C7=2, '10'!$D7=2),3000,IF(AND('10'!$C7=3, '10'!$D7="-"),3000,0)))))))))</f>
        <v>0</v>
      </c>
      <c r="S7" s="59">
        <f>IF(AND('11'!$C7="-", '11'!$D7=2),1000,IF(AND('11'!$C7="-", '11'!$D7=3),1250,IF(AND('11'!$C7=1, '11'!$D7="-"),1000,IF(AND('11'!$C7=1, '11'!$D7=1),1500,IF(AND('11'!$C7=1, '11'!$D7=2),2000,IF(AND('11'!$C7=2, '11'!$D7="-"),2000,IF(AND('11'!$C7=2, '11'!$D7=1),2500,IF(AND('11'!$C7=2, '11'!$D7=2),3000,IF(AND('11'!$C7=3, '11'!$D7="-"),3000,0)))))))))</f>
        <v>0</v>
      </c>
    </row>
    <row r="8">
      <c r="A8" s="42">
        <v>0.2743055555555556</v>
      </c>
      <c r="B8" s="31">
        <v>8.0</v>
      </c>
      <c r="C8" s="43" t="s">
        <v>39</v>
      </c>
      <c r="E8" s="60">
        <f>IF(AND('1'!$C8="-", '1'!$D8=2),1000,IF(AND('1'!$C8="-", '1'!$D8=3),1250,IF(AND('1'!$C8=1, '1'!$D8="-"),1000,IF(AND('1'!$C8=1, '1'!$D8=1),1500,IF(AND('1'!$C8=1, '1'!$D8=2),2000,IF(AND('1'!$C8=2, '1'!$D8="-"),2000,IF(AND('1'!$C8=2, '1'!$D8=1),2500,IF(AND('1'!$C8=2, '1'!$D8=2),3000,IF(AND('1'!$C8=3, '1'!$D8="-"),3000,0)))))))))</f>
        <v>0</v>
      </c>
      <c r="G8" s="46" t="s">
        <v>40</v>
      </c>
      <c r="I8" s="61">
        <f>IF(AND('1'!$C8="-", '1'!$D8=2),1000,IF(AND('1'!$C8="-", '1'!$D8=3),1250,IF(AND('1'!$C8=1, '1'!$D8="-"),1000,IF(AND('1'!$C8=1, '1'!$D8=1),1500,IF(AND('1'!$C8=1, '1'!$D8=2),2000,IF(AND('1'!$C8=2, '1'!$D8="-"),2000,IF(AND('1'!$C8=2, '1'!$D8=1),2500,IF(AND('1'!$C8=2, '1'!$D8=2),3000,IF(AND('1'!$C8=3, '1'!$D8="-"),3000,0)))))))))</f>
        <v>0</v>
      </c>
      <c r="J8" s="62">
        <f>IF(AND('2'!$C8="-", '2'!$D8=2),1000,IF(AND('2'!$C8="-", '2'!$D8=3),1250,IF(AND('2'!$C8=1, '2'!$D8="-"),1000,IF(AND('2'!$C8=1, '2'!$D8=1),1500,IF(AND('2'!$C8=1, '2'!$D8=2),2000,IF(AND('2'!$C8=2, '2'!$D8="-"),2000,IF(AND('2'!$C8=2, '2'!$D8=1),2500,IF(AND('2'!$C8=2, '2'!$D8=2),3000,IF(AND('2'!$C8=3, '2'!$D8="-"),3000,0)))))))))</f>
        <v>0</v>
      </c>
      <c r="K8" s="58">
        <f>IF(AND('3'!$C8="-", '3'!$D8=2),1000,IF(AND('3'!$C8="-", '3'!$D8=3),1250,IF(AND('3'!$C8=1, '3'!$D8="-"),1000,IF(AND('3'!$C8=1, '3'!$D8=1),1500,IF(AND('3'!$C8=1, '3'!$D8=2),2000,IF(AND('3'!$C8=2, '3'!$D8="-"),2000,IF(AND('3'!$C8=2, '3'!$D8=1),2500,IF(AND('3'!$C8=2, '3'!$D8=2),3000,IF(AND('3'!$C8=3, '3'!$D8="-"),3000,0)))))))))</f>
        <v>0</v>
      </c>
      <c r="L8" s="62">
        <f>IF(AND('4'!$C8="-", '4'!$D8=2),1000,IF(AND('4'!$C8="-", '4'!$D8=3),1250,IF(AND('4'!$C8=1, '4'!$D8="-"),1000,IF(AND('4'!$C8=1, '4'!$D8=1),1500,IF(AND('4'!$C8=1, '4'!$D8=2),2000,IF(AND('4'!$C8=2, '4'!$D8="-"),2000,IF(AND('4'!$C8=2, '4'!$D8=1),2500,IF(AND('4'!$C8=2, '4'!$D8=2),3000,IF(AND('4'!$C8=3, '4'!$D8="-"),3000,0)))))))))</f>
        <v>0</v>
      </c>
      <c r="M8" s="58">
        <f>IF(AND('5'!$C8="-", '5'!$D8=2),1000,IF(AND('5'!$C8="-", '5'!$D8=3),1250,IF(AND('5'!$C8=1, '5'!$D8="-"),1000,IF(AND('5'!$C8=1, '5'!$D8=1),1500,IF(AND('5'!$C8=1, '5'!$D8=2),2000,IF(AND('5'!$C8=2, '5'!$D8="-"),2000,IF(AND('5'!$C8=2, '5'!$D8=1),2500,IF(AND('5'!$C8=2, '5'!$D8=2),3000,IF(AND('5'!$C8=3, '5'!$D8="-"),3000,0)))))))))</f>
        <v>0</v>
      </c>
      <c r="N8" s="62">
        <f>IF(AND('6'!$C8="-", '6'!$D8=2),1000,IF(AND('6'!$C8="-", '6'!$D8=3),1250,IF(AND('6'!$C8=1, '6'!$D8="-"),1000,IF(AND('6'!$C8=1, '6'!$D8=1),1500,IF(AND('6'!$C8=1, '6'!$D8=2),2000,IF(AND('6'!$C8=2, '6'!$D8="-"),2000,IF(AND('6'!$C8=2, '6'!$D8=1),2500,IF(AND('6'!$C8=2, '6'!$D8=2),3000,IF(AND('6'!$C8=3, '6'!$D8="-"),3000,0)))))))))</f>
        <v>0</v>
      </c>
      <c r="O8" s="58">
        <f>IF(AND('7'!$C8="-", '7'!$D8=2),1000,IF(AND('7'!$C8="-", '7'!$D8=3),1250,IF(AND('7'!$C8=1, '7'!$D8="-"),1000,IF(AND('7'!$C8=1, '7'!$D8=1),1500,IF(AND('7'!$C8=1, '7'!$D8=2),2000,IF(AND('7'!$C8=2, '7'!$D8="-"),2000,IF(AND('7'!$C8=2, '7'!$D8=1),2500,IF(AND('7'!$C8=2, '7'!$D8=2),3000,IF(AND('7'!$C8=3, '7'!$D8="-"),3000,0)))))))))</f>
        <v>0</v>
      </c>
      <c r="P8" s="63">
        <f>IF(AND('8'!$C8="-", '8'!$D8=2),1000,IF(AND('8'!$C8="-", '8'!$D8=3),1250,IF(AND('8'!$C8=1, '8'!$D8="-"),1000,IF(AND('8'!$C8=1, '8'!$D8=1),1500,IF(AND('8'!$C8=1, '8'!$D8=2),2000,IF(AND('8'!$C8=2, '8'!$D8="-"),2000,IF(AND('8'!$C8=2, '8'!$D8=1),2500,IF(AND('8'!$C8=2, '8'!$D8=2),3000,IF(AND('8'!$C8=3, '8'!$D8="-"),3000,0)))))))))</f>
        <v>0</v>
      </c>
      <c r="Q8" s="58">
        <f>IF(AND('9'!$C8="-", '9'!$D8=2),1000,IF(AND('9'!$C8="-", '9'!$D8=3),1250,IF(AND('9'!$C8=1, '9'!$D8="-"),1000,IF(AND('9'!$C8=1, '9'!$D8=1),1500,IF(AND('9'!$C8=1, '9'!$D8=2),2000,IF(AND('9'!$C8=2, '9'!$D8="-"),2000,IF(AND('9'!$C8=2, '9'!$D8=1),2500,IF(AND('9'!$C8=2, '9'!$D8=2),3000,IF(AND('9'!$C8=3, '9'!$D8="-"),3000,0)))))))))</f>
        <v>0</v>
      </c>
      <c r="R8" s="58">
        <f>IF(AND('10'!$C8="-", '10'!$D8=2),1000,IF(AND('10'!$C8="-", '10'!$D8=3),1250,IF(AND('10'!$C8=1, '10'!$D8="-"),1000,IF(AND('10'!$C8=1, '10'!$D8=1),1500,IF(AND('10'!$C8=1, '10'!$D8=2),2000,IF(AND('10'!$C8=2, '10'!$D8="-"),2000,IF(AND('10'!$C8=2, '10'!$D8=1),2500,IF(AND('10'!$C8=2, '10'!$D8=2),3000,IF(AND('10'!$C8=3, '10'!$D8="-"),3000,0)))))))))</f>
        <v>0</v>
      </c>
      <c r="S8" s="59">
        <f>IF(AND('11'!$C8="-", '11'!$D8=2),1000,IF(AND('11'!$C8="-", '11'!$D8=3),1250,IF(AND('11'!$C8=1, '11'!$D8="-"),1000,IF(AND('11'!$C8=1, '11'!$D8=1),1500,IF(AND('11'!$C8=1, '11'!$D8=2),2000,IF(AND('11'!$C8=2, '11'!$D8="-"),2000,IF(AND('11'!$C8=2, '11'!$D8=1),2500,IF(AND('11'!$C8=2, '11'!$D8=2),3000,IF(AND('11'!$C8=3, '11'!$D8="-"),3000,0)))))))))</f>
        <v>0</v>
      </c>
    </row>
    <row r="9">
      <c r="A9" s="42">
        <v>0.2777777777777778</v>
      </c>
      <c r="B9" s="31">
        <v>9.0</v>
      </c>
      <c r="C9" s="43" t="s">
        <v>41</v>
      </c>
      <c r="E9" s="60">
        <f>IF(AND('1'!$C9="-", '1'!$D9=2),1000,IF(AND('1'!$C9="-", '1'!$D9=3),1250,IF(AND('1'!$C9=1, '1'!$D9="-"),1000,IF(AND('1'!$C9=1, '1'!$D9=1),1500,IF(AND('1'!$C9=1, '1'!$D9=2),2000,IF(AND('1'!$C9=2, '1'!$D9="-"),2000,IF(AND('1'!$C9=2, '1'!$D9=1),2500,IF(AND('1'!$C9=2, '1'!$D9=2),3000,IF(AND('1'!$C9=3, '1'!$D9="-"),3000,0)))))))))</f>
        <v>0</v>
      </c>
      <c r="G9" s="46" t="s">
        <v>42</v>
      </c>
      <c r="I9" s="61">
        <f>IF(AND('1'!$C9="-", '1'!$D9=2),1000,IF(AND('1'!$C9="-", '1'!$D9=3),1250,IF(AND('1'!$C9=1, '1'!$D9="-"),1000,IF(AND('1'!$C9=1, '1'!$D9=1),1500,IF(AND('1'!$C9=1, '1'!$D9=2),2000,IF(AND('1'!$C9=2, '1'!$D9="-"),2000,IF(AND('1'!$C9=2, '1'!$D9=1),2500,IF(AND('1'!$C9=2, '1'!$D9=2),3000,IF(AND('1'!$C9=3, '1'!$D9="-"),3000,0)))))))))</f>
        <v>0</v>
      </c>
      <c r="J9" s="62">
        <f>IF(AND('2'!$C9="-", '2'!$D9=2),1000,IF(AND('2'!$C9="-", '2'!$D9=3),1250,IF(AND('2'!$C9=1, '2'!$D9="-"),1000,IF(AND('2'!$C9=1, '2'!$D9=1),1500,IF(AND('2'!$C9=1, '2'!$D9=2),2000,IF(AND('2'!$C9=2, '2'!$D9="-"),2000,IF(AND('2'!$C9=2, '2'!$D9=1),2500,IF(AND('2'!$C9=2, '2'!$D9=2),3000,IF(AND('2'!$C9=3, '2'!$D9="-"),3000,0)))))))))</f>
        <v>0</v>
      </c>
      <c r="K9" s="58">
        <f>IF(AND('3'!$C9="-", '3'!$D9=2),1000,IF(AND('3'!$C9="-", '3'!$D9=3),1250,IF(AND('3'!$C9=1, '3'!$D9="-"),1000,IF(AND('3'!$C9=1, '3'!$D9=1),1500,IF(AND('3'!$C9=1, '3'!$D9=2),2000,IF(AND('3'!$C9=2, '3'!$D9="-"),2000,IF(AND('3'!$C9=2, '3'!$D9=1),2500,IF(AND('3'!$C9=2, '3'!$D9=2),3000,IF(AND('3'!$C9=3, '3'!$D9="-"),3000,0)))))))))</f>
        <v>0</v>
      </c>
      <c r="L9" s="62">
        <f>IF(AND('4'!$C9="-", '4'!$D9=2),1000,IF(AND('4'!$C9="-", '4'!$D9=3),1250,IF(AND('4'!$C9=1, '4'!$D9="-"),1000,IF(AND('4'!$C9=1, '4'!$D9=1),1500,IF(AND('4'!$C9=1, '4'!$D9=2),2000,IF(AND('4'!$C9=2, '4'!$D9="-"),2000,IF(AND('4'!$C9=2, '4'!$D9=1),2500,IF(AND('4'!$C9=2, '4'!$D9=2),3000,IF(AND('4'!$C9=3, '4'!$D9="-"),3000,0)))))))))</f>
        <v>0</v>
      </c>
      <c r="M9" s="58">
        <f>IF(AND('5'!$C9="-", '5'!$D9=2),1000,IF(AND('5'!$C9="-", '5'!$D9=3),1250,IF(AND('5'!$C9=1, '5'!$D9="-"),1000,IF(AND('5'!$C9=1, '5'!$D9=1),1500,IF(AND('5'!$C9=1, '5'!$D9=2),2000,IF(AND('5'!$C9=2, '5'!$D9="-"),2000,IF(AND('5'!$C9=2, '5'!$D9=1),2500,IF(AND('5'!$C9=2, '5'!$D9=2),3000,IF(AND('5'!$C9=3, '5'!$D9="-"),3000,0)))))))))</f>
        <v>0</v>
      </c>
      <c r="N9" s="62">
        <f>IF(AND('6'!$C9="-", '6'!$D9=2),1000,IF(AND('6'!$C9="-", '6'!$D9=3),1250,IF(AND('6'!$C9=1, '6'!$D9="-"),1000,IF(AND('6'!$C9=1, '6'!$D9=1),1500,IF(AND('6'!$C9=1, '6'!$D9=2),2000,IF(AND('6'!$C9=2, '6'!$D9="-"),2000,IF(AND('6'!$C9=2, '6'!$D9=1),2500,IF(AND('6'!$C9=2, '6'!$D9=2),3000,IF(AND('6'!$C9=3, '6'!$D9="-"),3000,0)))))))))</f>
        <v>0</v>
      </c>
      <c r="O9" s="58">
        <f>IF(AND('7'!$C9="-", '7'!$D9=2),1000,IF(AND('7'!$C9="-", '7'!$D9=3),1250,IF(AND('7'!$C9=1, '7'!$D9="-"),1000,IF(AND('7'!$C9=1, '7'!$D9=1),1500,IF(AND('7'!$C9=1, '7'!$D9=2),2000,IF(AND('7'!$C9=2, '7'!$D9="-"),2000,IF(AND('7'!$C9=2, '7'!$D9=1),2500,IF(AND('7'!$C9=2, '7'!$D9=2),3000,IF(AND('7'!$C9=3, '7'!$D9="-"),3000,0)))))))))</f>
        <v>0</v>
      </c>
      <c r="P9" s="63">
        <f>IF(AND('8'!$C9="-", '8'!$D9=2),1000,IF(AND('8'!$C9="-", '8'!$D9=3),1250,IF(AND('8'!$C9=1, '8'!$D9="-"),1000,IF(AND('8'!$C9=1, '8'!$D9=1),1500,IF(AND('8'!$C9=1, '8'!$D9=2),2000,IF(AND('8'!$C9=2, '8'!$D9="-"),2000,IF(AND('8'!$C9=2, '8'!$D9=1),2500,IF(AND('8'!$C9=2, '8'!$D9=2),3000,IF(AND('8'!$C9=3, '8'!$D9="-"),3000,0)))))))))</f>
        <v>0</v>
      </c>
      <c r="Q9" s="58">
        <f>IF(AND('9'!$C9="-", '9'!$D9=2),1000,IF(AND('9'!$C9="-", '9'!$D9=3),1250,IF(AND('9'!$C9=1, '9'!$D9="-"),1000,IF(AND('9'!$C9=1, '9'!$D9=1),1500,IF(AND('9'!$C9=1, '9'!$D9=2),2000,IF(AND('9'!$C9=2, '9'!$D9="-"),2000,IF(AND('9'!$C9=2, '9'!$D9=1),2500,IF(AND('9'!$C9=2, '9'!$D9=2),3000,IF(AND('9'!$C9=3, '9'!$D9="-"),3000,0)))))))))</f>
        <v>0</v>
      </c>
      <c r="R9" s="58">
        <f>IF(AND('10'!$C9="-", '10'!$D9=2),1000,IF(AND('10'!$C9="-", '10'!$D9=3),1250,IF(AND('10'!$C9=1, '10'!$D9="-"),1000,IF(AND('10'!$C9=1, '10'!$D9=1),1500,IF(AND('10'!$C9=1, '10'!$D9=2),2000,IF(AND('10'!$C9=2, '10'!$D9="-"),2000,IF(AND('10'!$C9=2, '10'!$D9=1),2500,IF(AND('10'!$C9=2, '10'!$D9=2),3000,IF(AND('10'!$C9=3, '10'!$D9="-"),3000,0)))))))))</f>
        <v>0</v>
      </c>
      <c r="S9" s="59">
        <f>IF(AND('11'!$C9="-", '11'!$D9=2),1000,IF(AND('11'!$C9="-", '11'!$D9=3),1250,IF(AND('11'!$C9=1, '11'!$D9="-"),1000,IF(AND('11'!$C9=1, '11'!$D9=1),1500,IF(AND('11'!$C9=1, '11'!$D9=2),2000,IF(AND('11'!$C9=2, '11'!$D9="-"),2000,IF(AND('11'!$C9=2, '11'!$D9=1),2500,IF(AND('11'!$C9=2, '11'!$D9=2),3000,IF(AND('11'!$C9=3, '11'!$D9="-"),3000,0)))))))))</f>
        <v>0</v>
      </c>
    </row>
    <row r="10">
      <c r="A10" s="42">
        <v>0.28125</v>
      </c>
      <c r="B10" s="31">
        <v>10.0</v>
      </c>
      <c r="C10" s="43" t="s">
        <v>43</v>
      </c>
      <c r="E10" s="60">
        <f>IF(AND('1'!$C10="-", '1'!$D10=2),1000,IF(AND('1'!$C10="-", '1'!$D10=3),1250,IF(AND('1'!$C10=1, '1'!$D10="-"),1000,IF(AND('1'!$C10=1, '1'!$D10=1),1500,IF(AND('1'!$C10=1, '1'!$D10=2),2000,IF(AND('1'!$C10=2, '1'!$D10="-"),2000,IF(AND('1'!$C10=2, '1'!$D10=1),2500,IF(AND('1'!$C10=2, '1'!$D10=2),3000,IF(AND('1'!$C10=3, '1'!$D10="-"),3000,0)))))))))</f>
        <v>0</v>
      </c>
      <c r="G10" s="46" t="s">
        <v>44</v>
      </c>
      <c r="I10" s="61">
        <f>IF(AND('1'!$C10="-", '1'!$D10=2),1000,IF(AND('1'!$C10="-", '1'!$D10=3),1250,IF(AND('1'!$C10=1, '1'!$D10="-"),1000,IF(AND('1'!$C10=1, '1'!$D10=1),1500,IF(AND('1'!$C10=1, '1'!$D10=2),2000,IF(AND('1'!$C10=2, '1'!$D10="-"),2000,IF(AND('1'!$C10=2, '1'!$D10=1),2500,IF(AND('1'!$C10=2, '1'!$D10=2),3000,IF(AND('1'!$C10=3, '1'!$D10="-"),3000,0)))))))))</f>
        <v>0</v>
      </c>
      <c r="J10" s="62">
        <f>IF(AND('2'!$C10="-", '2'!$D10=2),1000,IF(AND('2'!$C10="-", '2'!$D10=3),1250,IF(AND('2'!$C10=1, '2'!$D10="-"),1000,IF(AND('2'!$C10=1, '2'!$D10=1),1500,IF(AND('2'!$C10=1, '2'!$D10=2),2000,IF(AND('2'!$C10=2, '2'!$D10="-"),2000,IF(AND('2'!$C10=2, '2'!$D10=1),2500,IF(AND('2'!$C10=2, '2'!$D10=2),3000,IF(AND('2'!$C10=3, '2'!$D10="-"),3000,0)))))))))</f>
        <v>0</v>
      </c>
      <c r="K10" s="58">
        <f>IF(AND('3'!$C10="-", '3'!$D10=2),1000,IF(AND('3'!$C10="-", '3'!$D10=3),1250,IF(AND('3'!$C10=1, '3'!$D10="-"),1000,IF(AND('3'!$C10=1, '3'!$D10=1),1500,IF(AND('3'!$C10=1, '3'!$D10=2),2000,IF(AND('3'!$C10=2, '3'!$D10="-"),2000,IF(AND('3'!$C10=2, '3'!$D10=1),2500,IF(AND('3'!$C10=2, '3'!$D10=2),3000,IF(AND('3'!$C10=3, '3'!$D10="-"),3000,0)))))))))</f>
        <v>0</v>
      </c>
      <c r="L10" s="62">
        <f>IF(AND('4'!$C10="-", '4'!$D10=2),1000,IF(AND('4'!$C10="-", '4'!$D10=3),1250,IF(AND('4'!$C10=1, '4'!$D10="-"),1000,IF(AND('4'!$C10=1, '4'!$D10=1),1500,IF(AND('4'!$C10=1, '4'!$D10=2),2000,IF(AND('4'!$C10=2, '4'!$D10="-"),2000,IF(AND('4'!$C10=2, '4'!$D10=1),2500,IF(AND('4'!$C10=2, '4'!$D10=2),3000,IF(AND('4'!$C10=3, '4'!$D10="-"),3000,0)))))))))</f>
        <v>0</v>
      </c>
      <c r="M10" s="58">
        <f>IF(AND('5'!$C10="-", '5'!$D10=2),1000,IF(AND('5'!$C10="-", '5'!$D10=3),1250,IF(AND('5'!$C10=1, '5'!$D10="-"),1000,IF(AND('5'!$C10=1, '5'!$D10=1),1500,IF(AND('5'!$C10=1, '5'!$D10=2),2000,IF(AND('5'!$C10=2, '5'!$D10="-"),2000,IF(AND('5'!$C10=2, '5'!$D10=1),2500,IF(AND('5'!$C10=2, '5'!$D10=2),3000,IF(AND('5'!$C10=3, '5'!$D10="-"),3000,0)))))))))</f>
        <v>0</v>
      </c>
      <c r="N10" s="62">
        <f>IF(AND('6'!$C10="-", '6'!$D10=2),1000,IF(AND('6'!$C10="-", '6'!$D10=3),1250,IF(AND('6'!$C10=1, '6'!$D10="-"),1000,IF(AND('6'!$C10=1, '6'!$D10=1),1500,IF(AND('6'!$C10=1, '6'!$D10=2),2000,IF(AND('6'!$C10=2, '6'!$D10="-"),2000,IF(AND('6'!$C10=2, '6'!$D10=1),2500,IF(AND('6'!$C10=2, '6'!$D10=2),3000,IF(AND('6'!$C10=3, '6'!$D10="-"),3000,0)))))))))</f>
        <v>0</v>
      </c>
      <c r="O10" s="58">
        <f>IF(AND('7'!$C10="-", '7'!$D10=2),1000,IF(AND('7'!$C10="-", '7'!$D10=3),1250,IF(AND('7'!$C10=1, '7'!$D10="-"),1000,IF(AND('7'!$C10=1, '7'!$D10=1),1500,IF(AND('7'!$C10=1, '7'!$D10=2),2000,IF(AND('7'!$C10=2, '7'!$D10="-"),2000,IF(AND('7'!$C10=2, '7'!$D10=1),2500,IF(AND('7'!$C10=2, '7'!$D10=2),3000,IF(AND('7'!$C10=3, '7'!$D10="-"),3000,0)))))))))</f>
        <v>0</v>
      </c>
      <c r="P10" s="63">
        <f>IF(AND('8'!$C10="-", '8'!$D10=2),1000,IF(AND('8'!$C10="-", '8'!$D10=3),1250,IF(AND('8'!$C10=1, '8'!$D10="-"),1000,IF(AND('8'!$C10=1, '8'!$D10=1),1500,IF(AND('8'!$C10=1, '8'!$D10=2),2000,IF(AND('8'!$C10=2, '8'!$D10="-"),2000,IF(AND('8'!$C10=2, '8'!$D10=1),2500,IF(AND('8'!$C10=2, '8'!$D10=2),3000,IF(AND('8'!$C10=3, '8'!$D10="-"),3000,0)))))))))</f>
        <v>0</v>
      </c>
      <c r="Q10" s="58">
        <f>IF(AND('9'!$C10="-", '9'!$D10=2),1000,IF(AND('9'!$C10="-", '9'!$D10=3),1250,IF(AND('9'!$C10=1, '9'!$D10="-"),1000,IF(AND('9'!$C10=1, '9'!$D10=1),1500,IF(AND('9'!$C10=1, '9'!$D10=2),2000,IF(AND('9'!$C10=2, '9'!$D10="-"),2000,IF(AND('9'!$C10=2, '9'!$D10=1),2500,IF(AND('9'!$C10=2, '9'!$D10=2),3000,IF(AND('9'!$C10=3, '9'!$D10="-"),3000,0)))))))))</f>
        <v>0</v>
      </c>
      <c r="R10" s="58">
        <f>IF(AND('10'!$C10="-", '10'!$D10=2),1000,IF(AND('10'!$C10="-", '10'!$D10=3),1250,IF(AND('10'!$C10=1, '10'!$D10="-"),1000,IF(AND('10'!$C10=1, '10'!$D10=1),1500,IF(AND('10'!$C10=1, '10'!$D10=2),2000,IF(AND('10'!$C10=2, '10'!$D10="-"),2000,IF(AND('10'!$C10=2, '10'!$D10=1),2500,IF(AND('10'!$C10=2, '10'!$D10=2),3000,IF(AND('10'!$C10=3, '10'!$D10="-"),3000,0)))))))))</f>
        <v>0</v>
      </c>
      <c r="S10" s="59">
        <f>IF(AND('11'!$C10="-", '11'!$D10=2),1000,IF(AND('11'!$C10="-", '11'!$D10=3),1250,IF(AND('11'!$C10=1, '11'!$D10="-"),1000,IF(AND('11'!$C10=1, '11'!$D10=1),1500,IF(AND('11'!$C10=1, '11'!$D10=2),2000,IF(AND('11'!$C10=2, '11'!$D10="-"),2000,IF(AND('11'!$C10=2, '11'!$D10=1),2500,IF(AND('11'!$C10=2, '11'!$D10=2),3000,IF(AND('11'!$C10=3, '11'!$D10="-"),3000,0)))))))))</f>
        <v>0</v>
      </c>
    </row>
    <row r="11">
      <c r="A11" s="42">
        <v>0.2847222222222222</v>
      </c>
      <c r="B11" s="31">
        <v>11.0</v>
      </c>
      <c r="C11" s="43" t="s">
        <v>45</v>
      </c>
      <c r="E11" s="60">
        <f>IF(AND('1'!$C11="-", '1'!$D11=2),1000,IF(AND('1'!$C11="-", '1'!$D11=3),1250,IF(AND('1'!$C11=1, '1'!$D11="-"),1000,IF(AND('1'!$C11=1, '1'!$D11=1),1500,IF(AND('1'!$C11=1, '1'!$D11=2),2000,IF(AND('1'!$C11=2, '1'!$D11="-"),2000,IF(AND('1'!$C11=2, '1'!$D11=1),2500,IF(AND('1'!$C11=2, '1'!$D11=2),3000,IF(AND('1'!$C11=3, '1'!$D11="-"),3000,0)))))))))</f>
        <v>0</v>
      </c>
      <c r="G11" s="46" t="s">
        <v>46</v>
      </c>
      <c r="I11" s="61">
        <f>IF(AND('1'!$C11="-", '1'!$D11=2),1000,IF(AND('1'!$C11="-", '1'!$D11=3),1250,IF(AND('1'!$C11=1, '1'!$D11="-"),1000,IF(AND('1'!$C11=1, '1'!$D11=1),1500,IF(AND('1'!$C11=1, '1'!$D11=2),2000,IF(AND('1'!$C11=2, '1'!$D11="-"),2000,IF(AND('1'!$C11=2, '1'!$D11=1),2500,IF(AND('1'!$C11=2, '1'!$D11=2),3000,IF(AND('1'!$C11=3, '1'!$D11="-"),3000,0)))))))))</f>
        <v>0</v>
      </c>
      <c r="J11" s="62">
        <f>IF(AND('2'!$C11="-", '2'!$D11=2),1000,IF(AND('2'!$C11="-", '2'!$D11=3),1250,IF(AND('2'!$C11=1, '2'!$D11="-"),1000,IF(AND('2'!$C11=1, '2'!$D11=1),1500,IF(AND('2'!$C11=1, '2'!$D11=2),2000,IF(AND('2'!$C11=2, '2'!$D11="-"),2000,IF(AND('2'!$C11=2, '2'!$D11=1),2500,IF(AND('2'!$C11=2, '2'!$D11=2),3000,IF(AND('2'!$C11=3, '2'!$D11="-"),3000,0)))))))))</f>
        <v>0</v>
      </c>
      <c r="K11" s="58">
        <f>IF(AND('3'!$C11="-", '3'!$D11=2),1000,IF(AND('3'!$C11="-", '3'!$D11=3),1250,IF(AND('3'!$C11=1, '3'!$D11="-"),1000,IF(AND('3'!$C11=1, '3'!$D11=1),1500,IF(AND('3'!$C11=1, '3'!$D11=2),2000,IF(AND('3'!$C11=2, '3'!$D11="-"),2000,IF(AND('3'!$C11=2, '3'!$D11=1),2500,IF(AND('3'!$C11=2, '3'!$D11=2),3000,IF(AND('3'!$C11=3, '3'!$D11="-"),3000,0)))))))))</f>
        <v>0</v>
      </c>
      <c r="L11" s="62">
        <f>IF(AND('4'!$C11="-", '4'!$D11=2),1000,IF(AND('4'!$C11="-", '4'!$D11=3),1250,IF(AND('4'!$C11=1, '4'!$D11="-"),1000,IF(AND('4'!$C11=1, '4'!$D11=1),1500,IF(AND('4'!$C11=1, '4'!$D11=2),2000,IF(AND('4'!$C11=2, '4'!$D11="-"),2000,IF(AND('4'!$C11=2, '4'!$D11=1),2500,IF(AND('4'!$C11=2, '4'!$D11=2),3000,IF(AND('4'!$C11=3, '4'!$D11="-"),3000,0)))))))))</f>
        <v>0</v>
      </c>
      <c r="M11" s="58">
        <f>IF(AND('5'!$C11="-", '5'!$D11=2),1000,IF(AND('5'!$C11="-", '5'!$D11=3),1250,IF(AND('5'!$C11=1, '5'!$D11="-"),1000,IF(AND('5'!$C11=1, '5'!$D11=1),1500,IF(AND('5'!$C11=1, '5'!$D11=2),2000,IF(AND('5'!$C11=2, '5'!$D11="-"),2000,IF(AND('5'!$C11=2, '5'!$D11=1),2500,IF(AND('5'!$C11=2, '5'!$D11=2),3000,IF(AND('5'!$C11=3, '5'!$D11="-"),3000,0)))))))))</f>
        <v>0</v>
      </c>
      <c r="N11" s="62">
        <f>IF(AND('6'!$C11="-", '6'!$D11=2),1000,IF(AND('6'!$C11="-", '6'!$D11=3),1250,IF(AND('6'!$C11=1, '6'!$D11="-"),1000,IF(AND('6'!$C11=1, '6'!$D11=1),1500,IF(AND('6'!$C11=1, '6'!$D11=2),2000,IF(AND('6'!$C11=2, '6'!$D11="-"),2000,IF(AND('6'!$C11=2, '6'!$D11=1),2500,IF(AND('6'!$C11=2, '6'!$D11=2),3000,IF(AND('6'!$C11=3, '6'!$D11="-"),3000,0)))))))))</f>
        <v>0</v>
      </c>
      <c r="O11" s="58">
        <f>IF(AND('7'!$C11="-", '7'!$D11=2),1000,IF(AND('7'!$C11="-", '7'!$D11=3),1250,IF(AND('7'!$C11=1, '7'!$D11="-"),1000,IF(AND('7'!$C11=1, '7'!$D11=1),1500,IF(AND('7'!$C11=1, '7'!$D11=2),2000,IF(AND('7'!$C11=2, '7'!$D11="-"),2000,IF(AND('7'!$C11=2, '7'!$D11=1),2500,IF(AND('7'!$C11=2, '7'!$D11=2),3000,IF(AND('7'!$C11=3, '7'!$D11="-"),3000,0)))))))))</f>
        <v>0</v>
      </c>
      <c r="P11" s="63">
        <f>IF(AND('8'!$C11="-", '8'!$D11=2),1000,IF(AND('8'!$C11="-", '8'!$D11=3),1250,IF(AND('8'!$C11=1, '8'!$D11="-"),1000,IF(AND('8'!$C11=1, '8'!$D11=1),1500,IF(AND('8'!$C11=1, '8'!$D11=2),2000,IF(AND('8'!$C11=2, '8'!$D11="-"),2000,IF(AND('8'!$C11=2, '8'!$D11=1),2500,IF(AND('8'!$C11=2, '8'!$D11=2),3000,IF(AND('8'!$C11=3, '8'!$D11="-"),3000,0)))))))))</f>
        <v>0</v>
      </c>
      <c r="Q11" s="58">
        <f>IF(AND('9'!$C11="-", '9'!$D11=2),1000,IF(AND('9'!$C11="-", '9'!$D11=3),1250,IF(AND('9'!$C11=1, '9'!$D11="-"),1000,IF(AND('9'!$C11=1, '9'!$D11=1),1500,IF(AND('9'!$C11=1, '9'!$D11=2),2000,IF(AND('9'!$C11=2, '9'!$D11="-"),2000,IF(AND('9'!$C11=2, '9'!$D11=1),2500,IF(AND('9'!$C11=2, '9'!$D11=2),3000,IF(AND('9'!$C11=3, '9'!$D11="-"),3000,0)))))))))</f>
        <v>0</v>
      </c>
      <c r="R11" s="58">
        <f>IF(AND('10'!$C11="-", '10'!$D11=2),1000,IF(AND('10'!$C11="-", '10'!$D11=3),1250,IF(AND('10'!$C11=1, '10'!$D11="-"),1000,IF(AND('10'!$C11=1, '10'!$D11=1),1500,IF(AND('10'!$C11=1, '10'!$D11=2),2000,IF(AND('10'!$C11=2, '10'!$D11="-"),2000,IF(AND('10'!$C11=2, '10'!$D11=1),2500,IF(AND('10'!$C11=2, '10'!$D11=2),3000,IF(AND('10'!$C11=3, '10'!$D11="-"),3000,0)))))))))</f>
        <v>0</v>
      </c>
      <c r="S11" s="59">
        <f>IF(AND('11'!$C11="-", '11'!$D11=2),1000,IF(AND('11'!$C11="-", '11'!$D11=3),1250,IF(AND('11'!$C11=1, '11'!$D11="-"),1000,IF(AND('11'!$C11=1, '11'!$D11=1),1500,IF(AND('11'!$C11=1, '11'!$D11=2),2000,IF(AND('11'!$C11=2, '11'!$D11="-"),2000,IF(AND('11'!$C11=2, '11'!$D11=1),2500,IF(AND('11'!$C11=2, '11'!$D11=2),3000,IF(AND('11'!$C11=3, '11'!$D11="-"),3000,0)))))))))</f>
        <v>0</v>
      </c>
    </row>
    <row r="12">
      <c r="A12" s="42">
        <v>0.2881944444444444</v>
      </c>
      <c r="B12" s="31">
        <v>12.0</v>
      </c>
      <c r="C12" s="43" t="s">
        <v>47</v>
      </c>
      <c r="E12" s="60">
        <f>IF(AND('1'!$C12="-", '1'!$D12=2),1000,IF(AND('1'!$C12="-", '1'!$D12=3),1250,IF(AND('1'!$C12=1, '1'!$D12="-"),1000,IF(AND('1'!$C12=1, '1'!$D12=1),1500,IF(AND('1'!$C12=1, '1'!$D12=2),2000,IF(AND('1'!$C12=2, '1'!$D12="-"),2000,IF(AND('1'!$C12=2, '1'!$D12=1),2500,IF(AND('1'!$C12=2, '1'!$D12=2),3000,IF(AND('1'!$C12=3, '1'!$D12="-"),3000,0)))))))))</f>
        <v>0</v>
      </c>
      <c r="G12" s="46" t="s">
        <v>48</v>
      </c>
      <c r="I12" s="61">
        <f>IF(AND('1'!$C12="-", '1'!$D12=2),1000,IF(AND('1'!$C12="-", '1'!$D12=3),1250,IF(AND('1'!$C12=1, '1'!$D12="-"),1000,IF(AND('1'!$C12=1, '1'!$D12=1),1500,IF(AND('1'!$C12=1, '1'!$D12=2),2000,IF(AND('1'!$C12=2, '1'!$D12="-"),2000,IF(AND('1'!$C12=2, '1'!$D12=1),2500,IF(AND('1'!$C12=2, '1'!$D12=2),3000,IF(AND('1'!$C12=3, '1'!$D12="-"),3000,0)))))))))</f>
        <v>0</v>
      </c>
      <c r="J12" s="62">
        <f>IF(AND('2'!$C12="-", '2'!$D12=2),1000,IF(AND('2'!$C12="-", '2'!$D12=3),1250,IF(AND('2'!$C12=1, '2'!$D12="-"),1000,IF(AND('2'!$C12=1, '2'!$D12=1),1500,IF(AND('2'!$C12=1, '2'!$D12=2),2000,IF(AND('2'!$C12=2, '2'!$D12="-"),2000,IF(AND('2'!$C12=2, '2'!$D12=1),2500,IF(AND('2'!$C12=2, '2'!$D12=2),3000,IF(AND('2'!$C12=3, '2'!$D12="-"),3000,0)))))))))</f>
        <v>0</v>
      </c>
      <c r="K12" s="58">
        <f>IF(AND('3'!$C12="-", '3'!$D12=2),1000,IF(AND('3'!$C12="-", '3'!$D12=3),1250,IF(AND('3'!$C12=1, '3'!$D12="-"),1000,IF(AND('3'!$C12=1, '3'!$D12=1),1500,IF(AND('3'!$C12=1, '3'!$D12=2),2000,IF(AND('3'!$C12=2, '3'!$D12="-"),2000,IF(AND('3'!$C12=2, '3'!$D12=1),2500,IF(AND('3'!$C12=2, '3'!$D12=2),3000,IF(AND('3'!$C12=3, '3'!$D12="-"),3000,0)))))))))</f>
        <v>0</v>
      </c>
      <c r="L12" s="62">
        <f>IF(AND('4'!$C12="-", '4'!$D12=2),1000,IF(AND('4'!$C12="-", '4'!$D12=3),1250,IF(AND('4'!$C12=1, '4'!$D12="-"),1000,IF(AND('4'!$C12=1, '4'!$D12=1),1500,IF(AND('4'!$C12=1, '4'!$D12=2),2000,IF(AND('4'!$C12=2, '4'!$D12="-"),2000,IF(AND('4'!$C12=2, '4'!$D12=1),2500,IF(AND('4'!$C12=2, '4'!$D12=2),3000,IF(AND('4'!$C12=3, '4'!$D12="-"),3000,0)))))))))</f>
        <v>0</v>
      </c>
      <c r="M12" s="58">
        <f>IF(AND('5'!$C12="-", '5'!$D12=2),1000,IF(AND('5'!$C12="-", '5'!$D12=3),1250,IF(AND('5'!$C12=1, '5'!$D12="-"),1000,IF(AND('5'!$C12=1, '5'!$D12=1),1500,IF(AND('5'!$C12=1, '5'!$D12=2),2000,IF(AND('5'!$C12=2, '5'!$D12="-"),2000,IF(AND('5'!$C12=2, '5'!$D12=1),2500,IF(AND('5'!$C12=2, '5'!$D12=2),3000,IF(AND('5'!$C12=3, '5'!$D12="-"),3000,0)))))))))</f>
        <v>0</v>
      </c>
      <c r="N12" s="62">
        <f>IF(AND('6'!$C12="-", '6'!$D12=2),1000,IF(AND('6'!$C12="-", '6'!$D12=3),1250,IF(AND('6'!$C12=1, '6'!$D12="-"),1000,IF(AND('6'!$C12=1, '6'!$D12=1),1500,IF(AND('6'!$C12=1, '6'!$D12=2),2000,IF(AND('6'!$C12=2, '6'!$D12="-"),2000,IF(AND('6'!$C12=2, '6'!$D12=1),2500,IF(AND('6'!$C12=2, '6'!$D12=2),3000,IF(AND('6'!$C12=3, '6'!$D12="-"),3000,0)))))))))</f>
        <v>0</v>
      </c>
      <c r="O12" s="58">
        <f>IF(AND('7'!$C12="-", '7'!$D12=2),1000,IF(AND('7'!$C12="-", '7'!$D12=3),1250,IF(AND('7'!$C12=1, '7'!$D12="-"),1000,IF(AND('7'!$C12=1, '7'!$D12=1),1500,IF(AND('7'!$C12=1, '7'!$D12=2),2000,IF(AND('7'!$C12=2, '7'!$D12="-"),2000,IF(AND('7'!$C12=2, '7'!$D12=1),2500,IF(AND('7'!$C12=2, '7'!$D12=2),3000,IF(AND('7'!$C12=3, '7'!$D12="-"),3000,0)))))))))</f>
        <v>0</v>
      </c>
      <c r="P12" s="63">
        <f>IF(AND('8'!$C12="-", '8'!$D12=2),1000,IF(AND('8'!$C12="-", '8'!$D12=3),1250,IF(AND('8'!$C12=1, '8'!$D12="-"),1000,IF(AND('8'!$C12=1, '8'!$D12=1),1500,IF(AND('8'!$C12=1, '8'!$D12=2),2000,IF(AND('8'!$C12=2, '8'!$D12="-"),2000,IF(AND('8'!$C12=2, '8'!$D12=1),2500,IF(AND('8'!$C12=2, '8'!$D12=2),3000,IF(AND('8'!$C12=3, '8'!$D12="-"),3000,0)))))))))</f>
        <v>0</v>
      </c>
      <c r="Q12" s="58">
        <f>IF(AND('9'!$C12="-", '9'!$D12=2),1000,IF(AND('9'!$C12="-", '9'!$D12=3),1250,IF(AND('9'!$C12=1, '9'!$D12="-"),1000,IF(AND('9'!$C12=1, '9'!$D12=1),1500,IF(AND('9'!$C12=1, '9'!$D12=2),2000,IF(AND('9'!$C12=2, '9'!$D12="-"),2000,IF(AND('9'!$C12=2, '9'!$D12=1),2500,IF(AND('9'!$C12=2, '9'!$D12=2),3000,IF(AND('9'!$C12=3, '9'!$D12="-"),3000,0)))))))))</f>
        <v>0</v>
      </c>
      <c r="R12" s="58">
        <f>IF(AND('10'!$C12="-", '10'!$D12=2),1000,IF(AND('10'!$C12="-", '10'!$D12=3),1250,IF(AND('10'!$C12=1, '10'!$D12="-"),1000,IF(AND('10'!$C12=1, '10'!$D12=1),1500,IF(AND('10'!$C12=1, '10'!$D12=2),2000,IF(AND('10'!$C12=2, '10'!$D12="-"),2000,IF(AND('10'!$C12=2, '10'!$D12=1),2500,IF(AND('10'!$C12=2, '10'!$D12=2),3000,IF(AND('10'!$C12=3, '10'!$D12="-"),3000,0)))))))))</f>
        <v>0</v>
      </c>
      <c r="S12" s="59">
        <f>IF(AND('11'!$C12="-", '11'!$D12=2),1000,IF(AND('11'!$C12="-", '11'!$D12=3),1250,IF(AND('11'!$C12=1, '11'!$D12="-"),1000,IF(AND('11'!$C12=1, '11'!$D12=1),1500,IF(AND('11'!$C12=1, '11'!$D12=2),2000,IF(AND('11'!$C12=2, '11'!$D12="-"),2000,IF(AND('11'!$C12=2, '11'!$D12=1),2500,IF(AND('11'!$C12=2, '11'!$D12=2),3000,IF(AND('11'!$C12=3, '11'!$D12="-"),3000,0)))))))))</f>
        <v>0</v>
      </c>
    </row>
    <row r="13">
      <c r="A13" s="42">
        <v>0.2916666666666667</v>
      </c>
      <c r="B13" s="31">
        <v>13.0</v>
      </c>
      <c r="C13" s="43" t="s">
        <v>49</v>
      </c>
      <c r="E13" s="60">
        <f>IF(AND('1'!$C13="-", '1'!$D13=2),1000,IF(AND('1'!$C13="-", '1'!$D13=3),1250,IF(AND('1'!$C13=1, '1'!$D13="-"),1000,IF(AND('1'!$C13=1, '1'!$D13=1),1500,IF(AND('1'!$C13=1, '1'!$D13=2),2000,IF(AND('1'!$C13=2, '1'!$D13="-"),2000,IF(AND('1'!$C13=2, '1'!$D13=1),2500,IF(AND('1'!$C13=2, '1'!$D13=2),3000,IF(AND('1'!$C13=3, '1'!$D13="-"),3000,0)))))))))</f>
        <v>0</v>
      </c>
      <c r="G13" s="46" t="s">
        <v>50</v>
      </c>
      <c r="I13" s="61">
        <f>IF(AND('1'!$C13="-", '1'!$D13=2),1000,IF(AND('1'!$C13="-", '1'!$D13=3),1250,IF(AND('1'!$C13=1, '1'!$D13="-"),1000,IF(AND('1'!$C13=1, '1'!$D13=1),1500,IF(AND('1'!$C13=1, '1'!$D13=2),2000,IF(AND('1'!$C13=2, '1'!$D13="-"),2000,IF(AND('1'!$C13=2, '1'!$D13=1),2500,IF(AND('1'!$C13=2, '1'!$D13=2),3000,IF(AND('1'!$C13=3, '1'!$D13="-"),3000,0)))))))))</f>
        <v>0</v>
      </c>
      <c r="J13" s="62">
        <f>IF(AND('2'!$C13="-", '2'!$D13=2),1000,IF(AND('2'!$C13="-", '2'!$D13=3),1250,IF(AND('2'!$C13=1, '2'!$D13="-"),1000,IF(AND('2'!$C13=1, '2'!$D13=1),1500,IF(AND('2'!$C13=1, '2'!$D13=2),2000,IF(AND('2'!$C13=2, '2'!$D13="-"),2000,IF(AND('2'!$C13=2, '2'!$D13=1),2500,IF(AND('2'!$C13=2, '2'!$D13=2),3000,IF(AND('2'!$C13=3, '2'!$D13="-"),3000,0)))))))))</f>
        <v>0</v>
      </c>
      <c r="K13" s="58">
        <f>IF(AND('3'!$C13="-", '3'!$D13=2),1000,IF(AND('3'!$C13="-", '3'!$D13=3),1250,IF(AND('3'!$C13=1, '3'!$D13="-"),1000,IF(AND('3'!$C13=1, '3'!$D13=1),1500,IF(AND('3'!$C13=1, '3'!$D13=2),2000,IF(AND('3'!$C13=2, '3'!$D13="-"),2000,IF(AND('3'!$C13=2, '3'!$D13=1),2500,IF(AND('3'!$C13=2, '3'!$D13=2),3000,IF(AND('3'!$C13=3, '3'!$D13="-"),3000,0)))))))))</f>
        <v>0</v>
      </c>
      <c r="L13" s="62">
        <f>IF(AND('4'!$C13="-", '4'!$D13=2),1000,IF(AND('4'!$C13="-", '4'!$D13=3),1250,IF(AND('4'!$C13=1, '4'!$D13="-"),1000,IF(AND('4'!$C13=1, '4'!$D13=1),1500,IF(AND('4'!$C13=1, '4'!$D13=2),2000,IF(AND('4'!$C13=2, '4'!$D13="-"),2000,IF(AND('4'!$C13=2, '4'!$D13=1),2500,IF(AND('4'!$C13=2, '4'!$D13=2),3000,IF(AND('4'!$C13=3, '4'!$D13="-"),3000,0)))))))))</f>
        <v>0</v>
      </c>
      <c r="M13" s="58">
        <f>IF(AND('5'!$C13="-", '5'!$D13=2),1000,IF(AND('5'!$C13="-", '5'!$D13=3),1250,IF(AND('5'!$C13=1, '5'!$D13="-"),1000,IF(AND('5'!$C13=1, '5'!$D13=1),1500,IF(AND('5'!$C13=1, '5'!$D13=2),2000,IF(AND('5'!$C13=2, '5'!$D13="-"),2000,IF(AND('5'!$C13=2, '5'!$D13=1),2500,IF(AND('5'!$C13=2, '5'!$D13=2),3000,IF(AND('5'!$C13=3, '5'!$D13="-"),3000,0)))))))))</f>
        <v>0</v>
      </c>
      <c r="N13" s="62">
        <f>IF(AND('6'!$C13="-", '6'!$D13=2),1000,IF(AND('6'!$C13="-", '6'!$D13=3),1250,IF(AND('6'!$C13=1, '6'!$D13="-"),1000,IF(AND('6'!$C13=1, '6'!$D13=1),1500,IF(AND('6'!$C13=1, '6'!$D13=2),2000,IF(AND('6'!$C13=2, '6'!$D13="-"),2000,IF(AND('6'!$C13=2, '6'!$D13=1),2500,IF(AND('6'!$C13=2, '6'!$D13=2),3000,IF(AND('6'!$C13=3, '6'!$D13="-"),3000,0)))))))))</f>
        <v>0</v>
      </c>
      <c r="O13" s="58">
        <f>IF(AND('7'!$C13="-", '7'!$D13=2),1000,IF(AND('7'!$C13="-", '7'!$D13=3),1250,IF(AND('7'!$C13=1, '7'!$D13="-"),1000,IF(AND('7'!$C13=1, '7'!$D13=1),1500,IF(AND('7'!$C13=1, '7'!$D13=2),2000,IF(AND('7'!$C13=2, '7'!$D13="-"),2000,IF(AND('7'!$C13=2, '7'!$D13=1),2500,IF(AND('7'!$C13=2, '7'!$D13=2),3000,IF(AND('7'!$C13=3, '7'!$D13="-"),3000,0)))))))))</f>
        <v>0</v>
      </c>
      <c r="P13" s="63">
        <f>IF(AND('8'!$C13="-", '8'!$D13=2),1000,IF(AND('8'!$C13="-", '8'!$D13=3),1250,IF(AND('8'!$C13=1, '8'!$D13="-"),1000,IF(AND('8'!$C13=1, '8'!$D13=1),1500,IF(AND('8'!$C13=1, '8'!$D13=2),2000,IF(AND('8'!$C13=2, '8'!$D13="-"),2000,IF(AND('8'!$C13=2, '8'!$D13=1),2500,IF(AND('8'!$C13=2, '8'!$D13=2),3000,IF(AND('8'!$C13=3, '8'!$D13="-"),3000,0)))))))))</f>
        <v>0</v>
      </c>
      <c r="Q13" s="58">
        <f>IF(AND('9'!$C13="-", '9'!$D13=2),1000,IF(AND('9'!$C13="-", '9'!$D13=3),1250,IF(AND('9'!$C13=1, '9'!$D13="-"),1000,IF(AND('9'!$C13=1, '9'!$D13=1),1500,IF(AND('9'!$C13=1, '9'!$D13=2),2000,IF(AND('9'!$C13=2, '9'!$D13="-"),2000,IF(AND('9'!$C13=2, '9'!$D13=1),2500,IF(AND('9'!$C13=2, '9'!$D13=2),3000,IF(AND('9'!$C13=3, '9'!$D13="-"),3000,0)))))))))</f>
        <v>0</v>
      </c>
      <c r="R13" s="58">
        <f>IF(AND('10'!$C13="-", '10'!$D13=2),1000,IF(AND('10'!$C13="-", '10'!$D13=3),1250,IF(AND('10'!$C13=1, '10'!$D13="-"),1000,IF(AND('10'!$C13=1, '10'!$D13=1),1500,IF(AND('10'!$C13=1, '10'!$D13=2),2000,IF(AND('10'!$C13=2, '10'!$D13="-"),2000,IF(AND('10'!$C13=2, '10'!$D13=1),2500,IF(AND('10'!$C13=2, '10'!$D13=2),3000,IF(AND('10'!$C13=3, '10'!$D13="-"),3000,0)))))))))</f>
        <v>0</v>
      </c>
      <c r="S13" s="59">
        <f>IF(AND('11'!$C13="-", '11'!$D13=2),1000,IF(AND('11'!$C13="-", '11'!$D13=3),1250,IF(AND('11'!$C13=1, '11'!$D13="-"),1000,IF(AND('11'!$C13=1, '11'!$D13=1),1500,IF(AND('11'!$C13=1, '11'!$D13=2),2000,IF(AND('11'!$C13=2, '11'!$D13="-"),2000,IF(AND('11'!$C13=2, '11'!$D13=1),2500,IF(AND('11'!$C13=2, '11'!$D13=2),3000,IF(AND('11'!$C13=3, '11'!$D13="-"),3000,0)))))))))</f>
        <v>0</v>
      </c>
    </row>
    <row r="14">
      <c r="A14" s="42">
        <v>0.2951388888888889</v>
      </c>
      <c r="B14" s="31">
        <v>14.0</v>
      </c>
      <c r="C14" s="43" t="s">
        <v>51</v>
      </c>
      <c r="E14" s="60">
        <f>IF(AND('1'!$C14="-", '1'!$D14=2),1000,IF(AND('1'!$C14="-", '1'!$D14=3),1250,IF(AND('1'!$C14=1, '1'!$D14="-"),1000,IF(AND('1'!$C14=1, '1'!$D14=1),1500,IF(AND('1'!$C14=1, '1'!$D14=2),2000,IF(AND('1'!$C14=2, '1'!$D14="-"),2000,IF(AND('1'!$C14=2, '1'!$D14=1),2500,IF(AND('1'!$C14=2, '1'!$D14=2),3000,IF(AND('1'!$C14=3, '1'!$D14="-"),3000,0)))))))))</f>
        <v>0</v>
      </c>
      <c r="G14" s="46" t="s">
        <v>52</v>
      </c>
      <c r="I14" s="61">
        <f>IF(AND('1'!$C14="-", '1'!$D14=2),1000,IF(AND('1'!$C14="-", '1'!$D14=3),1250,IF(AND('1'!$C14=1, '1'!$D14="-"),1000,IF(AND('1'!$C14=1, '1'!$D14=1),1500,IF(AND('1'!$C14=1, '1'!$D14=2),2000,IF(AND('1'!$C14=2, '1'!$D14="-"),2000,IF(AND('1'!$C14=2, '1'!$D14=1),2500,IF(AND('1'!$C14=2, '1'!$D14=2),3000,IF(AND('1'!$C14=3, '1'!$D14="-"),3000,0)))))))))</f>
        <v>0</v>
      </c>
      <c r="J14" s="62">
        <f>IF(AND('2'!$C14="-", '2'!$D14=2),1000,IF(AND('2'!$C14="-", '2'!$D14=3),1250,IF(AND('2'!$C14=1, '2'!$D14="-"),1000,IF(AND('2'!$C14=1, '2'!$D14=1),1500,IF(AND('2'!$C14=1, '2'!$D14=2),2000,IF(AND('2'!$C14=2, '2'!$D14="-"),2000,IF(AND('2'!$C14=2, '2'!$D14=1),2500,IF(AND('2'!$C14=2, '2'!$D14=2),3000,IF(AND('2'!$C14=3, '2'!$D14="-"),3000,0)))))))))</f>
        <v>0</v>
      </c>
      <c r="K14" s="58">
        <f>IF(AND('3'!$C14="-", '3'!$D14=2),1000,IF(AND('3'!$C14="-", '3'!$D14=3),1250,IF(AND('3'!$C14=1, '3'!$D14="-"),1000,IF(AND('3'!$C14=1, '3'!$D14=1),1500,IF(AND('3'!$C14=1, '3'!$D14=2),2000,IF(AND('3'!$C14=2, '3'!$D14="-"),2000,IF(AND('3'!$C14=2, '3'!$D14=1),2500,IF(AND('3'!$C14=2, '3'!$D14=2),3000,IF(AND('3'!$C14=3, '3'!$D14="-"),3000,0)))))))))</f>
        <v>0</v>
      </c>
      <c r="L14" s="62">
        <f>IF(AND('4'!$C14="-", '4'!$D14=2),1000,IF(AND('4'!$C14="-", '4'!$D14=3),1250,IF(AND('4'!$C14=1, '4'!$D14="-"),1000,IF(AND('4'!$C14=1, '4'!$D14=1),1500,IF(AND('4'!$C14=1, '4'!$D14=2),2000,IF(AND('4'!$C14=2, '4'!$D14="-"),2000,IF(AND('4'!$C14=2, '4'!$D14=1),2500,IF(AND('4'!$C14=2, '4'!$D14=2),3000,IF(AND('4'!$C14=3, '4'!$D14="-"),3000,0)))))))))</f>
        <v>0</v>
      </c>
      <c r="M14" s="58">
        <f>IF(AND('5'!$C14="-", '5'!$D14=2),1000,IF(AND('5'!$C14="-", '5'!$D14=3),1250,IF(AND('5'!$C14=1, '5'!$D14="-"),1000,IF(AND('5'!$C14=1, '5'!$D14=1),1500,IF(AND('5'!$C14=1, '5'!$D14=2),2000,IF(AND('5'!$C14=2, '5'!$D14="-"),2000,IF(AND('5'!$C14=2, '5'!$D14=1),2500,IF(AND('5'!$C14=2, '5'!$D14=2),3000,IF(AND('5'!$C14=3, '5'!$D14="-"),3000,0)))))))))</f>
        <v>0</v>
      </c>
      <c r="N14" s="62">
        <f>IF(AND('6'!$C14="-", '6'!$D14=2),1000,IF(AND('6'!$C14="-", '6'!$D14=3),1250,IF(AND('6'!$C14=1, '6'!$D14="-"),1000,IF(AND('6'!$C14=1, '6'!$D14=1),1500,IF(AND('6'!$C14=1, '6'!$D14=2),2000,IF(AND('6'!$C14=2, '6'!$D14="-"),2000,IF(AND('6'!$C14=2, '6'!$D14=1),2500,IF(AND('6'!$C14=2, '6'!$D14=2),3000,IF(AND('6'!$C14=3, '6'!$D14="-"),3000,0)))))))))</f>
        <v>0</v>
      </c>
      <c r="O14" s="58">
        <f>IF(AND('7'!$C14="-", '7'!$D14=2),1000,IF(AND('7'!$C14="-", '7'!$D14=3),1250,IF(AND('7'!$C14=1, '7'!$D14="-"),1000,IF(AND('7'!$C14=1, '7'!$D14=1),1500,IF(AND('7'!$C14=1, '7'!$D14=2),2000,IF(AND('7'!$C14=2, '7'!$D14="-"),2000,IF(AND('7'!$C14=2, '7'!$D14=1),2500,IF(AND('7'!$C14=2, '7'!$D14=2),3000,IF(AND('7'!$C14=3, '7'!$D14="-"),3000,0)))))))))</f>
        <v>0</v>
      </c>
      <c r="P14" s="63">
        <f>IF(AND('8'!$C14="-", '8'!$D14=2),1000,IF(AND('8'!$C14="-", '8'!$D14=3),1250,IF(AND('8'!$C14=1, '8'!$D14="-"),1000,IF(AND('8'!$C14=1, '8'!$D14=1),1500,IF(AND('8'!$C14=1, '8'!$D14=2),2000,IF(AND('8'!$C14=2, '8'!$D14="-"),2000,IF(AND('8'!$C14=2, '8'!$D14=1),2500,IF(AND('8'!$C14=2, '8'!$D14=2),3000,IF(AND('8'!$C14=3, '8'!$D14="-"),3000,0)))))))))</f>
        <v>0</v>
      </c>
      <c r="Q14" s="58">
        <f>IF(AND('9'!$C14="-", '9'!$D14=2),1000,IF(AND('9'!$C14="-", '9'!$D14=3),1250,IF(AND('9'!$C14=1, '9'!$D14="-"),1000,IF(AND('9'!$C14=1, '9'!$D14=1),1500,IF(AND('9'!$C14=1, '9'!$D14=2),2000,IF(AND('9'!$C14=2, '9'!$D14="-"),2000,IF(AND('9'!$C14=2, '9'!$D14=1),2500,IF(AND('9'!$C14=2, '9'!$D14=2),3000,IF(AND('9'!$C14=3, '9'!$D14="-"),3000,0)))))))))</f>
        <v>0</v>
      </c>
      <c r="R14" s="58">
        <f>IF(AND('10'!$C14="-", '10'!$D14=2),1000,IF(AND('10'!$C14="-", '10'!$D14=3),1250,IF(AND('10'!$C14=1, '10'!$D14="-"),1000,IF(AND('10'!$C14=1, '10'!$D14=1),1500,IF(AND('10'!$C14=1, '10'!$D14=2),2000,IF(AND('10'!$C14=2, '10'!$D14="-"),2000,IF(AND('10'!$C14=2, '10'!$D14=1),2500,IF(AND('10'!$C14=2, '10'!$D14=2),3000,IF(AND('10'!$C14=3, '10'!$D14="-"),3000,0)))))))))</f>
        <v>0</v>
      </c>
      <c r="S14" s="59">
        <f>IF(AND('11'!$C14="-", '11'!$D14=2),1000,IF(AND('11'!$C14="-", '11'!$D14=3),1250,IF(AND('11'!$C14=1, '11'!$D14="-"),1000,IF(AND('11'!$C14=1, '11'!$D14=1),1500,IF(AND('11'!$C14=1, '11'!$D14=2),2000,IF(AND('11'!$C14=2, '11'!$D14="-"),2000,IF(AND('11'!$C14=2, '11'!$D14=1),2500,IF(AND('11'!$C14=2, '11'!$D14=2),3000,IF(AND('11'!$C14=3, '11'!$D14="-"),3000,0)))))))))</f>
        <v>0</v>
      </c>
    </row>
    <row r="15">
      <c r="A15" s="42">
        <v>0.2986111111111111</v>
      </c>
      <c r="B15" s="31">
        <v>15.0</v>
      </c>
      <c r="E15" s="60">
        <f>IF(AND('1'!$C15="-", '1'!$D15=2),1000,IF(AND('1'!$C15="-", '1'!$D15=3),1250,IF(AND('1'!$C15=1, '1'!$D15="-"),1000,IF(AND('1'!$C15=1, '1'!$D15=1),1500,IF(AND('1'!$C15=1, '1'!$D15=2),2000,IF(AND('1'!$C15=2, '1'!$D15="-"),2000,IF(AND('1'!$C15=2, '1'!$D15=1),2500,IF(AND('1'!$C15=2, '1'!$D15=2),3000,IF(AND('1'!$C15=3, '1'!$D15="-"),3000,0)))))))))</f>
        <v>0</v>
      </c>
      <c r="G15" s="46" t="s">
        <v>53</v>
      </c>
      <c r="I15" s="61">
        <f>IF(AND('1'!$C15="-", '1'!$D15=2),1000,IF(AND('1'!$C15="-", '1'!$D15=3),1250,IF(AND('1'!$C15=1, '1'!$D15="-"),1000,IF(AND('1'!$C15=1, '1'!$D15=1),1500,IF(AND('1'!$C15=1, '1'!$D15=2),2000,IF(AND('1'!$C15=2, '1'!$D15="-"),2000,IF(AND('1'!$C15=2, '1'!$D15=1),2500,IF(AND('1'!$C15=2, '1'!$D15=2),3000,IF(AND('1'!$C15=3, '1'!$D15="-"),3000,0)))))))))</f>
        <v>0</v>
      </c>
      <c r="J15" s="62">
        <f>IF(AND('2'!$C15="-", '2'!$D15=2),1000,IF(AND('2'!$C15="-", '2'!$D15=3),1250,IF(AND('2'!$C15=1, '2'!$D15="-"),1000,IF(AND('2'!$C15=1, '2'!$D15=1),1500,IF(AND('2'!$C15=1, '2'!$D15=2),2000,IF(AND('2'!$C15=2, '2'!$D15="-"),2000,IF(AND('2'!$C15=2, '2'!$D15=1),2500,IF(AND('2'!$C15=2, '2'!$D15=2),3000,IF(AND('2'!$C15=3, '2'!$D15="-"),3000,0)))))))))</f>
        <v>0</v>
      </c>
      <c r="K15" s="58">
        <f>IF(AND('3'!$C15="-", '3'!$D15=2),1000,IF(AND('3'!$C15="-", '3'!$D15=3),1250,IF(AND('3'!$C15=1, '3'!$D15="-"),1000,IF(AND('3'!$C15=1, '3'!$D15=1),1500,IF(AND('3'!$C15=1, '3'!$D15=2),2000,IF(AND('3'!$C15=2, '3'!$D15="-"),2000,IF(AND('3'!$C15=2, '3'!$D15=1),2500,IF(AND('3'!$C15=2, '3'!$D15=2),3000,IF(AND('3'!$C15=3, '3'!$D15="-"),3000,0)))))))))</f>
        <v>0</v>
      </c>
      <c r="L15" s="62">
        <f>IF(AND('4'!$C15="-", '4'!$D15=2),1000,IF(AND('4'!$C15="-", '4'!$D15=3),1250,IF(AND('4'!$C15=1, '4'!$D15="-"),1000,IF(AND('4'!$C15=1, '4'!$D15=1),1500,IF(AND('4'!$C15=1, '4'!$D15=2),2000,IF(AND('4'!$C15=2, '4'!$D15="-"),2000,IF(AND('4'!$C15=2, '4'!$D15=1),2500,IF(AND('4'!$C15=2, '4'!$D15=2),3000,IF(AND('4'!$C15=3, '4'!$D15="-"),3000,0)))))))))</f>
        <v>0</v>
      </c>
      <c r="M15" s="58">
        <f>IF(AND('5'!$C15="-", '5'!$D15=2),1000,IF(AND('5'!$C15="-", '5'!$D15=3),1250,IF(AND('5'!$C15=1, '5'!$D15="-"),1000,IF(AND('5'!$C15=1, '5'!$D15=1),1500,IF(AND('5'!$C15=1, '5'!$D15=2),2000,IF(AND('5'!$C15=2, '5'!$D15="-"),2000,IF(AND('5'!$C15=2, '5'!$D15=1),2500,IF(AND('5'!$C15=2, '5'!$D15=2),3000,IF(AND('5'!$C15=3, '5'!$D15="-"),3000,0)))))))))</f>
        <v>0</v>
      </c>
      <c r="N15" s="62">
        <f>IF(AND('6'!$C15="-", '6'!$D15=2),1000,IF(AND('6'!$C15="-", '6'!$D15=3),1250,IF(AND('6'!$C15=1, '6'!$D15="-"),1000,IF(AND('6'!$C15=1, '6'!$D15=1),1500,IF(AND('6'!$C15=1, '6'!$D15=2),2000,IF(AND('6'!$C15=2, '6'!$D15="-"),2000,IF(AND('6'!$C15=2, '6'!$D15=1),2500,IF(AND('6'!$C15=2, '6'!$D15=2),3000,IF(AND('6'!$C15=3, '6'!$D15="-"),3000,0)))))))))</f>
        <v>0</v>
      </c>
      <c r="O15" s="58">
        <f>IF(AND('7'!$C15="-", '7'!$D15=2),1000,IF(AND('7'!$C15="-", '7'!$D15=3),1250,IF(AND('7'!$C15=1, '7'!$D15="-"),1000,IF(AND('7'!$C15=1, '7'!$D15=1),1500,IF(AND('7'!$C15=1, '7'!$D15=2),2000,IF(AND('7'!$C15=2, '7'!$D15="-"),2000,IF(AND('7'!$C15=2, '7'!$D15=1),2500,IF(AND('7'!$C15=2, '7'!$D15=2),3000,IF(AND('7'!$C15=3, '7'!$D15="-"),3000,0)))))))))</f>
        <v>0</v>
      </c>
      <c r="P15" s="63">
        <f>IF(AND('8'!$C15="-", '8'!$D15=2),1000,IF(AND('8'!$C15="-", '8'!$D15=3),1250,IF(AND('8'!$C15=1, '8'!$D15="-"),1000,IF(AND('8'!$C15=1, '8'!$D15=1),1500,IF(AND('8'!$C15=1, '8'!$D15=2),2000,IF(AND('8'!$C15=2, '8'!$D15="-"),2000,IF(AND('8'!$C15=2, '8'!$D15=1),2500,IF(AND('8'!$C15=2, '8'!$D15=2),3000,IF(AND('8'!$C15=3, '8'!$D15="-"),3000,0)))))))))</f>
        <v>0</v>
      </c>
      <c r="Q15" s="58">
        <f>IF(AND('9'!$C15="-", '9'!$D15=2),1000,IF(AND('9'!$C15="-", '9'!$D15=3),1250,IF(AND('9'!$C15=1, '9'!$D15="-"),1000,IF(AND('9'!$C15=1, '9'!$D15=1),1500,IF(AND('9'!$C15=1, '9'!$D15=2),2000,IF(AND('9'!$C15=2, '9'!$D15="-"),2000,IF(AND('9'!$C15=2, '9'!$D15=1),2500,IF(AND('9'!$C15=2, '9'!$D15=2),3000,IF(AND('9'!$C15=3, '9'!$D15="-"),3000,0)))))))))</f>
        <v>0</v>
      </c>
      <c r="R15" s="58">
        <f>IF(AND('10'!$C15="-", '10'!$D15=2),1000,IF(AND('10'!$C15="-", '10'!$D15=3),1250,IF(AND('10'!$C15=1, '10'!$D15="-"),1000,IF(AND('10'!$C15=1, '10'!$D15=1),1500,IF(AND('10'!$C15=1, '10'!$D15=2),2000,IF(AND('10'!$C15=2, '10'!$D15="-"),2000,IF(AND('10'!$C15=2, '10'!$D15=1),2500,IF(AND('10'!$C15=2, '10'!$D15=2),3000,IF(AND('10'!$C15=3, '10'!$D15="-"),3000,0)))))))))</f>
        <v>0</v>
      </c>
      <c r="S15" s="59">
        <f>IF(AND('11'!$C15="-", '11'!$D15=2),1000,IF(AND('11'!$C15="-", '11'!$D15=3),1250,IF(AND('11'!$C15=1, '11'!$D15="-"),1000,IF(AND('11'!$C15=1, '11'!$D15=1),1500,IF(AND('11'!$C15=1, '11'!$D15=2),2000,IF(AND('11'!$C15=2, '11'!$D15="-"),2000,IF(AND('11'!$C15=2, '11'!$D15=1),2500,IF(AND('11'!$C15=2, '11'!$D15=2),3000,IF(AND('11'!$C15=3, '11'!$D15="-"),3000,0)))))))))</f>
        <v>0</v>
      </c>
    </row>
    <row r="16">
      <c r="A16" s="42">
        <v>0.3020833333333333</v>
      </c>
      <c r="B16" s="31">
        <v>16.0</v>
      </c>
      <c r="E16" s="60">
        <f>IF(AND('1'!$C16="-", '1'!$D16=2),1000,IF(AND('1'!$C16="-", '1'!$D16=3),1250,IF(AND('1'!$C16=1, '1'!$D16="-"),1000,IF(AND('1'!$C16=1, '1'!$D16=1),1500,IF(AND('1'!$C16=1, '1'!$D16=2),2000,IF(AND('1'!$C16=2, '1'!$D16="-"),2000,IF(AND('1'!$C16=2, '1'!$D16=1),2500,IF(AND('1'!$C16=2, '1'!$D16=2),3000,IF(AND('1'!$C16=3, '1'!$D16="-"),3000,0)))))))))</f>
        <v>0</v>
      </c>
      <c r="G16" s="46" t="s">
        <v>54</v>
      </c>
      <c r="I16" s="61">
        <f>IF(AND('1'!$C16="-", '1'!$D16=2),1000,IF(AND('1'!$C16="-", '1'!$D16=3),1250,IF(AND('1'!$C16=1, '1'!$D16="-"),1000,IF(AND('1'!$C16=1, '1'!$D16=1),1500,IF(AND('1'!$C16=1, '1'!$D16=2),2000,IF(AND('1'!$C16=2, '1'!$D16="-"),2000,IF(AND('1'!$C16=2, '1'!$D16=1),2500,IF(AND('1'!$C16=2, '1'!$D16=2),3000,IF(AND('1'!$C16=3, '1'!$D16="-"),3000,0)))))))))</f>
        <v>0</v>
      </c>
      <c r="J16" s="62">
        <f>IF(AND('2'!$C16="-", '2'!$D16=2),1000,IF(AND('2'!$C16="-", '2'!$D16=3),1250,IF(AND('2'!$C16=1, '2'!$D16="-"),1000,IF(AND('2'!$C16=1, '2'!$D16=1),1500,IF(AND('2'!$C16=1, '2'!$D16=2),2000,IF(AND('2'!$C16=2, '2'!$D16="-"),2000,IF(AND('2'!$C16=2, '2'!$D16=1),2500,IF(AND('2'!$C16=2, '2'!$D16=2),3000,IF(AND('2'!$C16=3, '2'!$D16="-"),3000,0)))))))))</f>
        <v>0</v>
      </c>
      <c r="K16" s="58">
        <f>IF(AND('3'!$C16="-", '3'!$D16=2),1000,IF(AND('3'!$C16="-", '3'!$D16=3),1250,IF(AND('3'!$C16=1, '3'!$D16="-"),1000,IF(AND('3'!$C16=1, '3'!$D16=1),1500,IF(AND('3'!$C16=1, '3'!$D16=2),2000,IF(AND('3'!$C16=2, '3'!$D16="-"),2000,IF(AND('3'!$C16=2, '3'!$D16=1),2500,IF(AND('3'!$C16=2, '3'!$D16=2),3000,IF(AND('3'!$C16=3, '3'!$D16="-"),3000,0)))))))))</f>
        <v>0</v>
      </c>
      <c r="L16" s="62">
        <f>IF(AND('4'!$C16="-", '4'!$D16=2),1000,IF(AND('4'!$C16="-", '4'!$D16=3),1250,IF(AND('4'!$C16=1, '4'!$D16="-"),1000,IF(AND('4'!$C16=1, '4'!$D16=1),1500,IF(AND('4'!$C16=1, '4'!$D16=2),2000,IF(AND('4'!$C16=2, '4'!$D16="-"),2000,IF(AND('4'!$C16=2, '4'!$D16=1),2500,IF(AND('4'!$C16=2, '4'!$D16=2),3000,IF(AND('4'!$C16=3, '4'!$D16="-"),3000,0)))))))))</f>
        <v>0</v>
      </c>
      <c r="M16" s="58">
        <f>IF(AND('5'!$C16="-", '5'!$D16=2),1000,IF(AND('5'!$C16="-", '5'!$D16=3),1250,IF(AND('5'!$C16=1, '5'!$D16="-"),1000,IF(AND('5'!$C16=1, '5'!$D16=1),1500,IF(AND('5'!$C16=1, '5'!$D16=2),2000,IF(AND('5'!$C16=2, '5'!$D16="-"),2000,IF(AND('5'!$C16=2, '5'!$D16=1),2500,IF(AND('5'!$C16=2, '5'!$D16=2),3000,IF(AND('5'!$C16=3, '5'!$D16="-"),3000,0)))))))))</f>
        <v>0</v>
      </c>
      <c r="N16" s="62">
        <f>IF(AND('6'!$C16="-", '6'!$D16=2),1000,IF(AND('6'!$C16="-", '6'!$D16=3),1250,IF(AND('6'!$C16=1, '6'!$D16="-"),1000,IF(AND('6'!$C16=1, '6'!$D16=1),1500,IF(AND('6'!$C16=1, '6'!$D16=2),2000,IF(AND('6'!$C16=2, '6'!$D16="-"),2000,IF(AND('6'!$C16=2, '6'!$D16=1),2500,IF(AND('6'!$C16=2, '6'!$D16=2),3000,IF(AND('6'!$C16=3, '6'!$D16="-"),3000,0)))))))))</f>
        <v>0</v>
      </c>
      <c r="O16" s="58">
        <f>IF(AND('7'!$C16="-", '7'!$D16=2),1000,IF(AND('7'!$C16="-", '7'!$D16=3),1250,IF(AND('7'!$C16=1, '7'!$D16="-"),1000,IF(AND('7'!$C16=1, '7'!$D16=1),1500,IF(AND('7'!$C16=1, '7'!$D16=2),2000,IF(AND('7'!$C16=2, '7'!$D16="-"),2000,IF(AND('7'!$C16=2, '7'!$D16=1),2500,IF(AND('7'!$C16=2, '7'!$D16=2),3000,IF(AND('7'!$C16=3, '7'!$D16="-"),3000,0)))))))))</f>
        <v>0</v>
      </c>
      <c r="P16" s="63">
        <f>IF(AND('8'!$C16="-", '8'!$D16=2),1000,IF(AND('8'!$C16="-", '8'!$D16=3),1250,IF(AND('8'!$C16=1, '8'!$D16="-"),1000,IF(AND('8'!$C16=1, '8'!$D16=1),1500,IF(AND('8'!$C16=1, '8'!$D16=2),2000,IF(AND('8'!$C16=2, '8'!$D16="-"),2000,IF(AND('8'!$C16=2, '8'!$D16=1),2500,IF(AND('8'!$C16=2, '8'!$D16=2),3000,IF(AND('8'!$C16=3, '8'!$D16="-"),3000,0)))))))))</f>
        <v>0</v>
      </c>
      <c r="Q16" s="58">
        <f>IF(AND('9'!$C16="-", '9'!$D16=2),1000,IF(AND('9'!$C16="-", '9'!$D16=3),1250,IF(AND('9'!$C16=1, '9'!$D16="-"),1000,IF(AND('9'!$C16=1, '9'!$D16=1),1500,IF(AND('9'!$C16=1, '9'!$D16=2),2000,IF(AND('9'!$C16=2, '9'!$D16="-"),2000,IF(AND('9'!$C16=2, '9'!$D16=1),2500,IF(AND('9'!$C16=2, '9'!$D16=2),3000,IF(AND('9'!$C16=3, '9'!$D16="-"),3000,0)))))))))</f>
        <v>0</v>
      </c>
      <c r="R16" s="58">
        <f>IF(AND('10'!$C16="-", '10'!$D16=2),1000,IF(AND('10'!$C16="-", '10'!$D16=3),1250,IF(AND('10'!$C16=1, '10'!$D16="-"),1000,IF(AND('10'!$C16=1, '10'!$D16=1),1500,IF(AND('10'!$C16=1, '10'!$D16=2),2000,IF(AND('10'!$C16=2, '10'!$D16="-"),2000,IF(AND('10'!$C16=2, '10'!$D16=1),2500,IF(AND('10'!$C16=2, '10'!$D16=2),3000,IF(AND('10'!$C16=3, '10'!$D16="-"),3000,0)))))))))</f>
        <v>0</v>
      </c>
      <c r="S16" s="59">
        <f>IF(AND('11'!$C16="-", '11'!$D16=2),1000,IF(AND('11'!$C16="-", '11'!$D16=3),1250,IF(AND('11'!$C16=1, '11'!$D16="-"),1000,IF(AND('11'!$C16=1, '11'!$D16=1),1500,IF(AND('11'!$C16=1, '11'!$D16=2),2000,IF(AND('11'!$C16=2, '11'!$D16="-"),2000,IF(AND('11'!$C16=2, '11'!$D16=1),2500,IF(AND('11'!$C16=2, '11'!$D16=2),3000,IF(AND('11'!$C16=3, '11'!$D16="-"),3000,0)))))))))</f>
        <v>0</v>
      </c>
    </row>
    <row r="17">
      <c r="A17" s="42">
        <v>0.3055555555555556</v>
      </c>
      <c r="B17" s="31">
        <v>17.0</v>
      </c>
      <c r="E17" s="60">
        <f>IF(AND('1'!$C17="-", '1'!$D17=2),1000,IF(AND('1'!$C17="-", '1'!$D17=3),1250,IF(AND('1'!$C17=1, '1'!$D17="-"),1000,IF(AND('1'!$C17=1, '1'!$D17=1),1500,IF(AND('1'!$C17=1, '1'!$D17=2),2000,IF(AND('1'!$C17=2, '1'!$D17="-"),2000,IF(AND('1'!$C17=2, '1'!$D17=1),2500,IF(AND('1'!$C17=2, '1'!$D17=2),3000,IF(AND('1'!$C17=3, '1'!$D17="-"),3000,0)))))))))</f>
        <v>0</v>
      </c>
      <c r="G17" s="46" t="s">
        <v>55</v>
      </c>
      <c r="I17" s="61">
        <f>IF(AND('1'!$C17="-", '1'!$D17=2),1000,IF(AND('1'!$C17="-", '1'!$D17=3),1250,IF(AND('1'!$C17=1, '1'!$D17="-"),1000,IF(AND('1'!$C17=1, '1'!$D17=1),1500,IF(AND('1'!$C17=1, '1'!$D17=2),2000,IF(AND('1'!$C17=2, '1'!$D17="-"),2000,IF(AND('1'!$C17=2, '1'!$D17=1),2500,IF(AND('1'!$C17=2, '1'!$D17=2),3000,IF(AND('1'!$C17=3, '1'!$D17="-"),3000,0)))))))))</f>
        <v>0</v>
      </c>
      <c r="J17" s="62">
        <f>IF(AND('2'!$C17="-", '2'!$D17=2),1000,IF(AND('2'!$C17="-", '2'!$D17=3),1250,IF(AND('2'!$C17=1, '2'!$D17="-"),1000,IF(AND('2'!$C17=1, '2'!$D17=1),1500,IF(AND('2'!$C17=1, '2'!$D17=2),2000,IF(AND('2'!$C17=2, '2'!$D17="-"),2000,IF(AND('2'!$C17=2, '2'!$D17=1),2500,IF(AND('2'!$C17=2, '2'!$D17=2),3000,IF(AND('2'!$C17=3, '2'!$D17="-"),3000,0)))))))))</f>
        <v>0</v>
      </c>
      <c r="K17" s="58">
        <f>IF(AND('3'!$C17="-", '3'!$D17=2),1000,IF(AND('3'!$C17="-", '3'!$D17=3),1250,IF(AND('3'!$C17=1, '3'!$D17="-"),1000,IF(AND('3'!$C17=1, '3'!$D17=1),1500,IF(AND('3'!$C17=1, '3'!$D17=2),2000,IF(AND('3'!$C17=2, '3'!$D17="-"),2000,IF(AND('3'!$C17=2, '3'!$D17=1),2500,IF(AND('3'!$C17=2, '3'!$D17=2),3000,IF(AND('3'!$C17=3, '3'!$D17="-"),3000,0)))))))))</f>
        <v>0</v>
      </c>
      <c r="L17" s="62">
        <f>IF(AND('4'!$C17="-", '4'!$D17=2),1000,IF(AND('4'!$C17="-", '4'!$D17=3),1250,IF(AND('4'!$C17=1, '4'!$D17="-"),1000,IF(AND('4'!$C17=1, '4'!$D17=1),1500,IF(AND('4'!$C17=1, '4'!$D17=2),2000,IF(AND('4'!$C17=2, '4'!$D17="-"),2000,IF(AND('4'!$C17=2, '4'!$D17=1),2500,IF(AND('4'!$C17=2, '4'!$D17=2),3000,IF(AND('4'!$C17=3, '4'!$D17="-"),3000,0)))))))))</f>
        <v>0</v>
      </c>
      <c r="M17" s="58">
        <f>IF(AND('5'!$C17="-", '5'!$D17=2),1000,IF(AND('5'!$C17="-", '5'!$D17=3),1250,IF(AND('5'!$C17=1, '5'!$D17="-"),1000,IF(AND('5'!$C17=1, '5'!$D17=1),1500,IF(AND('5'!$C17=1, '5'!$D17=2),2000,IF(AND('5'!$C17=2, '5'!$D17="-"),2000,IF(AND('5'!$C17=2, '5'!$D17=1),2500,IF(AND('5'!$C17=2, '5'!$D17=2),3000,IF(AND('5'!$C17=3, '5'!$D17="-"),3000,0)))))))))</f>
        <v>0</v>
      </c>
      <c r="N17" s="62">
        <f>IF(AND('6'!$C17="-", '6'!$D17=2),1000,IF(AND('6'!$C17="-", '6'!$D17=3),1250,IF(AND('6'!$C17=1, '6'!$D17="-"),1000,IF(AND('6'!$C17=1, '6'!$D17=1),1500,IF(AND('6'!$C17=1, '6'!$D17=2),2000,IF(AND('6'!$C17=2, '6'!$D17="-"),2000,IF(AND('6'!$C17=2, '6'!$D17=1),2500,IF(AND('6'!$C17=2, '6'!$D17=2),3000,IF(AND('6'!$C17=3, '6'!$D17="-"),3000,0)))))))))</f>
        <v>0</v>
      </c>
      <c r="O17" s="58">
        <f>IF(AND('7'!$C17="-", '7'!$D17=2),1000,IF(AND('7'!$C17="-", '7'!$D17=3),1250,IF(AND('7'!$C17=1, '7'!$D17="-"),1000,IF(AND('7'!$C17=1, '7'!$D17=1),1500,IF(AND('7'!$C17=1, '7'!$D17=2),2000,IF(AND('7'!$C17=2, '7'!$D17="-"),2000,IF(AND('7'!$C17=2, '7'!$D17=1),2500,IF(AND('7'!$C17=2, '7'!$D17=2),3000,IF(AND('7'!$C17=3, '7'!$D17="-"),3000,0)))))))))</f>
        <v>0</v>
      </c>
      <c r="P17" s="63">
        <f>IF(AND('8'!$C17="-", '8'!$D17=2),1000,IF(AND('8'!$C17="-", '8'!$D17=3),1250,IF(AND('8'!$C17=1, '8'!$D17="-"),1000,IF(AND('8'!$C17=1, '8'!$D17=1),1500,IF(AND('8'!$C17=1, '8'!$D17=2),2000,IF(AND('8'!$C17=2, '8'!$D17="-"),2000,IF(AND('8'!$C17=2, '8'!$D17=1),2500,IF(AND('8'!$C17=2, '8'!$D17=2),3000,IF(AND('8'!$C17=3, '8'!$D17="-"),3000,0)))))))))</f>
        <v>0</v>
      </c>
      <c r="Q17" s="58">
        <f>IF(AND('9'!$C17="-", '9'!$D17=2),1000,IF(AND('9'!$C17="-", '9'!$D17=3),1250,IF(AND('9'!$C17=1, '9'!$D17="-"),1000,IF(AND('9'!$C17=1, '9'!$D17=1),1500,IF(AND('9'!$C17=1, '9'!$D17=2),2000,IF(AND('9'!$C17=2, '9'!$D17="-"),2000,IF(AND('9'!$C17=2, '9'!$D17=1),2500,IF(AND('9'!$C17=2, '9'!$D17=2),3000,IF(AND('9'!$C17=3, '9'!$D17="-"),3000,0)))))))))</f>
        <v>0</v>
      </c>
      <c r="R17" s="58">
        <f>IF(AND('10'!$C17="-", '10'!$D17=2),1000,IF(AND('10'!$C17="-", '10'!$D17=3),1250,IF(AND('10'!$C17=1, '10'!$D17="-"),1000,IF(AND('10'!$C17=1, '10'!$D17=1),1500,IF(AND('10'!$C17=1, '10'!$D17=2),2000,IF(AND('10'!$C17=2, '10'!$D17="-"),2000,IF(AND('10'!$C17=2, '10'!$D17=1),2500,IF(AND('10'!$C17=2, '10'!$D17=2),3000,IF(AND('10'!$C17=3, '10'!$D17="-"),3000,0)))))))))</f>
        <v>0</v>
      </c>
      <c r="S17" s="59">
        <f>IF(AND('11'!$C17="-", '11'!$D17=2),1000,IF(AND('11'!$C17="-", '11'!$D17=3),1250,IF(AND('11'!$C17=1, '11'!$D17="-"),1000,IF(AND('11'!$C17=1, '11'!$D17=1),1500,IF(AND('11'!$C17=1, '11'!$D17=2),2000,IF(AND('11'!$C17=2, '11'!$D17="-"),2000,IF(AND('11'!$C17=2, '11'!$D17=1),2500,IF(AND('11'!$C17=2, '11'!$D17=2),3000,IF(AND('11'!$C17=3, '11'!$D17="-"),3000,0)))))))))</f>
        <v>0</v>
      </c>
    </row>
    <row r="18">
      <c r="A18" s="42">
        <v>0.3090277777777778</v>
      </c>
      <c r="B18" s="31">
        <v>18.0</v>
      </c>
      <c r="E18" s="60">
        <f>IF(AND('1'!$C18="-", '1'!$D18=2),1000,IF(AND('1'!$C18="-", '1'!$D18=3),1250,IF(AND('1'!$C18=1, '1'!$D18="-"),1000,IF(AND('1'!$C18=1, '1'!$D18=1),1500,IF(AND('1'!$C18=1, '1'!$D18=2),2000,IF(AND('1'!$C18=2, '1'!$D18="-"),2000,IF(AND('1'!$C18=2, '1'!$D18=1),2500,IF(AND('1'!$C18=2, '1'!$D18=2),3000,IF(AND('1'!$C18=3, '1'!$D18="-"),3000,0)))))))))</f>
        <v>0</v>
      </c>
      <c r="G18" s="46" t="s">
        <v>56</v>
      </c>
      <c r="I18" s="61">
        <f>IF(AND('1'!$C18="-", '1'!$D18=2),1000,IF(AND('1'!$C18="-", '1'!$D18=3),1250,IF(AND('1'!$C18=1, '1'!$D18="-"),1000,IF(AND('1'!$C18=1, '1'!$D18=1),1500,IF(AND('1'!$C18=1, '1'!$D18=2),2000,IF(AND('1'!$C18=2, '1'!$D18="-"),2000,IF(AND('1'!$C18=2, '1'!$D18=1),2500,IF(AND('1'!$C18=2, '1'!$D18=2),3000,IF(AND('1'!$C18=3, '1'!$D18="-"),3000,0)))))))))</f>
        <v>0</v>
      </c>
      <c r="J18" s="62">
        <f>IF(AND('2'!$C18="-", '2'!$D18=2),1000,IF(AND('2'!$C18="-", '2'!$D18=3),1250,IF(AND('2'!$C18=1, '2'!$D18="-"),1000,IF(AND('2'!$C18=1, '2'!$D18=1),1500,IF(AND('2'!$C18=1, '2'!$D18=2),2000,IF(AND('2'!$C18=2, '2'!$D18="-"),2000,IF(AND('2'!$C18=2, '2'!$D18=1),2500,IF(AND('2'!$C18=2, '2'!$D18=2),3000,IF(AND('2'!$C18=3, '2'!$D18="-"),3000,0)))))))))</f>
        <v>0</v>
      </c>
      <c r="K18" s="58">
        <f>IF(AND('3'!$C18="-", '3'!$D18=2),1000,IF(AND('3'!$C18="-", '3'!$D18=3),1250,IF(AND('3'!$C18=1, '3'!$D18="-"),1000,IF(AND('3'!$C18=1, '3'!$D18=1),1500,IF(AND('3'!$C18=1, '3'!$D18=2),2000,IF(AND('3'!$C18=2, '3'!$D18="-"),2000,IF(AND('3'!$C18=2, '3'!$D18=1),2500,IF(AND('3'!$C18=2, '3'!$D18=2),3000,IF(AND('3'!$C18=3, '3'!$D18="-"),3000,0)))))))))</f>
        <v>0</v>
      </c>
      <c r="L18" s="62">
        <f>IF(AND('4'!$C18="-", '4'!$D18=2),1000,IF(AND('4'!$C18="-", '4'!$D18=3),1250,IF(AND('4'!$C18=1, '4'!$D18="-"),1000,IF(AND('4'!$C18=1, '4'!$D18=1),1500,IF(AND('4'!$C18=1, '4'!$D18=2),2000,IF(AND('4'!$C18=2, '4'!$D18="-"),2000,IF(AND('4'!$C18=2, '4'!$D18=1),2500,IF(AND('4'!$C18=2, '4'!$D18=2),3000,IF(AND('4'!$C18=3, '4'!$D18="-"),3000,0)))))))))</f>
        <v>0</v>
      </c>
      <c r="M18" s="58">
        <f>IF(AND('5'!$C18="-", '5'!$D18=2),1000,IF(AND('5'!$C18="-", '5'!$D18=3),1250,IF(AND('5'!$C18=1, '5'!$D18="-"),1000,IF(AND('5'!$C18=1, '5'!$D18=1),1500,IF(AND('5'!$C18=1, '5'!$D18=2),2000,IF(AND('5'!$C18=2, '5'!$D18="-"),2000,IF(AND('5'!$C18=2, '5'!$D18=1),2500,IF(AND('5'!$C18=2, '5'!$D18=2),3000,IF(AND('5'!$C18=3, '5'!$D18="-"),3000,0)))))))))</f>
        <v>0</v>
      </c>
      <c r="N18" s="62">
        <f>IF(AND('6'!$C18="-", '6'!$D18=2),1000,IF(AND('6'!$C18="-", '6'!$D18=3),1250,IF(AND('6'!$C18=1, '6'!$D18="-"),1000,IF(AND('6'!$C18=1, '6'!$D18=1),1500,IF(AND('6'!$C18=1, '6'!$D18=2),2000,IF(AND('6'!$C18=2, '6'!$D18="-"),2000,IF(AND('6'!$C18=2, '6'!$D18=1),2500,IF(AND('6'!$C18=2, '6'!$D18=2),3000,IF(AND('6'!$C18=3, '6'!$D18="-"),3000,0)))))))))</f>
        <v>0</v>
      </c>
      <c r="O18" s="58">
        <f>IF(AND('7'!$C18="-", '7'!$D18=2),1000,IF(AND('7'!$C18="-", '7'!$D18=3),1250,IF(AND('7'!$C18=1, '7'!$D18="-"),1000,IF(AND('7'!$C18=1, '7'!$D18=1),1500,IF(AND('7'!$C18=1, '7'!$D18=2),2000,IF(AND('7'!$C18=2, '7'!$D18="-"),2000,IF(AND('7'!$C18=2, '7'!$D18=1),2500,IF(AND('7'!$C18=2, '7'!$D18=2),3000,IF(AND('7'!$C18=3, '7'!$D18="-"),3000,0)))))))))</f>
        <v>0</v>
      </c>
      <c r="P18" s="63">
        <f>IF(AND('8'!$C18="-", '8'!$D18=2),1000,IF(AND('8'!$C18="-", '8'!$D18=3),1250,IF(AND('8'!$C18=1, '8'!$D18="-"),1000,IF(AND('8'!$C18=1, '8'!$D18=1),1500,IF(AND('8'!$C18=1, '8'!$D18=2),2000,IF(AND('8'!$C18=2, '8'!$D18="-"),2000,IF(AND('8'!$C18=2, '8'!$D18=1),2500,IF(AND('8'!$C18=2, '8'!$D18=2),3000,IF(AND('8'!$C18=3, '8'!$D18="-"),3000,0)))))))))</f>
        <v>0</v>
      </c>
      <c r="Q18" s="58">
        <f>IF(AND('9'!$C18="-", '9'!$D18=2),1000,IF(AND('9'!$C18="-", '9'!$D18=3),1250,IF(AND('9'!$C18=1, '9'!$D18="-"),1000,IF(AND('9'!$C18=1, '9'!$D18=1),1500,IF(AND('9'!$C18=1, '9'!$D18=2),2000,IF(AND('9'!$C18=2, '9'!$D18="-"),2000,IF(AND('9'!$C18=2, '9'!$D18=1),2500,IF(AND('9'!$C18=2, '9'!$D18=2),3000,IF(AND('9'!$C18=3, '9'!$D18="-"),3000,0)))))))))</f>
        <v>0</v>
      </c>
      <c r="R18" s="58">
        <f>IF(AND('10'!$C18="-", '10'!$D18=2),1000,IF(AND('10'!$C18="-", '10'!$D18=3),1250,IF(AND('10'!$C18=1, '10'!$D18="-"),1000,IF(AND('10'!$C18=1, '10'!$D18=1),1500,IF(AND('10'!$C18=1, '10'!$D18=2),2000,IF(AND('10'!$C18=2, '10'!$D18="-"),2000,IF(AND('10'!$C18=2, '10'!$D18=1),2500,IF(AND('10'!$C18=2, '10'!$D18=2),3000,IF(AND('10'!$C18=3, '10'!$D18="-"),3000,0)))))))))</f>
        <v>0</v>
      </c>
      <c r="S18" s="59">
        <f>IF(AND('11'!$C18="-", '11'!$D18=2),1000,IF(AND('11'!$C18="-", '11'!$D18=3),1250,IF(AND('11'!$C18=1, '11'!$D18="-"),1000,IF(AND('11'!$C18=1, '11'!$D18=1),1500,IF(AND('11'!$C18=1, '11'!$D18=2),2000,IF(AND('11'!$C18=2, '11'!$D18="-"),2000,IF(AND('11'!$C18=2, '11'!$D18=1),2500,IF(AND('11'!$C18=2, '11'!$D18=2),3000,IF(AND('11'!$C18=3, '11'!$D18="-"),3000,0)))))))))</f>
        <v>0</v>
      </c>
    </row>
    <row r="19">
      <c r="A19" s="42">
        <v>0.3125</v>
      </c>
      <c r="B19" s="31">
        <v>19.0</v>
      </c>
      <c r="E19" s="60">
        <f>IF(AND('1'!$C19="-", '1'!$D19=2),1000,IF(AND('1'!$C19="-", '1'!$D19=3),1250,IF(AND('1'!$C19=1, '1'!$D19="-"),1000,IF(AND('1'!$C19=1, '1'!$D19=1),1500,IF(AND('1'!$C19=1, '1'!$D19=2),2000,IF(AND('1'!$C19=2, '1'!$D19="-"),2000,IF(AND('1'!$C19=2, '1'!$D19=1),2500,IF(AND('1'!$C19=2, '1'!$D19=2),3000,IF(AND('1'!$C19=3, '1'!$D19="-"),3000,0)))))))))</f>
        <v>0</v>
      </c>
      <c r="G19" s="46" t="s">
        <v>57</v>
      </c>
      <c r="I19" s="61">
        <f>IF(AND('1'!$C19="-", '1'!$D19=2),1000,IF(AND('1'!$C19="-", '1'!$D19=3),1250,IF(AND('1'!$C19=1, '1'!$D19="-"),1000,IF(AND('1'!$C19=1, '1'!$D19=1),1500,IF(AND('1'!$C19=1, '1'!$D19=2),2000,IF(AND('1'!$C19=2, '1'!$D19="-"),2000,IF(AND('1'!$C19=2, '1'!$D19=1),2500,IF(AND('1'!$C19=2, '1'!$D19=2),3000,IF(AND('1'!$C19=3, '1'!$D19="-"),3000,0)))))))))</f>
        <v>0</v>
      </c>
      <c r="J19" s="62">
        <f>IF(AND('2'!$C19="-", '2'!$D19=2),1000,IF(AND('2'!$C19="-", '2'!$D19=3),1250,IF(AND('2'!$C19=1, '2'!$D19="-"),1000,IF(AND('2'!$C19=1, '2'!$D19=1),1500,IF(AND('2'!$C19=1, '2'!$D19=2),2000,IF(AND('2'!$C19=2, '2'!$D19="-"),2000,IF(AND('2'!$C19=2, '2'!$D19=1),2500,IF(AND('2'!$C19=2, '2'!$D19=2),3000,IF(AND('2'!$C19=3, '2'!$D19="-"),3000,0)))))))))</f>
        <v>0</v>
      </c>
      <c r="K19" s="58">
        <f>IF(AND('3'!$C19="-", '3'!$D19=2),1000,IF(AND('3'!$C19="-", '3'!$D19=3),1250,IF(AND('3'!$C19=1, '3'!$D19="-"),1000,IF(AND('3'!$C19=1, '3'!$D19=1),1500,IF(AND('3'!$C19=1, '3'!$D19=2),2000,IF(AND('3'!$C19=2, '3'!$D19="-"),2000,IF(AND('3'!$C19=2, '3'!$D19=1),2500,IF(AND('3'!$C19=2, '3'!$D19=2),3000,IF(AND('3'!$C19=3, '3'!$D19="-"),3000,0)))))))))</f>
        <v>0</v>
      </c>
      <c r="L19" s="62">
        <f>IF(AND('4'!$C19="-", '4'!$D19=2),1000,IF(AND('4'!$C19="-", '4'!$D19=3),1250,IF(AND('4'!$C19=1, '4'!$D19="-"),1000,IF(AND('4'!$C19=1, '4'!$D19=1),1500,IF(AND('4'!$C19=1, '4'!$D19=2),2000,IF(AND('4'!$C19=2, '4'!$D19="-"),2000,IF(AND('4'!$C19=2, '4'!$D19=1),2500,IF(AND('4'!$C19=2, '4'!$D19=2),3000,IF(AND('4'!$C19=3, '4'!$D19="-"),3000,0)))))))))</f>
        <v>0</v>
      </c>
      <c r="M19" s="58">
        <f>IF(AND('5'!$C19="-", '5'!$D19=2),1000,IF(AND('5'!$C19="-", '5'!$D19=3),1250,IF(AND('5'!$C19=1, '5'!$D19="-"),1000,IF(AND('5'!$C19=1, '5'!$D19=1),1500,IF(AND('5'!$C19=1, '5'!$D19=2),2000,IF(AND('5'!$C19=2, '5'!$D19="-"),2000,IF(AND('5'!$C19=2, '5'!$D19=1),2500,IF(AND('5'!$C19=2, '5'!$D19=2),3000,IF(AND('5'!$C19=3, '5'!$D19="-"),3000,0)))))))))</f>
        <v>0</v>
      </c>
      <c r="N19" s="62">
        <f>IF(AND('6'!$C19="-", '6'!$D19=2),1000,IF(AND('6'!$C19="-", '6'!$D19=3),1250,IF(AND('6'!$C19=1, '6'!$D19="-"),1000,IF(AND('6'!$C19=1, '6'!$D19=1),1500,IF(AND('6'!$C19=1, '6'!$D19=2),2000,IF(AND('6'!$C19=2, '6'!$D19="-"),2000,IF(AND('6'!$C19=2, '6'!$D19=1),2500,IF(AND('6'!$C19=2, '6'!$D19=2),3000,IF(AND('6'!$C19=3, '6'!$D19="-"),3000,0)))))))))</f>
        <v>0</v>
      </c>
      <c r="O19" s="58">
        <f>IF(AND('7'!$C19="-", '7'!$D19=2),1000,IF(AND('7'!$C19="-", '7'!$D19=3),1250,IF(AND('7'!$C19=1, '7'!$D19="-"),1000,IF(AND('7'!$C19=1, '7'!$D19=1),1500,IF(AND('7'!$C19=1, '7'!$D19=2),2000,IF(AND('7'!$C19=2, '7'!$D19="-"),2000,IF(AND('7'!$C19=2, '7'!$D19=1),2500,IF(AND('7'!$C19=2, '7'!$D19=2),3000,IF(AND('7'!$C19=3, '7'!$D19="-"),3000,0)))))))))</f>
        <v>0</v>
      </c>
      <c r="P19" s="63">
        <f>IF(AND('8'!$C19="-", '8'!$D19=2),1000,IF(AND('8'!$C19="-", '8'!$D19=3),1250,IF(AND('8'!$C19=1, '8'!$D19="-"),1000,IF(AND('8'!$C19=1, '8'!$D19=1),1500,IF(AND('8'!$C19=1, '8'!$D19=2),2000,IF(AND('8'!$C19=2, '8'!$D19="-"),2000,IF(AND('8'!$C19=2, '8'!$D19=1),2500,IF(AND('8'!$C19=2, '8'!$D19=2),3000,IF(AND('8'!$C19=3, '8'!$D19="-"),3000,0)))))))))</f>
        <v>0</v>
      </c>
      <c r="Q19" s="58">
        <f>IF(AND('9'!$C19="-", '9'!$D19=2),1000,IF(AND('9'!$C19="-", '9'!$D19=3),1250,IF(AND('9'!$C19=1, '9'!$D19="-"),1000,IF(AND('9'!$C19=1, '9'!$D19=1),1500,IF(AND('9'!$C19=1, '9'!$D19=2),2000,IF(AND('9'!$C19=2, '9'!$D19="-"),2000,IF(AND('9'!$C19=2, '9'!$D19=1),2500,IF(AND('9'!$C19=2, '9'!$D19=2),3000,IF(AND('9'!$C19=3, '9'!$D19="-"),3000,0)))))))))</f>
        <v>0</v>
      </c>
      <c r="R19" s="58">
        <f>IF(AND('10'!$C19="-", '10'!$D19=2),1000,IF(AND('10'!$C19="-", '10'!$D19=3),1250,IF(AND('10'!$C19=1, '10'!$D19="-"),1000,IF(AND('10'!$C19=1, '10'!$D19=1),1500,IF(AND('10'!$C19=1, '10'!$D19=2),2000,IF(AND('10'!$C19=2, '10'!$D19="-"),2000,IF(AND('10'!$C19=2, '10'!$D19=1),2500,IF(AND('10'!$C19=2, '10'!$D19=2),3000,IF(AND('10'!$C19=3, '10'!$D19="-"),3000,0)))))))))</f>
        <v>0</v>
      </c>
      <c r="S19" s="59">
        <f>IF(AND('11'!$C19="-", '11'!$D19=2),1000,IF(AND('11'!$C19="-", '11'!$D19=3),1250,IF(AND('11'!$C19=1, '11'!$D19="-"),1000,IF(AND('11'!$C19=1, '11'!$D19=1),1500,IF(AND('11'!$C19=1, '11'!$D19=2),2000,IF(AND('11'!$C19=2, '11'!$D19="-"),2000,IF(AND('11'!$C19=2, '11'!$D19=1),2500,IF(AND('11'!$C19=2, '11'!$D19=2),3000,IF(AND('11'!$C19=3, '11'!$D19="-"),3000,0)))))))))</f>
        <v>0</v>
      </c>
    </row>
    <row r="20">
      <c r="A20" s="42">
        <v>0.3159722222222222</v>
      </c>
      <c r="B20" s="31">
        <v>20.0</v>
      </c>
      <c r="E20" s="60">
        <f>IF(AND('1'!$C20="-", '1'!$D20=2),1000,IF(AND('1'!$C20="-", '1'!$D20=3),1250,IF(AND('1'!$C20=1, '1'!$D20="-"),1000,IF(AND('1'!$C20=1, '1'!$D20=1),1500,IF(AND('1'!$C20=1, '1'!$D20=2),2000,IF(AND('1'!$C20=2, '1'!$D20="-"),2000,IF(AND('1'!$C20=2, '1'!$D20=1),2500,IF(AND('1'!$C20=2, '1'!$D20=2),3000,IF(AND('1'!$C20=3, '1'!$D20="-"),3000,0)))))))))</f>
        <v>0</v>
      </c>
      <c r="G20" s="46" t="s">
        <v>58</v>
      </c>
      <c r="I20" s="61">
        <f>IF(AND('1'!$C20="-", '1'!$D20=2),1000,IF(AND('1'!$C20="-", '1'!$D20=3),1250,IF(AND('1'!$C20=1, '1'!$D20="-"),1000,IF(AND('1'!$C20=1, '1'!$D20=1),1500,IF(AND('1'!$C20=1, '1'!$D20=2),2000,IF(AND('1'!$C20=2, '1'!$D20="-"),2000,IF(AND('1'!$C20=2, '1'!$D20=1),2500,IF(AND('1'!$C20=2, '1'!$D20=2),3000,IF(AND('1'!$C20=3, '1'!$D20="-"),3000,0)))))))))</f>
        <v>0</v>
      </c>
      <c r="J20" s="62">
        <f>IF(AND('2'!$C20="-", '2'!$D20=2),1000,IF(AND('2'!$C20="-", '2'!$D20=3),1250,IF(AND('2'!$C20=1, '2'!$D20="-"),1000,IF(AND('2'!$C20=1, '2'!$D20=1),1500,IF(AND('2'!$C20=1, '2'!$D20=2),2000,IF(AND('2'!$C20=2, '2'!$D20="-"),2000,IF(AND('2'!$C20=2, '2'!$D20=1),2500,IF(AND('2'!$C20=2, '2'!$D20=2),3000,IF(AND('2'!$C20=3, '2'!$D20="-"),3000,0)))))))))</f>
        <v>0</v>
      </c>
      <c r="K20" s="58">
        <f>IF(AND('3'!$C20="-", '3'!$D20=2),1000,IF(AND('3'!$C20="-", '3'!$D20=3),1250,IF(AND('3'!$C20=1, '3'!$D20="-"),1000,IF(AND('3'!$C20=1, '3'!$D20=1),1500,IF(AND('3'!$C20=1, '3'!$D20=2),2000,IF(AND('3'!$C20=2, '3'!$D20="-"),2000,IF(AND('3'!$C20=2, '3'!$D20=1),2500,IF(AND('3'!$C20=2, '3'!$D20=2),3000,IF(AND('3'!$C20=3, '3'!$D20="-"),3000,0)))))))))</f>
        <v>0</v>
      </c>
      <c r="L20" s="62">
        <f>IF(AND('4'!$C20="-", '4'!$D20=2),1000,IF(AND('4'!$C20="-", '4'!$D20=3),1250,IF(AND('4'!$C20=1, '4'!$D20="-"),1000,IF(AND('4'!$C20=1, '4'!$D20=1),1500,IF(AND('4'!$C20=1, '4'!$D20=2),2000,IF(AND('4'!$C20=2, '4'!$D20="-"),2000,IF(AND('4'!$C20=2, '4'!$D20=1),2500,IF(AND('4'!$C20=2, '4'!$D20=2),3000,IF(AND('4'!$C20=3, '4'!$D20="-"),3000,0)))))))))</f>
        <v>0</v>
      </c>
      <c r="M20" s="58">
        <f>IF(AND('5'!$C20="-", '5'!$D20=2),1000,IF(AND('5'!$C20="-", '5'!$D20=3),1250,IF(AND('5'!$C20=1, '5'!$D20="-"),1000,IF(AND('5'!$C20=1, '5'!$D20=1),1500,IF(AND('5'!$C20=1, '5'!$D20=2),2000,IF(AND('5'!$C20=2, '5'!$D20="-"),2000,IF(AND('5'!$C20=2, '5'!$D20=1),2500,IF(AND('5'!$C20=2, '5'!$D20=2),3000,IF(AND('5'!$C20=3, '5'!$D20="-"),3000,0)))))))))</f>
        <v>0</v>
      </c>
      <c r="N20" s="62">
        <f>IF(AND('6'!$C20="-", '6'!$D20=2),1000,IF(AND('6'!$C20="-", '6'!$D20=3),1250,IF(AND('6'!$C20=1, '6'!$D20="-"),1000,IF(AND('6'!$C20=1, '6'!$D20=1),1500,IF(AND('6'!$C20=1, '6'!$D20=2),2000,IF(AND('6'!$C20=2, '6'!$D20="-"),2000,IF(AND('6'!$C20=2, '6'!$D20=1),2500,IF(AND('6'!$C20=2, '6'!$D20=2),3000,IF(AND('6'!$C20=3, '6'!$D20="-"),3000,0)))))))))</f>
        <v>0</v>
      </c>
      <c r="O20" s="58">
        <f>IF(AND('7'!$C20="-", '7'!$D20=2),1000,IF(AND('7'!$C20="-", '7'!$D20=3),1250,IF(AND('7'!$C20=1, '7'!$D20="-"),1000,IF(AND('7'!$C20=1, '7'!$D20=1),1500,IF(AND('7'!$C20=1, '7'!$D20=2),2000,IF(AND('7'!$C20=2, '7'!$D20="-"),2000,IF(AND('7'!$C20=2, '7'!$D20=1),2500,IF(AND('7'!$C20=2, '7'!$D20=2),3000,IF(AND('7'!$C20=3, '7'!$D20="-"),3000,0)))))))))</f>
        <v>0</v>
      </c>
      <c r="P20" s="63">
        <f>IF(AND('8'!$C20="-", '8'!$D20=2),1000,IF(AND('8'!$C20="-", '8'!$D20=3),1250,IF(AND('8'!$C20=1, '8'!$D20="-"),1000,IF(AND('8'!$C20=1, '8'!$D20=1),1500,IF(AND('8'!$C20=1, '8'!$D20=2),2000,IF(AND('8'!$C20=2, '8'!$D20="-"),2000,IF(AND('8'!$C20=2, '8'!$D20=1),2500,IF(AND('8'!$C20=2, '8'!$D20=2),3000,IF(AND('8'!$C20=3, '8'!$D20="-"),3000,0)))))))))</f>
        <v>0</v>
      </c>
      <c r="Q20" s="58">
        <f>IF(AND('9'!$C20="-", '9'!$D20=2),1000,IF(AND('9'!$C20="-", '9'!$D20=3),1250,IF(AND('9'!$C20=1, '9'!$D20="-"),1000,IF(AND('9'!$C20=1, '9'!$D20=1),1500,IF(AND('9'!$C20=1, '9'!$D20=2),2000,IF(AND('9'!$C20=2, '9'!$D20="-"),2000,IF(AND('9'!$C20=2, '9'!$D20=1),2500,IF(AND('9'!$C20=2, '9'!$D20=2),3000,IF(AND('9'!$C20=3, '9'!$D20="-"),3000,0)))))))))</f>
        <v>0</v>
      </c>
      <c r="R20" s="58">
        <f>IF(AND('10'!$C20="-", '10'!$D20=2),1000,IF(AND('10'!$C20="-", '10'!$D20=3),1250,IF(AND('10'!$C20=1, '10'!$D20="-"),1000,IF(AND('10'!$C20=1, '10'!$D20=1),1500,IF(AND('10'!$C20=1, '10'!$D20=2),2000,IF(AND('10'!$C20=2, '10'!$D20="-"),2000,IF(AND('10'!$C20=2, '10'!$D20=1),2500,IF(AND('10'!$C20=2, '10'!$D20=2),3000,IF(AND('10'!$C20=3, '10'!$D20="-"),3000,0)))))))))</f>
        <v>0</v>
      </c>
      <c r="S20" s="59">
        <f>IF(AND('11'!$C20="-", '11'!$D20=2),1000,IF(AND('11'!$C20="-", '11'!$D20=3),1250,IF(AND('11'!$C20=1, '11'!$D20="-"),1000,IF(AND('11'!$C20=1, '11'!$D20=1),1500,IF(AND('11'!$C20=1, '11'!$D20=2),2000,IF(AND('11'!$C20=2, '11'!$D20="-"),2000,IF(AND('11'!$C20=2, '11'!$D20=1),2500,IF(AND('11'!$C20=2, '11'!$D20=2),3000,IF(AND('11'!$C20=3, '11'!$D20="-"),3000,0)))))))))</f>
        <v>0</v>
      </c>
    </row>
    <row r="21">
      <c r="A21" s="42">
        <v>0.3194444444444444</v>
      </c>
      <c r="B21" s="31">
        <v>21.0</v>
      </c>
      <c r="E21" s="60">
        <f>IF(AND('1'!$C21="-", '1'!$D21=2),1000,IF(AND('1'!$C21="-", '1'!$D21=3),1250,IF(AND('1'!$C21=1, '1'!$D21="-"),1000,IF(AND('1'!$C21=1, '1'!$D21=1),1500,IF(AND('1'!$C21=1, '1'!$D21=2),2000,IF(AND('1'!$C21=2, '1'!$D21="-"),2000,IF(AND('1'!$C21=2, '1'!$D21=1),2500,IF(AND('1'!$C21=2, '1'!$D21=2),3000,IF(AND('1'!$C21=3, '1'!$D21="-"),3000,0)))))))))</f>
        <v>0</v>
      </c>
      <c r="G21" s="46" t="s">
        <v>59</v>
      </c>
      <c r="I21" s="61">
        <f>IF(AND('1'!$C21="-", '1'!$D21=2),1000,IF(AND('1'!$C21="-", '1'!$D21=3),1250,IF(AND('1'!$C21=1, '1'!$D21="-"),1000,IF(AND('1'!$C21=1, '1'!$D21=1),1500,IF(AND('1'!$C21=1, '1'!$D21=2),2000,IF(AND('1'!$C21=2, '1'!$D21="-"),2000,IF(AND('1'!$C21=2, '1'!$D21=1),2500,IF(AND('1'!$C21=2, '1'!$D21=2),3000,IF(AND('1'!$C21=3, '1'!$D21="-"),3000,0)))))))))</f>
        <v>0</v>
      </c>
      <c r="J21" s="62">
        <f>IF(AND('2'!$C21="-", '2'!$D21=2),1000,IF(AND('2'!$C21="-", '2'!$D21=3),1250,IF(AND('2'!$C21=1, '2'!$D21="-"),1000,IF(AND('2'!$C21=1, '2'!$D21=1),1500,IF(AND('2'!$C21=1, '2'!$D21=2),2000,IF(AND('2'!$C21=2, '2'!$D21="-"),2000,IF(AND('2'!$C21=2, '2'!$D21=1),2500,IF(AND('2'!$C21=2, '2'!$D21=2),3000,IF(AND('2'!$C21=3, '2'!$D21="-"),3000,0)))))))))</f>
        <v>0</v>
      </c>
      <c r="K21" s="58">
        <f>IF(AND('3'!$C21="-", '3'!$D21=2),1000,IF(AND('3'!$C21="-", '3'!$D21=3),1250,IF(AND('3'!$C21=1, '3'!$D21="-"),1000,IF(AND('3'!$C21=1, '3'!$D21=1),1500,IF(AND('3'!$C21=1, '3'!$D21=2),2000,IF(AND('3'!$C21=2, '3'!$D21="-"),2000,IF(AND('3'!$C21=2, '3'!$D21=1),2500,IF(AND('3'!$C21=2, '3'!$D21=2),3000,IF(AND('3'!$C21=3, '3'!$D21="-"),3000,0)))))))))</f>
        <v>0</v>
      </c>
      <c r="L21" s="62">
        <f>IF(AND('4'!$C21="-", '4'!$D21=2),1000,IF(AND('4'!$C21="-", '4'!$D21=3),1250,IF(AND('4'!$C21=1, '4'!$D21="-"),1000,IF(AND('4'!$C21=1, '4'!$D21=1),1500,IF(AND('4'!$C21=1, '4'!$D21=2),2000,IF(AND('4'!$C21=2, '4'!$D21="-"),2000,IF(AND('4'!$C21=2, '4'!$D21=1),2500,IF(AND('4'!$C21=2, '4'!$D21=2),3000,IF(AND('4'!$C21=3, '4'!$D21="-"),3000,0)))))))))</f>
        <v>0</v>
      </c>
      <c r="M21" s="58">
        <f>IF(AND('5'!$C21="-", '5'!$D21=2),1000,IF(AND('5'!$C21="-", '5'!$D21=3),1250,IF(AND('5'!$C21=1, '5'!$D21="-"),1000,IF(AND('5'!$C21=1, '5'!$D21=1),1500,IF(AND('5'!$C21=1, '5'!$D21=2),2000,IF(AND('5'!$C21=2, '5'!$D21="-"),2000,IF(AND('5'!$C21=2, '5'!$D21=1),2500,IF(AND('5'!$C21=2, '5'!$D21=2),3000,IF(AND('5'!$C21=3, '5'!$D21="-"),3000,0)))))))))</f>
        <v>0</v>
      </c>
      <c r="N21" s="62">
        <f>IF(AND('6'!$C21="-", '6'!$D21=2),1000,IF(AND('6'!$C21="-", '6'!$D21=3),1250,IF(AND('6'!$C21=1, '6'!$D21="-"),1000,IF(AND('6'!$C21=1, '6'!$D21=1),1500,IF(AND('6'!$C21=1, '6'!$D21=2),2000,IF(AND('6'!$C21=2, '6'!$D21="-"),2000,IF(AND('6'!$C21=2, '6'!$D21=1),2500,IF(AND('6'!$C21=2, '6'!$D21=2),3000,IF(AND('6'!$C21=3, '6'!$D21="-"),3000,0)))))))))</f>
        <v>0</v>
      </c>
      <c r="O21" s="58">
        <f>IF(AND('7'!$C21="-", '7'!$D21=2),1000,IF(AND('7'!$C21="-", '7'!$D21=3),1250,IF(AND('7'!$C21=1, '7'!$D21="-"),1000,IF(AND('7'!$C21=1, '7'!$D21=1),1500,IF(AND('7'!$C21=1, '7'!$D21=2),2000,IF(AND('7'!$C21=2, '7'!$D21="-"),2000,IF(AND('7'!$C21=2, '7'!$D21=1),2500,IF(AND('7'!$C21=2, '7'!$D21=2),3000,IF(AND('7'!$C21=3, '7'!$D21="-"),3000,0)))))))))</f>
        <v>0</v>
      </c>
      <c r="P21" s="63">
        <f>IF(AND('8'!$C21="-", '8'!$D21=2),1000,IF(AND('8'!$C21="-", '8'!$D21=3),1250,IF(AND('8'!$C21=1, '8'!$D21="-"),1000,IF(AND('8'!$C21=1, '8'!$D21=1),1500,IF(AND('8'!$C21=1, '8'!$D21=2),2000,IF(AND('8'!$C21=2, '8'!$D21="-"),2000,IF(AND('8'!$C21=2, '8'!$D21=1),2500,IF(AND('8'!$C21=2, '8'!$D21=2),3000,IF(AND('8'!$C21=3, '8'!$D21="-"),3000,0)))))))))</f>
        <v>0</v>
      </c>
      <c r="Q21" s="58">
        <f>IF(AND('9'!$C21="-", '9'!$D21=2),1000,IF(AND('9'!$C21="-", '9'!$D21=3),1250,IF(AND('9'!$C21=1, '9'!$D21="-"),1000,IF(AND('9'!$C21=1, '9'!$D21=1),1500,IF(AND('9'!$C21=1, '9'!$D21=2),2000,IF(AND('9'!$C21=2, '9'!$D21="-"),2000,IF(AND('9'!$C21=2, '9'!$D21=1),2500,IF(AND('9'!$C21=2, '9'!$D21=2),3000,IF(AND('9'!$C21=3, '9'!$D21="-"),3000,0)))))))))</f>
        <v>0</v>
      </c>
      <c r="R21" s="58">
        <f>IF(AND('10'!$C21="-", '10'!$D21=2),1000,IF(AND('10'!$C21="-", '10'!$D21=3),1250,IF(AND('10'!$C21=1, '10'!$D21="-"),1000,IF(AND('10'!$C21=1, '10'!$D21=1),1500,IF(AND('10'!$C21=1, '10'!$D21=2),2000,IF(AND('10'!$C21=2, '10'!$D21="-"),2000,IF(AND('10'!$C21=2, '10'!$D21=1),2500,IF(AND('10'!$C21=2, '10'!$D21=2),3000,IF(AND('10'!$C21=3, '10'!$D21="-"),3000,0)))))))))</f>
        <v>0</v>
      </c>
      <c r="S21" s="59">
        <f>IF(AND('11'!$C21="-", '11'!$D21=2),1000,IF(AND('11'!$C21="-", '11'!$D21=3),1250,IF(AND('11'!$C21=1, '11'!$D21="-"),1000,IF(AND('11'!$C21=1, '11'!$D21=1),1500,IF(AND('11'!$C21=1, '11'!$D21=2),2000,IF(AND('11'!$C21=2, '11'!$D21="-"),2000,IF(AND('11'!$C21=2, '11'!$D21=1),2500,IF(AND('11'!$C21=2, '11'!$D21=2),3000,IF(AND('11'!$C21=3, '11'!$D21="-"),3000,0)))))))))</f>
        <v>0</v>
      </c>
    </row>
    <row r="22">
      <c r="A22" s="42">
        <v>0.3229166666666667</v>
      </c>
      <c r="B22" s="31">
        <v>22.0</v>
      </c>
      <c r="E22" s="60">
        <f>IF(AND('1'!$C22="-", '1'!$D22=2),1000,IF(AND('1'!$C22="-", '1'!$D22=3),1250,IF(AND('1'!$C22=1, '1'!$D22="-"),1000,IF(AND('1'!$C22=1, '1'!$D22=1),1500,IF(AND('1'!$C22=1, '1'!$D22=2),2000,IF(AND('1'!$C22=2, '1'!$D22="-"),2000,IF(AND('1'!$C22=2, '1'!$D22=1),2500,IF(AND('1'!$C22=2, '1'!$D22=2),3000,IF(AND('1'!$C22=3, '1'!$D22="-"),3000,0)))))))))</f>
        <v>0</v>
      </c>
      <c r="G22" s="46" t="s">
        <v>60</v>
      </c>
      <c r="I22" s="61">
        <f>IF(AND('1'!$C22="-", '1'!$D22=2),1000,IF(AND('1'!$C22="-", '1'!$D22=3),1250,IF(AND('1'!$C22=1, '1'!$D22="-"),1000,IF(AND('1'!$C22=1, '1'!$D22=1),1500,IF(AND('1'!$C22=1, '1'!$D22=2),2000,IF(AND('1'!$C22=2, '1'!$D22="-"),2000,IF(AND('1'!$C22=2, '1'!$D22=1),2500,IF(AND('1'!$C22=2, '1'!$D22=2),3000,IF(AND('1'!$C22=3, '1'!$D22="-"),3000,0)))))))))</f>
        <v>0</v>
      </c>
      <c r="J22" s="62">
        <f>IF(AND('2'!$C22="-", '2'!$D22=2),1000,IF(AND('2'!$C22="-", '2'!$D22=3),1250,IF(AND('2'!$C22=1, '2'!$D22="-"),1000,IF(AND('2'!$C22=1, '2'!$D22=1),1500,IF(AND('2'!$C22=1, '2'!$D22=2),2000,IF(AND('2'!$C22=2, '2'!$D22="-"),2000,IF(AND('2'!$C22=2, '2'!$D22=1),2500,IF(AND('2'!$C22=2, '2'!$D22=2),3000,IF(AND('2'!$C22=3, '2'!$D22="-"),3000,0)))))))))</f>
        <v>0</v>
      </c>
      <c r="K22" s="58">
        <f>IF(AND('3'!$C22="-", '3'!$D22=2),1000,IF(AND('3'!$C22="-", '3'!$D22=3),1250,IF(AND('3'!$C22=1, '3'!$D22="-"),1000,IF(AND('3'!$C22=1, '3'!$D22=1),1500,IF(AND('3'!$C22=1, '3'!$D22=2),2000,IF(AND('3'!$C22=2, '3'!$D22="-"),2000,IF(AND('3'!$C22=2, '3'!$D22=1),2500,IF(AND('3'!$C22=2, '3'!$D22=2),3000,IF(AND('3'!$C22=3, '3'!$D22="-"),3000,0)))))))))</f>
        <v>0</v>
      </c>
      <c r="L22" s="62">
        <f>IF(AND('4'!$C22="-", '4'!$D22=2),1000,IF(AND('4'!$C22="-", '4'!$D22=3),1250,IF(AND('4'!$C22=1, '4'!$D22="-"),1000,IF(AND('4'!$C22=1, '4'!$D22=1),1500,IF(AND('4'!$C22=1, '4'!$D22=2),2000,IF(AND('4'!$C22=2, '4'!$D22="-"),2000,IF(AND('4'!$C22=2, '4'!$D22=1),2500,IF(AND('4'!$C22=2, '4'!$D22=2),3000,IF(AND('4'!$C22=3, '4'!$D22="-"),3000,0)))))))))</f>
        <v>0</v>
      </c>
      <c r="M22" s="58">
        <f>IF(AND('5'!$C22="-", '5'!$D22=2),1000,IF(AND('5'!$C22="-", '5'!$D22=3),1250,IF(AND('5'!$C22=1, '5'!$D22="-"),1000,IF(AND('5'!$C22=1, '5'!$D22=1),1500,IF(AND('5'!$C22=1, '5'!$D22=2),2000,IF(AND('5'!$C22=2, '5'!$D22="-"),2000,IF(AND('5'!$C22=2, '5'!$D22=1),2500,IF(AND('5'!$C22=2, '5'!$D22=2),3000,IF(AND('5'!$C22=3, '5'!$D22="-"),3000,0)))))))))</f>
        <v>0</v>
      </c>
      <c r="N22" s="62">
        <f>IF(AND('6'!$C22="-", '6'!$D22=2),1000,IF(AND('6'!$C22="-", '6'!$D22=3),1250,IF(AND('6'!$C22=1, '6'!$D22="-"),1000,IF(AND('6'!$C22=1, '6'!$D22=1),1500,IF(AND('6'!$C22=1, '6'!$D22=2),2000,IF(AND('6'!$C22=2, '6'!$D22="-"),2000,IF(AND('6'!$C22=2, '6'!$D22=1),2500,IF(AND('6'!$C22=2, '6'!$D22=2),3000,IF(AND('6'!$C22=3, '6'!$D22="-"),3000,0)))))))))</f>
        <v>0</v>
      </c>
      <c r="O22" s="58">
        <f>IF(AND('7'!$C22="-", '7'!$D22=2),1000,IF(AND('7'!$C22="-", '7'!$D22=3),1250,IF(AND('7'!$C22=1, '7'!$D22="-"),1000,IF(AND('7'!$C22=1, '7'!$D22=1),1500,IF(AND('7'!$C22=1, '7'!$D22=2),2000,IF(AND('7'!$C22=2, '7'!$D22="-"),2000,IF(AND('7'!$C22=2, '7'!$D22=1),2500,IF(AND('7'!$C22=2, '7'!$D22=2),3000,IF(AND('7'!$C22=3, '7'!$D22="-"),3000,0)))))))))</f>
        <v>0</v>
      </c>
      <c r="P22" s="63">
        <f>IF(AND('8'!$C22="-", '8'!$D22=2),1000,IF(AND('8'!$C22="-", '8'!$D22=3),1250,IF(AND('8'!$C22=1, '8'!$D22="-"),1000,IF(AND('8'!$C22=1, '8'!$D22=1),1500,IF(AND('8'!$C22=1, '8'!$D22=2),2000,IF(AND('8'!$C22=2, '8'!$D22="-"),2000,IF(AND('8'!$C22=2, '8'!$D22=1),2500,IF(AND('8'!$C22=2, '8'!$D22=2),3000,IF(AND('8'!$C22=3, '8'!$D22="-"),3000,0)))))))))</f>
        <v>0</v>
      </c>
      <c r="Q22" s="58">
        <f>IF(AND('9'!$C22="-", '9'!$D22=2),1000,IF(AND('9'!$C22="-", '9'!$D22=3),1250,IF(AND('9'!$C22=1, '9'!$D22="-"),1000,IF(AND('9'!$C22=1, '9'!$D22=1),1500,IF(AND('9'!$C22=1, '9'!$D22=2),2000,IF(AND('9'!$C22=2, '9'!$D22="-"),2000,IF(AND('9'!$C22=2, '9'!$D22=1),2500,IF(AND('9'!$C22=2, '9'!$D22=2),3000,IF(AND('9'!$C22=3, '9'!$D22="-"),3000,0)))))))))</f>
        <v>0</v>
      </c>
      <c r="R22" s="58">
        <f>IF(AND('10'!$C22="-", '10'!$D22=2),1000,IF(AND('10'!$C22="-", '10'!$D22=3),1250,IF(AND('10'!$C22=1, '10'!$D22="-"),1000,IF(AND('10'!$C22=1, '10'!$D22=1),1500,IF(AND('10'!$C22=1, '10'!$D22=2),2000,IF(AND('10'!$C22=2, '10'!$D22="-"),2000,IF(AND('10'!$C22=2, '10'!$D22=1),2500,IF(AND('10'!$C22=2, '10'!$D22=2),3000,IF(AND('10'!$C22=3, '10'!$D22="-"),3000,0)))))))))</f>
        <v>0</v>
      </c>
      <c r="S22" s="59">
        <f>IF(AND('11'!$C22="-", '11'!$D22=2),1000,IF(AND('11'!$C22="-", '11'!$D22=3),1250,IF(AND('11'!$C22=1, '11'!$D22="-"),1000,IF(AND('11'!$C22=1, '11'!$D22=1),1500,IF(AND('11'!$C22=1, '11'!$D22=2),2000,IF(AND('11'!$C22=2, '11'!$D22="-"),2000,IF(AND('11'!$C22=2, '11'!$D22=1),2500,IF(AND('11'!$C22=2, '11'!$D22=2),3000,IF(AND('11'!$C22=3, '11'!$D22="-"),3000,0)))))))))</f>
        <v>0</v>
      </c>
    </row>
    <row r="23">
      <c r="A23" s="42">
        <v>0.3263888888888889</v>
      </c>
      <c r="B23" s="31">
        <v>23.0</v>
      </c>
      <c r="E23" s="60">
        <f>IF(AND('1'!$C23="-", '1'!$D23=2),1000,IF(AND('1'!$C23="-", '1'!$D23=3),1250,IF(AND('1'!$C23=1, '1'!$D23="-"),1000,IF(AND('1'!$C23=1, '1'!$D23=1),1500,IF(AND('1'!$C23=1, '1'!$D23=2),2000,IF(AND('1'!$C23=2, '1'!$D23="-"),2000,IF(AND('1'!$C23=2, '1'!$D23=1),2500,IF(AND('1'!$C23=2, '1'!$D23=2),3000,IF(AND('1'!$C23=3, '1'!$D23="-"),3000,0)))))))))</f>
        <v>0</v>
      </c>
      <c r="G23" s="46" t="s">
        <v>61</v>
      </c>
      <c r="H23" s="31"/>
      <c r="I23" s="61">
        <f>IF(AND('1'!$C23="-", '1'!$D23=2),1000,IF(AND('1'!$C23="-", '1'!$D23=3),1250,IF(AND('1'!$C23=1, '1'!$D23="-"),1000,IF(AND('1'!$C23=1, '1'!$D23=1),1500,IF(AND('1'!$C23=1, '1'!$D23=2),2000,IF(AND('1'!$C23=2, '1'!$D23="-"),2000,IF(AND('1'!$C23=2, '1'!$D23=1),2500,IF(AND('1'!$C23=2, '1'!$D23=2),3000,IF(AND('1'!$C23=3, '1'!$D23="-"),3000,0)))))))))</f>
        <v>0</v>
      </c>
      <c r="J23" s="62">
        <f>IF(AND('2'!$C23="-", '2'!$D23=2),1000,IF(AND('2'!$C23="-", '2'!$D23=3),1250,IF(AND('2'!$C23=1, '2'!$D23="-"),1000,IF(AND('2'!$C23=1, '2'!$D23=1),1500,IF(AND('2'!$C23=1, '2'!$D23=2),2000,IF(AND('2'!$C23=2, '2'!$D23="-"),2000,IF(AND('2'!$C23=2, '2'!$D23=1),2500,IF(AND('2'!$C23=2, '2'!$D23=2),3000,IF(AND('2'!$C23=3, '2'!$D23="-"),3000,0)))))))))</f>
        <v>0</v>
      </c>
      <c r="K23" s="58">
        <f>IF(AND('3'!$C23="-", '3'!$D23=2),1000,IF(AND('3'!$C23="-", '3'!$D23=3),1250,IF(AND('3'!$C23=1, '3'!$D23="-"),1000,IF(AND('3'!$C23=1, '3'!$D23=1),1500,IF(AND('3'!$C23=1, '3'!$D23=2),2000,IF(AND('3'!$C23=2, '3'!$D23="-"),2000,IF(AND('3'!$C23=2, '3'!$D23=1),2500,IF(AND('3'!$C23=2, '3'!$D23=2),3000,IF(AND('3'!$C23=3, '3'!$D23="-"),3000,0)))))))))</f>
        <v>0</v>
      </c>
      <c r="L23" s="62">
        <f>IF(AND('4'!$C23="-", '4'!$D23=2),1000,IF(AND('4'!$C23="-", '4'!$D23=3),1250,IF(AND('4'!$C23=1, '4'!$D23="-"),1000,IF(AND('4'!$C23=1, '4'!$D23=1),1500,IF(AND('4'!$C23=1, '4'!$D23=2),2000,IF(AND('4'!$C23=2, '4'!$D23="-"),2000,IF(AND('4'!$C23=2, '4'!$D23=1),2500,IF(AND('4'!$C23=2, '4'!$D23=2),3000,IF(AND('4'!$C23=3, '4'!$D23="-"),3000,0)))))))))</f>
        <v>0</v>
      </c>
      <c r="M23" s="58">
        <f>IF(AND('5'!$C23="-", '5'!$D23=2),1000,IF(AND('5'!$C23="-", '5'!$D23=3),1250,IF(AND('5'!$C23=1, '5'!$D23="-"),1000,IF(AND('5'!$C23=1, '5'!$D23=1),1500,IF(AND('5'!$C23=1, '5'!$D23=2),2000,IF(AND('5'!$C23=2, '5'!$D23="-"),2000,IF(AND('5'!$C23=2, '5'!$D23=1),2500,IF(AND('5'!$C23=2, '5'!$D23=2),3000,IF(AND('5'!$C23=3, '5'!$D23="-"),3000,0)))))))))</f>
        <v>0</v>
      </c>
      <c r="N23" s="62">
        <f>IF(AND('6'!$C23="-", '6'!$D23=2),1000,IF(AND('6'!$C23="-", '6'!$D23=3),1250,IF(AND('6'!$C23=1, '6'!$D23="-"),1000,IF(AND('6'!$C23=1, '6'!$D23=1),1500,IF(AND('6'!$C23=1, '6'!$D23=2),2000,IF(AND('6'!$C23=2, '6'!$D23="-"),2000,IF(AND('6'!$C23=2, '6'!$D23=1),2500,IF(AND('6'!$C23=2, '6'!$D23=2),3000,IF(AND('6'!$C23=3, '6'!$D23="-"),3000,0)))))))))</f>
        <v>0</v>
      </c>
      <c r="O23" s="58">
        <f>IF(AND('7'!$C23="-", '7'!$D23=2),1000,IF(AND('7'!$C23="-", '7'!$D23=3),1250,IF(AND('7'!$C23=1, '7'!$D23="-"),1000,IF(AND('7'!$C23=1, '7'!$D23=1),1500,IF(AND('7'!$C23=1, '7'!$D23=2),2000,IF(AND('7'!$C23=2, '7'!$D23="-"),2000,IF(AND('7'!$C23=2, '7'!$D23=1),2500,IF(AND('7'!$C23=2, '7'!$D23=2),3000,IF(AND('7'!$C23=3, '7'!$D23="-"),3000,0)))))))))</f>
        <v>0</v>
      </c>
      <c r="P23" s="63">
        <f>IF(AND('8'!$C23="-", '8'!$D23=2),1000,IF(AND('8'!$C23="-", '8'!$D23=3),1250,IF(AND('8'!$C23=1, '8'!$D23="-"),1000,IF(AND('8'!$C23=1, '8'!$D23=1),1500,IF(AND('8'!$C23=1, '8'!$D23=2),2000,IF(AND('8'!$C23=2, '8'!$D23="-"),2000,IF(AND('8'!$C23=2, '8'!$D23=1),2500,IF(AND('8'!$C23=2, '8'!$D23=2),3000,IF(AND('8'!$C23=3, '8'!$D23="-"),3000,0)))))))))</f>
        <v>0</v>
      </c>
      <c r="Q23" s="58">
        <f>IF(AND('9'!$C23="-", '9'!$D23=2),1000,IF(AND('9'!$C23="-", '9'!$D23=3),1250,IF(AND('9'!$C23=1, '9'!$D23="-"),1000,IF(AND('9'!$C23=1, '9'!$D23=1),1500,IF(AND('9'!$C23=1, '9'!$D23=2),2000,IF(AND('9'!$C23=2, '9'!$D23="-"),2000,IF(AND('9'!$C23=2, '9'!$D23=1),2500,IF(AND('9'!$C23=2, '9'!$D23=2),3000,IF(AND('9'!$C23=3, '9'!$D23="-"),3000,0)))))))))</f>
        <v>0</v>
      </c>
      <c r="R23" s="58">
        <f>IF(AND('10'!$C23="-", '10'!$D23=2),1000,IF(AND('10'!$C23="-", '10'!$D23=3),1250,IF(AND('10'!$C23=1, '10'!$D23="-"),1000,IF(AND('10'!$C23=1, '10'!$D23=1),1500,IF(AND('10'!$C23=1, '10'!$D23=2),2000,IF(AND('10'!$C23=2, '10'!$D23="-"),2000,IF(AND('10'!$C23=2, '10'!$D23=1),2500,IF(AND('10'!$C23=2, '10'!$D23=2),3000,IF(AND('10'!$C23=3, '10'!$D23="-"),3000,0)))))))))</f>
        <v>0</v>
      </c>
      <c r="S23" s="59">
        <f>IF(AND('11'!$C23="-", '11'!$D23=2),1000,IF(AND('11'!$C23="-", '11'!$D23=3),1250,IF(AND('11'!$C23=1, '11'!$D23="-"),1000,IF(AND('11'!$C23=1, '11'!$D23=1),1500,IF(AND('11'!$C23=1, '11'!$D23=2),2000,IF(AND('11'!$C23=2, '11'!$D23="-"),2000,IF(AND('11'!$C23=2, '11'!$D23=1),2500,IF(AND('11'!$C23=2, '11'!$D23=2),3000,IF(AND('11'!$C23=3, '11'!$D23="-"),3000,0)))))))))</f>
        <v>0</v>
      </c>
    </row>
    <row r="24">
      <c r="A24" s="42">
        <v>0.3298611111111111</v>
      </c>
      <c r="B24" s="31">
        <v>24.0</v>
      </c>
      <c r="E24" s="60">
        <f>IF(AND('1'!$C24="-", '1'!$D24=2),1000,IF(AND('1'!$C24="-", '1'!$D24=3),1250,IF(AND('1'!$C24=1, '1'!$D24="-"),1000,IF(AND('1'!$C24=1, '1'!$D24=1),1500,IF(AND('1'!$C24=1, '1'!$D24=2),2000,IF(AND('1'!$C24=2, '1'!$D24="-"),2000,IF(AND('1'!$C24=2, '1'!$D24=1),2500,IF(AND('1'!$C24=2, '1'!$D24=2),3000,IF(AND('1'!$C24=3, '1'!$D24="-"),3000,0)))))))))</f>
        <v>0</v>
      </c>
      <c r="G24" s="46" t="s">
        <v>62</v>
      </c>
      <c r="I24" s="61">
        <f>IF(AND('1'!$C24="-", '1'!$D24=2),1000,IF(AND('1'!$C24="-", '1'!$D24=3),1250,IF(AND('1'!$C24=1, '1'!$D24="-"),1000,IF(AND('1'!$C24=1, '1'!$D24=1),1500,IF(AND('1'!$C24=1, '1'!$D24=2),2000,IF(AND('1'!$C24=2, '1'!$D24="-"),2000,IF(AND('1'!$C24=2, '1'!$D24=1),2500,IF(AND('1'!$C24=2, '1'!$D24=2),3000,IF(AND('1'!$C24=3, '1'!$D24="-"),3000,0)))))))))</f>
        <v>0</v>
      </c>
      <c r="J24" s="62">
        <f>IF(AND('2'!$C24="-", '2'!$D24=2),1000,IF(AND('2'!$C24="-", '2'!$D24=3),1250,IF(AND('2'!$C24=1, '2'!$D24="-"),1000,IF(AND('2'!$C24=1, '2'!$D24=1),1500,IF(AND('2'!$C24=1, '2'!$D24=2),2000,IF(AND('2'!$C24=2, '2'!$D24="-"),2000,IF(AND('2'!$C24=2, '2'!$D24=1),2500,IF(AND('2'!$C24=2, '2'!$D24=2),3000,IF(AND('2'!$C24=3, '2'!$D24="-"),3000,0)))))))))</f>
        <v>0</v>
      </c>
      <c r="K24" s="58">
        <f>IF(AND('3'!$C24="-", '3'!$D24=2),1000,IF(AND('3'!$C24="-", '3'!$D24=3),1250,IF(AND('3'!$C24=1, '3'!$D24="-"),1000,IF(AND('3'!$C24=1, '3'!$D24=1),1500,IF(AND('3'!$C24=1, '3'!$D24=2),2000,IF(AND('3'!$C24=2, '3'!$D24="-"),2000,IF(AND('3'!$C24=2, '3'!$D24=1),2500,IF(AND('3'!$C24=2, '3'!$D24=2),3000,IF(AND('3'!$C24=3, '3'!$D24="-"),3000,0)))))))))</f>
        <v>0</v>
      </c>
      <c r="L24" s="62">
        <f>IF(AND('4'!$C24="-", '4'!$D24=2),1000,IF(AND('4'!$C24="-", '4'!$D24=3),1250,IF(AND('4'!$C24=1, '4'!$D24="-"),1000,IF(AND('4'!$C24=1, '4'!$D24=1),1500,IF(AND('4'!$C24=1, '4'!$D24=2),2000,IF(AND('4'!$C24=2, '4'!$D24="-"),2000,IF(AND('4'!$C24=2, '4'!$D24=1),2500,IF(AND('4'!$C24=2, '4'!$D24=2),3000,IF(AND('4'!$C24=3, '4'!$D24="-"),3000,0)))))))))</f>
        <v>0</v>
      </c>
      <c r="M24" s="58">
        <f>IF(AND('5'!$C24="-", '5'!$D24=2),1000,IF(AND('5'!$C24="-", '5'!$D24=3),1250,IF(AND('5'!$C24=1, '5'!$D24="-"),1000,IF(AND('5'!$C24=1, '5'!$D24=1),1500,IF(AND('5'!$C24=1, '5'!$D24=2),2000,IF(AND('5'!$C24=2, '5'!$D24="-"),2000,IF(AND('5'!$C24=2, '5'!$D24=1),2500,IF(AND('5'!$C24=2, '5'!$D24=2),3000,IF(AND('5'!$C24=3, '5'!$D24="-"),3000,0)))))))))</f>
        <v>0</v>
      </c>
      <c r="N24" s="62">
        <f>IF(AND('6'!$C24="-", '6'!$D24=2),1000,IF(AND('6'!$C24="-", '6'!$D24=3),1250,IF(AND('6'!$C24=1, '6'!$D24="-"),1000,IF(AND('6'!$C24=1, '6'!$D24=1),1500,IF(AND('6'!$C24=1, '6'!$D24=2),2000,IF(AND('6'!$C24=2, '6'!$D24="-"),2000,IF(AND('6'!$C24=2, '6'!$D24=1),2500,IF(AND('6'!$C24=2, '6'!$D24=2),3000,IF(AND('6'!$C24=3, '6'!$D24="-"),3000,0)))))))))</f>
        <v>0</v>
      </c>
      <c r="O24" s="58">
        <f>IF(AND('7'!$C24="-", '7'!$D24=2),1000,IF(AND('7'!$C24="-", '7'!$D24=3),1250,IF(AND('7'!$C24=1, '7'!$D24="-"),1000,IF(AND('7'!$C24=1, '7'!$D24=1),1500,IF(AND('7'!$C24=1, '7'!$D24=2),2000,IF(AND('7'!$C24=2, '7'!$D24="-"),2000,IF(AND('7'!$C24=2, '7'!$D24=1),2500,IF(AND('7'!$C24=2, '7'!$D24=2),3000,IF(AND('7'!$C24=3, '7'!$D24="-"),3000,0)))))))))</f>
        <v>0</v>
      </c>
      <c r="P24" s="63">
        <f>IF(AND('8'!$C24="-", '8'!$D24=2),1000,IF(AND('8'!$C24="-", '8'!$D24=3),1250,IF(AND('8'!$C24=1, '8'!$D24="-"),1000,IF(AND('8'!$C24=1, '8'!$D24=1),1500,IF(AND('8'!$C24=1, '8'!$D24=2),2000,IF(AND('8'!$C24=2, '8'!$D24="-"),2000,IF(AND('8'!$C24=2, '8'!$D24=1),2500,IF(AND('8'!$C24=2, '8'!$D24=2),3000,IF(AND('8'!$C24=3, '8'!$D24="-"),3000,0)))))))))</f>
        <v>0</v>
      </c>
      <c r="Q24" s="58">
        <f>IF(AND('9'!$C24="-", '9'!$D24=2),1000,IF(AND('9'!$C24="-", '9'!$D24=3),1250,IF(AND('9'!$C24=1, '9'!$D24="-"),1000,IF(AND('9'!$C24=1, '9'!$D24=1),1500,IF(AND('9'!$C24=1, '9'!$D24=2),2000,IF(AND('9'!$C24=2, '9'!$D24="-"),2000,IF(AND('9'!$C24=2, '9'!$D24=1),2500,IF(AND('9'!$C24=2, '9'!$D24=2),3000,IF(AND('9'!$C24=3, '9'!$D24="-"),3000,0)))))))))</f>
        <v>0</v>
      </c>
      <c r="R24" s="58">
        <f>IF(AND('10'!$C24="-", '10'!$D24=2),1000,IF(AND('10'!$C24="-", '10'!$D24=3),1250,IF(AND('10'!$C24=1, '10'!$D24="-"),1000,IF(AND('10'!$C24=1, '10'!$D24=1),1500,IF(AND('10'!$C24=1, '10'!$D24=2),2000,IF(AND('10'!$C24=2, '10'!$D24="-"),2000,IF(AND('10'!$C24=2, '10'!$D24=1),2500,IF(AND('10'!$C24=2, '10'!$D24=2),3000,IF(AND('10'!$C24=3, '10'!$D24="-"),3000,0)))))))))</f>
        <v>0</v>
      </c>
      <c r="S24" s="59">
        <f>IF(AND('11'!$C24="-", '11'!$D24=2),1000,IF(AND('11'!$C24="-", '11'!$D24=3),1250,IF(AND('11'!$C24=1, '11'!$D24="-"),1000,IF(AND('11'!$C24=1, '11'!$D24=1),1500,IF(AND('11'!$C24=1, '11'!$D24=2),2000,IF(AND('11'!$C24=2, '11'!$D24="-"),2000,IF(AND('11'!$C24=2, '11'!$D24=1),2500,IF(AND('11'!$C24=2, '11'!$D24=2),3000,IF(AND('11'!$C24=3, '11'!$D24="-"),3000,0)))))))))</f>
        <v>0</v>
      </c>
    </row>
    <row r="25">
      <c r="A25" s="42">
        <v>0.3333333333333333</v>
      </c>
      <c r="B25" s="31">
        <v>25.0</v>
      </c>
      <c r="E25" s="64">
        <f>IF(AND('1'!$C25="-", '1'!$D25=2),1000,IF(AND('1'!$C25="-", '1'!$D25=3),1250,IF(AND('1'!$C25=1, '1'!$D25="-"),1000,IF(AND('1'!$C25=1, '1'!$D25=1),1500,IF(AND('1'!$C25=1, '1'!$D25=2),2000,IF(AND('1'!$C25=2, '1'!$D25="-"),2000,IF(AND('1'!$C25=2, '1'!$D25=1),2500,IF(AND('1'!$C25=2, '1'!$D25=2),3000,IF(AND('1'!$C25=3, '1'!$D25="-"),3000,0)))))))))</f>
        <v>0</v>
      </c>
      <c r="G25" s="46" t="s">
        <v>63</v>
      </c>
      <c r="I25" s="65">
        <f>IF(AND('1'!$C25="-", '1'!$D25=2),1000,IF(AND('1'!$C25="-", '1'!$D25=3),1250,IF(AND('1'!$C25=1, '1'!$D25="-"),1000,IF(AND('1'!$C25=1, '1'!$D25=1),1500,IF(AND('1'!$C25=1, '1'!$D25=2),2000,IF(AND('1'!$C25=2, '1'!$D25="-"),2000,IF(AND('1'!$C25=2, '1'!$D25=1),2500,IF(AND('1'!$C25=2, '1'!$D25=2),3000,IF(AND('1'!$C25=3, '1'!$D25="-"),3000,0)))))))))</f>
        <v>0</v>
      </c>
      <c r="J25" s="66">
        <f>IF(AND('2'!$C25="-", '2'!$D25=2),1000,IF(AND('2'!$C25="-", '2'!$D25=3),1250,IF(AND('2'!$C25=1, '2'!$D25="-"),1000,IF(AND('2'!$C25=1, '2'!$D25=1),1500,IF(AND('2'!$C25=1, '2'!$D25=2),2000,IF(AND('2'!$C25=2, '2'!$D25="-"),2000,IF(AND('2'!$C25=2, '2'!$D25=1),2500,IF(AND('2'!$C25=2, '2'!$D25=2),3000,IF(AND('2'!$C25=3, '2'!$D25="-"),3000,0)))))))))</f>
        <v>0</v>
      </c>
      <c r="K25" s="67">
        <f>IF(AND('3'!$C25="-", '3'!$D25=2),1000,IF(AND('3'!$C25="-", '3'!$D25=3),1250,IF(AND('3'!$C25=1, '3'!$D25="-"),1000,IF(AND('3'!$C25=1, '3'!$D25=1),1500,IF(AND('3'!$C25=1, '3'!$D25=2),2000,IF(AND('3'!$C25=2, '3'!$D25="-"),2000,IF(AND('3'!$C25=2, '3'!$D25=1),2500,IF(AND('3'!$C25=2, '3'!$D25=2),3000,IF(AND('3'!$C25=3, '3'!$D25="-"),3000,0)))))))))</f>
        <v>0</v>
      </c>
      <c r="L25" s="66">
        <f>IF(AND('4'!$C25="-", '4'!$D25=2),1000,IF(AND('4'!$C25="-", '4'!$D25=3),1250,IF(AND('4'!$C25=1, '4'!$D25="-"),1000,IF(AND('4'!$C25=1, '4'!$D25=1),1500,IF(AND('4'!$C25=1, '4'!$D25=2),2000,IF(AND('4'!$C25=2, '4'!$D25="-"),2000,IF(AND('4'!$C25=2, '4'!$D25=1),2500,IF(AND('4'!$C25=2, '4'!$D25=2),3000,IF(AND('4'!$C25=3, '4'!$D25="-"),3000,0)))))))))</f>
        <v>0</v>
      </c>
      <c r="M25" s="67">
        <f>IF(AND('5'!$C25="-", '5'!$D25=2),1000,IF(AND('5'!$C25="-", '5'!$D25=3),1250,IF(AND('5'!$C25=1, '5'!$D25="-"),1000,IF(AND('5'!$C25=1, '5'!$D25=1),1500,IF(AND('5'!$C25=1, '5'!$D25=2),2000,IF(AND('5'!$C25=2, '5'!$D25="-"),2000,IF(AND('5'!$C25=2, '5'!$D25=1),2500,IF(AND('5'!$C25=2, '5'!$D25=2),3000,IF(AND('5'!$C25=3, '5'!$D25="-"),3000,0)))))))))</f>
        <v>0</v>
      </c>
      <c r="N25" s="66">
        <f>IF(AND('6'!$C25="-", '6'!$D25=2),1000,IF(AND('6'!$C25="-", '6'!$D25=3),1250,IF(AND('6'!$C25=1, '6'!$D25="-"),1000,IF(AND('6'!$C25=1, '6'!$D25=1),1500,IF(AND('6'!$C25=1, '6'!$D25=2),2000,IF(AND('6'!$C25=2, '6'!$D25="-"),2000,IF(AND('6'!$C25=2, '6'!$D25=1),2500,IF(AND('6'!$C25=2, '6'!$D25=2),3000,IF(AND('6'!$C25=3, '6'!$D25="-"),3000,0)))))))))</f>
        <v>0</v>
      </c>
      <c r="O25" s="67">
        <f>IF(AND('7'!$C25="-", '7'!$D25=2),1000,IF(AND('7'!$C25="-", '7'!$D25=3),1250,IF(AND('7'!$C25=1, '7'!$D25="-"),1000,IF(AND('7'!$C25=1, '7'!$D25=1),1500,IF(AND('7'!$C25=1, '7'!$D25=2),2000,IF(AND('7'!$C25=2, '7'!$D25="-"),2000,IF(AND('7'!$C25=2, '7'!$D25=1),2500,IF(AND('7'!$C25=2, '7'!$D25=2),3000,IF(AND('7'!$C25=3, '7'!$D25="-"),3000,0)))))))))</f>
        <v>0</v>
      </c>
      <c r="P25" s="68">
        <f>IF(AND('8'!$C25="-", '8'!$D25=2),1000,IF(AND('8'!$C25="-", '8'!$D25=3),1250,IF(AND('8'!$C25=1, '8'!$D25="-"),1000,IF(AND('8'!$C25=1, '8'!$D25=1),1500,IF(AND('8'!$C25=1, '8'!$D25=2),2000,IF(AND('8'!$C25=2, '8'!$D25="-"),2000,IF(AND('8'!$C25=2, '8'!$D25=1),2500,IF(AND('8'!$C25=2, '8'!$D25=2),3000,IF(AND('8'!$C25=3, '8'!$D25="-"),3000,0)))))))))</f>
        <v>0</v>
      </c>
      <c r="Q25" s="67">
        <f>IF(AND('9'!$C25="-", '9'!$D25=2),1000,IF(AND('9'!$C25="-", '9'!$D25=3),1250,IF(AND('9'!$C25=1, '9'!$D25="-"),1000,IF(AND('9'!$C25=1, '9'!$D25=1),1500,IF(AND('9'!$C25=1, '9'!$D25=2),2000,IF(AND('9'!$C25=2, '9'!$D25="-"),2000,IF(AND('9'!$C25=2, '9'!$D25=1),2500,IF(AND('9'!$C25=2, '9'!$D25=2),3000,IF(AND('9'!$C25=3, '9'!$D25="-"),3000,0)))))))))</f>
        <v>0</v>
      </c>
      <c r="R25" s="67">
        <f>IF(AND('10'!$C25="-", '10'!$D25=2),1000,IF(AND('10'!$C25="-", '10'!$D25=3),1250,IF(AND('10'!$C25=1, '10'!$D25="-"),1000,IF(AND('10'!$C25=1, '10'!$D25=1),1500,IF(AND('10'!$C25=1, '10'!$D25=2),2000,IF(AND('10'!$C25=2, '10'!$D25="-"),2000,IF(AND('10'!$C25=2, '10'!$D25=1),2500,IF(AND('10'!$C25=2, '10'!$D25=2),3000,IF(AND('10'!$C25=3, '10'!$D25="-"),3000,0)))))))))</f>
        <v>0</v>
      </c>
      <c r="S25" s="69">
        <f>IF(AND('11'!$C25="-", '11'!$D25=2),1000,IF(AND('11'!$C25="-", '11'!$D25=3),1250,IF(AND('11'!$C25=1, '11'!$D25="-"),1000,IF(AND('11'!$C25=1, '11'!$D25=1),1500,IF(AND('11'!$C25=1, '11'!$D25=2),2000,IF(AND('11'!$C25=2, '11'!$D25="-"),2000,IF(AND('11'!$C25=2, '11'!$D25=1),2500,IF(AND('11'!$C25=2, '11'!$D25=2),3000,IF(AND('11'!$C25=3, '11'!$D25="-"),3000,0)))))))))</f>
        <v>0</v>
      </c>
    </row>
    <row r="26">
      <c r="A26" s="42">
        <v>0.3368055555555556</v>
      </c>
      <c r="B26" s="31">
        <v>26.0</v>
      </c>
      <c r="G26" s="46" t="s">
        <v>64</v>
      </c>
    </row>
    <row r="27">
      <c r="A27" s="42">
        <v>0.3402777777777778</v>
      </c>
      <c r="B27" s="31">
        <v>27.0</v>
      </c>
      <c r="G27" s="46" t="s">
        <v>65</v>
      </c>
    </row>
    <row r="28">
      <c r="A28" s="42">
        <v>0.34375</v>
      </c>
      <c r="B28" s="31">
        <v>28.0</v>
      </c>
      <c r="G28" s="46" t="s">
        <v>66</v>
      </c>
    </row>
    <row r="29">
      <c r="A29" s="42">
        <v>0.3472222222222222</v>
      </c>
      <c r="B29" s="31">
        <v>29.0</v>
      </c>
      <c r="G29" s="46" t="s">
        <v>67</v>
      </c>
    </row>
    <row r="30">
      <c r="A30" s="42">
        <v>0.3506944444444444</v>
      </c>
      <c r="B30" s="31">
        <v>30.0</v>
      </c>
      <c r="G30" s="46" t="s">
        <v>68</v>
      </c>
    </row>
    <row r="31">
      <c r="A31" s="42">
        <v>0.3541666666666667</v>
      </c>
      <c r="B31" s="31">
        <v>31.0</v>
      </c>
      <c r="G31" s="46" t="s">
        <v>69</v>
      </c>
    </row>
    <row r="32">
      <c r="A32" s="42">
        <v>0.3576388888888889</v>
      </c>
      <c r="G32" s="46" t="s">
        <v>70</v>
      </c>
    </row>
    <row r="33">
      <c r="A33" s="42">
        <v>0.3611111111111111</v>
      </c>
      <c r="G33" s="46" t="s">
        <v>71</v>
      </c>
    </row>
    <row r="34">
      <c r="A34" s="42">
        <v>0.3645833333333333</v>
      </c>
      <c r="G34" s="46" t="s">
        <v>72</v>
      </c>
      <c r="I34" s="47" t="s">
        <v>73</v>
      </c>
    </row>
    <row r="35">
      <c r="A35" s="42">
        <v>0.3680555555555556</v>
      </c>
      <c r="G35" s="46" t="s">
        <v>74</v>
      </c>
      <c r="H35" s="31" t="s">
        <v>75</v>
      </c>
    </row>
    <row r="36">
      <c r="A36" s="42">
        <v>0.3715277777777778</v>
      </c>
      <c r="G36" s="46" t="s">
        <v>76</v>
      </c>
      <c r="I36" s="48">
        <v>1.0</v>
      </c>
      <c r="J36" s="50">
        <v>2.0</v>
      </c>
      <c r="K36" s="50">
        <v>3.0</v>
      </c>
      <c r="L36" s="50">
        <v>4.0</v>
      </c>
      <c r="M36" s="50">
        <v>5.0</v>
      </c>
      <c r="N36" s="50">
        <v>6.0</v>
      </c>
      <c r="O36" s="50">
        <v>7.0</v>
      </c>
      <c r="P36" s="50">
        <v>8.0</v>
      </c>
      <c r="Q36" s="50">
        <v>9.0</v>
      </c>
      <c r="R36" s="50">
        <v>10.0</v>
      </c>
      <c r="S36" s="70">
        <v>11.0</v>
      </c>
    </row>
    <row r="37">
      <c r="A37" s="42">
        <v>0.375</v>
      </c>
      <c r="G37" s="46" t="s">
        <v>77</v>
      </c>
      <c r="I37" s="71">
        <f>INT(IF('1'!$E7&gt;=$A$145, I7*1.5, IF(OR('1'!$B7="(月)", '1'!$B7="(火)",'1'!$B7="(水)", '1'!$B7="(木)", '1'!$B7="(金)"), I7, I7*1.25)))</f>
        <v>0</v>
      </c>
      <c r="J37" s="71">
        <f>INT(IF('2'!$E7&gt;=$A$145, J7*1.5, IF(OR('2'!$B7="(月)", '2'!$B7="(火)",'2'!$B7="(水)", '2'!$B7="(木)", '2'!$B7="(金)"), J7, J7*1.25)))</f>
        <v>0</v>
      </c>
      <c r="K37" s="71">
        <f>INT(IF('3'!$E7&gt;=$A$145, K7*1.5, IF(OR('3'!$B7="(月)", '3'!$B7="(火)",'3'!$B7="(水)", '3'!$B7="(木)", '3'!$B7="(金)"), K7, K7*1.25)))</f>
        <v>0</v>
      </c>
      <c r="L37" s="71">
        <f>INT(IF('4'!$E7&gt;=$A$145, L7*1.5, IF(OR('4'!$B7="(月)", '4'!$B7="(火)",'4'!$B7="(水)", '4'!$B7="(木)", '4'!$B7="(金)"), L7, L7*1.25)))</f>
        <v>0</v>
      </c>
      <c r="M37" s="71">
        <f>INT(IF('5'!$E7&gt;=$A$145, M7*1.5, IF(OR('5'!$B7="(月)", '5'!$B7="(火)",'5'!$B7="(水)", '5'!$B7="(木)", '5'!$B7="(金)"), M7, M7*1.25)))</f>
        <v>0</v>
      </c>
      <c r="N37" s="71">
        <f>INT(IF('6'!$E7&gt;=$A$145, N7*1.5, IF(OR('6'!$B7="(月)", '6'!$B7="(火)",'6'!$B7="(水)", '6'!$B7="(木)", '6'!$B7="(金)"), N7, N7*1.25)))</f>
        <v>0</v>
      </c>
      <c r="O37" s="71">
        <f>INT(IF('7'!$E7&gt;=$A$145, O7*1.5, IF(OR('7'!$B7="(月)", '7'!$B7="(火)",'7'!$B7="(水)", '7'!$B7="(木)", '7'!$B7="(金)"), O7, O7*1.25)))</f>
        <v>0</v>
      </c>
      <c r="P37" s="71">
        <f>INT(IF('8'!$E7&gt;=$A$145, P7*1.5, IF(OR('8'!$B7="(月)", '8'!$B7="(火)",'8'!$B7="(水)", '8'!$B7="(木)", '8'!$B7="(金)"), P7, P7*1.25)))</f>
        <v>0</v>
      </c>
      <c r="Q37" s="71">
        <f>INT(IF('9'!$E7&gt;=$A$145, Q7*1.5, IF(OR('9'!$B7="(月)", '9'!$B7="(火)",'9'!$B7="(水)", '9'!$B7="(木)", '9'!$B7="(金)"), Q7, Q7*1.25)))</f>
        <v>0</v>
      </c>
      <c r="R37" s="71">
        <f>INT(IF('10'!$E7&gt;=$A$145, R7*1.5, IF(OR('10'!$B7="(月)", '10'!$B7="(火)",'10'!$B7="(水)", '10'!$B7="(木)", '10'!$B7="(金)"), R7, R7*1.25)))</f>
        <v>0</v>
      </c>
      <c r="S37" s="72">
        <f>INT(IF('11'!$E7&gt;=$A$145, S7*1.5, IF(OR('11'!$B7="(月)", '11'!$B7="(火)",'11'!$B7="(水)", '11'!$B7="(木)", '11'!$B7="(金)"), S7, S7*1.25)))</f>
        <v>0</v>
      </c>
    </row>
    <row r="38">
      <c r="A38" s="42">
        <v>0.3784722222222222</v>
      </c>
      <c r="G38" s="45"/>
      <c r="I38" s="71">
        <f>INT(IF('1'!$E8&gt;=$A$145, I8*1.5, IF(OR('1'!$B8="(月)", '1'!$B8="(火)",'1'!$B8="(水)", '1'!$B8="(木)", '1'!$B8="(金)"), I8, I8*1.25)))</f>
        <v>0</v>
      </c>
      <c r="J38" s="71">
        <f>INT(IF('2'!$E8&gt;=$A$145, J8*1.5, IF(OR('2'!$B8="(月)", '2'!$B8="(火)",'2'!$B8="(水)", '2'!$B8="(木)", '2'!$B8="(金)"), J8, J8*1.25)))</f>
        <v>0</v>
      </c>
      <c r="K38" s="71">
        <f>INT(IF('3'!$E8&gt;=$A$145, K8*1.5, IF(OR('3'!$B8="(月)", '3'!$B8="(火)",'3'!$B8="(水)", '3'!$B8="(木)", '3'!$B8="(金)"), K8, K8*1.25)))</f>
        <v>0</v>
      </c>
      <c r="L38" s="71">
        <f>INT(IF('4'!$E8&gt;=$A$145, L8*1.5, IF(OR('4'!$B8="(月)", '4'!$B8="(火)",'4'!$B8="(水)", '4'!$B8="(木)", '4'!$B8="(金)"), L8, L8*1.25)))</f>
        <v>0</v>
      </c>
      <c r="M38" s="71">
        <f>INT(IF('5'!$E8&gt;=$A$145, M8*1.5, IF(OR('5'!$B8="(月)", '5'!$B8="(火)",'5'!$B8="(水)", '5'!$B8="(木)", '5'!$B8="(金)"), M8, M8*1.25)))</f>
        <v>0</v>
      </c>
      <c r="N38" s="71">
        <f>INT(IF('6'!$E8&gt;=$A$145, N8*1.5, IF(OR('6'!$B8="(月)", '6'!$B8="(火)",'6'!$B8="(水)", '6'!$B8="(木)", '6'!$B8="(金)"), N8, N8*1.25)))</f>
        <v>0</v>
      </c>
      <c r="O38" s="71">
        <f>INT(IF('7'!$E8&gt;=$A$145, O8*1.5, IF(OR('7'!$B8="(月)", '7'!$B8="(火)",'7'!$B8="(水)", '7'!$B8="(木)", '7'!$B8="(金)"), O8, O8*1.25)))</f>
        <v>0</v>
      </c>
      <c r="P38" s="71">
        <f>INT(IF('8'!$E8&gt;=$A$145, P8*1.5, IF(OR('8'!$B8="(月)", '8'!$B8="(火)",'8'!$B8="(水)", '8'!$B8="(木)", '8'!$B8="(金)"), P8, P8*1.25)))</f>
        <v>0</v>
      </c>
      <c r="Q38" s="71">
        <f>INT(IF('9'!$E8&gt;=$A$145, Q8*1.5, IF(OR('9'!$B8="(月)", '9'!$B8="(火)",'9'!$B8="(水)", '9'!$B8="(木)", '9'!$B8="(金)"), Q8, Q8*1.25)))</f>
        <v>0</v>
      </c>
      <c r="R38" s="71">
        <f>INT(IF('10'!$E8&gt;=$A$145, R8*1.5, IF(OR('10'!$B8="(月)", '10'!$B8="(火)",'10'!$B8="(水)", '10'!$B8="(木)", '10'!$B8="(金)"), R8, R8*1.25)))</f>
        <v>0</v>
      </c>
      <c r="S38" s="72">
        <f>INT(IF('11'!$E8&gt;=$A$145, S8*1.5, IF(OR('11'!$B8="(月)", '11'!$B8="(火)",'11'!$B8="(水)", '11'!$B8="(木)", '11'!$B8="(金)"), S8, S8*1.25)))</f>
        <v>0</v>
      </c>
    </row>
    <row r="39">
      <c r="A39" s="42">
        <v>0.3819444444444444</v>
      </c>
      <c r="G39" s="45"/>
      <c r="I39" s="71">
        <f>INT(IF('1'!$E9&gt;=$A$145, I9*1.5, IF(OR('1'!$B9="(月)", '1'!$B9="(火)",'1'!$B9="(水)", '1'!$B9="(木)", '1'!$B9="(金)"), I9, I9*1.25)))</f>
        <v>0</v>
      </c>
      <c r="J39" s="71">
        <f>INT(IF('2'!$E9&gt;=$A$145, J9*1.5, IF(OR('2'!$B9="(月)", '2'!$B9="(火)",'2'!$B9="(水)", '2'!$B9="(木)", '2'!$B9="(金)"), J9, J9*1.25)))</f>
        <v>0</v>
      </c>
      <c r="K39" s="71">
        <f>INT(IF('3'!$E9&gt;=$A$145, K9*1.5, IF(OR('3'!$B9="(月)", '3'!$B9="(火)",'3'!$B9="(水)", '3'!$B9="(木)", '3'!$B9="(金)"), K9, K9*1.25)))</f>
        <v>0</v>
      </c>
      <c r="L39" s="71">
        <f>INT(IF('4'!$E9&gt;=$A$145, L9*1.5, IF(OR('4'!$B9="(月)", '4'!$B9="(火)",'4'!$B9="(水)", '4'!$B9="(木)", '4'!$B9="(金)"), L9, L9*1.25)))</f>
        <v>0</v>
      </c>
      <c r="M39" s="71">
        <f>INT(IF('5'!$E9&gt;=$A$145, M9*1.5, IF(OR('5'!$B9="(月)", '5'!$B9="(火)",'5'!$B9="(水)", '5'!$B9="(木)", '5'!$B9="(金)"), M9, M9*1.25)))</f>
        <v>0</v>
      </c>
      <c r="N39" s="71">
        <f>INT(IF('6'!$E9&gt;=$A$145, N9*1.5, IF(OR('6'!$B9="(月)", '6'!$B9="(火)",'6'!$B9="(水)", '6'!$B9="(木)", '6'!$B9="(金)"), N9, N9*1.25)))</f>
        <v>0</v>
      </c>
      <c r="O39" s="71">
        <f>INT(IF('7'!$E9&gt;=$A$145, O9*1.5, IF(OR('7'!$B9="(月)", '7'!$B9="(火)",'7'!$B9="(水)", '7'!$B9="(木)", '7'!$B9="(金)"), O9, O9*1.25)))</f>
        <v>0</v>
      </c>
      <c r="P39" s="71">
        <f>INT(IF('8'!$E9&gt;=$A$145, P9*1.5, IF(OR('8'!$B9="(月)", '8'!$B9="(火)",'8'!$B9="(水)", '8'!$B9="(木)", '8'!$B9="(金)"), P9, P9*1.25)))</f>
        <v>0</v>
      </c>
      <c r="Q39" s="71">
        <f>INT(IF('9'!$E9&gt;=$A$145, Q9*1.5, IF(OR('9'!$B9="(月)", '9'!$B9="(火)",'9'!$B9="(水)", '9'!$B9="(木)", '9'!$B9="(金)"), Q9, Q9*1.25)))</f>
        <v>0</v>
      </c>
      <c r="R39" s="71">
        <f>INT(IF('10'!$E9&gt;=$A$145, R9*1.5, IF(OR('10'!$B9="(月)", '10'!$B9="(火)",'10'!$B9="(水)", '10'!$B9="(木)", '10'!$B9="(金)"), R9, R9*1.25)))</f>
        <v>0</v>
      </c>
      <c r="S39" s="72">
        <f>INT(IF('11'!$E9&gt;=$A$145, S9*1.5, IF(OR('11'!$B9="(月)", '11'!$B9="(火)",'11'!$B9="(水)", '11'!$B9="(木)", '11'!$B9="(金)"), S9, S9*1.25)))</f>
        <v>0</v>
      </c>
    </row>
    <row r="40">
      <c r="A40" s="42">
        <v>0.3854166666666667</v>
      </c>
      <c r="G40" s="45"/>
      <c r="I40" s="71">
        <f>INT(IF('1'!$E10&gt;=$A$145, I10*1.5, IF(OR('1'!$B10="(月)", '1'!$B10="(火)",'1'!$B10="(水)", '1'!$B10="(木)", '1'!$B10="(金)"), I10, I10*1.25)))</f>
        <v>0</v>
      </c>
      <c r="J40" s="71">
        <f>INT(IF('2'!$E10&gt;=$A$145, J10*1.5, IF(OR('2'!$B10="(月)", '2'!$B10="(火)",'2'!$B10="(水)", '2'!$B10="(木)", '2'!$B10="(金)"), J10, J10*1.25)))</f>
        <v>0</v>
      </c>
      <c r="K40" s="71">
        <f>INT(IF('3'!$E10&gt;=$A$145, K10*1.5, IF(OR('3'!$B10="(月)", '3'!$B10="(火)",'3'!$B10="(水)", '3'!$B10="(木)", '3'!$B10="(金)"), K10, K10*1.25)))</f>
        <v>0</v>
      </c>
      <c r="L40" s="71">
        <f>INT(IF('4'!$E10&gt;=$A$145, L10*1.5, IF(OR('4'!$B10="(月)", '4'!$B10="(火)",'4'!$B10="(水)", '4'!$B10="(木)", '4'!$B10="(金)"), L10, L10*1.25)))</f>
        <v>0</v>
      </c>
      <c r="M40" s="71">
        <f>INT(IF('5'!$E10&gt;=$A$145, M10*1.5, IF(OR('5'!$B10="(月)", '5'!$B10="(火)",'5'!$B10="(水)", '5'!$B10="(木)", '5'!$B10="(金)"), M10, M10*1.25)))</f>
        <v>0</v>
      </c>
      <c r="N40" s="71">
        <f>INT(IF('6'!$E10&gt;=$A$145, N10*1.5, IF(OR('6'!$B10="(月)", '6'!$B10="(火)",'6'!$B10="(水)", '6'!$B10="(木)", '6'!$B10="(金)"), N10, N10*1.25)))</f>
        <v>0</v>
      </c>
      <c r="O40" s="71">
        <f>INT(IF('7'!$E10&gt;=$A$145, O10*1.5, IF(OR('7'!$B10="(月)", '7'!$B10="(火)",'7'!$B10="(水)", '7'!$B10="(木)", '7'!$B10="(金)"), O10, O10*1.25)))</f>
        <v>0</v>
      </c>
      <c r="P40" s="71">
        <f>INT(IF('8'!$E10&gt;=$A$145, P10*1.5, IF(OR('8'!$B10="(月)", '8'!$B10="(火)",'8'!$B10="(水)", '8'!$B10="(木)", '8'!$B10="(金)"), P10, P10*1.25)))</f>
        <v>0</v>
      </c>
      <c r="Q40" s="71">
        <f>INT(IF('9'!$E10&gt;=$A$145, Q10*1.5, IF(OR('9'!$B10="(月)", '9'!$B10="(火)",'9'!$B10="(水)", '9'!$B10="(木)", '9'!$B10="(金)"), Q10, Q10*1.25)))</f>
        <v>0</v>
      </c>
      <c r="R40" s="71">
        <f>INT(IF('10'!$E10&gt;=$A$145, R10*1.5, IF(OR('10'!$B10="(月)", '10'!$B10="(火)",'10'!$B10="(水)", '10'!$B10="(木)", '10'!$B10="(金)"), R10, R10*1.25)))</f>
        <v>0</v>
      </c>
      <c r="S40" s="72">
        <f>INT(IF('11'!$E10&gt;=$A$145, S10*1.5, IF(OR('11'!$B10="(月)", '11'!$B10="(火)",'11'!$B10="(水)", '11'!$B10="(木)", '11'!$B10="(金)"), S10, S10*1.25)))</f>
        <v>0</v>
      </c>
    </row>
    <row r="41">
      <c r="A41" s="42">
        <v>0.3888888888888889</v>
      </c>
      <c r="G41" s="45"/>
      <c r="I41" s="71">
        <f>INT(IF('1'!$E11&gt;=$A$145, I11*1.5, IF(OR('1'!$B11="(月)", '1'!$B11="(火)",'1'!$B11="(水)", '1'!$B11="(木)", '1'!$B11="(金)"), I11, I11*1.25)))</f>
        <v>0</v>
      </c>
      <c r="J41" s="71">
        <f>INT(IF('2'!$E11&gt;=$A$145, J11*1.5, IF(OR('2'!$B11="(月)", '2'!$B11="(火)",'2'!$B11="(水)", '2'!$B11="(木)", '2'!$B11="(金)"), J11, J11*1.25)))</f>
        <v>0</v>
      </c>
      <c r="K41" s="71">
        <f>INT(IF('3'!$E11&gt;=$A$145, K11*1.5, IF(OR('3'!$B11="(月)", '3'!$B11="(火)",'3'!$B11="(水)", '3'!$B11="(木)", '3'!$B11="(金)"), K11, K11*1.25)))</f>
        <v>0</v>
      </c>
      <c r="L41" s="71">
        <f>INT(IF('4'!$E11&gt;=$A$145, L11*1.5, IF(OR('4'!$B11="(月)", '4'!$B11="(火)",'4'!$B11="(水)", '4'!$B11="(木)", '4'!$B11="(金)"), L11, L11*1.25)))</f>
        <v>0</v>
      </c>
      <c r="M41" s="71">
        <f>INT(IF('5'!$E11&gt;=$A$145, M11*1.5, IF(OR('5'!$B11="(月)", '5'!$B11="(火)",'5'!$B11="(水)", '5'!$B11="(木)", '5'!$B11="(金)"), M11, M11*1.25)))</f>
        <v>0</v>
      </c>
      <c r="N41" s="71">
        <f>INT(IF('6'!$E11&gt;=$A$145, N11*1.5, IF(OR('6'!$B11="(月)", '6'!$B11="(火)",'6'!$B11="(水)", '6'!$B11="(木)", '6'!$B11="(金)"), N11, N11*1.25)))</f>
        <v>0</v>
      </c>
      <c r="O41" s="71">
        <f>INT(IF('7'!$E11&gt;=$A$145, O11*1.5, IF(OR('7'!$B11="(月)", '7'!$B11="(火)",'7'!$B11="(水)", '7'!$B11="(木)", '7'!$B11="(金)"), O11, O11*1.25)))</f>
        <v>0</v>
      </c>
      <c r="P41" s="71">
        <f>INT(IF('8'!$E11&gt;=$A$145, P11*1.5, IF(OR('8'!$B11="(月)", '8'!$B11="(火)",'8'!$B11="(水)", '8'!$B11="(木)", '8'!$B11="(金)"), P11, P11*1.25)))</f>
        <v>0</v>
      </c>
      <c r="Q41" s="71">
        <f>INT(IF('9'!$E11&gt;=$A$145, Q11*1.5, IF(OR('9'!$B11="(月)", '9'!$B11="(火)",'9'!$B11="(水)", '9'!$B11="(木)", '9'!$B11="(金)"), Q11, Q11*1.25)))</f>
        <v>0</v>
      </c>
      <c r="R41" s="71">
        <f>INT(IF('10'!$E11&gt;=$A$145, R11*1.5, IF(OR('10'!$B11="(月)", '10'!$B11="(火)",'10'!$B11="(水)", '10'!$B11="(木)", '10'!$B11="(金)"), R11, R11*1.25)))</f>
        <v>0</v>
      </c>
      <c r="S41" s="72">
        <f>INT(IF('11'!$E11&gt;=$A$145, S11*1.5, IF(OR('11'!$B11="(月)", '11'!$B11="(火)",'11'!$B11="(水)", '11'!$B11="(木)", '11'!$B11="(金)"), S11, S11*1.25)))</f>
        <v>0</v>
      </c>
    </row>
    <row r="42">
      <c r="A42" s="42">
        <v>0.3923611111111111</v>
      </c>
      <c r="G42" s="45"/>
      <c r="I42" s="71">
        <f>INT(IF('1'!$E12&gt;=$A$145, I12*1.5, IF(OR('1'!$B12="(月)", '1'!$B12="(火)",'1'!$B12="(水)", '1'!$B12="(木)", '1'!$B12="(金)"), I12, I12*1.25)))</f>
        <v>0</v>
      </c>
      <c r="J42" s="71">
        <f>INT(IF('2'!$E12&gt;=$A$145, J12*1.5, IF(OR('2'!$B12="(月)", '2'!$B12="(火)",'2'!$B12="(水)", '2'!$B12="(木)", '2'!$B12="(金)"), J12, J12*1.25)))</f>
        <v>0</v>
      </c>
      <c r="K42" s="71">
        <f>INT(IF('3'!$E12&gt;=$A$145, K12*1.5, IF(OR('3'!$B12="(月)", '3'!$B12="(火)",'3'!$B12="(水)", '3'!$B12="(木)", '3'!$B12="(金)"), K12, K12*1.25)))</f>
        <v>0</v>
      </c>
      <c r="L42" s="71">
        <f>INT(IF('4'!$E12&gt;=$A$145, L12*1.5, IF(OR('4'!$B12="(月)", '4'!$B12="(火)",'4'!$B12="(水)", '4'!$B12="(木)", '4'!$B12="(金)"), L12, L12*1.25)))</f>
        <v>0</v>
      </c>
      <c r="M42" s="71">
        <f>INT(IF('5'!$E12&gt;=$A$145, M12*1.5, IF(OR('5'!$B12="(月)", '5'!$B12="(火)",'5'!$B12="(水)", '5'!$B12="(木)", '5'!$B12="(金)"), M12, M12*1.25)))</f>
        <v>0</v>
      </c>
      <c r="N42" s="71">
        <f>INT(IF('6'!$E12&gt;=$A$145, N12*1.5, IF(OR('6'!$B12="(月)", '6'!$B12="(火)",'6'!$B12="(水)", '6'!$B12="(木)", '6'!$B12="(金)"), N12, N12*1.25)))</f>
        <v>0</v>
      </c>
      <c r="O42" s="71">
        <f>INT(IF('7'!$E12&gt;=$A$145, O12*1.5, IF(OR('7'!$B12="(月)", '7'!$B12="(火)",'7'!$B12="(水)", '7'!$B12="(木)", '7'!$B12="(金)"), O12, O12*1.25)))</f>
        <v>0</v>
      </c>
      <c r="P42" s="71">
        <f>INT(IF('8'!$E12&gt;=$A$145, P12*1.5, IF(OR('8'!$B12="(月)", '8'!$B12="(火)",'8'!$B12="(水)", '8'!$B12="(木)", '8'!$B12="(金)"), P12, P12*1.25)))</f>
        <v>0</v>
      </c>
      <c r="Q42" s="71">
        <f>INT(IF('9'!$E12&gt;=$A$145, Q12*1.5, IF(OR('9'!$B12="(月)", '9'!$B12="(火)",'9'!$B12="(水)", '9'!$B12="(木)", '9'!$B12="(金)"), Q12, Q12*1.25)))</f>
        <v>0</v>
      </c>
      <c r="R42" s="71">
        <f>INT(IF('10'!$E12&gt;=$A$145, R12*1.5, IF(OR('10'!$B12="(月)", '10'!$B12="(火)",'10'!$B12="(水)", '10'!$B12="(木)", '10'!$B12="(金)"), R12, R12*1.25)))</f>
        <v>0</v>
      </c>
      <c r="S42" s="72">
        <f>INT(IF('11'!$E12&gt;=$A$145, S12*1.5, IF(OR('11'!$B12="(月)", '11'!$B12="(火)",'11'!$B12="(水)", '11'!$B12="(木)", '11'!$B12="(金)"), S12, S12*1.25)))</f>
        <v>0</v>
      </c>
    </row>
    <row r="43">
      <c r="A43" s="42">
        <v>0.3958333333333333</v>
      </c>
      <c r="G43" s="45"/>
      <c r="I43" s="71">
        <f>INT(IF('1'!$E13&gt;=$A$145, I13*1.5, IF(OR('1'!$B13="(月)", '1'!$B13="(火)",'1'!$B13="(水)", '1'!$B13="(木)", '1'!$B13="(金)"), I13, I13*1.25)))</f>
        <v>0</v>
      </c>
      <c r="J43" s="71">
        <f>INT(IF('2'!$E13&gt;=$A$145, J13*1.5, IF(OR('2'!$B13="(月)", '2'!$B13="(火)",'2'!$B13="(水)", '2'!$B13="(木)", '2'!$B13="(金)"), J13, J13*1.25)))</f>
        <v>0</v>
      </c>
      <c r="K43" s="71">
        <f>INT(IF('3'!$E13&gt;=$A$145, K13*1.5, IF(OR('3'!$B13="(月)", '3'!$B13="(火)",'3'!$B13="(水)", '3'!$B13="(木)", '3'!$B13="(金)"), K13, K13*1.25)))</f>
        <v>0</v>
      </c>
      <c r="L43" s="71">
        <f>INT(IF('4'!$E13&gt;=$A$145, L13*1.5, IF(OR('4'!$B13="(月)", '4'!$B13="(火)",'4'!$B13="(水)", '4'!$B13="(木)", '4'!$B13="(金)"), L13, L13*1.25)))</f>
        <v>0</v>
      </c>
      <c r="M43" s="71">
        <f>INT(IF('5'!$E13&gt;=$A$145, M13*1.5, IF(OR('5'!$B13="(月)", '5'!$B13="(火)",'5'!$B13="(水)", '5'!$B13="(木)", '5'!$B13="(金)"), M13, M13*1.25)))</f>
        <v>0</v>
      </c>
      <c r="N43" s="71">
        <f>INT(IF('6'!$E13&gt;=$A$145, N13*1.5, IF(OR('6'!$B13="(月)", '6'!$B13="(火)",'6'!$B13="(水)", '6'!$B13="(木)", '6'!$B13="(金)"), N13, N13*1.25)))</f>
        <v>0</v>
      </c>
      <c r="O43" s="71">
        <f>INT(IF('7'!$E13&gt;=$A$145, O13*1.5, IF(OR('7'!$B13="(月)", '7'!$B13="(火)",'7'!$B13="(水)", '7'!$B13="(木)", '7'!$B13="(金)"), O13, O13*1.25)))</f>
        <v>0</v>
      </c>
      <c r="P43" s="71">
        <f>INT(IF('8'!$E13&gt;=$A$145, P13*1.5, IF(OR('8'!$B13="(月)", '8'!$B13="(火)",'8'!$B13="(水)", '8'!$B13="(木)", '8'!$B13="(金)"), P13, P13*1.25)))</f>
        <v>0</v>
      </c>
      <c r="Q43" s="71">
        <f>INT(IF('9'!$E13&gt;=$A$145, Q13*1.5, IF(OR('9'!$B13="(月)", '9'!$B13="(火)",'9'!$B13="(水)", '9'!$B13="(木)", '9'!$B13="(金)"), Q13, Q13*1.25)))</f>
        <v>0</v>
      </c>
      <c r="R43" s="71">
        <f>INT(IF('10'!$E13&gt;=$A$145, R13*1.5, IF(OR('10'!$B13="(月)", '10'!$B13="(火)",'10'!$B13="(水)", '10'!$B13="(木)", '10'!$B13="(金)"), R13, R13*1.25)))</f>
        <v>0</v>
      </c>
      <c r="S43" s="72">
        <f>INT(IF('11'!$E13&gt;=$A$145, S13*1.5, IF(OR('11'!$B13="(月)", '11'!$B13="(火)",'11'!$B13="(水)", '11'!$B13="(木)", '11'!$B13="(金)"), S13, S13*1.25)))</f>
        <v>0</v>
      </c>
    </row>
    <row r="44">
      <c r="A44" s="42">
        <v>0.3993055555555556</v>
      </c>
      <c r="G44" s="45"/>
      <c r="I44" s="71">
        <f>INT(IF('1'!$E14&gt;=$A$145, I14*1.5, IF(OR('1'!$B14="(月)", '1'!$B14="(火)",'1'!$B14="(水)", '1'!$B14="(木)", '1'!$B14="(金)"), I14, I14*1.25)))</f>
        <v>0</v>
      </c>
      <c r="J44" s="71">
        <f>INT(IF('2'!$E14&gt;=$A$145, J14*1.5, IF(OR('2'!$B14="(月)", '2'!$B14="(火)",'2'!$B14="(水)", '2'!$B14="(木)", '2'!$B14="(金)"), J14, J14*1.25)))</f>
        <v>0</v>
      </c>
      <c r="K44" s="71">
        <f>INT(IF('3'!$E14&gt;=$A$145, K14*1.5, IF(OR('3'!$B14="(月)", '3'!$B14="(火)",'3'!$B14="(水)", '3'!$B14="(木)", '3'!$B14="(金)"), K14, K14*1.25)))</f>
        <v>0</v>
      </c>
      <c r="L44" s="71">
        <f>INT(IF('4'!$E14&gt;=$A$145, L14*1.5, IF(OR('4'!$B14="(月)", '4'!$B14="(火)",'4'!$B14="(水)", '4'!$B14="(木)", '4'!$B14="(金)"), L14, L14*1.25)))</f>
        <v>0</v>
      </c>
      <c r="M44" s="71">
        <f>INT(IF('5'!$E14&gt;=$A$145, M14*1.5, IF(OR('5'!$B14="(月)", '5'!$B14="(火)",'5'!$B14="(水)", '5'!$B14="(木)", '5'!$B14="(金)"), M14, M14*1.25)))</f>
        <v>0</v>
      </c>
      <c r="N44" s="71">
        <f>INT(IF('6'!$E14&gt;=$A$145, N14*1.5, IF(OR('6'!$B14="(月)", '6'!$B14="(火)",'6'!$B14="(水)", '6'!$B14="(木)", '6'!$B14="(金)"), N14, N14*1.25)))</f>
        <v>0</v>
      </c>
      <c r="O44" s="71">
        <f>INT(IF('7'!$E14&gt;=$A$145, O14*1.5, IF(OR('7'!$B14="(月)", '7'!$B14="(火)",'7'!$B14="(水)", '7'!$B14="(木)", '7'!$B14="(金)"), O14, O14*1.25)))</f>
        <v>0</v>
      </c>
      <c r="P44" s="71">
        <f>INT(IF('8'!$E14&gt;=$A$145, P14*1.5, IF(OR('8'!$B14="(月)", '8'!$B14="(火)",'8'!$B14="(水)", '8'!$B14="(木)", '8'!$B14="(金)"), P14, P14*1.25)))</f>
        <v>0</v>
      </c>
      <c r="Q44" s="71">
        <f>INT(IF('9'!$E14&gt;=$A$145, Q14*1.5, IF(OR('9'!$B14="(月)", '9'!$B14="(火)",'9'!$B14="(水)", '9'!$B14="(木)", '9'!$B14="(金)"), Q14, Q14*1.25)))</f>
        <v>0</v>
      </c>
      <c r="R44" s="71">
        <f>INT(IF('10'!$E14&gt;=$A$145, R14*1.5, IF(OR('10'!$B14="(月)", '10'!$B14="(火)",'10'!$B14="(水)", '10'!$B14="(木)", '10'!$B14="(金)"), R14, R14*1.25)))</f>
        <v>0</v>
      </c>
      <c r="S44" s="72">
        <f>INT(IF('11'!$E14&gt;=$A$145, S14*1.5, IF(OR('11'!$B14="(月)", '11'!$B14="(火)",'11'!$B14="(水)", '11'!$B14="(木)", '11'!$B14="(金)"), S14, S14*1.25)))</f>
        <v>0</v>
      </c>
    </row>
    <row r="45">
      <c r="A45" s="42">
        <v>0.4027777777777778</v>
      </c>
      <c r="G45" s="45"/>
      <c r="I45" s="71">
        <f>INT(IF('1'!$E15&gt;=$A$145, I15*1.5, IF(OR('1'!$B15="(月)", '1'!$B15="(火)",'1'!$B15="(水)", '1'!$B15="(木)", '1'!$B15="(金)"), I15, I15*1.25)))</f>
        <v>0</v>
      </c>
      <c r="J45" s="71">
        <f>INT(IF('2'!$E15&gt;=$A$145, J15*1.5, IF(OR('2'!$B15="(月)", '2'!$B15="(火)",'2'!$B15="(水)", '2'!$B15="(木)", '2'!$B15="(金)"), J15, J15*1.25)))</f>
        <v>0</v>
      </c>
      <c r="K45" s="71">
        <f>INT(IF('3'!$E15&gt;=$A$145, K15*1.5, IF(OR('3'!$B15="(月)", '3'!$B15="(火)",'3'!$B15="(水)", '3'!$B15="(木)", '3'!$B15="(金)"), K15, K15*1.25)))</f>
        <v>0</v>
      </c>
      <c r="L45" s="71">
        <f>INT(IF('4'!$E15&gt;=$A$145, L15*1.5, IF(OR('4'!$B15="(月)", '4'!$B15="(火)",'4'!$B15="(水)", '4'!$B15="(木)", '4'!$B15="(金)"), L15, L15*1.25)))</f>
        <v>0</v>
      </c>
      <c r="M45" s="71">
        <f>INT(IF('5'!$E15&gt;=$A$145, M15*1.5, IF(OR('5'!$B15="(月)", '5'!$B15="(火)",'5'!$B15="(水)", '5'!$B15="(木)", '5'!$B15="(金)"), M15, M15*1.25)))</f>
        <v>0</v>
      </c>
      <c r="N45" s="71">
        <f>INT(IF('6'!$E15&gt;=$A$145, N15*1.5, IF(OR('6'!$B15="(月)", '6'!$B15="(火)",'6'!$B15="(水)", '6'!$B15="(木)", '6'!$B15="(金)"), N15, N15*1.25)))</f>
        <v>0</v>
      </c>
      <c r="O45" s="71">
        <f>INT(IF('7'!$E15&gt;=$A$145, O15*1.5, IF(OR('7'!$B15="(月)", '7'!$B15="(火)",'7'!$B15="(水)", '7'!$B15="(木)", '7'!$B15="(金)"), O15, O15*1.25)))</f>
        <v>0</v>
      </c>
      <c r="P45" s="71">
        <f>INT(IF('8'!$E15&gt;=$A$145, P15*1.5, IF(OR('8'!$B15="(月)", '8'!$B15="(火)",'8'!$B15="(水)", '8'!$B15="(木)", '8'!$B15="(金)"), P15, P15*1.25)))</f>
        <v>0</v>
      </c>
      <c r="Q45" s="71">
        <f>INT(IF('9'!$E15&gt;=$A$145, Q15*1.5, IF(OR('9'!$B15="(月)", '9'!$B15="(火)",'9'!$B15="(水)", '9'!$B15="(木)", '9'!$B15="(金)"), Q15, Q15*1.25)))</f>
        <v>0</v>
      </c>
      <c r="R45" s="71">
        <f>INT(IF('10'!$E15&gt;=$A$145, R15*1.5, IF(OR('10'!$B15="(月)", '10'!$B15="(火)",'10'!$B15="(水)", '10'!$B15="(木)", '10'!$B15="(金)"), R15, R15*1.25)))</f>
        <v>0</v>
      </c>
      <c r="S45" s="72">
        <f>INT(IF('11'!$E15&gt;=$A$145, S15*1.5, IF(OR('11'!$B15="(月)", '11'!$B15="(火)",'11'!$B15="(水)", '11'!$B15="(木)", '11'!$B15="(金)"), S15, S15*1.25)))</f>
        <v>0</v>
      </c>
    </row>
    <row r="46">
      <c r="A46" s="42">
        <v>0.40625</v>
      </c>
      <c r="G46" s="45"/>
      <c r="I46" s="71">
        <f>INT(IF('1'!$E16&gt;=$A$145, I16*1.5, IF(OR('1'!$B16="(月)", '1'!$B16="(火)",'1'!$B16="(水)", '1'!$B16="(木)", '1'!$B16="(金)"), I16, I16*1.25)))</f>
        <v>0</v>
      </c>
      <c r="J46" s="71">
        <f>INT(IF('2'!$E16&gt;=$A$145, J16*1.5, IF(OR('2'!$B16="(月)", '2'!$B16="(火)",'2'!$B16="(水)", '2'!$B16="(木)", '2'!$B16="(金)"), J16, J16*1.25)))</f>
        <v>0</v>
      </c>
      <c r="K46" s="71">
        <f>INT(IF('3'!$E16&gt;=$A$145, K16*1.5, IF(OR('3'!$B16="(月)", '3'!$B16="(火)",'3'!$B16="(水)", '3'!$B16="(木)", '3'!$B16="(金)"), K16, K16*1.25)))</f>
        <v>0</v>
      </c>
      <c r="L46" s="71">
        <f>INT(IF('4'!$E16&gt;=$A$145, L16*1.5, IF(OR('4'!$B16="(月)", '4'!$B16="(火)",'4'!$B16="(水)", '4'!$B16="(木)", '4'!$B16="(金)"), L16, L16*1.25)))</f>
        <v>0</v>
      </c>
      <c r="M46" s="71">
        <f>INT(IF('5'!$E16&gt;=$A$145, M16*1.5, IF(OR('5'!$B16="(月)", '5'!$B16="(火)",'5'!$B16="(水)", '5'!$B16="(木)", '5'!$B16="(金)"), M16, M16*1.25)))</f>
        <v>0</v>
      </c>
      <c r="N46" s="71">
        <f>INT(IF('6'!$E16&gt;=$A$145, N16*1.5, IF(OR('6'!$B16="(月)", '6'!$B16="(火)",'6'!$B16="(水)", '6'!$B16="(木)", '6'!$B16="(金)"), N16, N16*1.25)))</f>
        <v>0</v>
      </c>
      <c r="O46" s="71">
        <f>INT(IF('7'!$E16&gt;=$A$145, O16*1.5, IF(OR('7'!$B16="(月)", '7'!$B16="(火)",'7'!$B16="(水)", '7'!$B16="(木)", '7'!$B16="(金)"), O16, O16*1.25)))</f>
        <v>0</v>
      </c>
      <c r="P46" s="71">
        <f>INT(IF('8'!$E16&gt;=$A$145, P16*1.5, IF(OR('8'!$B16="(月)", '8'!$B16="(火)",'8'!$B16="(水)", '8'!$B16="(木)", '8'!$B16="(金)"), P16, P16*1.25)))</f>
        <v>0</v>
      </c>
      <c r="Q46" s="71">
        <f>INT(IF('9'!$E16&gt;=$A$145, Q16*1.5, IF(OR('9'!$B16="(月)", '9'!$B16="(火)",'9'!$B16="(水)", '9'!$B16="(木)", '9'!$B16="(金)"), Q16, Q16*1.25)))</f>
        <v>0</v>
      </c>
      <c r="R46" s="71">
        <f>INT(IF('10'!$E16&gt;=$A$145, R16*1.5, IF(OR('10'!$B16="(月)", '10'!$B16="(火)",'10'!$B16="(水)", '10'!$B16="(木)", '10'!$B16="(金)"), R16, R16*1.25)))</f>
        <v>0</v>
      </c>
      <c r="S46" s="72">
        <f>INT(IF('11'!$E16&gt;=$A$145, S16*1.5, IF(OR('11'!$B16="(月)", '11'!$B16="(火)",'11'!$B16="(水)", '11'!$B16="(木)", '11'!$B16="(金)"), S16, S16*1.25)))</f>
        <v>0</v>
      </c>
    </row>
    <row r="47">
      <c r="A47" s="42">
        <v>0.4097222222222222</v>
      </c>
      <c r="G47" s="45"/>
      <c r="I47" s="71">
        <f>INT(IF('1'!$E17&gt;=$A$145, I17*1.5, IF(OR('1'!$B17="(月)", '1'!$B17="(火)",'1'!$B17="(水)", '1'!$B17="(木)", '1'!$B17="(金)"), I17, I17*1.25)))</f>
        <v>0</v>
      </c>
      <c r="J47" s="71">
        <f>INT(IF('2'!$E17&gt;=$A$145, J17*1.5, IF(OR('2'!$B17="(月)", '2'!$B17="(火)",'2'!$B17="(水)", '2'!$B17="(木)", '2'!$B17="(金)"), J17, J17*1.25)))</f>
        <v>0</v>
      </c>
      <c r="K47" s="71">
        <f>INT(IF('3'!$E17&gt;=$A$145, K17*1.5, IF(OR('3'!$B17="(月)", '3'!$B17="(火)",'3'!$B17="(水)", '3'!$B17="(木)", '3'!$B17="(金)"), K17, K17*1.25)))</f>
        <v>0</v>
      </c>
      <c r="L47" s="71">
        <f>INT(IF('4'!$E17&gt;=$A$145, L17*1.5, IF(OR('4'!$B17="(月)", '4'!$B17="(火)",'4'!$B17="(水)", '4'!$B17="(木)", '4'!$B17="(金)"), L17, L17*1.25)))</f>
        <v>0</v>
      </c>
      <c r="M47" s="71">
        <f>INT(IF('5'!$E17&gt;=$A$145, M17*1.5, IF(OR('5'!$B17="(月)", '5'!$B17="(火)",'5'!$B17="(水)", '5'!$B17="(木)", '5'!$B17="(金)"), M17, M17*1.25)))</f>
        <v>0</v>
      </c>
      <c r="N47" s="71">
        <f>INT(IF('6'!$E17&gt;=$A$145, N17*1.5, IF(OR('6'!$B17="(月)", '6'!$B17="(火)",'6'!$B17="(水)", '6'!$B17="(木)", '6'!$B17="(金)"), N17, N17*1.25)))</f>
        <v>0</v>
      </c>
      <c r="O47" s="71">
        <f>INT(IF('7'!$E17&gt;=$A$145, O17*1.5, IF(OR('7'!$B17="(月)", '7'!$B17="(火)",'7'!$B17="(水)", '7'!$B17="(木)", '7'!$B17="(金)"), O17, O17*1.25)))</f>
        <v>0</v>
      </c>
      <c r="P47" s="71">
        <f>INT(IF('8'!$E17&gt;=$A$145, P17*1.5, IF(OR('8'!$B17="(月)", '8'!$B17="(火)",'8'!$B17="(水)", '8'!$B17="(木)", '8'!$B17="(金)"), P17, P17*1.25)))</f>
        <v>0</v>
      </c>
      <c r="Q47" s="71">
        <f>INT(IF('9'!$E17&gt;=$A$145, Q17*1.5, IF(OR('9'!$B17="(月)", '9'!$B17="(火)",'9'!$B17="(水)", '9'!$B17="(木)", '9'!$B17="(金)"), Q17, Q17*1.25)))</f>
        <v>0</v>
      </c>
      <c r="R47" s="71">
        <f>INT(IF('10'!$E17&gt;=$A$145, R17*1.5, IF(OR('10'!$B17="(月)", '10'!$B17="(火)",'10'!$B17="(水)", '10'!$B17="(木)", '10'!$B17="(金)"), R17, R17*1.25)))</f>
        <v>0</v>
      </c>
      <c r="S47" s="72">
        <f>INT(IF('11'!$E17&gt;=$A$145, S17*1.5, IF(OR('11'!$B17="(月)", '11'!$B17="(火)",'11'!$B17="(水)", '11'!$B17="(木)", '11'!$B17="(金)"), S17, S17*1.25)))</f>
        <v>0</v>
      </c>
    </row>
    <row r="48">
      <c r="A48" s="42">
        <v>0.4131944444444444</v>
      </c>
      <c r="G48" s="45"/>
      <c r="I48" s="71">
        <f>INT(IF('1'!$E18&gt;=$A$145, I18*1.5, IF(OR('1'!$B18="(月)", '1'!$B18="(火)",'1'!$B18="(水)", '1'!$B18="(木)", '1'!$B18="(金)"), I18, I18*1.25)))</f>
        <v>0</v>
      </c>
      <c r="J48" s="71">
        <f>INT(IF('2'!$E18&gt;=$A$145, J18*1.5, IF(OR('2'!$B18="(月)", '2'!$B18="(火)",'2'!$B18="(水)", '2'!$B18="(木)", '2'!$B18="(金)"), J18, J18*1.25)))</f>
        <v>0</v>
      </c>
      <c r="K48" s="71">
        <f>INT(IF('3'!$E18&gt;=$A$145, K18*1.5, IF(OR('3'!$B18="(月)", '3'!$B18="(火)",'3'!$B18="(水)", '3'!$B18="(木)", '3'!$B18="(金)"), K18, K18*1.25)))</f>
        <v>0</v>
      </c>
      <c r="L48" s="71">
        <f>INT(IF('4'!$E18&gt;=$A$145, L18*1.5, IF(OR('4'!$B18="(月)", '4'!$B18="(火)",'4'!$B18="(水)", '4'!$B18="(木)", '4'!$B18="(金)"), L18, L18*1.25)))</f>
        <v>0</v>
      </c>
      <c r="M48" s="71">
        <f>INT(IF('5'!$E18&gt;=$A$145, M18*1.5, IF(OR('5'!$B18="(月)", '5'!$B18="(火)",'5'!$B18="(水)", '5'!$B18="(木)", '5'!$B18="(金)"), M18, M18*1.25)))</f>
        <v>0</v>
      </c>
      <c r="N48" s="71">
        <f>INT(IF('6'!$E18&gt;=$A$145, N18*1.5, IF(OR('6'!$B18="(月)", '6'!$B18="(火)",'6'!$B18="(水)", '6'!$B18="(木)", '6'!$B18="(金)"), N18, N18*1.25)))</f>
        <v>0</v>
      </c>
      <c r="O48" s="71">
        <f>INT(IF('7'!$E18&gt;=$A$145, O18*1.5, IF(OR('7'!$B18="(月)", '7'!$B18="(火)",'7'!$B18="(水)", '7'!$B18="(木)", '7'!$B18="(金)"), O18, O18*1.25)))</f>
        <v>0</v>
      </c>
      <c r="P48" s="71">
        <f>INT(IF('8'!$E18&gt;=$A$145, P18*1.5, IF(OR('8'!$B18="(月)", '8'!$B18="(火)",'8'!$B18="(水)", '8'!$B18="(木)", '8'!$B18="(金)"), P18, P18*1.25)))</f>
        <v>0</v>
      </c>
      <c r="Q48" s="71">
        <f>INT(IF('9'!$E18&gt;=$A$145, Q18*1.5, IF(OR('9'!$B18="(月)", '9'!$B18="(火)",'9'!$B18="(水)", '9'!$B18="(木)", '9'!$B18="(金)"), Q18, Q18*1.25)))</f>
        <v>0</v>
      </c>
      <c r="R48" s="71">
        <f>INT(IF('10'!$E18&gt;=$A$145, R18*1.5, IF(OR('10'!$B18="(月)", '10'!$B18="(火)",'10'!$B18="(水)", '10'!$B18="(木)", '10'!$B18="(金)"), R18, R18*1.25)))</f>
        <v>0</v>
      </c>
      <c r="S48" s="72">
        <f>INT(IF('11'!$E18&gt;=$A$145, S18*1.5, IF(OR('11'!$B18="(月)", '11'!$B18="(火)",'11'!$B18="(水)", '11'!$B18="(木)", '11'!$B18="(金)"), S18, S18*1.25)))</f>
        <v>0</v>
      </c>
    </row>
    <row r="49">
      <c r="A49" s="42">
        <v>0.4166666666666667</v>
      </c>
      <c r="G49" s="45"/>
      <c r="I49" s="71">
        <f>INT(IF('1'!$E19&gt;=$A$145, I19*1.5, IF(OR('1'!$B19="(月)", '1'!$B19="(火)",'1'!$B19="(水)", '1'!$B19="(木)", '1'!$B19="(金)"), I19, I19*1.25)))</f>
        <v>0</v>
      </c>
      <c r="J49" s="71">
        <f>INT(IF('2'!$E19&gt;=$A$145, J19*1.5, IF(OR('2'!$B19="(月)", '2'!$B19="(火)",'2'!$B19="(水)", '2'!$B19="(木)", '2'!$B19="(金)"), J19, J19*1.25)))</f>
        <v>0</v>
      </c>
      <c r="K49" s="71">
        <f>INT(IF('3'!$E19&gt;=$A$145, K19*1.5, IF(OR('3'!$B19="(月)", '3'!$B19="(火)",'3'!$B19="(水)", '3'!$B19="(木)", '3'!$B19="(金)"), K19, K19*1.25)))</f>
        <v>0</v>
      </c>
      <c r="L49" s="71">
        <f>INT(IF('4'!$E19&gt;=$A$145, L19*1.5, IF(OR('4'!$B19="(月)", '4'!$B19="(火)",'4'!$B19="(水)", '4'!$B19="(木)", '4'!$B19="(金)"), L19, L19*1.25)))</f>
        <v>0</v>
      </c>
      <c r="M49" s="71">
        <f>INT(IF('5'!$E19&gt;=$A$145, M19*1.5, IF(OR('5'!$B19="(月)", '5'!$B19="(火)",'5'!$B19="(水)", '5'!$B19="(木)", '5'!$B19="(金)"), M19, M19*1.25)))</f>
        <v>0</v>
      </c>
      <c r="N49" s="71">
        <f>INT(IF('6'!$E19&gt;=$A$145, N19*1.5, IF(OR('6'!$B19="(月)", '6'!$B19="(火)",'6'!$B19="(水)", '6'!$B19="(木)", '6'!$B19="(金)"), N19, N19*1.25)))</f>
        <v>0</v>
      </c>
      <c r="O49" s="71">
        <f>INT(IF('7'!$E19&gt;=$A$145, O19*1.5, IF(OR('7'!$B19="(月)", '7'!$B19="(火)",'7'!$B19="(水)", '7'!$B19="(木)", '7'!$B19="(金)"), O19, O19*1.25)))</f>
        <v>0</v>
      </c>
      <c r="P49" s="71">
        <f>INT(IF('8'!$E19&gt;=$A$145, P19*1.5, IF(OR('8'!$B19="(月)", '8'!$B19="(火)",'8'!$B19="(水)", '8'!$B19="(木)", '8'!$B19="(金)"), P19, P19*1.25)))</f>
        <v>0</v>
      </c>
      <c r="Q49" s="71">
        <f>INT(IF('9'!$E19&gt;=$A$145, Q19*1.5, IF(OR('9'!$B19="(月)", '9'!$B19="(火)",'9'!$B19="(水)", '9'!$B19="(木)", '9'!$B19="(金)"), Q19, Q19*1.25)))</f>
        <v>0</v>
      </c>
      <c r="R49" s="71">
        <f>INT(IF('10'!$E19&gt;=$A$145, R19*1.5, IF(OR('10'!$B19="(月)", '10'!$B19="(火)",'10'!$B19="(水)", '10'!$B19="(木)", '10'!$B19="(金)"), R19, R19*1.25)))</f>
        <v>0</v>
      </c>
      <c r="S49" s="72">
        <f>INT(IF('11'!$E19&gt;=$A$145, S19*1.5, IF(OR('11'!$B19="(月)", '11'!$B19="(火)",'11'!$B19="(水)", '11'!$B19="(木)", '11'!$B19="(金)"), S19, S19*1.25)))</f>
        <v>0</v>
      </c>
    </row>
    <row r="50">
      <c r="A50" s="42">
        <v>0.4201388888888889</v>
      </c>
      <c r="G50" s="45"/>
      <c r="I50" s="71">
        <f>INT(IF('1'!$E20&gt;=$A$145, I20*1.5, IF(OR('1'!$B20="(月)", '1'!$B20="(火)",'1'!$B20="(水)", '1'!$B20="(木)", '1'!$B20="(金)"), I20, I20*1.25)))</f>
        <v>0</v>
      </c>
      <c r="J50" s="71">
        <f>INT(IF('2'!$E20&gt;=$A$145, J20*1.5, IF(OR('2'!$B20="(月)", '2'!$B20="(火)",'2'!$B20="(水)", '2'!$B20="(木)", '2'!$B20="(金)"), J20, J20*1.25)))</f>
        <v>0</v>
      </c>
      <c r="K50" s="71">
        <f>INT(IF('3'!$E20&gt;=$A$145, K20*1.5, IF(OR('3'!$B20="(月)", '3'!$B20="(火)",'3'!$B20="(水)", '3'!$B20="(木)", '3'!$B20="(金)"), K20, K20*1.25)))</f>
        <v>0</v>
      </c>
      <c r="L50" s="71">
        <f>INT(IF('4'!$E20&gt;=$A$145, L20*1.5, IF(OR('4'!$B20="(月)", '4'!$B20="(火)",'4'!$B20="(水)", '4'!$B20="(木)", '4'!$B20="(金)"), L20, L20*1.25)))</f>
        <v>0</v>
      </c>
      <c r="M50" s="71">
        <f>INT(IF('5'!$E20&gt;=$A$145, M20*1.5, IF(OR('5'!$B20="(月)", '5'!$B20="(火)",'5'!$B20="(水)", '5'!$B20="(木)", '5'!$B20="(金)"), M20, M20*1.25)))</f>
        <v>0</v>
      </c>
      <c r="N50" s="71">
        <f>INT(IF('6'!$E20&gt;=$A$145, N20*1.5, IF(OR('6'!$B20="(月)", '6'!$B20="(火)",'6'!$B20="(水)", '6'!$B20="(木)", '6'!$B20="(金)"), N20, N20*1.25)))</f>
        <v>0</v>
      </c>
      <c r="O50" s="71">
        <f>INT(IF('7'!$E20&gt;=$A$145, O20*1.5, IF(OR('7'!$B20="(月)", '7'!$B20="(火)",'7'!$B20="(水)", '7'!$B20="(木)", '7'!$B20="(金)"), O20, O20*1.25)))</f>
        <v>0</v>
      </c>
      <c r="P50" s="71">
        <f>INT(IF('8'!$E20&gt;=$A$145, P20*1.5, IF(OR('8'!$B20="(月)", '8'!$B20="(火)",'8'!$B20="(水)", '8'!$B20="(木)", '8'!$B20="(金)"), P20, P20*1.25)))</f>
        <v>0</v>
      </c>
      <c r="Q50" s="71">
        <f>INT(IF('9'!$E20&gt;=$A$145, Q20*1.5, IF(OR('9'!$B20="(月)", '9'!$B20="(火)",'9'!$B20="(水)", '9'!$B20="(木)", '9'!$B20="(金)"), Q20, Q20*1.25)))</f>
        <v>0</v>
      </c>
      <c r="R50" s="71">
        <f>INT(IF('10'!$E20&gt;=$A$145, R20*1.5, IF(OR('10'!$B20="(月)", '10'!$B20="(火)",'10'!$B20="(水)", '10'!$B20="(木)", '10'!$B20="(金)"), R20, R20*1.25)))</f>
        <v>0</v>
      </c>
      <c r="S50" s="72">
        <f>INT(IF('11'!$E20&gt;=$A$145, S20*1.5, IF(OR('11'!$B20="(月)", '11'!$B20="(火)",'11'!$B20="(水)", '11'!$B20="(木)", '11'!$B20="(金)"), S20, S20*1.25)))</f>
        <v>0</v>
      </c>
    </row>
    <row r="51">
      <c r="A51" s="42">
        <v>0.4236111111111111</v>
      </c>
      <c r="G51" s="45"/>
      <c r="I51" s="71">
        <f>INT(IF('1'!$E21&gt;=$A$145, I21*1.5, IF(OR('1'!$B21="(月)", '1'!$B21="(火)",'1'!$B21="(水)", '1'!$B21="(木)", '1'!$B21="(金)"), I21, I21*1.25)))</f>
        <v>0</v>
      </c>
      <c r="J51" s="71">
        <f>INT(IF('2'!$E21&gt;=$A$145, J21*1.5, IF(OR('2'!$B21="(月)", '2'!$B21="(火)",'2'!$B21="(水)", '2'!$B21="(木)", '2'!$B21="(金)"), J21, J21*1.25)))</f>
        <v>0</v>
      </c>
      <c r="K51" s="71">
        <f>INT(IF('3'!$E21&gt;=$A$145, K21*1.5, IF(OR('3'!$B21="(月)", '3'!$B21="(火)",'3'!$B21="(水)", '3'!$B21="(木)", '3'!$B21="(金)"), K21, K21*1.25)))</f>
        <v>0</v>
      </c>
      <c r="L51" s="71">
        <f>INT(IF('4'!$E21&gt;=$A$145, L21*1.5, IF(OR('4'!$B21="(月)", '4'!$B21="(火)",'4'!$B21="(水)", '4'!$B21="(木)", '4'!$B21="(金)"), L21, L21*1.25)))</f>
        <v>0</v>
      </c>
      <c r="M51" s="71">
        <f>INT(IF('5'!$E21&gt;=$A$145, M21*1.5, IF(OR('5'!$B21="(月)", '5'!$B21="(火)",'5'!$B21="(水)", '5'!$B21="(木)", '5'!$B21="(金)"), M21, M21*1.25)))</f>
        <v>0</v>
      </c>
      <c r="N51" s="71">
        <f>INT(IF('6'!$E21&gt;=$A$145, N21*1.5, IF(OR('6'!$B21="(月)", '6'!$B21="(火)",'6'!$B21="(水)", '6'!$B21="(木)", '6'!$B21="(金)"), N21, N21*1.25)))</f>
        <v>0</v>
      </c>
      <c r="O51" s="71">
        <f>INT(IF('7'!$E21&gt;=$A$145, O21*1.5, IF(OR('7'!$B21="(月)", '7'!$B21="(火)",'7'!$B21="(水)", '7'!$B21="(木)", '7'!$B21="(金)"), O21, O21*1.25)))</f>
        <v>0</v>
      </c>
      <c r="P51" s="71">
        <f>INT(IF('8'!$E21&gt;=$A$145, P21*1.5, IF(OR('8'!$B21="(月)", '8'!$B21="(火)",'8'!$B21="(水)", '8'!$B21="(木)", '8'!$B21="(金)"), P21, P21*1.25)))</f>
        <v>0</v>
      </c>
      <c r="Q51" s="71">
        <f>INT(IF('9'!$E21&gt;=$A$145, Q21*1.5, IF(OR('9'!$B21="(月)", '9'!$B21="(火)",'9'!$B21="(水)", '9'!$B21="(木)", '9'!$B21="(金)"), Q21, Q21*1.25)))</f>
        <v>0</v>
      </c>
      <c r="R51" s="71">
        <f>INT(IF('10'!$E21&gt;=$A$145, R21*1.5, IF(OR('10'!$B21="(月)", '10'!$B21="(火)",'10'!$B21="(水)", '10'!$B21="(木)", '10'!$B21="(金)"), R21, R21*1.25)))</f>
        <v>0</v>
      </c>
      <c r="S51" s="72">
        <f>INT(IF('11'!$E21&gt;=$A$145, S21*1.5, IF(OR('11'!$B21="(月)", '11'!$B21="(火)",'11'!$B21="(水)", '11'!$B21="(木)", '11'!$B21="(金)"), S21, S21*1.25)))</f>
        <v>0</v>
      </c>
    </row>
    <row r="52">
      <c r="A52" s="42">
        <v>0.4270833333333333</v>
      </c>
      <c r="G52" s="45"/>
      <c r="I52" s="71">
        <f>INT(IF('1'!$E22&gt;=$A$145, I22*1.5, IF(OR('1'!$B22="(月)", '1'!$B22="(火)",'1'!$B22="(水)", '1'!$B22="(木)", '1'!$B22="(金)"), I22, I22*1.25)))</f>
        <v>0</v>
      </c>
      <c r="J52" s="71">
        <f>INT(IF('2'!$E22&gt;=$A$145, J22*1.5, IF(OR('2'!$B22="(月)", '2'!$B22="(火)",'2'!$B22="(水)", '2'!$B22="(木)", '2'!$B22="(金)"), J22, J22*1.25)))</f>
        <v>0</v>
      </c>
      <c r="K52" s="71">
        <f>INT(IF('3'!$E22&gt;=$A$145, K22*1.5, IF(OR('3'!$B22="(月)", '3'!$B22="(火)",'3'!$B22="(水)", '3'!$B22="(木)", '3'!$B22="(金)"), K22, K22*1.25)))</f>
        <v>0</v>
      </c>
      <c r="L52" s="71">
        <f>INT(IF('4'!$E22&gt;=$A$145, L22*1.5, IF(OR('4'!$B22="(月)", '4'!$B22="(火)",'4'!$B22="(水)", '4'!$B22="(木)", '4'!$B22="(金)"), L22, L22*1.25)))</f>
        <v>0</v>
      </c>
      <c r="M52" s="71">
        <f>INT(IF('5'!$E22&gt;=$A$145, M22*1.5, IF(OR('5'!$B22="(月)", '5'!$B22="(火)",'5'!$B22="(水)", '5'!$B22="(木)", '5'!$B22="(金)"), M22, M22*1.25)))</f>
        <v>0</v>
      </c>
      <c r="N52" s="71">
        <f>INT(IF('6'!$E22&gt;=$A$145, N22*1.5, IF(OR('6'!$B22="(月)", '6'!$B22="(火)",'6'!$B22="(水)", '6'!$B22="(木)", '6'!$B22="(金)"), N22, N22*1.25)))</f>
        <v>0</v>
      </c>
      <c r="O52" s="71">
        <f>INT(IF('7'!$E22&gt;=$A$145, O22*1.5, IF(OR('7'!$B22="(月)", '7'!$B22="(火)",'7'!$B22="(水)", '7'!$B22="(木)", '7'!$B22="(金)"), O22, O22*1.25)))</f>
        <v>0</v>
      </c>
      <c r="P52" s="71">
        <f>INT(IF('8'!$E22&gt;=$A$145, P22*1.5, IF(OR('8'!$B22="(月)", '8'!$B22="(火)",'8'!$B22="(水)", '8'!$B22="(木)", '8'!$B22="(金)"), P22, P22*1.25)))</f>
        <v>0</v>
      </c>
      <c r="Q52" s="71">
        <f>INT(IF('9'!$E22&gt;=$A$145, Q22*1.5, IF(OR('9'!$B22="(月)", '9'!$B22="(火)",'9'!$B22="(水)", '9'!$B22="(木)", '9'!$B22="(金)"), Q22, Q22*1.25)))</f>
        <v>0</v>
      </c>
      <c r="R52" s="71">
        <f>INT(IF('10'!$E22&gt;=$A$145, R22*1.5, IF(OR('10'!$B22="(月)", '10'!$B22="(火)",'10'!$B22="(水)", '10'!$B22="(木)", '10'!$B22="(金)"), R22, R22*1.25)))</f>
        <v>0</v>
      </c>
      <c r="S52" s="72">
        <f>INT(IF('11'!$E22&gt;=$A$145, S22*1.5, IF(OR('11'!$B22="(月)", '11'!$B22="(火)",'11'!$B22="(水)", '11'!$B22="(木)", '11'!$B22="(金)"), S22, S22*1.25)))</f>
        <v>0</v>
      </c>
    </row>
    <row r="53">
      <c r="A53" s="42">
        <v>0.4305555555555556</v>
      </c>
      <c r="G53" s="45"/>
      <c r="I53" s="71">
        <f>INT(IF('1'!$E23&gt;=$A$145, I23*1.5, IF(OR('1'!$B23="(月)", '1'!$B23="(火)",'1'!$B23="(水)", '1'!$B23="(木)", '1'!$B23="(金)"), I23, I23*1.25)))</f>
        <v>0</v>
      </c>
      <c r="J53" s="71">
        <f>INT(IF('2'!$E23&gt;=$A$145, J23*1.5, IF(OR('2'!$B23="(月)", '2'!$B23="(火)",'2'!$B23="(水)", '2'!$B23="(木)", '2'!$B23="(金)"), J23, J23*1.25)))</f>
        <v>0</v>
      </c>
      <c r="K53" s="71">
        <f>INT(IF('3'!$E23&gt;=$A$145, K23*1.5, IF(OR('3'!$B23="(月)", '3'!$B23="(火)",'3'!$B23="(水)", '3'!$B23="(木)", '3'!$B23="(金)"), K23, K23*1.25)))</f>
        <v>0</v>
      </c>
      <c r="L53" s="71">
        <f>INT(IF('4'!$E23&gt;=$A$145, L23*1.5, IF(OR('4'!$B23="(月)", '4'!$B23="(火)",'4'!$B23="(水)", '4'!$B23="(木)", '4'!$B23="(金)"), L23, L23*1.25)))</f>
        <v>0</v>
      </c>
      <c r="M53" s="71">
        <f>INT(IF('5'!$E23&gt;=$A$145, M23*1.5, IF(OR('5'!$B23="(月)", '5'!$B23="(火)",'5'!$B23="(水)", '5'!$B23="(木)", '5'!$B23="(金)"), M23, M23*1.25)))</f>
        <v>0</v>
      </c>
      <c r="N53" s="71">
        <f>INT(IF('6'!$E23&gt;=$A$145, N23*1.5, IF(OR('6'!$B23="(月)", '6'!$B23="(火)",'6'!$B23="(水)", '6'!$B23="(木)", '6'!$B23="(金)"), N23, N23*1.25)))</f>
        <v>0</v>
      </c>
      <c r="O53" s="71">
        <f>INT(IF('7'!$E23&gt;=$A$145, O23*1.5, IF(OR('7'!$B23="(月)", '7'!$B23="(火)",'7'!$B23="(水)", '7'!$B23="(木)", '7'!$B23="(金)"), O23, O23*1.25)))</f>
        <v>0</v>
      </c>
      <c r="P53" s="71">
        <f>INT(IF('8'!$E23&gt;=$A$145, P23*1.5, IF(OR('8'!$B23="(月)", '8'!$B23="(火)",'8'!$B23="(水)", '8'!$B23="(木)", '8'!$B23="(金)"), P23, P23*1.25)))</f>
        <v>0</v>
      </c>
      <c r="Q53" s="71">
        <f>INT(IF('9'!$E23&gt;=$A$145, Q23*1.5, IF(OR('9'!$B23="(月)", '9'!$B23="(火)",'9'!$B23="(水)", '9'!$B23="(木)", '9'!$B23="(金)"), Q23, Q23*1.25)))</f>
        <v>0</v>
      </c>
      <c r="R53" s="71">
        <f>INT(IF('10'!$E23&gt;=$A$145, R23*1.5, IF(OR('10'!$B23="(月)", '10'!$B23="(火)",'10'!$B23="(水)", '10'!$B23="(木)", '10'!$B23="(金)"), R23, R23*1.25)))</f>
        <v>0</v>
      </c>
      <c r="S53" s="72">
        <f>INT(IF('11'!$E23&gt;=$A$145, S23*1.5, IF(OR('11'!$B23="(月)", '11'!$B23="(火)",'11'!$B23="(水)", '11'!$B23="(木)", '11'!$B23="(金)"), S23, S23*1.25)))</f>
        <v>0</v>
      </c>
    </row>
    <row r="54">
      <c r="A54" s="42">
        <v>0.4340277777777778</v>
      </c>
      <c r="G54" s="45"/>
      <c r="I54" s="71">
        <f>INT(IF('1'!$E24&gt;=$A$145, I24*1.5, IF(OR('1'!$B24="(月)", '1'!$B24="(火)",'1'!$B24="(水)", '1'!$B24="(木)", '1'!$B24="(金)"), I24, I24*1.25)))</f>
        <v>0</v>
      </c>
      <c r="J54" s="71">
        <f>INT(IF('2'!$E24&gt;=$A$145, J24*1.5, IF(OR('2'!$B24="(月)", '2'!$B24="(火)",'2'!$B24="(水)", '2'!$B24="(木)", '2'!$B24="(金)"), J24, J24*1.25)))</f>
        <v>0</v>
      </c>
      <c r="K54" s="71">
        <f>INT(IF('3'!$E24&gt;=$A$145, K24*1.5, IF(OR('3'!$B24="(月)", '3'!$B24="(火)",'3'!$B24="(水)", '3'!$B24="(木)", '3'!$B24="(金)"), K24, K24*1.25)))</f>
        <v>0</v>
      </c>
      <c r="L54" s="71">
        <f>INT(IF('4'!$E24&gt;=$A$145, L24*1.5, IF(OR('4'!$B24="(月)", '4'!$B24="(火)",'4'!$B24="(水)", '4'!$B24="(木)", '4'!$B24="(金)"), L24, L24*1.25)))</f>
        <v>0</v>
      </c>
      <c r="M54" s="71">
        <f>INT(IF('5'!$E24&gt;=$A$145, M24*1.5, IF(OR('5'!$B24="(月)", '5'!$B24="(火)",'5'!$B24="(水)", '5'!$B24="(木)", '5'!$B24="(金)"), M24, M24*1.25)))</f>
        <v>0</v>
      </c>
      <c r="N54" s="71">
        <f>INT(IF('6'!$E24&gt;=$A$145, N24*1.5, IF(OR('6'!$B24="(月)", '6'!$B24="(火)",'6'!$B24="(水)", '6'!$B24="(木)", '6'!$B24="(金)"), N24, N24*1.25)))</f>
        <v>0</v>
      </c>
      <c r="O54" s="71">
        <f>INT(IF('7'!$E24&gt;=$A$145, O24*1.5, IF(OR('7'!$B24="(月)", '7'!$B24="(火)",'7'!$B24="(水)", '7'!$B24="(木)", '7'!$B24="(金)"), O24, O24*1.25)))</f>
        <v>0</v>
      </c>
      <c r="P54" s="71">
        <f>INT(IF('8'!$E24&gt;=$A$145, P24*1.5, IF(OR('8'!$B24="(月)", '8'!$B24="(火)",'8'!$B24="(水)", '8'!$B24="(木)", '8'!$B24="(金)"), P24, P24*1.25)))</f>
        <v>0</v>
      </c>
      <c r="Q54" s="71">
        <f>INT(IF('9'!$E24&gt;=$A$145, Q24*1.5, IF(OR('9'!$B24="(月)", '9'!$B24="(火)",'9'!$B24="(水)", '9'!$B24="(木)", '9'!$B24="(金)"), Q24, Q24*1.25)))</f>
        <v>0</v>
      </c>
      <c r="R54" s="71">
        <f>INT(IF('10'!$E24&gt;=$A$145, R24*1.5, IF(OR('10'!$B24="(月)", '10'!$B24="(火)",'10'!$B24="(水)", '10'!$B24="(木)", '10'!$B24="(金)"), R24, R24*1.25)))</f>
        <v>0</v>
      </c>
      <c r="S54" s="72">
        <f>INT(IF('11'!$E24&gt;=$A$145, S24*1.5, IF(OR('11'!$B24="(月)", '11'!$B24="(火)",'11'!$B24="(水)", '11'!$B24="(木)", '11'!$B24="(金)"), S24, S24*1.25)))</f>
        <v>0</v>
      </c>
    </row>
    <row r="55">
      <c r="A55" s="42">
        <v>0.4375</v>
      </c>
      <c r="G55" s="45"/>
      <c r="I55" s="73">
        <f>INT(IF('1'!$E25&gt;=$A$145, I25*1.5, IF(OR('1'!$B25="(月)", '1'!$B25="(火)",'1'!$B25="(水)", '1'!$B25="(木)", '1'!$B25="(金)"), I25, I25*1.25)))</f>
        <v>0</v>
      </c>
      <c r="J55" s="73">
        <f>INT(IF('2'!$E25&gt;=$A$145, J25*1.5, IF(OR('2'!$B25="(月)", '2'!$B25="(火)",'2'!$B25="(水)", '2'!$B25="(木)", '2'!$B25="(金)"), J25, J25*1.25)))</f>
        <v>0</v>
      </c>
      <c r="K55" s="73">
        <f>INT(IF('3'!$E25&gt;=$A$145, K25*1.5, IF(OR('3'!$B25="(月)", '3'!$B25="(火)",'3'!$B25="(水)", '3'!$B25="(木)", '3'!$B25="(金)"), K25, K25*1.25)))</f>
        <v>0</v>
      </c>
      <c r="L55" s="73">
        <f>INT(IF('4'!$E25&gt;=$A$145, L25*1.5, IF(OR('4'!$B25="(月)", '4'!$B25="(火)",'4'!$B25="(水)", '4'!$B25="(木)", '4'!$B25="(金)"), L25, L25*1.25)))</f>
        <v>0</v>
      </c>
      <c r="M55" s="73">
        <f>INT(IF('5'!$E25&gt;=$A$145, M25*1.5, IF(OR('5'!$B25="(月)", '5'!$B25="(火)",'5'!$B25="(水)", '5'!$B25="(木)", '5'!$B25="(金)"), M25, M25*1.25)))</f>
        <v>0</v>
      </c>
      <c r="N55" s="73">
        <f>INT(IF('6'!$E25&gt;=$A$145, N25*1.5, IF(OR('6'!$B25="(月)", '6'!$B25="(火)",'6'!$B25="(水)", '6'!$B25="(木)", '6'!$B25="(金)"), N25, N25*1.25)))</f>
        <v>0</v>
      </c>
      <c r="O55" s="73">
        <f>INT(IF('7'!$E25&gt;=$A$145, O25*1.5, IF(OR('7'!$B25="(月)", '7'!$B25="(火)",'7'!$B25="(水)", '7'!$B25="(木)", '7'!$B25="(金)"), O25, O25*1.25)))</f>
        <v>0</v>
      </c>
      <c r="P55" s="73">
        <f>INT(IF('8'!$E25&gt;=$A$145, P25*1.5, IF(OR('8'!$B25="(月)", '8'!$B25="(火)",'8'!$B25="(水)", '8'!$B25="(木)", '8'!$B25="(金)"), P25, P25*1.25)))</f>
        <v>0</v>
      </c>
      <c r="Q55" s="73">
        <f>INT(IF('9'!$E25&gt;=$A$145, Q25*1.5, IF(OR('9'!$B25="(月)", '9'!$B25="(火)",'9'!$B25="(水)", '9'!$B25="(木)", '9'!$B25="(金)"), Q25, Q25*1.25)))</f>
        <v>0</v>
      </c>
      <c r="R55" s="73">
        <f>INT(IF('10'!$E25&gt;=$A$145, R25*1.5, IF(OR('10'!$B25="(月)", '10'!$B25="(火)",'10'!$B25="(水)", '10'!$B25="(木)", '10'!$B25="(金)"), R25, R25*1.25)))</f>
        <v>0</v>
      </c>
      <c r="S55" s="74">
        <f>INT(IF('11'!$E25&gt;=$A$145, S25*1.5, IF(OR('11'!$B25="(月)", '11'!$B25="(火)",'11'!$B25="(水)", '11'!$B25="(木)", '11'!$B25="(金)"), S25, S25*1.25)))</f>
        <v>0</v>
      </c>
    </row>
    <row r="56">
      <c r="A56" s="42">
        <v>0.4409722222222222</v>
      </c>
      <c r="G56" s="45"/>
    </row>
    <row r="57">
      <c r="A57" s="42">
        <v>0.4444444444444444</v>
      </c>
      <c r="G57" s="45"/>
    </row>
    <row r="58">
      <c r="A58" s="42">
        <v>0.4479166666666667</v>
      </c>
      <c r="G58" s="45"/>
    </row>
    <row r="59">
      <c r="A59" s="42">
        <v>0.4513888888888889</v>
      </c>
      <c r="G59" s="45"/>
    </row>
    <row r="60">
      <c r="A60" s="42">
        <v>0.4548611111111111</v>
      </c>
      <c r="G60" s="45"/>
    </row>
    <row r="61">
      <c r="A61" s="42">
        <v>0.4583333333333333</v>
      </c>
      <c r="G61" s="45"/>
    </row>
    <row r="62">
      <c r="A62" s="42">
        <v>0.4618055555555556</v>
      </c>
      <c r="G62" s="45"/>
    </row>
    <row r="63">
      <c r="A63" s="42">
        <v>0.4652777777777778</v>
      </c>
      <c r="G63" s="45"/>
    </row>
    <row r="64">
      <c r="A64" s="42">
        <v>0.46875</v>
      </c>
      <c r="G64" s="45"/>
    </row>
    <row r="65">
      <c r="A65" s="42">
        <v>0.4722222222222222</v>
      </c>
      <c r="G65" s="45"/>
    </row>
    <row r="66">
      <c r="A66" s="42">
        <v>0.4756944444444444</v>
      </c>
      <c r="G66" s="45"/>
    </row>
    <row r="67">
      <c r="A67" s="42">
        <v>0.4791666666666667</v>
      </c>
      <c r="G67" s="45"/>
    </row>
    <row r="68">
      <c r="A68" s="42">
        <v>0.4826388888888889</v>
      </c>
      <c r="G68" s="45"/>
    </row>
    <row r="69">
      <c r="A69" s="42">
        <v>0.4861111111111111</v>
      </c>
      <c r="G69" s="45"/>
    </row>
    <row r="70">
      <c r="A70" s="42">
        <v>0.4895833333333333</v>
      </c>
      <c r="G70" s="45"/>
    </row>
    <row r="71">
      <c r="A71" s="42">
        <v>0.4930555555555556</v>
      </c>
      <c r="G71" s="45"/>
    </row>
    <row r="72">
      <c r="A72" s="42">
        <v>0.4965277777777778</v>
      </c>
      <c r="G72" s="45"/>
    </row>
    <row r="73">
      <c r="A73" s="42">
        <v>0.5</v>
      </c>
      <c r="G73" s="45"/>
    </row>
    <row r="74">
      <c r="A74" s="42">
        <v>0.5034722222222222</v>
      </c>
      <c r="G74" s="45"/>
    </row>
    <row r="75">
      <c r="A75" s="42">
        <v>0.5069444444444444</v>
      </c>
      <c r="G75" s="45"/>
    </row>
    <row r="76">
      <c r="A76" s="42">
        <v>0.5104166666666666</v>
      </c>
      <c r="G76" s="45"/>
    </row>
    <row r="77">
      <c r="A77" s="42">
        <v>0.5138888888888888</v>
      </c>
      <c r="G77" s="45"/>
    </row>
    <row r="78">
      <c r="A78" s="42">
        <v>0.5173611111111112</v>
      </c>
      <c r="G78" s="45"/>
    </row>
    <row r="79">
      <c r="A79" s="42">
        <v>0.5208333333333334</v>
      </c>
      <c r="G79" s="45"/>
    </row>
    <row r="80">
      <c r="A80" s="42">
        <v>0.5243055555555556</v>
      </c>
      <c r="G80" s="45"/>
    </row>
    <row r="81">
      <c r="A81" s="42">
        <v>0.5277777777777778</v>
      </c>
      <c r="G81" s="45"/>
    </row>
    <row r="82">
      <c r="A82" s="42">
        <v>0.53125</v>
      </c>
      <c r="G82" s="45"/>
    </row>
    <row r="83">
      <c r="A83" s="42">
        <v>0.5347222222222222</v>
      </c>
      <c r="G83" s="45"/>
    </row>
    <row r="84">
      <c r="A84" s="42">
        <v>0.5381944444444444</v>
      </c>
      <c r="G84" s="45"/>
    </row>
    <row r="85">
      <c r="A85" s="42">
        <v>0.5416666666666666</v>
      </c>
      <c r="G85" s="45"/>
    </row>
    <row r="86">
      <c r="A86" s="42">
        <v>0.5451388888888888</v>
      </c>
      <c r="G86" s="45"/>
    </row>
    <row r="87">
      <c r="A87" s="42">
        <v>0.5486111111111112</v>
      </c>
      <c r="G87" s="45"/>
    </row>
    <row r="88">
      <c r="A88" s="42">
        <v>0.5520833333333334</v>
      </c>
      <c r="G88" s="45"/>
    </row>
    <row r="89">
      <c r="A89" s="42">
        <v>0.5555555555555556</v>
      </c>
      <c r="G89" s="45"/>
    </row>
    <row r="90">
      <c r="A90" s="42">
        <v>0.5590277777777778</v>
      </c>
      <c r="G90" s="45"/>
    </row>
    <row r="91">
      <c r="A91" s="42">
        <v>0.5625</v>
      </c>
      <c r="G91" s="45"/>
    </row>
    <row r="92">
      <c r="A92" s="42">
        <v>0.5659722222222222</v>
      </c>
      <c r="G92" s="45"/>
    </row>
    <row r="93">
      <c r="A93" s="42">
        <v>0.5694444444444444</v>
      </c>
      <c r="G93" s="45"/>
    </row>
    <row r="94">
      <c r="A94" s="42">
        <v>0.5729166666666666</v>
      </c>
      <c r="G94" s="45"/>
    </row>
    <row r="95">
      <c r="A95" s="42">
        <v>0.5763888888888888</v>
      </c>
      <c r="G95" s="45"/>
    </row>
    <row r="96">
      <c r="A96" s="42">
        <v>0.5798611111111112</v>
      </c>
      <c r="G96" s="45"/>
    </row>
    <row r="97">
      <c r="A97" s="42">
        <v>0.5833333333333334</v>
      </c>
      <c r="G97" s="45"/>
    </row>
    <row r="98">
      <c r="A98" s="42">
        <v>0.5868055555555556</v>
      </c>
      <c r="G98" s="45"/>
    </row>
    <row r="99">
      <c r="A99" s="42">
        <v>0.5902777777777778</v>
      </c>
      <c r="G99" s="45"/>
    </row>
    <row r="100">
      <c r="A100" s="42">
        <v>0.59375</v>
      </c>
      <c r="G100" s="75"/>
    </row>
    <row r="101">
      <c r="A101" s="42">
        <v>0.5972222222222222</v>
      </c>
    </row>
    <row r="102">
      <c r="A102" s="42">
        <v>0.6006944444444444</v>
      </c>
    </row>
    <row r="103">
      <c r="A103" s="42">
        <v>0.6041666666666666</v>
      </c>
    </row>
    <row r="104">
      <c r="A104" s="42">
        <v>0.6076388888888888</v>
      </c>
    </row>
    <row r="105">
      <c r="A105" s="42">
        <v>0.6111111111111112</v>
      </c>
    </row>
    <row r="106">
      <c r="A106" s="42">
        <v>0.6145833333333334</v>
      </c>
    </row>
    <row r="107">
      <c r="A107" s="42">
        <v>0.6180555555555556</v>
      </c>
    </row>
    <row r="108">
      <c r="A108" s="42">
        <v>0.6215277777777778</v>
      </c>
    </row>
    <row r="109">
      <c r="A109" s="42">
        <v>0.625</v>
      </c>
    </row>
    <row r="110">
      <c r="A110" s="42">
        <v>0.6284722222222222</v>
      </c>
    </row>
    <row r="111">
      <c r="A111" s="42">
        <v>0.6319444444444444</v>
      </c>
    </row>
    <row r="112">
      <c r="A112" s="42">
        <v>0.6354166666666666</v>
      </c>
    </row>
    <row r="113">
      <c r="A113" s="42">
        <v>0.6388888888888888</v>
      </c>
    </row>
    <row r="114">
      <c r="A114" s="42">
        <v>0.6423611111111112</v>
      </c>
    </row>
    <row r="115">
      <c r="A115" s="42">
        <v>0.6458333333333334</v>
      </c>
    </row>
    <row r="116">
      <c r="A116" s="42">
        <v>0.6493055555555556</v>
      </c>
    </row>
    <row r="117">
      <c r="A117" s="42">
        <v>0.6527777777777778</v>
      </c>
    </row>
    <row r="118">
      <c r="A118" s="42">
        <v>0.65625</v>
      </c>
    </row>
    <row r="119">
      <c r="A119" s="42">
        <v>0.6597222222222222</v>
      </c>
    </row>
    <row r="120">
      <c r="A120" s="42">
        <v>0.6631944444444444</v>
      </c>
    </row>
    <row r="121">
      <c r="A121" s="42">
        <v>0.6666666666666666</v>
      </c>
    </row>
    <row r="122">
      <c r="A122" s="42">
        <v>0.6701388888888888</v>
      </c>
    </row>
    <row r="123">
      <c r="A123" s="42">
        <v>0.6736111111111112</v>
      </c>
    </row>
    <row r="124">
      <c r="A124" s="42">
        <v>0.6770833333333334</v>
      </c>
    </row>
    <row r="125">
      <c r="A125" s="42">
        <v>0.6805555555555556</v>
      </c>
    </row>
    <row r="126">
      <c r="A126" s="42">
        <v>0.6840277777777778</v>
      </c>
    </row>
    <row r="127">
      <c r="A127" s="42">
        <v>0.6875</v>
      </c>
    </row>
    <row r="128">
      <c r="A128" s="42">
        <v>0.6909722222222222</v>
      </c>
    </row>
    <row r="129">
      <c r="A129" s="42">
        <v>0.6944444444444444</v>
      </c>
    </row>
    <row r="130">
      <c r="A130" s="42">
        <v>0.6979166666666666</v>
      </c>
    </row>
    <row r="131">
      <c r="A131" s="42">
        <v>0.7013888888888888</v>
      </c>
    </row>
    <row r="132">
      <c r="A132" s="42">
        <v>0.7048611111111112</v>
      </c>
    </row>
    <row r="133">
      <c r="A133" s="42">
        <v>0.7083333333333334</v>
      </c>
    </row>
    <row r="134">
      <c r="A134" s="42">
        <v>0.7118055555555556</v>
      </c>
    </row>
    <row r="135">
      <c r="A135" s="42">
        <v>0.7152777777777778</v>
      </c>
    </row>
    <row r="136">
      <c r="A136" s="42">
        <v>0.71875</v>
      </c>
    </row>
    <row r="137">
      <c r="A137" s="42">
        <v>0.7222222222222222</v>
      </c>
    </row>
    <row r="138">
      <c r="A138" s="42">
        <v>0.7256944444444444</v>
      </c>
    </row>
    <row r="139">
      <c r="A139" s="42">
        <v>0.7291666666666666</v>
      </c>
    </row>
    <row r="140">
      <c r="A140" s="42">
        <v>0.7326388888888888</v>
      </c>
    </row>
    <row r="141">
      <c r="A141" s="42">
        <v>0.7361111111111112</v>
      </c>
    </row>
    <row r="142">
      <c r="A142" s="42">
        <v>0.7395833333333334</v>
      </c>
    </row>
    <row r="143">
      <c r="A143" s="42">
        <v>0.7430555555555556</v>
      </c>
    </row>
    <row r="144">
      <c r="A144" s="42">
        <v>0.7465277777777778</v>
      </c>
    </row>
    <row r="145">
      <c r="A145" s="42">
        <v>0.75</v>
      </c>
    </row>
    <row r="146">
      <c r="A146" s="42">
        <v>0.7534722222222222</v>
      </c>
    </row>
    <row r="147">
      <c r="A147" s="42">
        <v>0.7569444444444444</v>
      </c>
    </row>
    <row r="148">
      <c r="A148" s="42">
        <v>0.7604166666666666</v>
      </c>
    </row>
    <row r="149">
      <c r="A149" s="42">
        <v>0.7638888888888888</v>
      </c>
    </row>
    <row r="150">
      <c r="A150" s="42">
        <v>0.7673611111111112</v>
      </c>
    </row>
    <row r="151">
      <c r="A151" s="42">
        <v>0.7708333333333334</v>
      </c>
    </row>
    <row r="152">
      <c r="A152" s="42">
        <v>0.7743055555555556</v>
      </c>
    </row>
    <row r="153">
      <c r="A153" s="42">
        <v>0.7777777777777778</v>
      </c>
    </row>
    <row r="154">
      <c r="A154" s="42">
        <v>0.78125</v>
      </c>
    </row>
    <row r="155">
      <c r="A155" s="42">
        <v>0.7847222222222222</v>
      </c>
    </row>
    <row r="156">
      <c r="A156" s="42">
        <v>0.7881944444444444</v>
      </c>
    </row>
    <row r="157">
      <c r="A157" s="42">
        <v>0.7916666666666666</v>
      </c>
    </row>
    <row r="158">
      <c r="A158" s="42">
        <v>0.7951388888888888</v>
      </c>
    </row>
    <row r="159">
      <c r="A159" s="42">
        <v>0.7986111111111112</v>
      </c>
    </row>
    <row r="160">
      <c r="A160" s="42">
        <v>0.8020833333333334</v>
      </c>
    </row>
    <row r="161">
      <c r="A161" s="42">
        <v>0.8055555555555556</v>
      </c>
    </row>
    <row r="162">
      <c r="A162" s="42">
        <v>0.8090277777777778</v>
      </c>
    </row>
    <row r="163">
      <c r="A163" s="42">
        <v>0.8125</v>
      </c>
    </row>
    <row r="164">
      <c r="A164" s="42">
        <v>0.8159722222222222</v>
      </c>
    </row>
    <row r="165">
      <c r="A165" s="42">
        <v>0.8194444444444444</v>
      </c>
    </row>
    <row r="166">
      <c r="A166" s="42">
        <v>0.8229166666666666</v>
      </c>
    </row>
    <row r="167">
      <c r="A167" s="42">
        <v>0.8263888888888888</v>
      </c>
    </row>
    <row r="168">
      <c r="A168" s="42">
        <v>0.8298611111111112</v>
      </c>
    </row>
    <row r="169">
      <c r="A169" s="42">
        <v>0.8333333333333334</v>
      </c>
    </row>
    <row r="170">
      <c r="A170" s="42">
        <v>0.8368055555555556</v>
      </c>
    </row>
    <row r="171">
      <c r="A171" s="42">
        <v>0.8402777777777778</v>
      </c>
    </row>
    <row r="172">
      <c r="A172" s="42">
        <v>0.84375</v>
      </c>
    </row>
    <row r="173">
      <c r="A173" s="42">
        <v>0.8472222222222222</v>
      </c>
    </row>
    <row r="174">
      <c r="A174" s="42">
        <v>0.8506944444444444</v>
      </c>
    </row>
    <row r="175">
      <c r="A175" s="42">
        <v>0.8541666666666666</v>
      </c>
    </row>
    <row r="176">
      <c r="A176" s="42">
        <v>0.8576388888888888</v>
      </c>
    </row>
    <row r="177">
      <c r="A177" s="42">
        <v>0.8611111111111112</v>
      </c>
    </row>
    <row r="178">
      <c r="A178" s="42">
        <v>0.8645833333333334</v>
      </c>
    </row>
    <row r="179">
      <c r="A179" s="42">
        <v>0.8680555555555556</v>
      </c>
    </row>
    <row r="180">
      <c r="A180" s="42">
        <v>0.8715277777777778</v>
      </c>
    </row>
    <row r="181">
      <c r="A181" s="42">
        <v>0.875</v>
      </c>
    </row>
    <row r="182">
      <c r="A182" s="42">
        <v>0.8784722222222222</v>
      </c>
    </row>
    <row r="183">
      <c r="A183" s="42">
        <v>0.8819444444444444</v>
      </c>
    </row>
    <row r="184">
      <c r="A184" s="42">
        <v>0.8854166666666666</v>
      </c>
    </row>
    <row r="185">
      <c r="A185" s="42">
        <v>0.8888888888888888</v>
      </c>
    </row>
    <row r="186">
      <c r="A186" s="42">
        <v>0.8923611111111112</v>
      </c>
    </row>
    <row r="187">
      <c r="A187" s="42">
        <v>0.8958333333333334</v>
      </c>
    </row>
    <row r="188">
      <c r="A188" s="42">
        <v>0.8993055555555556</v>
      </c>
    </row>
    <row r="189">
      <c r="A189" s="42">
        <v>0.9027777777777778</v>
      </c>
    </row>
    <row r="190">
      <c r="A190" s="42">
        <v>0.90625</v>
      </c>
    </row>
    <row r="191">
      <c r="A191" s="42">
        <v>0.9097222222222222</v>
      </c>
    </row>
    <row r="192">
      <c r="A192" s="42">
        <v>0.9131944444444444</v>
      </c>
    </row>
    <row r="193">
      <c r="A193" s="42">
        <v>0.9166666666666666</v>
      </c>
    </row>
    <row r="194">
      <c r="A194" s="42">
        <v>0.9201388888888888</v>
      </c>
    </row>
    <row r="195">
      <c r="A195" s="42">
        <v>0.9236111111111112</v>
      </c>
    </row>
    <row r="196">
      <c r="A196" s="42">
        <v>0.9270833333333334</v>
      </c>
    </row>
    <row r="197">
      <c r="A197" s="42">
        <v>0.9305555555555556</v>
      </c>
    </row>
    <row r="198">
      <c r="A198" s="42">
        <v>0.9340277777777778</v>
      </c>
    </row>
    <row r="199">
      <c r="A199" s="42">
        <v>0.9375</v>
      </c>
    </row>
    <row r="200">
      <c r="A200" s="42">
        <v>0.9409722222222222</v>
      </c>
    </row>
    <row r="201">
      <c r="A201" s="42">
        <v>0.9444444444444444</v>
      </c>
    </row>
    <row r="202">
      <c r="A202" s="42">
        <v>0.9479166666666666</v>
      </c>
    </row>
    <row r="203">
      <c r="A203" s="42">
        <v>0.9513888888888888</v>
      </c>
    </row>
    <row r="204">
      <c r="A204" s="42">
        <v>0.9548611111111112</v>
      </c>
    </row>
    <row r="205">
      <c r="A205" s="42">
        <v>0.9583333333333334</v>
      </c>
    </row>
    <row r="206">
      <c r="A206" s="42">
        <v>0.9618055555555556</v>
      </c>
    </row>
    <row r="207">
      <c r="A207" s="42">
        <v>0.9652777777777778</v>
      </c>
    </row>
    <row r="208">
      <c r="A208" s="42">
        <v>0.96875</v>
      </c>
    </row>
    <row r="209">
      <c r="A209" s="42">
        <v>0.9722222222222222</v>
      </c>
    </row>
    <row r="210">
      <c r="A210" s="42">
        <v>0.9756944444444444</v>
      </c>
    </row>
    <row r="211">
      <c r="A211" s="42">
        <v>0.9791666666666666</v>
      </c>
    </row>
    <row r="212">
      <c r="A212" s="42">
        <v>0.9826388888888888</v>
      </c>
    </row>
    <row r="213">
      <c r="A213" s="42">
        <v>0.9861111111111112</v>
      </c>
    </row>
    <row r="214">
      <c r="A214" s="42">
        <v>0.9895833333333334</v>
      </c>
    </row>
    <row r="215">
      <c r="A215" s="42">
        <v>0.9930555555555556</v>
      </c>
    </row>
    <row r="216">
      <c r="A216" s="42">
        <v>0.9965277777777778</v>
      </c>
    </row>
    <row r="217">
      <c r="A217" s="42"/>
    </row>
    <row r="218">
      <c r="A218" s="76"/>
    </row>
    <row r="219">
      <c r="A219" s="76"/>
    </row>
    <row r="220">
      <c r="A220" s="76"/>
    </row>
    <row r="221">
      <c r="A221" s="76"/>
    </row>
    <row r="222">
      <c r="A222" s="76"/>
    </row>
    <row r="223">
      <c r="A223" s="76"/>
    </row>
    <row r="224">
      <c r="A224" s="76"/>
    </row>
    <row r="225">
      <c r="A225" s="76"/>
    </row>
    <row r="226">
      <c r="A226" s="76"/>
    </row>
    <row r="227">
      <c r="A227" s="76"/>
    </row>
    <row r="228">
      <c r="A228" s="76"/>
    </row>
    <row r="229">
      <c r="A229" s="76"/>
    </row>
    <row r="230">
      <c r="A230" s="76"/>
    </row>
    <row r="231">
      <c r="A231" s="76"/>
    </row>
    <row r="232">
      <c r="A232" s="76"/>
    </row>
    <row r="233">
      <c r="A233" s="76"/>
    </row>
    <row r="234">
      <c r="A234" s="76"/>
    </row>
    <row r="235">
      <c r="A235" s="76"/>
    </row>
    <row r="236">
      <c r="A236" s="76"/>
    </row>
    <row r="237">
      <c r="A237" s="76"/>
    </row>
    <row r="238">
      <c r="A238" s="76"/>
    </row>
    <row r="239">
      <c r="A239" s="76"/>
    </row>
    <row r="240">
      <c r="A240" s="76"/>
    </row>
    <row r="241">
      <c r="A241" s="76"/>
    </row>
    <row r="242">
      <c r="A242" s="76"/>
    </row>
    <row r="243">
      <c r="A243" s="76"/>
    </row>
    <row r="244">
      <c r="A244" s="76"/>
    </row>
    <row r="245">
      <c r="A245" s="76"/>
    </row>
    <row r="246">
      <c r="A246" s="76"/>
    </row>
    <row r="247">
      <c r="A247" s="76"/>
    </row>
    <row r="248">
      <c r="A248" s="76"/>
    </row>
    <row r="249">
      <c r="A249" s="76"/>
    </row>
    <row r="250">
      <c r="A250" s="76"/>
    </row>
    <row r="251">
      <c r="A251" s="76"/>
    </row>
    <row r="252">
      <c r="A252" s="76"/>
    </row>
    <row r="253">
      <c r="A253" s="76"/>
    </row>
    <row r="254">
      <c r="A254" s="76"/>
    </row>
    <row r="255">
      <c r="A255" s="76"/>
    </row>
    <row r="256">
      <c r="A256" s="76"/>
    </row>
    <row r="257">
      <c r="A257" s="76"/>
    </row>
    <row r="258">
      <c r="A258" s="76"/>
    </row>
    <row r="259">
      <c r="A259" s="76"/>
    </row>
    <row r="260">
      <c r="A260" s="76"/>
    </row>
    <row r="261">
      <c r="A261" s="76"/>
    </row>
    <row r="262">
      <c r="A262" s="76"/>
    </row>
    <row r="263">
      <c r="A263" s="76"/>
    </row>
    <row r="264">
      <c r="A264" s="76"/>
    </row>
    <row r="265">
      <c r="A265" s="76"/>
    </row>
    <row r="266">
      <c r="A266" s="76"/>
    </row>
    <row r="267">
      <c r="A267" s="76"/>
    </row>
    <row r="268">
      <c r="A268" s="76"/>
    </row>
    <row r="269">
      <c r="A269" s="76"/>
    </row>
    <row r="270">
      <c r="A270" s="76"/>
    </row>
    <row r="271">
      <c r="A271" s="76"/>
    </row>
    <row r="272">
      <c r="A272" s="76"/>
    </row>
    <row r="273">
      <c r="A273" s="76"/>
    </row>
    <row r="274">
      <c r="A274" s="76"/>
    </row>
    <row r="275">
      <c r="A275" s="76"/>
    </row>
    <row r="276">
      <c r="A276" s="76"/>
    </row>
    <row r="277">
      <c r="A277" s="76"/>
    </row>
    <row r="278">
      <c r="A278" s="76"/>
    </row>
    <row r="279">
      <c r="A279" s="76"/>
    </row>
    <row r="280">
      <c r="A280" s="76"/>
    </row>
    <row r="281">
      <c r="A281" s="76"/>
    </row>
    <row r="282">
      <c r="A282" s="76"/>
    </row>
    <row r="283">
      <c r="A283" s="76"/>
    </row>
    <row r="284">
      <c r="A284" s="76"/>
    </row>
    <row r="285">
      <c r="A285" s="76"/>
    </row>
    <row r="286">
      <c r="A286" s="76"/>
    </row>
    <row r="287">
      <c r="A287" s="76"/>
    </row>
    <row r="288">
      <c r="A288" s="76"/>
    </row>
    <row r="289">
      <c r="A289" s="76"/>
    </row>
  </sheetData>
  <mergeCells count="2">
    <mergeCell ref="I4:J5"/>
    <mergeCell ref="I34:J3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0.71"/>
    <col customWidth="1" min="3" max="3" width="18.43"/>
    <col customWidth="1" min="4" max="26" width="10.71"/>
  </cols>
  <sheetData>
    <row r="1" ht="19.5" customHeight="1"/>
    <row r="2" ht="19.5" customHeight="1">
      <c r="B2" s="77"/>
    </row>
    <row r="3" ht="19.5" customHeight="1"/>
    <row r="4" ht="19.5" customHeight="1"/>
    <row r="5" ht="19.5" customHeight="1">
      <c r="B5" s="78" t="s">
        <v>78</v>
      </c>
      <c r="C5" s="79"/>
      <c r="D5" s="80" t="s">
        <v>79</v>
      </c>
      <c r="E5" s="81" t="s">
        <v>80</v>
      </c>
      <c r="F5" s="80" t="s">
        <v>81</v>
      </c>
      <c r="G5" s="81" t="s">
        <v>82</v>
      </c>
      <c r="H5" s="80" t="s">
        <v>83</v>
      </c>
      <c r="I5" s="81" t="s">
        <v>84</v>
      </c>
      <c r="J5" s="80" t="s">
        <v>85</v>
      </c>
      <c r="K5" s="81" t="s">
        <v>86</v>
      </c>
      <c r="L5" s="80" t="s">
        <v>87</v>
      </c>
      <c r="M5" s="81" t="s">
        <v>88</v>
      </c>
      <c r="N5" s="80" t="s">
        <v>89</v>
      </c>
      <c r="O5" s="82" t="s">
        <v>90</v>
      </c>
      <c r="P5" s="83" t="s">
        <v>91</v>
      </c>
    </row>
    <row r="6" ht="19.5" customHeight="1">
      <c r="B6" s="84" t="s">
        <v>92</v>
      </c>
      <c r="C6" s="85"/>
      <c r="D6" s="86">
        <v>74800.0</v>
      </c>
      <c r="E6" s="86">
        <v>36352.0</v>
      </c>
      <c r="F6" s="86">
        <v>43622.0</v>
      </c>
      <c r="G6" s="86">
        <v>47984.0</v>
      </c>
      <c r="H6" s="86">
        <v>47257.0</v>
      </c>
      <c r="I6" s="86">
        <v>51619.0</v>
      </c>
      <c r="J6" s="86">
        <v>52346.0</v>
      </c>
      <c r="K6" s="86">
        <v>56951.0</v>
      </c>
      <c r="L6" s="86">
        <v>35625.0</v>
      </c>
      <c r="M6" s="86">
        <v>42895.0</v>
      </c>
      <c r="N6" s="86">
        <v>37079.0</v>
      </c>
      <c r="O6" s="86">
        <v>83725.0</v>
      </c>
      <c r="P6" s="87">
        <f t="shared" ref="P6:P7" si="1">SUM(D6:O6)</f>
        <v>610255</v>
      </c>
    </row>
    <row r="7" ht="19.5" customHeight="1">
      <c r="B7" s="88"/>
      <c r="C7" s="89"/>
      <c r="D7" s="90" t="s">
        <v>93</v>
      </c>
      <c r="E7" s="90"/>
      <c r="F7" s="90"/>
      <c r="G7" s="90">
        <v>43120.0</v>
      </c>
      <c r="H7" s="90">
        <v>40180.0</v>
      </c>
      <c r="I7" s="90">
        <v>30627.0</v>
      </c>
      <c r="J7" s="90">
        <v>50563.0</v>
      </c>
      <c r="K7" s="90">
        <v>49723.0</v>
      </c>
      <c r="L7" s="90">
        <v>32340.0</v>
      </c>
      <c r="M7" s="90">
        <v>60830.0</v>
      </c>
      <c r="N7" s="90">
        <v>17000.0</v>
      </c>
      <c r="O7" s="90">
        <v>17000.0</v>
      </c>
      <c r="P7" s="91">
        <f t="shared" si="1"/>
        <v>341383</v>
      </c>
    </row>
    <row r="8" ht="19.5" customHeight="1">
      <c r="B8" s="88"/>
      <c r="C8" s="89"/>
      <c r="D8" s="90"/>
      <c r="E8" s="90"/>
      <c r="F8" s="90"/>
      <c r="G8" s="90"/>
      <c r="H8" s="90"/>
      <c r="I8" s="90"/>
      <c r="J8" s="90"/>
      <c r="K8" s="90"/>
      <c r="L8" s="90">
        <v>21250.0</v>
      </c>
      <c r="M8" s="90">
        <v>20550.0</v>
      </c>
      <c r="N8" s="90">
        <v>56555.0</v>
      </c>
      <c r="O8" s="90">
        <v>83725.0</v>
      </c>
      <c r="P8" s="91"/>
    </row>
    <row r="9" ht="19.5" customHeight="1">
      <c r="B9" s="88"/>
      <c r="C9" s="92" t="s">
        <v>91</v>
      </c>
      <c r="D9" s="93">
        <f t="shared" ref="D9:P9" si="2">SUM(D$6:D$8)</f>
        <v>74800</v>
      </c>
      <c r="E9" s="93">
        <f t="shared" si="2"/>
        <v>36352</v>
      </c>
      <c r="F9" s="93">
        <f t="shared" si="2"/>
        <v>43622</v>
      </c>
      <c r="G9" s="93">
        <f t="shared" si="2"/>
        <v>91104</v>
      </c>
      <c r="H9" s="93">
        <f t="shared" si="2"/>
        <v>87437</v>
      </c>
      <c r="I9" s="93">
        <f t="shared" si="2"/>
        <v>82246</v>
      </c>
      <c r="J9" s="93">
        <f t="shared" si="2"/>
        <v>102909</v>
      </c>
      <c r="K9" s="93">
        <f t="shared" si="2"/>
        <v>106674</v>
      </c>
      <c r="L9" s="93">
        <f t="shared" si="2"/>
        <v>89215</v>
      </c>
      <c r="M9" s="93">
        <f t="shared" si="2"/>
        <v>124275</v>
      </c>
      <c r="N9" s="93">
        <f t="shared" si="2"/>
        <v>110634</v>
      </c>
      <c r="O9" s="93">
        <f t="shared" si="2"/>
        <v>184450</v>
      </c>
      <c r="P9" s="93">
        <f t="shared" si="2"/>
        <v>951638</v>
      </c>
    </row>
    <row r="10" ht="19.5" customHeight="1">
      <c r="B10" s="94" t="s">
        <v>94</v>
      </c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1"/>
    </row>
    <row r="11" ht="19.5" customHeight="1">
      <c r="B11" s="95"/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1"/>
    </row>
    <row r="12" ht="19.5" customHeight="1">
      <c r="B12" s="96"/>
      <c r="C12" s="97" t="s">
        <v>91</v>
      </c>
      <c r="D12" s="98">
        <f t="shared" ref="D12:P12" si="3">SUM(D$10:D$11)</f>
        <v>0</v>
      </c>
      <c r="E12" s="98">
        <f t="shared" si="3"/>
        <v>0</v>
      </c>
      <c r="F12" s="98">
        <f t="shared" si="3"/>
        <v>0</v>
      </c>
      <c r="G12" s="98">
        <f t="shared" si="3"/>
        <v>0</v>
      </c>
      <c r="H12" s="98">
        <f t="shared" si="3"/>
        <v>0</v>
      </c>
      <c r="I12" s="98">
        <f t="shared" si="3"/>
        <v>0</v>
      </c>
      <c r="J12" s="98">
        <f t="shared" si="3"/>
        <v>0</v>
      </c>
      <c r="K12" s="98">
        <f t="shared" si="3"/>
        <v>0</v>
      </c>
      <c r="L12" s="98">
        <f t="shared" si="3"/>
        <v>0</v>
      </c>
      <c r="M12" s="98">
        <f t="shared" si="3"/>
        <v>0</v>
      </c>
      <c r="N12" s="98">
        <f t="shared" si="3"/>
        <v>0</v>
      </c>
      <c r="O12" s="98">
        <f t="shared" si="3"/>
        <v>0</v>
      </c>
      <c r="P12" s="98">
        <f t="shared" si="3"/>
        <v>0</v>
      </c>
    </row>
    <row r="13" ht="19.5" customHeight="1">
      <c r="B13" s="99"/>
      <c r="C13" s="100" t="s">
        <v>91</v>
      </c>
      <c r="D13" s="101">
        <f t="shared" ref="D13:P13" si="4">D9+D12</f>
        <v>74800</v>
      </c>
      <c r="E13" s="101">
        <f t="shared" si="4"/>
        <v>36352</v>
      </c>
      <c r="F13" s="101">
        <f t="shared" si="4"/>
        <v>43622</v>
      </c>
      <c r="G13" s="101">
        <f t="shared" si="4"/>
        <v>91104</v>
      </c>
      <c r="H13" s="101">
        <f t="shared" si="4"/>
        <v>87437</v>
      </c>
      <c r="I13" s="101">
        <f t="shared" si="4"/>
        <v>82246</v>
      </c>
      <c r="J13" s="101">
        <f t="shared" si="4"/>
        <v>102909</v>
      </c>
      <c r="K13" s="101">
        <f t="shared" si="4"/>
        <v>106674</v>
      </c>
      <c r="L13" s="101">
        <f t="shared" si="4"/>
        <v>89215</v>
      </c>
      <c r="M13" s="101">
        <f t="shared" si="4"/>
        <v>124275</v>
      </c>
      <c r="N13" s="101">
        <f t="shared" si="4"/>
        <v>110634</v>
      </c>
      <c r="O13" s="101">
        <f t="shared" si="4"/>
        <v>184450</v>
      </c>
      <c r="P13" s="101">
        <f t="shared" si="4"/>
        <v>951638</v>
      </c>
    </row>
    <row r="14" ht="19.5" customHeight="1">
      <c r="B14" s="102" t="s">
        <v>95</v>
      </c>
      <c r="C14" s="103" t="s">
        <v>96</v>
      </c>
      <c r="D14" s="90">
        <f>SUMIF(Sheet2!$D$5:Sheet2!$D$51, $C14, Sheet2!$F$5:Sheet2!$F$51)</f>
        <v>11120</v>
      </c>
      <c r="E14" s="90">
        <f>SUMIF(Sheet2!$I$5:Sheet2!$I$51, $C14, Sheet2!$K$5:Sheet2!$K$51)</f>
        <v>15482</v>
      </c>
      <c r="F14" s="90">
        <f>SUMIF(Sheet2!$N$5:Sheet2!$N$51, $C14, Sheet2!$P$5:Sheet2!$P$51)</f>
        <v>11898</v>
      </c>
      <c r="G14" s="90">
        <f>SUMIF(Sheet2!$S$5:Sheet2!$S$51, $C14, Sheet2!$U$5:Sheet2!$U$51)</f>
        <v>33011</v>
      </c>
      <c r="H14" s="90">
        <f>SUMIF(Sheet2!$X$5:Sheet2!$X$51, $C14, Sheet2!$Z$5:Sheet2!$Z$51)</f>
        <v>16789</v>
      </c>
      <c r="I14" s="90">
        <f>SUMIF(Sheet2!$AC$5:Sheet2!$AC$51, $C14, Sheet2!$AE$5:Sheet2!$AE$51)</f>
        <v>13358</v>
      </c>
      <c r="J14" s="90">
        <f>SUMIF(Sheet2!$AH$5:Sheet2!$AH$51, $C14, Sheet2!$AJ$5:Sheet2!$AJ$51)</f>
        <v>6700</v>
      </c>
      <c r="K14" s="90">
        <f>SUMIF(Sheet2!$AM$5:Sheet2!$AM$51, $C14, Sheet2!$AO$5:Sheet2!$AO$51)</f>
        <v>14139</v>
      </c>
      <c r="L14" s="90">
        <f>SUMIF(Sheet2!$AR$5:Sheet2!$AR$51, $C14, Sheet2!$AT$5:Sheet2!$AT$51)</f>
        <v>18031</v>
      </c>
      <c r="M14" s="90">
        <f>SUMIF(Sheet2!$AW$5:Sheet2!$AW$51, $C14, Sheet2!$AY$5:Sheet2!$AY$51)</f>
        <v>14637</v>
      </c>
      <c r="N14" s="90">
        <f>SUMIF(Sheet2!$BB$5:Sheet2!$BB$51, $C14, Sheet2!$BD$5:Sheet2!$BD$51)</f>
        <v>10773</v>
      </c>
      <c r="O14" s="90">
        <f>SUMIF(Sheet2!$BG$5:Sheet2!$BG$51, $C14, Sheet2!$BI$5:Sheet2!$BI$51)</f>
        <v>22488</v>
      </c>
      <c r="P14" s="91">
        <f t="shared" ref="P14:P45" si="5">SUM(D14:O14)</f>
        <v>188426</v>
      </c>
    </row>
    <row r="15" ht="19.5" customHeight="1">
      <c r="B15" s="95"/>
      <c r="C15" s="103" t="s">
        <v>97</v>
      </c>
      <c r="D15" s="90">
        <f>SUMIF(Sheet2!$D$5:Sheet2!$D$51, $C15, Sheet2!$F$5:Sheet2!$F$51)</f>
        <v>240</v>
      </c>
      <c r="E15" s="90">
        <f>SUMIF(Sheet2!$I$5:Sheet2!$I$51, $C15, Sheet2!$K$5:Sheet2!$K$51)</f>
        <v>9597</v>
      </c>
      <c r="F15" s="90">
        <f>SUMIF(Sheet2!$N$5:Sheet2!$N$51, $C15, Sheet2!$P$5:Sheet2!$P$51)</f>
        <v>6460</v>
      </c>
      <c r="G15" s="90">
        <f>SUMIF(Sheet2!$S$5:Sheet2!$S$51, $C15, Sheet2!$U$5:Sheet2!$U$51)</f>
        <v>8972</v>
      </c>
      <c r="H15" s="90">
        <f>SUMIF(Sheet2!$X$5:Sheet2!$X$51, $C15, Sheet2!$Z$5:Sheet2!$Z$51)</f>
        <v>300</v>
      </c>
      <c r="I15" s="90">
        <f>SUMIF(Sheet2!$AC$5:Sheet2!$AC$51, $C15, Sheet2!$AE$5:Sheet2!$AE$51)</f>
        <v>0</v>
      </c>
      <c r="J15" s="90">
        <f>SUMIF(Sheet2!$AH$5:Sheet2!$AH$51, $C15, Sheet2!$AJ$5:Sheet2!$AJ$51)</f>
        <v>10</v>
      </c>
      <c r="K15" s="90">
        <f>SUMIF(Sheet2!$AM$5:Sheet2!$AM$51, $C15, Sheet2!$AO$5:Sheet2!$AO$51)</f>
        <v>10386</v>
      </c>
      <c r="L15" s="90">
        <f>SUMIF(Sheet2!$AR$5:Sheet2!$AR$51, $C15, Sheet2!$AT$5:Sheet2!$AT$51)</f>
        <v>20472</v>
      </c>
      <c r="M15" s="90">
        <f>SUMIF(Sheet2!$AW$5:Sheet2!$AW$51, $C15, Sheet2!$AY$5:Sheet2!$AY$51)</f>
        <v>14952</v>
      </c>
      <c r="N15" s="90">
        <f>SUMIF(Sheet2!$BB$5:Sheet2!$BB$51, $C15, Sheet2!$BD$5:Sheet2!$BD$51)</f>
        <v>17014</v>
      </c>
      <c r="O15" s="90">
        <f>SUMIF(Sheet2!$BG$5:Sheet2!$BG$51, $C15, Sheet2!$BI$5:Sheet2!$BI$51)</f>
        <v>0</v>
      </c>
      <c r="P15" s="91">
        <f t="shared" si="5"/>
        <v>88403</v>
      </c>
    </row>
    <row r="16" ht="19.5" customHeight="1">
      <c r="B16" s="95"/>
      <c r="C16" s="103" t="s">
        <v>98</v>
      </c>
      <c r="D16" s="90">
        <f>SUMIF(Sheet2!$D$5:Sheet2!$D$51, $C16, Sheet2!$F$5:Sheet2!$F$51)</f>
        <v>0</v>
      </c>
      <c r="E16" s="90">
        <f>SUMIF(Sheet2!$I$5:Sheet2!$I$51, $C16, Sheet2!$K$5:Sheet2!$K$51)</f>
        <v>0</v>
      </c>
      <c r="F16" s="90">
        <f>SUMIF(Sheet2!$N$5:Sheet2!$N$51, $C16, Sheet2!$P$5:Sheet2!$P$51)</f>
        <v>0</v>
      </c>
      <c r="G16" s="90">
        <f>SUMIF(Sheet2!$S$5:Sheet2!$S$51, $C16, Sheet2!$U$5:Sheet2!$U$51)</f>
        <v>0</v>
      </c>
      <c r="H16" s="90">
        <f>SUMIF(Sheet2!$X$5:Sheet2!$X$51, $C16, Sheet2!$Z$5:Sheet2!$Z$51)</f>
        <v>0</v>
      </c>
      <c r="I16" s="90">
        <f>SUMIF(Sheet2!$AC$5:Sheet2!$AC$51, $C16, Sheet2!$AE$5:Sheet2!$AE$51)</f>
        <v>0</v>
      </c>
      <c r="J16" s="90">
        <f>SUMIF(Sheet2!$AH$5:Sheet2!$AH$51, $C16, Sheet2!$AJ$5:Sheet2!$AJ$51)</f>
        <v>0</v>
      </c>
      <c r="K16" s="90">
        <f>SUMIF(Sheet2!$AM$5:Sheet2!$AM$51, $C16, Sheet2!$AO$5:Sheet2!$AO$51)</f>
        <v>0</v>
      </c>
      <c r="L16" s="90">
        <f>SUMIF(Sheet2!$AR$5:Sheet2!$AR$51, $C16, Sheet2!$AT$5:Sheet2!$AT$51)</f>
        <v>0</v>
      </c>
      <c r="M16" s="90">
        <f>SUMIF(Sheet2!$AW$5:Sheet2!$AW$51, $C16, Sheet2!$AY$5:Sheet2!$AY$51)</f>
        <v>0</v>
      </c>
      <c r="N16" s="90">
        <f>SUMIF(Sheet2!$BB$5:Sheet2!$BB$51, $C16, Sheet2!$BD$5:Sheet2!$BD$51)</f>
        <v>0</v>
      </c>
      <c r="O16" s="90">
        <f>SUMIF(Sheet2!$BG$5:Sheet2!$BG$51, $C16, Sheet2!$BI$5:Sheet2!$BI$51)</f>
        <v>0</v>
      </c>
      <c r="P16" s="91">
        <f t="shared" si="5"/>
        <v>0</v>
      </c>
    </row>
    <row r="17" ht="19.5" customHeight="1">
      <c r="B17" s="95"/>
      <c r="C17" s="103" t="s">
        <v>99</v>
      </c>
      <c r="D17" s="90">
        <f>SUMIF(Sheet2!$D$5:Sheet2!$D$51, $C17, Sheet2!$F$5:Sheet2!$F$51)</f>
        <v>0</v>
      </c>
      <c r="E17" s="90">
        <f>SUMIF(Sheet2!$I$5:Sheet2!$I$51, $C17, Sheet2!$K$5:Sheet2!$K$51)</f>
        <v>0</v>
      </c>
      <c r="F17" s="90">
        <f>SUMIF(Sheet2!$N$5:Sheet2!$N$51, $C17, Sheet2!$P$5:Sheet2!$P$51)</f>
        <v>0</v>
      </c>
      <c r="G17" s="90">
        <f>SUMIF(Sheet2!$S$5:Sheet2!$S$51, $C17, Sheet2!$U$5:Sheet2!$U$51)</f>
        <v>0</v>
      </c>
      <c r="H17" s="90">
        <f>SUMIF(Sheet2!$X$5:Sheet2!$X$51, $C17, Sheet2!$Z$5:Sheet2!$Z$51)</f>
        <v>0</v>
      </c>
      <c r="I17" s="90">
        <f>SUMIF(Sheet2!$AC$5:Sheet2!$AC$51, $C17, Sheet2!$AE$5:Sheet2!$AE$51)</f>
        <v>0</v>
      </c>
      <c r="J17" s="90">
        <f>SUMIF(Sheet2!$AH$5:Sheet2!$AH$51, $C17, Sheet2!$AJ$5:Sheet2!$AJ$51)</f>
        <v>0</v>
      </c>
      <c r="K17" s="90">
        <f>SUMIF(Sheet2!$AM$5:Sheet2!$AM$51, $C17, Sheet2!$AO$5:Sheet2!$AO$51)</f>
        <v>0</v>
      </c>
      <c r="L17" s="90">
        <f>SUMIF(Sheet2!$AR$5:Sheet2!$AR$51, $C17, Sheet2!$AT$5:Sheet2!$AT$51)</f>
        <v>13889</v>
      </c>
      <c r="M17" s="90">
        <f>SUMIF(Sheet2!$AW$5:Sheet2!$AW$51, $C17, Sheet2!$AY$5:Sheet2!$AY$51)</f>
        <v>11780</v>
      </c>
      <c r="N17" s="90">
        <f>SUMIF(Sheet2!$BB$5:Sheet2!$BB$51, $C17, Sheet2!$BD$5:Sheet2!$BD$51)</f>
        <v>0</v>
      </c>
      <c r="O17" s="90">
        <f>SUMIF(Sheet2!$BG$5:Sheet2!$BG$51, $C17, Sheet2!$BI$5:Sheet2!$BI$51)</f>
        <v>0</v>
      </c>
      <c r="P17" s="91">
        <f t="shared" si="5"/>
        <v>25669</v>
      </c>
    </row>
    <row r="18" ht="19.5" customHeight="1">
      <c r="B18" s="95"/>
      <c r="C18" s="103" t="s">
        <v>100</v>
      </c>
      <c r="D18" s="90">
        <f>SUMIF(Sheet2!$D$5:Sheet2!$D$51, $C18, Sheet2!$F$5:Sheet2!$F$51)</f>
        <v>0</v>
      </c>
      <c r="E18" s="90">
        <f>SUMIF(Sheet2!$I$5:Sheet2!$I$51, $C18, Sheet2!$K$5:Sheet2!$K$51)</f>
        <v>0</v>
      </c>
      <c r="F18" s="90">
        <f>SUMIF(Sheet2!$N$5:Sheet2!$N$51, $C18, Sheet2!$P$5:Sheet2!$P$51)</f>
        <v>0</v>
      </c>
      <c r="G18" s="90">
        <f>SUMIF(Sheet2!$S$5:Sheet2!$S$51, $C18, Sheet2!$U$5:Sheet2!$U$51)</f>
        <v>0</v>
      </c>
      <c r="H18" s="90">
        <f>SUMIF(Sheet2!$X$5:Sheet2!$X$51, $C18, Sheet2!$Z$5:Sheet2!$Z$51)</f>
        <v>0</v>
      </c>
      <c r="I18" s="90">
        <f>SUMIF(Sheet2!$AC$5:Sheet2!$AC$51, $C18, Sheet2!$AE$5:Sheet2!$AE$51)</f>
        <v>0</v>
      </c>
      <c r="J18" s="90">
        <f>SUMIF(Sheet2!$AH$5:Sheet2!$AH$51, $C18, Sheet2!$AJ$5:Sheet2!$AJ$51)</f>
        <v>0</v>
      </c>
      <c r="K18" s="90">
        <f>SUMIF(Sheet2!$AM$5:Sheet2!$AM$51, $C18, Sheet2!$AO$5:Sheet2!$AO$51)</f>
        <v>0</v>
      </c>
      <c r="L18" s="90">
        <f>SUMIF(Sheet2!$AR$5:Sheet2!$AR$51, $C18, Sheet2!$AT$5:Sheet2!$AT$51)</f>
        <v>0</v>
      </c>
      <c r="M18" s="90">
        <f>SUMIF(Sheet2!$AW$5:Sheet2!$AW$51, $C18, Sheet2!$AY$5:Sheet2!$AY$51)</f>
        <v>0</v>
      </c>
      <c r="N18" s="90">
        <f>SUMIF(Sheet2!$BB$5:Sheet2!$BB$51, $C18, Sheet2!$BD$5:Sheet2!$BD$51)</f>
        <v>0</v>
      </c>
      <c r="O18" s="90">
        <f>SUMIF(Sheet2!$BG$5:Sheet2!$BG$51, $C18, Sheet2!$BI$5:Sheet2!$BI$51)</f>
        <v>0</v>
      </c>
      <c r="P18" s="91">
        <f t="shared" si="5"/>
        <v>0</v>
      </c>
    </row>
    <row r="19" ht="19.5" customHeight="1">
      <c r="B19" s="95"/>
      <c r="C19" s="103" t="s">
        <v>101</v>
      </c>
      <c r="D19" s="90">
        <f>SUMIF(Sheet2!$D$5:Sheet2!$D$51, $C19, Sheet2!$F$5:Sheet2!$F$51)</f>
        <v>0</v>
      </c>
      <c r="E19" s="90">
        <f>SUMIF(Sheet2!$I$5:Sheet2!$I$51, $C19, Sheet2!$K$5:Sheet2!$K$51)</f>
        <v>0</v>
      </c>
      <c r="F19" s="90">
        <f>SUMIF(Sheet2!$N$5:Sheet2!$N$51, $C19, Sheet2!$P$5:Sheet2!$P$51)</f>
        <v>0</v>
      </c>
      <c r="G19" s="90">
        <f>SUMIF(Sheet2!$S$5:Sheet2!$S$51, $C19, Sheet2!$U$5:Sheet2!$U$51)</f>
        <v>0</v>
      </c>
      <c r="H19" s="90">
        <f>SUMIF(Sheet2!$X$5:Sheet2!$X$51, $C19, Sheet2!$Z$5:Sheet2!$Z$51)</f>
        <v>0</v>
      </c>
      <c r="I19" s="90">
        <f>SUMIF(Sheet2!$AC$5:Sheet2!$AC$51, $C19, Sheet2!$AE$5:Sheet2!$AE$51)</f>
        <v>0</v>
      </c>
      <c r="J19" s="90">
        <f>SUMIF(Sheet2!$AH$5:Sheet2!$AH$51, $C19, Sheet2!$AJ$5:Sheet2!$AJ$51)</f>
        <v>0</v>
      </c>
      <c r="K19" s="90">
        <f>SUMIF(Sheet2!$AM$5:Sheet2!$AM$51, $C19, Sheet2!$AO$5:Sheet2!$AO$51)</f>
        <v>0</v>
      </c>
      <c r="L19" s="90">
        <f>SUMIF(Sheet2!$AR$5:Sheet2!$AR$51, $C19, Sheet2!$AT$5:Sheet2!$AT$51)</f>
        <v>0</v>
      </c>
      <c r="M19" s="90">
        <f>SUMIF(Sheet2!$AW$5:Sheet2!$AW$51, $C19, Sheet2!$AY$5:Sheet2!$AY$51)</f>
        <v>0</v>
      </c>
      <c r="N19" s="90">
        <f>SUMIF(Sheet2!$BB$5:Sheet2!$BB$51, $C19, Sheet2!$BD$5:Sheet2!$BD$51)</f>
        <v>0</v>
      </c>
      <c r="O19" s="90">
        <f>SUMIF(Sheet2!$BG$5:Sheet2!$BG$51, $C19, Sheet2!$BI$5:Sheet2!$BI$51)</f>
        <v>0</v>
      </c>
      <c r="P19" s="91">
        <f t="shared" si="5"/>
        <v>0</v>
      </c>
    </row>
    <row r="20" ht="19.5" customHeight="1">
      <c r="B20" s="95"/>
      <c r="C20" s="103" t="s">
        <v>102</v>
      </c>
      <c r="D20" s="90">
        <f>SUMIF(Sheet2!$D$5:Sheet2!$D$51, $C20, Sheet2!$F$5:Sheet2!$F$51)</f>
        <v>8680</v>
      </c>
      <c r="E20" s="90">
        <f>SUMIF(Sheet2!$I$5:Sheet2!$I$51, $C20, Sheet2!$K$5:Sheet2!$K$51)</f>
        <v>12434</v>
      </c>
      <c r="F20" s="90">
        <f>SUMIF(Sheet2!$N$5:Sheet2!$N$51, $C20, Sheet2!$P$5:Sheet2!$P$51)</f>
        <v>0</v>
      </c>
      <c r="G20" s="90">
        <f>SUMIF(Sheet2!$S$5:Sheet2!$S$51, $C20, Sheet2!$U$5:Sheet2!$U$51)</f>
        <v>16135</v>
      </c>
      <c r="H20" s="90">
        <f>SUMIF(Sheet2!$X$5:Sheet2!$X$51, $C20, Sheet2!$Z$5:Sheet2!$Z$51)</f>
        <v>10030</v>
      </c>
      <c r="I20" s="90">
        <f>SUMIF(Sheet2!$AC$5:Sheet2!$AC$51, $C20, Sheet2!$AE$5:Sheet2!$AE$51)</f>
        <v>5783</v>
      </c>
      <c r="J20" s="90">
        <f>SUMIF(Sheet2!$AH$5:Sheet2!$AH$51, $C20, Sheet2!$AJ$5:Sheet2!$AJ$51)</f>
        <v>9585</v>
      </c>
      <c r="K20" s="90">
        <f>SUMIF(Sheet2!$AM$5:Sheet2!$AM$51, $C20, Sheet2!$AO$5:Sheet2!$AO$51)</f>
        <v>0</v>
      </c>
      <c r="L20" s="90">
        <f>SUMIF(Sheet2!$AR$5:Sheet2!$AR$51, $C20, Sheet2!$AT$5:Sheet2!$AT$51)</f>
        <v>0</v>
      </c>
      <c r="M20" s="90">
        <f>SUMIF(Sheet2!$AW$5:Sheet2!$AW$51, $C20, Sheet2!$AY$5:Sheet2!$AY$51)</f>
        <v>17299</v>
      </c>
      <c r="N20" s="90">
        <f>SUMIF(Sheet2!$BB$5:Sheet2!$BB$51, $C20, Sheet2!$BD$5:Sheet2!$BD$51)</f>
        <v>0</v>
      </c>
      <c r="O20" s="90">
        <f>SUMIF(Sheet2!$BG$5:Sheet2!$BG$51, $C20, Sheet2!$BI$5:Sheet2!$BI$51)</f>
        <v>6000</v>
      </c>
      <c r="P20" s="91">
        <f t="shared" si="5"/>
        <v>85946</v>
      </c>
    </row>
    <row r="21" ht="19.5" customHeight="1">
      <c r="B21" s="95"/>
      <c r="C21" s="103" t="s">
        <v>103</v>
      </c>
      <c r="D21" s="90">
        <f>SUMIF(Sheet2!$D$5:Sheet2!$D$51, $C21, Sheet2!$F$5:Sheet2!$F$51)</f>
        <v>0</v>
      </c>
      <c r="E21" s="90">
        <f>SUMIF(Sheet2!$I$5:Sheet2!$I$51, $C21, Sheet2!$K$5:Sheet2!$K$51)</f>
        <v>0</v>
      </c>
      <c r="F21" s="90">
        <f>SUMIF(Sheet2!$N$5:Sheet2!$N$51, $C21, Sheet2!$P$5:Sheet2!$P$51)</f>
        <v>0</v>
      </c>
      <c r="G21" s="90">
        <f>SUMIF(Sheet2!$S$5:Sheet2!$S$51, $C21, Sheet2!$U$5:Sheet2!$U$51)</f>
        <v>0</v>
      </c>
      <c r="H21" s="90">
        <f>SUMIF(Sheet2!$X$5:Sheet2!$X$51, $C21, Sheet2!$Z$5:Sheet2!$Z$51)</f>
        <v>0</v>
      </c>
      <c r="I21" s="90">
        <f>SUMIF(Sheet2!$AC$5:Sheet2!$AC$51, $C21, Sheet2!$AE$5:Sheet2!$AE$51)</f>
        <v>0</v>
      </c>
      <c r="J21" s="90">
        <f>SUMIF(Sheet2!$AH$5:Sheet2!$AH$51, $C21, Sheet2!$AJ$5:Sheet2!$AJ$51)</f>
        <v>0</v>
      </c>
      <c r="K21" s="90">
        <f>SUMIF(Sheet2!$AM$5:Sheet2!$AM$51, $C21, Sheet2!$AO$5:Sheet2!$AO$51)</f>
        <v>0</v>
      </c>
      <c r="L21" s="90">
        <f>SUMIF(Sheet2!$AR$5:Sheet2!$AR$51, $C21, Sheet2!$AT$5:Sheet2!$AT$51)</f>
        <v>0</v>
      </c>
      <c r="M21" s="90">
        <f>SUMIF(Sheet2!$AW$5:Sheet2!$AW$51, $C21, Sheet2!$AY$5:Sheet2!$AY$51)</f>
        <v>0</v>
      </c>
      <c r="N21" s="90">
        <f>SUMIF(Sheet2!$BB$5:Sheet2!$BB$51, $C21, Sheet2!$BD$5:Sheet2!$BD$51)</f>
        <v>0</v>
      </c>
      <c r="O21" s="90">
        <f>SUMIF(Sheet2!$BG$5:Sheet2!$BG$51, $C21, Sheet2!$BI$5:Sheet2!$BI$51)</f>
        <v>0</v>
      </c>
      <c r="P21" s="91">
        <f t="shared" si="5"/>
        <v>0</v>
      </c>
    </row>
    <row r="22" ht="19.5" customHeight="1">
      <c r="B22" s="95"/>
      <c r="C22" s="103" t="s">
        <v>104</v>
      </c>
      <c r="D22" s="90">
        <f>SUMIF(Sheet2!$D$5:Sheet2!$D$51, $C22, Sheet2!$F$5:Sheet2!$F$51)</f>
        <v>0</v>
      </c>
      <c r="E22" s="90">
        <f>SUMIF(Sheet2!$I$5:Sheet2!$I$51, $C22, Sheet2!$K$5:Sheet2!$K$51)</f>
        <v>0</v>
      </c>
      <c r="F22" s="90">
        <f>SUMIF(Sheet2!$N$5:Sheet2!$N$51, $C22, Sheet2!$P$5:Sheet2!$P$51)</f>
        <v>0</v>
      </c>
      <c r="G22" s="90">
        <f>SUMIF(Sheet2!$S$5:Sheet2!$S$51, $C22, Sheet2!$U$5:Sheet2!$U$51)</f>
        <v>0</v>
      </c>
      <c r="H22" s="90">
        <f>SUMIF(Sheet2!$X$5:Sheet2!$X$51, $C22, Sheet2!$Z$5:Sheet2!$Z$51)</f>
        <v>0</v>
      </c>
      <c r="I22" s="90">
        <f>SUMIF(Sheet2!$AC$5:Sheet2!$AC$51, $C22, Sheet2!$AE$5:Sheet2!$AE$51)</f>
        <v>0</v>
      </c>
      <c r="J22" s="90">
        <f>SUMIF(Sheet2!$AH$5:Sheet2!$AH$51, $C22, Sheet2!$AJ$5:Sheet2!$AJ$51)</f>
        <v>0</v>
      </c>
      <c r="K22" s="90">
        <f>SUMIF(Sheet2!$AM$5:Sheet2!$AM$51, $C22, Sheet2!$AO$5:Sheet2!$AO$51)</f>
        <v>0</v>
      </c>
      <c r="L22" s="90">
        <f>SUMIF(Sheet2!$AR$5:Sheet2!$AR$51, $C22, Sheet2!$AT$5:Sheet2!$AT$51)</f>
        <v>0</v>
      </c>
      <c r="M22" s="90">
        <f>SUMIF(Sheet2!$AW$5:Sheet2!$AW$51, $C22, Sheet2!$AY$5:Sheet2!$AY$51)</f>
        <v>0</v>
      </c>
      <c r="N22" s="90">
        <f>SUMIF(Sheet2!$BB$5:Sheet2!$BB$51, $C22, Sheet2!$BD$5:Sheet2!$BD$51)</f>
        <v>0</v>
      </c>
      <c r="O22" s="90">
        <f>SUMIF(Sheet2!$BG$5:Sheet2!$BG$51, $C22, Sheet2!$BI$5:Sheet2!$BI$51)</f>
        <v>0</v>
      </c>
      <c r="P22" s="91">
        <f t="shared" si="5"/>
        <v>0</v>
      </c>
    </row>
    <row r="23" ht="19.5" customHeight="1">
      <c r="B23" s="95"/>
      <c r="C23" s="103" t="s">
        <v>105</v>
      </c>
      <c r="D23" s="90">
        <f>SUMIF(Sheet2!$D$5:Sheet2!$D$51, $C23, Sheet2!$F$5:Sheet2!$F$51)</f>
        <v>700</v>
      </c>
      <c r="E23" s="90">
        <f>SUMIF(Sheet2!$I$5:Sheet2!$I$51, $C23, Sheet2!$K$5:Sheet2!$K$51)</f>
        <v>2536972</v>
      </c>
      <c r="F23" s="90">
        <f>SUMIF(Sheet2!$N$5:Sheet2!$N$51, $C23, Sheet2!$P$5:Sheet2!$P$51)</f>
        <v>5984</v>
      </c>
      <c r="G23" s="90">
        <f>SUMIF(Sheet2!$S$5:Sheet2!$S$51, $C23, Sheet2!$U$5:Sheet2!$U$51)</f>
        <v>61477</v>
      </c>
      <c r="H23" s="90">
        <f>SUMIF(Sheet2!$X$5:Sheet2!$X$51, $C23, Sheet2!$Z$5:Sheet2!$Z$51)</f>
        <v>24913</v>
      </c>
      <c r="I23" s="90">
        <f>SUMIF(Sheet2!$AC$5:Sheet2!$AC$51, $C23, Sheet2!$AE$5:Sheet2!$AE$51)</f>
        <v>42638</v>
      </c>
      <c r="J23" s="90">
        <f>SUMIF(Sheet2!$AH$5:Sheet2!$AH$51, $C23, Sheet2!$AJ$5:Sheet2!$AJ$51)</f>
        <v>12485</v>
      </c>
      <c r="K23" s="90">
        <f>SUMIF(Sheet2!$AM$5:Sheet2!$AM$51, $C23, Sheet2!$AO$5:Sheet2!$AO$51)</f>
        <v>6530</v>
      </c>
      <c r="L23" s="90">
        <f>SUMIF(Sheet2!$AR$5:Sheet2!$AR$51, $C23, Sheet2!$AT$5:Sheet2!$AT$51)</f>
        <v>45135</v>
      </c>
      <c r="M23" s="90">
        <f>SUMIF(Sheet2!$AW$5:Sheet2!$AW$51, $C23, Sheet2!$AY$5:Sheet2!$AY$51)</f>
        <v>8499</v>
      </c>
      <c r="N23" s="90">
        <f>SUMIF(Sheet2!$BB$5:Sheet2!$BB$51, $C23, Sheet2!$BD$5:Sheet2!$BD$51)</f>
        <v>27525</v>
      </c>
      <c r="O23" s="90">
        <f>SUMIF(Sheet2!$BG$5:Sheet2!$BG$51, $C23, Sheet2!$BI$5:Sheet2!$BI$51)</f>
        <v>5928</v>
      </c>
      <c r="P23" s="91">
        <f t="shared" si="5"/>
        <v>2778786</v>
      </c>
    </row>
    <row r="24" ht="19.5" customHeight="1">
      <c r="B24" s="95"/>
      <c r="C24" s="103" t="s">
        <v>106</v>
      </c>
      <c r="D24" s="90">
        <f>SUMIF(Sheet2!$D$5:Sheet2!$D$51, $C24, Sheet2!$F$5:Sheet2!$F$51)</f>
        <v>0</v>
      </c>
      <c r="E24" s="90">
        <f>SUMIF(Sheet2!$I$5:Sheet2!$I$51, $C24, Sheet2!$K$5:Sheet2!$K$51)</f>
        <v>0</v>
      </c>
      <c r="F24" s="90">
        <f>SUMIF(Sheet2!$N$5:Sheet2!$N$51, $C24, Sheet2!$P$5:Sheet2!$P$51)</f>
        <v>0</v>
      </c>
      <c r="G24" s="90">
        <f>SUMIF(Sheet2!$S$5:Sheet2!$S$51, $C24, Sheet2!$U$5:Sheet2!$U$51)</f>
        <v>0</v>
      </c>
      <c r="H24" s="90">
        <f>SUMIF(Sheet2!$X$5:Sheet2!$X$51, $C24, Sheet2!$Z$5:Sheet2!$Z$51)</f>
        <v>0</v>
      </c>
      <c r="I24" s="90">
        <f>SUMIF(Sheet2!$AC$5:Sheet2!$AC$51, $C24, Sheet2!$AE$5:Sheet2!$AE$51)</f>
        <v>0</v>
      </c>
      <c r="J24" s="90">
        <f>SUMIF(Sheet2!$AH$5:Sheet2!$AH$51, $C24, Sheet2!$AJ$5:Sheet2!$AJ$51)</f>
        <v>0</v>
      </c>
      <c r="K24" s="90">
        <f>SUMIF(Sheet2!$AM$5:Sheet2!$AM$51, $C24, Sheet2!$AO$5:Sheet2!$AO$51)</f>
        <v>0</v>
      </c>
      <c r="L24" s="90">
        <f>SUMIF(Sheet2!$AR$5:Sheet2!$AR$51, $C24, Sheet2!$AT$5:Sheet2!$AT$51)</f>
        <v>0</v>
      </c>
      <c r="M24" s="90">
        <f>SUMIF(Sheet2!$AW$5:Sheet2!$AW$51, $C24, Sheet2!$AY$5:Sheet2!$AY$51)</f>
        <v>0</v>
      </c>
      <c r="N24" s="90">
        <f>SUMIF(Sheet2!$BB$5:Sheet2!$BB$51, $C24, Sheet2!$BD$5:Sheet2!$BD$51)</f>
        <v>0</v>
      </c>
      <c r="O24" s="90">
        <f>SUMIF(Sheet2!$BG$5:Sheet2!$BG$51, $C24, Sheet2!$BI$5:Sheet2!$BI$51)</f>
        <v>10950</v>
      </c>
      <c r="P24" s="91">
        <f t="shared" si="5"/>
        <v>10950</v>
      </c>
    </row>
    <row r="25" ht="19.5" customHeight="1">
      <c r="B25" s="95"/>
      <c r="C25" s="103" t="s">
        <v>107</v>
      </c>
      <c r="D25" s="90">
        <f>SUMIF(Sheet2!$D$5:Sheet2!$D$51, $C25, Sheet2!$F$5:Sheet2!$F$51)</f>
        <v>0</v>
      </c>
      <c r="E25" s="90">
        <f>SUMIF(Sheet2!$I$5:Sheet2!$I$51, $C25, Sheet2!$K$5:Sheet2!$K$51)</f>
        <v>0</v>
      </c>
      <c r="F25" s="90">
        <f>SUMIF(Sheet2!$N$5:Sheet2!$N$51, $C25, Sheet2!$P$5:Sheet2!$P$51)</f>
        <v>0</v>
      </c>
      <c r="G25" s="90">
        <f>SUMIF(Sheet2!$S$5:Sheet2!$S$51, $C25, Sheet2!$U$5:Sheet2!$U$51)</f>
        <v>0</v>
      </c>
      <c r="H25" s="90">
        <f>SUMIF(Sheet2!$X$5:Sheet2!$X$51, $C25, Sheet2!$Z$5:Sheet2!$Z$51)</f>
        <v>0</v>
      </c>
      <c r="I25" s="90">
        <f>SUMIF(Sheet2!$AC$5:Sheet2!$AC$51, $C25, Sheet2!$AE$5:Sheet2!$AE$51)</f>
        <v>0</v>
      </c>
      <c r="J25" s="90">
        <f>SUMIF(Sheet2!$AH$5:Sheet2!$AH$51, $C25, Sheet2!$AJ$5:Sheet2!$AJ$51)</f>
        <v>0</v>
      </c>
      <c r="K25" s="90">
        <f>SUMIF(Sheet2!$AM$5:Sheet2!$AM$51, $C25, Sheet2!$AO$5:Sheet2!$AO$51)</f>
        <v>0</v>
      </c>
      <c r="L25" s="90">
        <f>SUMIF(Sheet2!$AR$5:Sheet2!$AR$51, $C25, Sheet2!$AT$5:Sheet2!$AT$51)</f>
        <v>0</v>
      </c>
      <c r="M25" s="90">
        <f>SUMIF(Sheet2!$AW$5:Sheet2!$AW$51, $C25, Sheet2!$AY$5:Sheet2!$AY$51)</f>
        <v>0</v>
      </c>
      <c r="N25" s="90">
        <f>SUMIF(Sheet2!$BB$5:Sheet2!$BB$51, $C25, Sheet2!$BD$5:Sheet2!$BD$51)</f>
        <v>0</v>
      </c>
      <c r="O25" s="90">
        <f>SUMIF(Sheet2!$BG$5:Sheet2!$BG$51, $C25, Sheet2!$BI$5:Sheet2!$BI$51)</f>
        <v>0</v>
      </c>
      <c r="P25" s="91">
        <f t="shared" si="5"/>
        <v>0</v>
      </c>
    </row>
    <row r="26" ht="19.5" customHeight="1">
      <c r="B26" s="95"/>
      <c r="C26" s="103" t="s">
        <v>108</v>
      </c>
      <c r="D26" s="90">
        <f>SUMIF(Sheet2!$D$5:Sheet2!$D$51, $C26, Sheet2!$F$5:Sheet2!$F$51)</f>
        <v>0</v>
      </c>
      <c r="E26" s="90">
        <f>SUMIF(Sheet2!$I$5:Sheet2!$I$51, $C26, Sheet2!$K$5:Sheet2!$K$51)</f>
        <v>0</v>
      </c>
      <c r="F26" s="90">
        <f>SUMIF(Sheet2!$N$5:Sheet2!$N$51, $C26, Sheet2!$P$5:Sheet2!$P$51)</f>
        <v>0</v>
      </c>
      <c r="G26" s="90">
        <f>SUMIF(Sheet2!$S$5:Sheet2!$S$51, $C26, Sheet2!$U$5:Sheet2!$U$51)</f>
        <v>0</v>
      </c>
      <c r="H26" s="90">
        <f>SUMIF(Sheet2!$X$5:Sheet2!$X$51, $C26, Sheet2!$Z$5:Sheet2!$Z$51)</f>
        <v>0</v>
      </c>
      <c r="I26" s="90">
        <f>SUMIF(Sheet2!$AC$5:Sheet2!$AC$51, $C26, Sheet2!$AE$5:Sheet2!$AE$51)</f>
        <v>0</v>
      </c>
      <c r="J26" s="90">
        <f>SUMIF(Sheet2!$AH$5:Sheet2!$AH$51, $C26, Sheet2!$AJ$5:Sheet2!$AJ$51)</f>
        <v>0</v>
      </c>
      <c r="K26" s="90">
        <f>SUMIF(Sheet2!$AM$5:Sheet2!$AM$51, $C26, Sheet2!$AO$5:Sheet2!$AO$51)</f>
        <v>0</v>
      </c>
      <c r="L26" s="90">
        <f>SUMIF(Sheet2!$AR$5:Sheet2!$AR$51, $C26, Sheet2!$AT$5:Sheet2!$AT$51)</f>
        <v>0</v>
      </c>
      <c r="M26" s="90">
        <f>SUMIF(Sheet2!$AW$5:Sheet2!$AW$51, $C26, Sheet2!$AY$5:Sheet2!$AY$51)</f>
        <v>0</v>
      </c>
      <c r="N26" s="90">
        <f>SUMIF(Sheet2!$BB$5:Sheet2!$BB$51, $C26, Sheet2!$BD$5:Sheet2!$BD$51)</f>
        <v>0</v>
      </c>
      <c r="O26" s="90">
        <f>SUMIF(Sheet2!$BG$5:Sheet2!$BG$51, $C26, Sheet2!$BI$5:Sheet2!$BI$51)</f>
        <v>0</v>
      </c>
      <c r="P26" s="91">
        <f t="shared" si="5"/>
        <v>0</v>
      </c>
    </row>
    <row r="27" ht="19.5" customHeight="1">
      <c r="B27" s="95"/>
      <c r="C27" s="103" t="s">
        <v>109</v>
      </c>
      <c r="D27" s="90">
        <f>SUMIF(Sheet2!$D$5:Sheet2!$D$51, $C27, Sheet2!$F$5:Sheet2!$F$51)</f>
        <v>0</v>
      </c>
      <c r="E27" s="90">
        <f>SUMIF(Sheet2!$I$5:Sheet2!$I$51, $C27, Sheet2!$K$5:Sheet2!$K$51)</f>
        <v>0</v>
      </c>
      <c r="F27" s="90">
        <f>SUMIF(Sheet2!$N$5:Sheet2!$N$51, $C27, Sheet2!$P$5:Sheet2!$P$51)</f>
        <v>0</v>
      </c>
      <c r="G27" s="90">
        <f>SUMIF(Sheet2!$S$5:Sheet2!$S$51, $C27, Sheet2!$U$5:Sheet2!$U$51)</f>
        <v>0</v>
      </c>
      <c r="H27" s="90">
        <f>SUMIF(Sheet2!$X$5:Sheet2!$X$51, $C27, Sheet2!$Z$5:Sheet2!$Z$51)</f>
        <v>0</v>
      </c>
      <c r="I27" s="90">
        <f>SUMIF(Sheet2!$AC$5:Sheet2!$AC$51, $C27, Sheet2!$AE$5:Sheet2!$AE$51)</f>
        <v>0</v>
      </c>
      <c r="J27" s="90">
        <f>SUMIF(Sheet2!$AH$5:Sheet2!$AH$51, $C27, Sheet2!$AJ$5:Sheet2!$AJ$51)</f>
        <v>0</v>
      </c>
      <c r="K27" s="90">
        <f>SUMIF(Sheet2!$AM$5:Sheet2!$AM$51, $C27, Sheet2!$AO$5:Sheet2!$AO$51)</f>
        <v>0</v>
      </c>
      <c r="L27" s="90">
        <f>SUMIF(Sheet2!$AR$5:Sheet2!$AR$51, $C27, Sheet2!$AT$5:Sheet2!$AT$51)</f>
        <v>0</v>
      </c>
      <c r="M27" s="90">
        <f>SUMIF(Sheet2!$AW$5:Sheet2!$AW$51, $C27, Sheet2!$AY$5:Sheet2!$AY$51)</f>
        <v>0</v>
      </c>
      <c r="N27" s="90">
        <f>SUMIF(Sheet2!$BB$5:Sheet2!$BB$51, $C27, Sheet2!$BD$5:Sheet2!$BD$51)</f>
        <v>0</v>
      </c>
      <c r="O27" s="90">
        <f>SUMIF(Sheet2!$BG$5:Sheet2!$BG$51, $C27, Sheet2!$BI$5:Sheet2!$BI$51)</f>
        <v>0</v>
      </c>
      <c r="P27" s="91">
        <f t="shared" si="5"/>
        <v>0</v>
      </c>
    </row>
    <row r="28" ht="19.5" customHeight="1">
      <c r="B28" s="95"/>
      <c r="C28" s="103" t="s">
        <v>110</v>
      </c>
      <c r="D28" s="90">
        <f>SUMIF(Sheet2!$D$5:Sheet2!$D$51, $C28, Sheet2!$F$5:Sheet2!$F$51)</f>
        <v>0</v>
      </c>
      <c r="E28" s="90">
        <f>SUMIF(Sheet2!$I$5:Sheet2!$I$51, $C28, Sheet2!$K$5:Sheet2!$K$51)</f>
        <v>0</v>
      </c>
      <c r="F28" s="90">
        <f>SUMIF(Sheet2!$N$5:Sheet2!$N$51, $C28, Sheet2!$P$5:Sheet2!$P$51)</f>
        <v>0</v>
      </c>
      <c r="G28" s="90">
        <f>SUMIF(Sheet2!$S$5:Sheet2!$S$51, $C28, Sheet2!$U$5:Sheet2!$U$51)</f>
        <v>0</v>
      </c>
      <c r="H28" s="90">
        <f>SUMIF(Sheet2!$X$5:Sheet2!$X$51, $C28, Sheet2!$Z$5:Sheet2!$Z$51)</f>
        <v>0</v>
      </c>
      <c r="I28" s="90">
        <f>SUMIF(Sheet2!$AC$5:Sheet2!$AC$51, $C28, Sheet2!$AE$5:Sheet2!$AE$51)</f>
        <v>0</v>
      </c>
      <c r="J28" s="90">
        <f>SUMIF(Sheet2!$AH$5:Sheet2!$AH$51, $C28, Sheet2!$AJ$5:Sheet2!$AJ$51)</f>
        <v>0</v>
      </c>
      <c r="K28" s="90">
        <f>SUMIF(Sheet2!$AM$5:Sheet2!$AM$51, $C28, Sheet2!$AO$5:Sheet2!$AO$51)</f>
        <v>0</v>
      </c>
      <c r="L28" s="90">
        <f>SUMIF(Sheet2!$AR$5:Sheet2!$AR$51, $C28, Sheet2!$AT$5:Sheet2!$AT$51)</f>
        <v>0</v>
      </c>
      <c r="M28" s="90">
        <f>SUMIF(Sheet2!$AW$5:Sheet2!$AW$51, $C28, Sheet2!$AY$5:Sheet2!$AY$51)</f>
        <v>0</v>
      </c>
      <c r="N28" s="90">
        <f>SUMIF(Sheet2!$BB$5:Sheet2!$BB$51, $C28, Sheet2!$BD$5:Sheet2!$BD$51)</f>
        <v>0</v>
      </c>
      <c r="O28" s="90">
        <f>SUMIF(Sheet2!$BG$5:Sheet2!$BG$51, $C28, Sheet2!$BI$5:Sheet2!$BI$51)</f>
        <v>0</v>
      </c>
      <c r="P28" s="91">
        <f t="shared" si="5"/>
        <v>0</v>
      </c>
    </row>
    <row r="29" ht="19.5" customHeight="1">
      <c r="B29" s="95"/>
      <c r="C29" s="103" t="s">
        <v>111</v>
      </c>
      <c r="D29" s="90">
        <f>SUMIF(Sheet2!$D$5:Sheet2!$D$51, $C29, Sheet2!$F$5:Sheet2!$F$51)</f>
        <v>3686</v>
      </c>
      <c r="E29" s="90">
        <f>SUMIF(Sheet2!$I$5:Sheet2!$I$51, $C29, Sheet2!$K$5:Sheet2!$K$51)</f>
        <v>3336</v>
      </c>
      <c r="F29" s="90">
        <f>SUMIF(Sheet2!$N$5:Sheet2!$N$51, $C29, Sheet2!$P$5:Sheet2!$P$51)</f>
        <v>303</v>
      </c>
      <c r="G29" s="90">
        <f>SUMIF(Sheet2!$S$5:Sheet2!$S$51, $C29, Sheet2!$U$5:Sheet2!$U$51)</f>
        <v>5651</v>
      </c>
      <c r="H29" s="90">
        <f>SUMIF(Sheet2!$X$5:Sheet2!$X$51, $C29, Sheet2!$Z$5:Sheet2!$Z$51)</f>
        <v>23203</v>
      </c>
      <c r="I29" s="90">
        <f>SUMIF(Sheet2!$AC$5:Sheet2!$AC$51, $C29, Sheet2!$AE$5:Sheet2!$AE$51)</f>
        <v>10832</v>
      </c>
      <c r="J29" s="90">
        <f>SUMIF(Sheet2!$AH$5:Sheet2!$AH$51, $C29, Sheet2!$AJ$5:Sheet2!$AJ$51)</f>
        <v>12763</v>
      </c>
      <c r="K29" s="90">
        <f>SUMIF(Sheet2!$AM$5:Sheet2!$AM$51, $C29, Sheet2!$AO$5:Sheet2!$AO$51)</f>
        <v>20389</v>
      </c>
      <c r="L29" s="90">
        <f>SUMIF(Sheet2!$AR$5:Sheet2!$AR$51, $C29, Sheet2!$AT$5:Sheet2!$AT$51)</f>
        <v>5317</v>
      </c>
      <c r="M29" s="90">
        <f>SUMIF(Sheet2!$AW$5:Sheet2!$AW$51, $C29, Sheet2!$AY$5:Sheet2!$AY$51)</f>
        <v>13103</v>
      </c>
      <c r="N29" s="90">
        <f>SUMIF(Sheet2!$BB$5:Sheet2!$BB$51, $C29, Sheet2!$BD$5:Sheet2!$BD$51)</f>
        <v>3210</v>
      </c>
      <c r="O29" s="90">
        <f>SUMIF(Sheet2!$BG$5:Sheet2!$BG$51, $C29, Sheet2!$BI$5:Sheet2!$BI$51)</f>
        <v>8947</v>
      </c>
      <c r="P29" s="91">
        <f t="shared" si="5"/>
        <v>110740</v>
      </c>
    </row>
    <row r="30" ht="19.5" customHeight="1">
      <c r="B30" s="95"/>
      <c r="C30" s="103" t="s">
        <v>112</v>
      </c>
      <c r="D30" s="90">
        <f>SUMIF(Sheet2!$D$5:Sheet2!$D$51, $C30, Sheet2!$F$5:Sheet2!$F$51)</f>
        <v>0</v>
      </c>
      <c r="E30" s="90">
        <f>SUMIF(Sheet2!$I$5:Sheet2!$I$51, $C30, Sheet2!$K$5:Sheet2!$K$51)</f>
        <v>0</v>
      </c>
      <c r="F30" s="90">
        <f>SUMIF(Sheet2!$N$5:Sheet2!$N$51, $C30, Sheet2!$P$5:Sheet2!$P$51)</f>
        <v>0</v>
      </c>
      <c r="G30" s="90">
        <f>SUMIF(Sheet2!$S$5:Sheet2!$S$51, $C30, Sheet2!$U$5:Sheet2!$U$51)</f>
        <v>0</v>
      </c>
      <c r="H30" s="90">
        <f>SUMIF(Sheet2!$X$5:Sheet2!$X$51, $C30, Sheet2!$Z$5:Sheet2!$Z$51)</f>
        <v>0</v>
      </c>
      <c r="I30" s="90">
        <f>SUMIF(Sheet2!$AC$5:Sheet2!$AC$51, $C30, Sheet2!$AE$5:Sheet2!$AE$51)</f>
        <v>0</v>
      </c>
      <c r="J30" s="90">
        <f>SUMIF(Sheet2!$AH$5:Sheet2!$AH$51, $C30, Sheet2!$AJ$5:Sheet2!$AJ$51)</f>
        <v>0</v>
      </c>
      <c r="K30" s="90">
        <f>SUMIF(Sheet2!$AM$5:Sheet2!$AM$51, $C30, Sheet2!$AO$5:Sheet2!$AO$51)</f>
        <v>0</v>
      </c>
      <c r="L30" s="90">
        <f>SUMIF(Sheet2!$AR$5:Sheet2!$AR$51, $C30, Sheet2!$AT$5:Sheet2!$AT$51)</f>
        <v>0</v>
      </c>
      <c r="M30" s="90">
        <f>SUMIF(Sheet2!$AW$5:Sheet2!$AW$51, $C30, Sheet2!$AY$5:Sheet2!$AY$51)</f>
        <v>0</v>
      </c>
      <c r="N30" s="90">
        <f>SUMIF(Sheet2!$BB$5:Sheet2!$BB$51, $C30, Sheet2!$BD$5:Sheet2!$BD$51)</f>
        <v>0</v>
      </c>
      <c r="O30" s="90">
        <f>SUMIF(Sheet2!$BG$5:Sheet2!$BG$51, $C30, Sheet2!$BI$5:Sheet2!$BI$51)</f>
        <v>0</v>
      </c>
      <c r="P30" s="91">
        <f t="shared" si="5"/>
        <v>0</v>
      </c>
    </row>
    <row r="31" ht="19.5" customHeight="1">
      <c r="B31" s="95"/>
      <c r="C31" s="103" t="s">
        <v>113</v>
      </c>
      <c r="D31" s="90">
        <f>SUMIF(Sheet2!$D$5:Sheet2!$D$51, $C31, Sheet2!$F$5:Sheet2!$F$51)</f>
        <v>0</v>
      </c>
      <c r="E31" s="90">
        <f>SUMIF(Sheet2!$I$5:Sheet2!$I$51, $C31, Sheet2!$K$5:Sheet2!$K$51)</f>
        <v>0</v>
      </c>
      <c r="F31" s="90">
        <f>SUMIF(Sheet2!$N$5:Sheet2!$N$51, $C31, Sheet2!$P$5:Sheet2!$P$51)</f>
        <v>0</v>
      </c>
      <c r="G31" s="90">
        <f>SUMIF(Sheet2!$S$5:Sheet2!$S$51, $C31, Sheet2!$U$5:Sheet2!$U$51)</f>
        <v>0</v>
      </c>
      <c r="H31" s="90">
        <f>SUMIF(Sheet2!$X$5:Sheet2!$X$51, $C31, Sheet2!$Z$5:Sheet2!$Z$51)</f>
        <v>0</v>
      </c>
      <c r="I31" s="90">
        <f>SUMIF(Sheet2!$AC$5:Sheet2!$AC$51, $C31, Sheet2!$AE$5:Sheet2!$AE$51)</f>
        <v>0</v>
      </c>
      <c r="J31" s="90">
        <f>SUMIF(Sheet2!$AH$5:Sheet2!$AH$51, $C31, Sheet2!$AJ$5:Sheet2!$AJ$51)</f>
        <v>0</v>
      </c>
      <c r="K31" s="90">
        <f>SUMIF(Sheet2!$AM$5:Sheet2!$AM$51, $C31, Sheet2!$AO$5:Sheet2!$AO$51)</f>
        <v>0</v>
      </c>
      <c r="L31" s="90">
        <f>SUMIF(Sheet2!$AR$5:Sheet2!$AR$51, $C31, Sheet2!$AT$5:Sheet2!$AT$51)</f>
        <v>0</v>
      </c>
      <c r="M31" s="90">
        <f>SUMIF(Sheet2!$AW$5:Sheet2!$AW$51, $C31, Sheet2!$AY$5:Sheet2!$AY$51)</f>
        <v>0</v>
      </c>
      <c r="N31" s="90">
        <f>SUMIF(Sheet2!$BB$5:Sheet2!$BB$51, $C31, Sheet2!$BD$5:Sheet2!$BD$51)</f>
        <v>0</v>
      </c>
      <c r="O31" s="90">
        <f>SUMIF(Sheet2!$BG$5:Sheet2!$BG$51, $C31, Sheet2!$BI$5:Sheet2!$BI$51)</f>
        <v>0</v>
      </c>
      <c r="P31" s="91">
        <f t="shared" si="5"/>
        <v>0</v>
      </c>
    </row>
    <row r="32" ht="19.5" customHeight="1">
      <c r="B32" s="95"/>
      <c r="C32" s="103" t="s">
        <v>114</v>
      </c>
      <c r="D32" s="90">
        <f>SUMIF(Sheet2!$D$5:Sheet2!$D$51, $C32, Sheet2!$F$5:Sheet2!$F$51)</f>
        <v>0</v>
      </c>
      <c r="E32" s="90">
        <f>SUMIF(Sheet2!$I$5:Sheet2!$I$51, $C32, Sheet2!$K$5:Sheet2!$K$51)</f>
        <v>0</v>
      </c>
      <c r="F32" s="90">
        <f>SUMIF(Sheet2!$N$5:Sheet2!$N$51, $C32, Sheet2!$P$5:Sheet2!$P$51)</f>
        <v>0</v>
      </c>
      <c r="G32" s="90">
        <f>SUMIF(Sheet2!$S$5:Sheet2!$S$51, $C32, Sheet2!$U$5:Sheet2!$U$51)</f>
        <v>0</v>
      </c>
      <c r="H32" s="90">
        <f>SUMIF(Sheet2!$X$5:Sheet2!$X$51, $C32, Sheet2!$Z$5:Sheet2!$Z$51)</f>
        <v>0</v>
      </c>
      <c r="I32" s="90">
        <f>SUMIF(Sheet2!$AC$5:Sheet2!$AC$51, $C32, Sheet2!$AE$5:Sheet2!$AE$51)</f>
        <v>0</v>
      </c>
      <c r="J32" s="90">
        <f>SUMIF(Sheet2!$AH$5:Sheet2!$AH$51, $C32, Sheet2!$AJ$5:Sheet2!$AJ$51)</f>
        <v>0</v>
      </c>
      <c r="K32" s="90">
        <f>SUMIF(Sheet2!$AM$5:Sheet2!$AM$51, $C32, Sheet2!$AO$5:Sheet2!$AO$51)</f>
        <v>0</v>
      </c>
      <c r="L32" s="90">
        <f>SUMIF(Sheet2!$AR$5:Sheet2!$AR$51, $C32, Sheet2!$AT$5:Sheet2!$AT$51)</f>
        <v>0</v>
      </c>
      <c r="M32" s="90">
        <f>SUMIF(Sheet2!$AW$5:Sheet2!$AW$51, $C32, Sheet2!$AY$5:Sheet2!$AY$51)</f>
        <v>0</v>
      </c>
      <c r="N32" s="90">
        <f>SUMIF(Sheet2!$BB$5:Sheet2!$BB$51, $C32, Sheet2!$BD$5:Sheet2!$BD$51)</f>
        <v>0</v>
      </c>
      <c r="O32" s="90">
        <f>SUMIF(Sheet2!$BG$5:Sheet2!$BG$51, $C32, Sheet2!$BI$5:Sheet2!$BI$51)</f>
        <v>0</v>
      </c>
      <c r="P32" s="91">
        <f t="shared" si="5"/>
        <v>0</v>
      </c>
    </row>
    <row r="33" ht="19.5" customHeight="1">
      <c r="B33" s="95"/>
      <c r="C33" s="103" t="s">
        <v>115</v>
      </c>
      <c r="D33" s="90">
        <f>SUMIF(Sheet2!$D$5:Sheet2!$D$51, $C33, Sheet2!$F$5:Sheet2!$F$51)</f>
        <v>0</v>
      </c>
      <c r="E33" s="90">
        <f>SUMIF(Sheet2!$I$5:Sheet2!$I$51, $C33, Sheet2!$K$5:Sheet2!$K$51)</f>
        <v>0</v>
      </c>
      <c r="F33" s="90">
        <f>SUMIF(Sheet2!$N$5:Sheet2!$N$51, $C33, Sheet2!$P$5:Sheet2!$P$51)</f>
        <v>0</v>
      </c>
      <c r="G33" s="90">
        <f>SUMIF(Sheet2!$S$5:Sheet2!$S$51, $C33, Sheet2!$U$5:Sheet2!$U$51)</f>
        <v>0</v>
      </c>
      <c r="H33" s="90">
        <f>SUMIF(Sheet2!$X$5:Sheet2!$X$51, $C33, Sheet2!$Z$5:Sheet2!$Z$51)</f>
        <v>0</v>
      </c>
      <c r="I33" s="90">
        <f>SUMIF(Sheet2!$AC$5:Sheet2!$AC$51, $C33, Sheet2!$AE$5:Sheet2!$AE$51)</f>
        <v>0</v>
      </c>
      <c r="J33" s="90">
        <f>SUMIF(Sheet2!$AH$5:Sheet2!$AH$51, $C33, Sheet2!$AJ$5:Sheet2!$AJ$51)</f>
        <v>0</v>
      </c>
      <c r="K33" s="90">
        <f>SUMIF(Sheet2!$AM$5:Sheet2!$AM$51, $C33, Sheet2!$AO$5:Sheet2!$AO$51)</f>
        <v>0</v>
      </c>
      <c r="L33" s="90">
        <f>SUMIF(Sheet2!$AR$5:Sheet2!$AR$51, $C33, Sheet2!$AT$5:Sheet2!$AT$51)</f>
        <v>0</v>
      </c>
      <c r="M33" s="90">
        <f>SUMIF(Sheet2!$AW$5:Sheet2!$AW$51, $C33, Sheet2!$AY$5:Sheet2!$AY$51)</f>
        <v>0</v>
      </c>
      <c r="N33" s="90">
        <f>SUMIF(Sheet2!$BB$5:Sheet2!$BB$51, $C33, Sheet2!$BD$5:Sheet2!$BD$51)</f>
        <v>0</v>
      </c>
      <c r="O33" s="90">
        <f>SUMIF(Sheet2!$BG$5:Sheet2!$BG$51, $C33, Sheet2!$BI$5:Sheet2!$BI$51)</f>
        <v>0</v>
      </c>
      <c r="P33" s="91">
        <f t="shared" si="5"/>
        <v>0</v>
      </c>
    </row>
    <row r="34" ht="19.5" customHeight="1">
      <c r="B34" s="95"/>
      <c r="C34" s="103" t="s">
        <v>116</v>
      </c>
      <c r="D34" s="90">
        <f>SUMIF(Sheet2!$D$5:Sheet2!$D$51, $C34, Sheet2!$F$5:Sheet2!$F$51)</f>
        <v>0</v>
      </c>
      <c r="E34" s="90">
        <f>SUMIF(Sheet2!$I$5:Sheet2!$I$51, $C34, Sheet2!$K$5:Sheet2!$K$51)</f>
        <v>0</v>
      </c>
      <c r="F34" s="90">
        <f>SUMIF(Sheet2!$N$5:Sheet2!$N$51, $C34, Sheet2!$P$5:Sheet2!$P$51)</f>
        <v>0</v>
      </c>
      <c r="G34" s="90">
        <f>SUMIF(Sheet2!$S$5:Sheet2!$S$51, $C34, Sheet2!$U$5:Sheet2!$U$51)</f>
        <v>0</v>
      </c>
      <c r="H34" s="90">
        <f>SUMIF(Sheet2!$X$5:Sheet2!$X$51, $C34, Sheet2!$Z$5:Sheet2!$Z$51)</f>
        <v>0</v>
      </c>
      <c r="I34" s="90">
        <f>SUMIF(Sheet2!$AC$5:Sheet2!$AC$51, $C34, Sheet2!$AE$5:Sheet2!$AE$51)</f>
        <v>0</v>
      </c>
      <c r="J34" s="90">
        <f>SUMIF(Sheet2!$AH$5:Sheet2!$AH$51, $C34, Sheet2!$AJ$5:Sheet2!$AJ$51)</f>
        <v>0</v>
      </c>
      <c r="K34" s="90">
        <f>SUMIF(Sheet2!$AM$5:Sheet2!$AM$51, $C34, Sheet2!$AO$5:Sheet2!$AO$51)</f>
        <v>0</v>
      </c>
      <c r="L34" s="90">
        <f>SUMIF(Sheet2!$AR$5:Sheet2!$AR$51, $C34, Sheet2!$AT$5:Sheet2!$AT$51)</f>
        <v>0</v>
      </c>
      <c r="M34" s="90">
        <f>SUMIF(Sheet2!$AW$5:Sheet2!$AW$51, $C34, Sheet2!$AY$5:Sheet2!$AY$51)</f>
        <v>0</v>
      </c>
      <c r="N34" s="90">
        <f>SUMIF(Sheet2!$BB$5:Sheet2!$BB$51, $C34, Sheet2!$BD$5:Sheet2!$BD$51)</f>
        <v>0</v>
      </c>
      <c r="O34" s="90">
        <f>SUMIF(Sheet2!$BG$5:Sheet2!$BG$51, $C34, Sheet2!$BI$5:Sheet2!$BI$51)</f>
        <v>0</v>
      </c>
      <c r="P34" s="91">
        <f t="shared" si="5"/>
        <v>0</v>
      </c>
    </row>
    <row r="35" ht="19.5" customHeight="1">
      <c r="B35" s="95"/>
      <c r="C35" s="103" t="s">
        <v>117</v>
      </c>
      <c r="D35" s="90">
        <f>SUMIF(Sheet2!$D$5:Sheet2!$D$51, $C35, Sheet2!$F$5:Sheet2!$F$51)</f>
        <v>0</v>
      </c>
      <c r="E35" s="90">
        <f>SUMIF(Sheet2!$I$5:Sheet2!$I$51, $C35, Sheet2!$K$5:Sheet2!$K$51)</f>
        <v>0</v>
      </c>
      <c r="F35" s="90">
        <f>SUMIF(Sheet2!$N$5:Sheet2!$N$51, $C35, Sheet2!$P$5:Sheet2!$P$51)</f>
        <v>0</v>
      </c>
      <c r="G35" s="90">
        <f>SUMIF(Sheet2!$S$5:Sheet2!$S$51, $C35, Sheet2!$U$5:Sheet2!$U$51)</f>
        <v>0</v>
      </c>
      <c r="H35" s="90">
        <f>SUMIF(Sheet2!$X$5:Sheet2!$X$51, $C35, Sheet2!$Z$5:Sheet2!$Z$51)</f>
        <v>0</v>
      </c>
      <c r="I35" s="90">
        <f>SUMIF(Sheet2!$AC$5:Sheet2!$AC$51, $C35, Sheet2!$AE$5:Sheet2!$AE$51)</f>
        <v>0</v>
      </c>
      <c r="J35" s="90">
        <f>SUMIF(Sheet2!$AH$5:Sheet2!$AH$51, $C35, Sheet2!$AJ$5:Sheet2!$AJ$51)</f>
        <v>0</v>
      </c>
      <c r="K35" s="90">
        <f>SUMIF(Sheet2!$AM$5:Sheet2!$AM$51, $C35, Sheet2!$AO$5:Sheet2!$AO$51)</f>
        <v>0</v>
      </c>
      <c r="L35" s="90">
        <f>SUMIF(Sheet2!$AR$5:Sheet2!$AR$51, $C35, Sheet2!$AT$5:Sheet2!$AT$51)</f>
        <v>0</v>
      </c>
      <c r="M35" s="90">
        <f>SUMIF(Sheet2!$AW$5:Sheet2!$AW$51, $C35, Sheet2!$AY$5:Sheet2!$AY$51)</f>
        <v>0</v>
      </c>
      <c r="N35" s="90">
        <f>SUMIF(Sheet2!$BB$5:Sheet2!$BB$51, $C35, Sheet2!$BD$5:Sheet2!$BD$51)</f>
        <v>0</v>
      </c>
      <c r="O35" s="90">
        <f>SUMIF(Sheet2!$BG$5:Sheet2!$BG$51, $C35, Sheet2!$BI$5:Sheet2!$BI$51)</f>
        <v>0</v>
      </c>
      <c r="P35" s="91">
        <f t="shared" si="5"/>
        <v>0</v>
      </c>
    </row>
    <row r="36" ht="19.5" customHeight="1">
      <c r="B36" s="95"/>
      <c r="C36" s="103" t="s">
        <v>118</v>
      </c>
      <c r="D36" s="90">
        <f>SUMIF(Sheet2!$D$5:Sheet2!$D$51, $C36, Sheet2!$F$5:Sheet2!$F$51)</f>
        <v>0</v>
      </c>
      <c r="E36" s="90">
        <f>SUMIF(Sheet2!$I$5:Sheet2!$I$51, $C36, Sheet2!$K$5:Sheet2!$K$51)</f>
        <v>0</v>
      </c>
      <c r="F36" s="90">
        <f>SUMIF(Sheet2!$N$5:Sheet2!$N$51, $C36, Sheet2!$P$5:Sheet2!$P$51)</f>
        <v>0</v>
      </c>
      <c r="G36" s="90">
        <f>SUMIF(Sheet2!$S$5:Sheet2!$S$51, $C36, Sheet2!$U$5:Sheet2!$U$51)</f>
        <v>0</v>
      </c>
      <c r="H36" s="90">
        <f>SUMIF(Sheet2!$X$5:Sheet2!$X$51, $C36, Sheet2!$Z$5:Sheet2!$Z$51)</f>
        <v>0</v>
      </c>
      <c r="I36" s="90">
        <f>SUMIF(Sheet2!$AC$5:Sheet2!$AC$51, $C36, Sheet2!$AE$5:Sheet2!$AE$51)</f>
        <v>0</v>
      </c>
      <c r="J36" s="90">
        <f>SUMIF(Sheet2!$AH$5:Sheet2!$AH$51, $C36, Sheet2!$AJ$5:Sheet2!$AJ$51)</f>
        <v>0</v>
      </c>
      <c r="K36" s="90">
        <f>SUMIF(Sheet2!$AM$5:Sheet2!$AM$51, $C36, Sheet2!$AO$5:Sheet2!$AO$51)</f>
        <v>0</v>
      </c>
      <c r="L36" s="90">
        <f>SUMIF(Sheet2!$AR$5:Sheet2!$AR$51, $C36, Sheet2!$AT$5:Sheet2!$AT$51)</f>
        <v>0</v>
      </c>
      <c r="M36" s="90">
        <f>SUMIF(Sheet2!$AW$5:Sheet2!$AW$51, $C36, Sheet2!$AY$5:Sheet2!$AY$51)</f>
        <v>0</v>
      </c>
      <c r="N36" s="90">
        <f>SUMIF(Sheet2!$BB$5:Sheet2!$BB$51, $C36, Sheet2!$BD$5:Sheet2!$BD$51)</f>
        <v>0</v>
      </c>
      <c r="O36" s="90">
        <f>SUMIF(Sheet2!$BG$5:Sheet2!$BG$51, $C36, Sheet2!$BI$5:Sheet2!$BI$51)</f>
        <v>0</v>
      </c>
      <c r="P36" s="91">
        <f t="shared" si="5"/>
        <v>0</v>
      </c>
    </row>
    <row r="37" ht="19.5" customHeight="1">
      <c r="B37" s="95"/>
      <c r="C37" s="103" t="s">
        <v>119</v>
      </c>
      <c r="D37" s="90">
        <f>SUMIF(Sheet2!$D$5:Sheet2!$D$51, $C37, Sheet2!$F$5:Sheet2!$F$51)</f>
        <v>0</v>
      </c>
      <c r="E37" s="90">
        <f>SUMIF(Sheet2!$I$5:Sheet2!$I$51, $C37, Sheet2!$K$5:Sheet2!$K$51)</f>
        <v>0</v>
      </c>
      <c r="F37" s="90">
        <f>SUMIF(Sheet2!$N$5:Sheet2!$N$51, $C37, Sheet2!$P$5:Sheet2!$P$51)</f>
        <v>0</v>
      </c>
      <c r="G37" s="90">
        <f>SUMIF(Sheet2!$S$5:Sheet2!$S$51, $C37, Sheet2!$U$5:Sheet2!$U$51)</f>
        <v>0</v>
      </c>
      <c r="H37" s="90">
        <f>SUMIF(Sheet2!$X$5:Sheet2!$X$51, $C37, Sheet2!$Z$5:Sheet2!$Z$51)</f>
        <v>0</v>
      </c>
      <c r="I37" s="90">
        <f>SUMIF(Sheet2!$AC$5:Sheet2!$AC$51, $C37, Sheet2!$AE$5:Sheet2!$AE$51)</f>
        <v>0</v>
      </c>
      <c r="J37" s="90">
        <f>SUMIF(Sheet2!$AH$5:Sheet2!$AH$51, $C37, Sheet2!$AJ$5:Sheet2!$AJ$51)</f>
        <v>0</v>
      </c>
      <c r="K37" s="90">
        <f>SUMIF(Sheet2!$AM$5:Sheet2!$AM$51, $C37, Sheet2!$AO$5:Sheet2!$AO$51)</f>
        <v>0</v>
      </c>
      <c r="L37" s="90">
        <f>SUMIF(Sheet2!$AR$5:Sheet2!$AR$51, $C37, Sheet2!$AT$5:Sheet2!$AT$51)</f>
        <v>0</v>
      </c>
      <c r="M37" s="90">
        <f>SUMIF(Sheet2!$AW$5:Sheet2!$AW$51, $C37, Sheet2!$AY$5:Sheet2!$AY$51)</f>
        <v>0</v>
      </c>
      <c r="N37" s="90">
        <f>SUMIF(Sheet2!$BB$5:Sheet2!$BB$51, $C37, Sheet2!$BD$5:Sheet2!$BD$51)</f>
        <v>0</v>
      </c>
      <c r="O37" s="90">
        <f>SUMIF(Sheet2!$BG$5:Sheet2!$BG$51, $C37, Sheet2!$BI$5:Sheet2!$BI$51)</f>
        <v>0</v>
      </c>
      <c r="P37" s="91">
        <f t="shared" si="5"/>
        <v>0</v>
      </c>
    </row>
    <row r="38" ht="19.5" customHeight="1">
      <c r="B38" s="95"/>
      <c r="C38" s="103" t="s">
        <v>120</v>
      </c>
      <c r="D38" s="90">
        <f>SUMIF(Sheet2!$D$5:Sheet2!$D$51, $C38, Sheet2!$F$5:Sheet2!$F$51)</f>
        <v>0</v>
      </c>
      <c r="E38" s="90">
        <f>SUMIF(Sheet2!$I$5:Sheet2!$I$51, $C38, Sheet2!$K$5:Sheet2!$K$51)</f>
        <v>0</v>
      </c>
      <c r="F38" s="90">
        <f>SUMIF(Sheet2!$N$5:Sheet2!$N$51, $C38, Sheet2!$P$5:Sheet2!$P$51)</f>
        <v>0</v>
      </c>
      <c r="G38" s="90">
        <f>SUMIF(Sheet2!$S$5:Sheet2!$S$51, $C38, Sheet2!$U$5:Sheet2!$U$51)</f>
        <v>0</v>
      </c>
      <c r="H38" s="90">
        <f>SUMIF(Sheet2!$X$5:Sheet2!$X$51, $C38, Sheet2!$Z$5:Sheet2!$Z$51)</f>
        <v>0</v>
      </c>
      <c r="I38" s="90">
        <f>SUMIF(Sheet2!$AC$5:Sheet2!$AC$51, $C38, Sheet2!$AE$5:Sheet2!$AE$51)</f>
        <v>0</v>
      </c>
      <c r="J38" s="90">
        <f>SUMIF(Sheet2!$AH$5:Sheet2!$AH$51, $C38, Sheet2!$AJ$5:Sheet2!$AJ$51)</f>
        <v>0</v>
      </c>
      <c r="K38" s="90">
        <f>SUMIF(Sheet2!$AM$5:Sheet2!$AM$51, $C38, Sheet2!$AO$5:Sheet2!$AO$51)</f>
        <v>0</v>
      </c>
      <c r="L38" s="90">
        <f>SUMIF(Sheet2!$AR$5:Sheet2!$AR$51, $C38, Sheet2!$AT$5:Sheet2!$AT$51)</f>
        <v>0</v>
      </c>
      <c r="M38" s="90">
        <f>SUMIF(Sheet2!$AW$5:Sheet2!$AW$51, $C38, Sheet2!$AY$5:Sheet2!$AY$51)</f>
        <v>0</v>
      </c>
      <c r="N38" s="90">
        <f>SUMIF(Sheet2!$BB$5:Sheet2!$BB$51, $C38, Sheet2!$BD$5:Sheet2!$BD$51)</f>
        <v>0</v>
      </c>
      <c r="O38" s="90">
        <f>SUMIF(Sheet2!$BG$5:Sheet2!$BG$51, $C38, Sheet2!$BI$5:Sheet2!$BI$51)</f>
        <v>0</v>
      </c>
      <c r="P38" s="91">
        <f t="shared" si="5"/>
        <v>0</v>
      </c>
    </row>
    <row r="39" ht="19.5" customHeight="1">
      <c r="B39" s="95"/>
      <c r="C39" s="103"/>
      <c r="D39" s="90">
        <f>SUMIF(Sheet2!$D$5:Sheet2!$D$51, $C39, Sheet2!$F$5:Sheet2!$F$51)</f>
        <v>0</v>
      </c>
      <c r="E39" s="90">
        <f>SUMIF(Sheet2!$I$5:Sheet2!$I$51, $C39, Sheet2!$K$5:Sheet2!$K$51)</f>
        <v>0</v>
      </c>
      <c r="F39" s="90">
        <f>SUMIF(Sheet2!$N$5:Sheet2!$N$51, $C39, Sheet2!$P$5:Sheet2!$P$51)</f>
        <v>0</v>
      </c>
      <c r="G39" s="90">
        <f>SUMIF(Sheet2!$S$5:Sheet2!$S$51, $C39, Sheet2!$U$5:Sheet2!$U$51)</f>
        <v>0</v>
      </c>
      <c r="H39" s="90">
        <f>SUMIF(Sheet2!$X$5:Sheet2!$X$51, $C39, Sheet2!$Z$5:Sheet2!$Z$51)</f>
        <v>0</v>
      </c>
      <c r="I39" s="90">
        <f>SUMIF(Sheet2!$AC$5:Sheet2!$AC$51, $C39, Sheet2!$AE$5:Sheet2!$AE$51)</f>
        <v>0</v>
      </c>
      <c r="J39" s="90">
        <f>SUMIF(Sheet2!$AH$5:Sheet2!$AH$51, $C39, Sheet2!$AJ$5:Sheet2!$AJ$51)</f>
        <v>0</v>
      </c>
      <c r="K39" s="90">
        <f>SUMIF(Sheet2!$AM$5:Sheet2!$AM$51, $C39, Sheet2!$AO$5:Sheet2!$AO$51)</f>
        <v>0</v>
      </c>
      <c r="L39" s="90">
        <f>SUMIF(Sheet2!$AR$5:Sheet2!$AR$51, $C39, Sheet2!$AT$5:Sheet2!$AT$51)</f>
        <v>0</v>
      </c>
      <c r="M39" s="90">
        <f>SUMIF(Sheet2!$AW$5:Sheet2!$AW$51, $C39, Sheet2!$AY$5:Sheet2!$AY$51)</f>
        <v>0</v>
      </c>
      <c r="N39" s="90">
        <f>SUMIF(Sheet2!$BB$5:Sheet2!$BB$51, $C39, Sheet2!$BD$5:Sheet2!$BD$51)</f>
        <v>0</v>
      </c>
      <c r="O39" s="90">
        <f>SUMIF(Sheet2!$BG$5:Sheet2!$BG$51, $C39, Sheet2!$BI$5:Sheet2!$BI$51)</f>
        <v>0</v>
      </c>
      <c r="P39" s="91">
        <f t="shared" si="5"/>
        <v>0</v>
      </c>
    </row>
    <row r="40" ht="19.5" customHeight="1">
      <c r="B40" s="95"/>
      <c r="C40" s="103"/>
      <c r="D40" s="90">
        <f>SUMIF(Sheet2!$D$5:Sheet2!$D$51, $C40, Sheet2!$F$5:Sheet2!$F$51)</f>
        <v>0</v>
      </c>
      <c r="E40" s="90">
        <f>SUMIF(Sheet2!$I$5:Sheet2!$I$51, $C40, Sheet2!$K$5:Sheet2!$K$51)</f>
        <v>0</v>
      </c>
      <c r="F40" s="90">
        <f>SUMIF(Sheet2!$N$5:Sheet2!$N$51, $C40, Sheet2!$P$5:Sheet2!$P$51)</f>
        <v>0</v>
      </c>
      <c r="G40" s="90">
        <f>SUMIF(Sheet2!$S$5:Sheet2!$S$51, $C40, Sheet2!$U$5:Sheet2!$U$51)</f>
        <v>0</v>
      </c>
      <c r="H40" s="90">
        <f>SUMIF(Sheet2!$X$5:Sheet2!$X$51, $C40, Sheet2!$Z$5:Sheet2!$Z$51)</f>
        <v>0</v>
      </c>
      <c r="I40" s="90">
        <f>SUMIF(Sheet2!$AC$5:Sheet2!$AC$51, $C40, Sheet2!$AE$5:Sheet2!$AE$51)</f>
        <v>0</v>
      </c>
      <c r="J40" s="90">
        <f>SUMIF(Sheet2!$AH$5:Sheet2!$AH$51, $C40, Sheet2!$AJ$5:Sheet2!$AJ$51)</f>
        <v>0</v>
      </c>
      <c r="K40" s="90">
        <f>SUMIF(Sheet2!$AM$5:Sheet2!$AM$51, $C40, Sheet2!$AO$5:Sheet2!$AO$51)</f>
        <v>0</v>
      </c>
      <c r="L40" s="90">
        <f>SUMIF(Sheet2!$AR$5:Sheet2!$AR$51, $C40, Sheet2!$AT$5:Sheet2!$AT$51)</f>
        <v>0</v>
      </c>
      <c r="M40" s="90">
        <f>SUMIF(Sheet2!$AW$5:Sheet2!$AW$51, $C40, Sheet2!$AY$5:Sheet2!$AY$51)</f>
        <v>0</v>
      </c>
      <c r="N40" s="90">
        <f>SUMIF(Sheet2!$BB$5:Sheet2!$BB$51, $C40, Sheet2!$BD$5:Sheet2!$BD$51)</f>
        <v>0</v>
      </c>
      <c r="O40" s="90">
        <f>SUMIF(Sheet2!$BG$5:Sheet2!$BG$51, $C40, Sheet2!$BI$5:Sheet2!$BI$51)</f>
        <v>0</v>
      </c>
      <c r="P40" s="91">
        <f t="shared" si="5"/>
        <v>0</v>
      </c>
    </row>
    <row r="41" ht="19.5" customHeight="1">
      <c r="B41" s="95"/>
      <c r="C41" s="103"/>
      <c r="D41" s="90">
        <f>SUMIF(Sheet2!$D$5:Sheet2!$D$51, $C41, Sheet2!$F$5:Sheet2!$F$51)</f>
        <v>0</v>
      </c>
      <c r="E41" s="90">
        <f>SUMIF(Sheet2!$I$5:Sheet2!$I$51, $C41, Sheet2!$K$5:Sheet2!$K$51)</f>
        <v>0</v>
      </c>
      <c r="F41" s="90">
        <f>SUMIF(Sheet2!$N$5:Sheet2!$N$51, $C41, Sheet2!$P$5:Sheet2!$P$51)</f>
        <v>0</v>
      </c>
      <c r="G41" s="90">
        <f>SUMIF(Sheet2!$S$5:Sheet2!$S$51, $C41, Sheet2!$U$5:Sheet2!$U$51)</f>
        <v>0</v>
      </c>
      <c r="H41" s="90">
        <f>SUMIF(Sheet2!$X$5:Sheet2!$X$51, $C41, Sheet2!$Z$5:Sheet2!$Z$51)</f>
        <v>0</v>
      </c>
      <c r="I41" s="90">
        <f>SUMIF(Sheet2!$AC$5:Sheet2!$AC$51, $C41, Sheet2!$AE$5:Sheet2!$AE$51)</f>
        <v>0</v>
      </c>
      <c r="J41" s="90">
        <f>SUMIF(Sheet2!$AH$5:Sheet2!$AH$51, $C41, Sheet2!$AJ$5:Sheet2!$AJ$51)</f>
        <v>0</v>
      </c>
      <c r="K41" s="90">
        <f>SUMIF(Sheet2!$AM$5:Sheet2!$AM$51, $C41, Sheet2!$AO$5:Sheet2!$AO$51)</f>
        <v>0</v>
      </c>
      <c r="L41" s="90">
        <f>SUMIF(Sheet2!$AR$5:Sheet2!$AR$51, $C41, Sheet2!$AT$5:Sheet2!$AT$51)</f>
        <v>0</v>
      </c>
      <c r="M41" s="90">
        <f>SUMIF(Sheet2!$AW$5:Sheet2!$AW$51, $C41, Sheet2!$AY$5:Sheet2!$AY$51)</f>
        <v>0</v>
      </c>
      <c r="N41" s="90">
        <f>SUMIF(Sheet2!$BB$5:Sheet2!$BB$51, $C41, Sheet2!$BD$5:Sheet2!$BD$51)</f>
        <v>0</v>
      </c>
      <c r="O41" s="90">
        <f>SUMIF(Sheet2!$BG$5:Sheet2!$BG$51, $C41, Sheet2!$BI$5:Sheet2!$BI$51)</f>
        <v>0</v>
      </c>
      <c r="P41" s="91">
        <f t="shared" si="5"/>
        <v>0</v>
      </c>
    </row>
    <row r="42" ht="19.5" customHeight="1">
      <c r="B42" s="95"/>
      <c r="C42" s="103"/>
      <c r="D42" s="90">
        <f>SUMIF(Sheet2!$D$5:Sheet2!$D$51, $C42, Sheet2!$F$5:Sheet2!$F$51)</f>
        <v>0</v>
      </c>
      <c r="E42" s="90">
        <f>SUMIF(Sheet2!$I$5:Sheet2!$I$51, $C42, Sheet2!$K$5:Sheet2!$K$51)</f>
        <v>0</v>
      </c>
      <c r="F42" s="90">
        <f>SUMIF(Sheet2!$N$5:Sheet2!$N$51, $C42, Sheet2!$P$5:Sheet2!$P$51)</f>
        <v>0</v>
      </c>
      <c r="G42" s="90">
        <f>SUMIF(Sheet2!$S$5:Sheet2!$S$51, $C42, Sheet2!$U$5:Sheet2!$U$51)</f>
        <v>0</v>
      </c>
      <c r="H42" s="90">
        <f>SUMIF(Sheet2!$X$5:Sheet2!$X$51, $C42, Sheet2!$Z$5:Sheet2!$Z$51)</f>
        <v>0</v>
      </c>
      <c r="I42" s="90">
        <f>SUMIF(Sheet2!$AC$5:Sheet2!$AC$51, $C42, Sheet2!$AE$5:Sheet2!$AE$51)</f>
        <v>0</v>
      </c>
      <c r="J42" s="90">
        <f>SUMIF(Sheet2!$AH$5:Sheet2!$AH$51, $C42, Sheet2!$AJ$5:Sheet2!$AJ$51)</f>
        <v>0</v>
      </c>
      <c r="K42" s="90">
        <f>SUMIF(Sheet2!$AM$5:Sheet2!$AM$51, $C42, Sheet2!$AO$5:Sheet2!$AO$51)</f>
        <v>0</v>
      </c>
      <c r="L42" s="90">
        <f>SUMIF(Sheet2!$AR$5:Sheet2!$AR$51, $C42, Sheet2!$AT$5:Sheet2!$AT$51)</f>
        <v>0</v>
      </c>
      <c r="M42" s="90">
        <f>SUMIF(Sheet2!$AW$5:Sheet2!$AW$51, $C42, Sheet2!$AY$5:Sheet2!$AY$51)</f>
        <v>0</v>
      </c>
      <c r="N42" s="90">
        <f>SUMIF(Sheet2!$BB$5:Sheet2!$BB$51, $C42, Sheet2!$BD$5:Sheet2!$BD$51)</f>
        <v>0</v>
      </c>
      <c r="O42" s="90">
        <f>SUMIF(Sheet2!$BG$5:Sheet2!$BG$51, $C42, Sheet2!$BI$5:Sheet2!$BI$51)</f>
        <v>0</v>
      </c>
      <c r="P42" s="91">
        <f t="shared" si="5"/>
        <v>0</v>
      </c>
    </row>
    <row r="43" ht="19.5" customHeight="1">
      <c r="B43" s="95"/>
      <c r="D43" s="90">
        <f>SUMIF(Sheet2!$D$5:Sheet2!$D$51, $C43, Sheet2!$F$5:Sheet2!$F$51)</f>
        <v>0</v>
      </c>
      <c r="E43" s="90">
        <f>SUMIF(Sheet2!$I$5:Sheet2!$I$51, $C43, Sheet2!$K$5:Sheet2!$K$51)</f>
        <v>0</v>
      </c>
      <c r="F43" s="90">
        <f>SUMIF(Sheet2!$N$5:Sheet2!$N$51, $C43, Sheet2!$P$5:Sheet2!$P$51)</f>
        <v>0</v>
      </c>
      <c r="G43" s="90">
        <f>SUMIF(Sheet2!$S$5:Sheet2!$S$51, $C43, Sheet2!$U$5:Sheet2!$U$51)</f>
        <v>0</v>
      </c>
      <c r="H43" s="90">
        <f>SUMIF(Sheet2!$X$5:Sheet2!$X$51, $C43, Sheet2!$Z$5:Sheet2!$Z$51)</f>
        <v>0</v>
      </c>
      <c r="I43" s="90">
        <f>SUMIF(Sheet2!$AC$5:Sheet2!$AC$51, $C43, Sheet2!$AE$5:Sheet2!$AE$51)</f>
        <v>0</v>
      </c>
      <c r="J43" s="90">
        <f>SUMIF(Sheet2!$AH$5:Sheet2!$AH$51, $C43, Sheet2!$AJ$5:Sheet2!$AJ$51)</f>
        <v>0</v>
      </c>
      <c r="K43" s="90">
        <f>SUMIF(Sheet2!$AM$5:Sheet2!$AM$51, $C43, Sheet2!$AO$5:Sheet2!$AO$51)</f>
        <v>0</v>
      </c>
      <c r="L43" s="90">
        <f>SUMIF(Sheet2!$AR$5:Sheet2!$AR$51, $C43, Sheet2!$AT$5:Sheet2!$AT$51)</f>
        <v>0</v>
      </c>
      <c r="M43" s="90">
        <f>SUMIF(Sheet2!$AW$5:Sheet2!$AW$51, $C43, Sheet2!$AY$5:Sheet2!$AY$51)</f>
        <v>0</v>
      </c>
      <c r="N43" s="90">
        <f>SUMIF(Sheet2!$BB$5:Sheet2!$BB$51, $C43, Sheet2!$BD$5:Sheet2!$BD$51)</f>
        <v>0</v>
      </c>
      <c r="O43" s="90">
        <f>SUMIF(Sheet2!$BG$5:Sheet2!$BG$51, $C43, Sheet2!$BI$5:Sheet2!$BI$51)</f>
        <v>0</v>
      </c>
      <c r="P43" s="91">
        <f t="shared" si="5"/>
        <v>0</v>
      </c>
    </row>
    <row r="44" ht="19.5" customHeight="1">
      <c r="B44" s="95"/>
      <c r="C44" s="104"/>
      <c r="D44" s="90">
        <f>SUMIF(Sheet2!$D$5:Sheet2!$D$51, $C44, Sheet2!$F$5:Sheet2!$F$51)</f>
        <v>0</v>
      </c>
      <c r="E44" s="90">
        <f>SUMIF(Sheet2!$I$5:Sheet2!$I$51, $C44, Sheet2!$K$5:Sheet2!$K$51)</f>
        <v>0</v>
      </c>
      <c r="F44" s="90">
        <f>SUMIF(Sheet2!$N$5:Sheet2!$N$51, $C44, Sheet2!$P$5:Sheet2!$P$51)</f>
        <v>0</v>
      </c>
      <c r="G44" s="90">
        <f>SUMIF(Sheet2!$S$5:Sheet2!$S$51, $C44, Sheet2!$U$5:Sheet2!$U$51)</f>
        <v>0</v>
      </c>
      <c r="H44" s="90">
        <f>SUMIF(Sheet2!$X$5:Sheet2!$X$51, $C44, Sheet2!$Z$5:Sheet2!$Z$51)</f>
        <v>0</v>
      </c>
      <c r="I44" s="90">
        <f>SUMIF(Sheet2!$AC$5:Sheet2!$AC$51, $C44, Sheet2!$AE$5:Sheet2!$AE$51)</f>
        <v>0</v>
      </c>
      <c r="J44" s="90">
        <f>SUMIF(Sheet2!$AH$5:Sheet2!$AH$51, $C44, Sheet2!$AJ$5:Sheet2!$AJ$51)</f>
        <v>0</v>
      </c>
      <c r="K44" s="90">
        <f>SUMIF(Sheet2!$AM$5:Sheet2!$AM$51, $C44, Sheet2!$AO$5:Sheet2!$AO$51)</f>
        <v>0</v>
      </c>
      <c r="L44" s="90">
        <f>SUMIF(Sheet2!$AR$5:Sheet2!$AR$51, $C44, Sheet2!$AT$5:Sheet2!$AT$51)</f>
        <v>0</v>
      </c>
      <c r="M44" s="90">
        <f>SUMIF(Sheet2!$AW$5:Sheet2!$AW$51, $C44, Sheet2!$AY$5:Sheet2!$AY$51)</f>
        <v>0</v>
      </c>
      <c r="N44" s="90">
        <f>SUMIF(Sheet2!$BB$5:Sheet2!$BB$51, $C44, Sheet2!$BD$5:Sheet2!$BD$51)</f>
        <v>0</v>
      </c>
      <c r="O44" s="90">
        <f>SUMIF(Sheet2!$BG$5:Sheet2!$BG$51, $C44, Sheet2!$BI$5:Sheet2!$BI$51)</f>
        <v>0</v>
      </c>
      <c r="P44" s="91">
        <f t="shared" si="5"/>
        <v>0</v>
      </c>
    </row>
    <row r="45" ht="19.5" customHeight="1">
      <c r="B45" s="105"/>
      <c r="C45" s="106" t="s">
        <v>121</v>
      </c>
      <c r="D45" s="93">
        <f t="shared" ref="D45:O45" si="6">SUM(D14:D44)</f>
        <v>24426</v>
      </c>
      <c r="E45" s="93">
        <f t="shared" si="6"/>
        <v>2577821</v>
      </c>
      <c r="F45" s="93">
        <f t="shared" si="6"/>
        <v>24645</v>
      </c>
      <c r="G45" s="93">
        <f t="shared" si="6"/>
        <v>125246</v>
      </c>
      <c r="H45" s="93">
        <f t="shared" si="6"/>
        <v>75235</v>
      </c>
      <c r="I45" s="93">
        <f t="shared" si="6"/>
        <v>72611</v>
      </c>
      <c r="J45" s="93">
        <f t="shared" si="6"/>
        <v>41543</v>
      </c>
      <c r="K45" s="93">
        <f t="shared" si="6"/>
        <v>51444</v>
      </c>
      <c r="L45" s="93">
        <f t="shared" si="6"/>
        <v>102844</v>
      </c>
      <c r="M45" s="93">
        <f t="shared" si="6"/>
        <v>80270</v>
      </c>
      <c r="N45" s="93">
        <f t="shared" si="6"/>
        <v>58522</v>
      </c>
      <c r="O45" s="93">
        <f t="shared" si="6"/>
        <v>54313</v>
      </c>
      <c r="P45" s="107">
        <f t="shared" si="5"/>
        <v>3288920</v>
      </c>
    </row>
    <row r="46" ht="19.5" customHeight="1">
      <c r="B46" s="108" t="s">
        <v>122</v>
      </c>
      <c r="C46" s="109"/>
      <c r="D46" s="110">
        <f t="shared" ref="D46:M46" si="7">(D12+D9)-D45</f>
        <v>50374</v>
      </c>
      <c r="E46" s="110">
        <f t="shared" si="7"/>
        <v>-2541469</v>
      </c>
      <c r="F46" s="110">
        <f t="shared" si="7"/>
        <v>18977</v>
      </c>
      <c r="G46" s="110">
        <f t="shared" si="7"/>
        <v>-34142</v>
      </c>
      <c r="H46" s="110">
        <f t="shared" si="7"/>
        <v>12202</v>
      </c>
      <c r="I46" s="110">
        <f t="shared" si="7"/>
        <v>9635</v>
      </c>
      <c r="J46" s="110">
        <f t="shared" si="7"/>
        <v>61366</v>
      </c>
      <c r="K46" s="110">
        <f t="shared" si="7"/>
        <v>55230</v>
      </c>
      <c r="L46" s="110">
        <f t="shared" si="7"/>
        <v>-13629</v>
      </c>
      <c r="M46" s="110">
        <f t="shared" si="7"/>
        <v>44005</v>
      </c>
      <c r="N46" s="110">
        <f>N13-N45</f>
        <v>52112</v>
      </c>
      <c r="O46" s="110">
        <f t="shared" ref="O46:P46" si="8">(O12+O9)-O45</f>
        <v>130137</v>
      </c>
      <c r="P46" s="110">
        <f t="shared" si="8"/>
        <v>-2337282</v>
      </c>
    </row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6">
    <mergeCell ref="B2:E3"/>
    <mergeCell ref="B5:C5"/>
    <mergeCell ref="B6:B9"/>
    <mergeCell ref="B10:B12"/>
    <mergeCell ref="B14:B45"/>
    <mergeCell ref="B46:C4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61" width="10.71"/>
  </cols>
  <sheetData>
    <row r="1" ht="19.5" customHeight="1"/>
    <row r="2" ht="19.5" customHeight="1"/>
    <row r="3" ht="19.5" customHeight="1">
      <c r="C3" s="111" t="s">
        <v>79</v>
      </c>
      <c r="D3" s="112"/>
      <c r="E3" s="112"/>
      <c r="F3" s="113"/>
      <c r="H3" s="111" t="s">
        <v>80</v>
      </c>
      <c r="I3" s="112"/>
      <c r="J3" s="112"/>
      <c r="K3" s="113"/>
      <c r="M3" s="111" t="s">
        <v>81</v>
      </c>
      <c r="N3" s="112"/>
      <c r="O3" s="112"/>
      <c r="P3" s="113"/>
      <c r="R3" s="111" t="s">
        <v>82</v>
      </c>
      <c r="S3" s="112"/>
      <c r="T3" s="112"/>
      <c r="U3" s="113"/>
      <c r="W3" s="111" t="s">
        <v>83</v>
      </c>
      <c r="X3" s="112"/>
      <c r="Y3" s="112"/>
      <c r="Z3" s="113"/>
      <c r="AB3" s="111" t="s">
        <v>84</v>
      </c>
      <c r="AC3" s="112"/>
      <c r="AD3" s="112"/>
      <c r="AE3" s="113"/>
      <c r="AG3" s="111" t="s">
        <v>85</v>
      </c>
      <c r="AH3" s="112"/>
      <c r="AI3" s="112"/>
      <c r="AJ3" s="113"/>
      <c r="AL3" s="111" t="s">
        <v>86</v>
      </c>
      <c r="AM3" s="112"/>
      <c r="AN3" s="112"/>
      <c r="AO3" s="113"/>
      <c r="AQ3" s="111" t="s">
        <v>87</v>
      </c>
      <c r="AR3" s="112"/>
      <c r="AS3" s="112"/>
      <c r="AT3" s="113"/>
      <c r="AV3" s="111" t="s">
        <v>88</v>
      </c>
      <c r="AW3" s="112"/>
      <c r="AX3" s="112"/>
      <c r="AY3" s="113"/>
      <c r="BA3" s="111" t="s">
        <v>89</v>
      </c>
      <c r="BB3" s="112"/>
      <c r="BC3" s="112"/>
      <c r="BD3" s="113"/>
      <c r="BF3" s="111" t="s">
        <v>90</v>
      </c>
      <c r="BG3" s="112"/>
      <c r="BH3" s="112"/>
      <c r="BI3" s="113"/>
    </row>
    <row r="4" ht="19.5" customHeight="1">
      <c r="C4" s="114" t="s">
        <v>123</v>
      </c>
      <c r="D4" s="115" t="s">
        <v>78</v>
      </c>
      <c r="E4" s="116"/>
      <c r="F4" s="117" t="s">
        <v>9</v>
      </c>
      <c r="H4" s="114" t="s">
        <v>123</v>
      </c>
      <c r="I4" s="115" t="s">
        <v>78</v>
      </c>
      <c r="J4" s="116"/>
      <c r="K4" s="117" t="s">
        <v>9</v>
      </c>
      <c r="M4" s="114" t="s">
        <v>123</v>
      </c>
      <c r="N4" s="115" t="s">
        <v>78</v>
      </c>
      <c r="O4" s="116"/>
      <c r="P4" s="117" t="s">
        <v>9</v>
      </c>
      <c r="R4" s="114" t="s">
        <v>123</v>
      </c>
      <c r="S4" s="115" t="s">
        <v>78</v>
      </c>
      <c r="T4" s="116"/>
      <c r="U4" s="117" t="s">
        <v>9</v>
      </c>
      <c r="W4" s="114" t="s">
        <v>123</v>
      </c>
      <c r="X4" s="115" t="s">
        <v>78</v>
      </c>
      <c r="Y4" s="116"/>
      <c r="Z4" s="117" t="s">
        <v>9</v>
      </c>
      <c r="AB4" s="114" t="s">
        <v>123</v>
      </c>
      <c r="AC4" s="115" t="s">
        <v>78</v>
      </c>
      <c r="AD4" s="116"/>
      <c r="AE4" s="117" t="s">
        <v>9</v>
      </c>
      <c r="AG4" s="114" t="s">
        <v>123</v>
      </c>
      <c r="AH4" s="115" t="s">
        <v>78</v>
      </c>
      <c r="AI4" s="116"/>
      <c r="AJ4" s="117" t="s">
        <v>9</v>
      </c>
      <c r="AL4" s="114" t="s">
        <v>123</v>
      </c>
      <c r="AM4" s="115" t="s">
        <v>78</v>
      </c>
      <c r="AN4" s="116"/>
      <c r="AO4" s="117" t="s">
        <v>9</v>
      </c>
      <c r="AQ4" s="114" t="s">
        <v>123</v>
      </c>
      <c r="AR4" s="115" t="s">
        <v>78</v>
      </c>
      <c r="AS4" s="116"/>
      <c r="AT4" s="117" t="s">
        <v>9</v>
      </c>
      <c r="AV4" s="114" t="s">
        <v>123</v>
      </c>
      <c r="AW4" s="115" t="s">
        <v>78</v>
      </c>
      <c r="AX4" s="116"/>
      <c r="AY4" s="117" t="s">
        <v>9</v>
      </c>
      <c r="BA4" s="114" t="s">
        <v>123</v>
      </c>
      <c r="BB4" s="115" t="s">
        <v>78</v>
      </c>
      <c r="BC4" s="116"/>
      <c r="BD4" s="117" t="s">
        <v>9</v>
      </c>
      <c r="BF4" s="114" t="s">
        <v>123</v>
      </c>
      <c r="BG4" s="115" t="s">
        <v>78</v>
      </c>
      <c r="BH4" s="116"/>
      <c r="BI4" s="117" t="s">
        <v>9</v>
      </c>
    </row>
    <row r="5" ht="19.5" customHeight="1">
      <c r="C5" s="118"/>
      <c r="D5" s="81"/>
      <c r="E5" s="81"/>
      <c r="F5" s="119"/>
      <c r="H5" s="118"/>
      <c r="I5" s="81"/>
      <c r="J5" s="81"/>
      <c r="K5" s="119"/>
      <c r="M5" s="118"/>
      <c r="N5" s="81"/>
      <c r="O5" s="81"/>
      <c r="P5" s="119"/>
      <c r="R5" s="118"/>
      <c r="S5" s="81"/>
      <c r="T5" s="81"/>
      <c r="U5" s="119"/>
      <c r="W5" s="118"/>
      <c r="X5" s="81"/>
      <c r="Y5" s="81"/>
      <c r="Z5" s="119"/>
      <c r="AB5" s="118"/>
      <c r="AC5" s="81"/>
      <c r="AD5" s="81"/>
      <c r="AE5" s="119"/>
      <c r="AG5" s="118"/>
      <c r="AH5" s="81"/>
      <c r="AI5" s="81"/>
      <c r="AJ5" s="119"/>
      <c r="AL5" s="118"/>
      <c r="AM5" s="81"/>
      <c r="AN5" s="81"/>
      <c r="AO5" s="119"/>
      <c r="AQ5" s="118"/>
      <c r="AR5" s="81"/>
      <c r="AS5" s="81"/>
      <c r="AT5" s="119"/>
      <c r="AV5" s="118"/>
      <c r="AW5" s="81"/>
      <c r="AX5" s="81"/>
      <c r="AY5" s="119"/>
      <c r="BA5" s="118"/>
      <c r="BB5" s="81"/>
      <c r="BC5" s="81"/>
      <c r="BD5" s="119"/>
      <c r="BF5" s="118"/>
      <c r="BG5" s="81"/>
      <c r="BH5" s="81"/>
      <c r="BI5" s="119"/>
    </row>
    <row r="6" ht="19.5" customHeight="1">
      <c r="C6" s="120"/>
      <c r="D6" s="121"/>
      <c r="F6" s="122"/>
      <c r="H6" s="120"/>
      <c r="I6" s="121"/>
      <c r="K6" s="122"/>
      <c r="M6" s="120"/>
      <c r="N6" s="121"/>
      <c r="P6" s="122"/>
      <c r="R6" s="120"/>
      <c r="S6" s="121"/>
      <c r="U6" s="122"/>
      <c r="W6" s="120"/>
      <c r="X6" s="121"/>
      <c r="Z6" s="122"/>
      <c r="AB6" s="120"/>
      <c r="AC6" s="121"/>
      <c r="AE6" s="122"/>
      <c r="AG6" s="120"/>
      <c r="AH6" s="121"/>
      <c r="AJ6" s="122"/>
      <c r="AL6" s="120"/>
      <c r="AM6" s="121"/>
      <c r="AO6" s="122"/>
      <c r="AQ6" s="120"/>
      <c r="AR6" s="121"/>
      <c r="AT6" s="122"/>
      <c r="AV6" s="120"/>
      <c r="AW6" s="121"/>
      <c r="AY6" s="122"/>
      <c r="BA6" s="120"/>
      <c r="BB6" s="121"/>
      <c r="BD6" s="122"/>
      <c r="BF6" s="120"/>
      <c r="BG6" s="121"/>
      <c r="BI6" s="122"/>
    </row>
    <row r="7" ht="19.5" customHeight="1">
      <c r="C7" s="120"/>
      <c r="D7" s="121"/>
      <c r="F7" s="122"/>
      <c r="H7" s="120"/>
      <c r="I7" s="121"/>
      <c r="K7" s="122"/>
      <c r="M7" s="120"/>
      <c r="N7" s="121"/>
      <c r="P7" s="122"/>
      <c r="R7" s="120"/>
      <c r="S7" s="121"/>
      <c r="U7" s="122"/>
      <c r="W7" s="120"/>
      <c r="X7" s="121"/>
      <c r="Z7" s="122"/>
      <c r="AB7" s="120"/>
      <c r="AC7" s="121"/>
      <c r="AE7" s="122"/>
      <c r="AG7" s="120"/>
      <c r="AH7" s="121"/>
      <c r="AJ7" s="122"/>
      <c r="AL7" s="120"/>
      <c r="AM7" s="121"/>
      <c r="AO7" s="122"/>
      <c r="AQ7" s="120"/>
      <c r="AR7" s="121"/>
      <c r="AT7" s="122"/>
      <c r="AV7" s="120"/>
      <c r="AW7" s="121"/>
      <c r="AY7" s="122"/>
      <c r="BA7" s="120"/>
      <c r="BB7" s="121"/>
      <c r="BD7" s="122"/>
      <c r="BF7" s="120"/>
      <c r="BG7" s="121"/>
      <c r="BI7" s="122"/>
    </row>
    <row r="8" ht="19.5" customHeight="1">
      <c r="C8" s="120"/>
      <c r="D8" s="121"/>
      <c r="F8" s="122"/>
      <c r="H8" s="120"/>
      <c r="I8" s="121"/>
      <c r="K8" s="122"/>
      <c r="M8" s="120"/>
      <c r="N8" s="121"/>
      <c r="P8" s="122"/>
      <c r="R8" s="120"/>
      <c r="S8" s="121"/>
      <c r="U8" s="122"/>
      <c r="W8" s="120"/>
      <c r="X8" s="121"/>
      <c r="Z8" s="122"/>
      <c r="AB8" s="120"/>
      <c r="AC8" s="121"/>
      <c r="AE8" s="122"/>
      <c r="AG8" s="120"/>
      <c r="AH8" s="121"/>
      <c r="AJ8" s="122"/>
      <c r="AL8" s="120"/>
      <c r="AM8" s="121"/>
      <c r="AO8" s="122"/>
      <c r="AQ8" s="120"/>
      <c r="AR8" s="121"/>
      <c r="AT8" s="122"/>
      <c r="AV8" s="120"/>
      <c r="AW8" s="121"/>
      <c r="AY8" s="122"/>
      <c r="BA8" s="120"/>
      <c r="BB8" s="121"/>
      <c r="BD8" s="122"/>
      <c r="BF8" s="120"/>
      <c r="BG8" s="121"/>
      <c r="BI8" s="122"/>
    </row>
    <row r="9" ht="19.5" customHeight="1">
      <c r="C9" s="120"/>
      <c r="D9" s="121"/>
      <c r="F9" s="122"/>
      <c r="H9" s="120"/>
      <c r="I9" s="121"/>
      <c r="K9" s="122"/>
      <c r="M9" s="120"/>
      <c r="N9" s="121"/>
      <c r="P9" s="122"/>
      <c r="R9" s="120"/>
      <c r="S9" s="121"/>
      <c r="U9" s="122"/>
      <c r="W9" s="120"/>
      <c r="X9" s="121"/>
      <c r="Z9" s="122"/>
      <c r="AB9" s="120"/>
      <c r="AC9" s="121"/>
      <c r="AE9" s="122"/>
      <c r="AG9" s="120"/>
      <c r="AH9" s="121"/>
      <c r="AJ9" s="122"/>
      <c r="AL9" s="120"/>
      <c r="AM9" s="121"/>
      <c r="AO9" s="122"/>
      <c r="AQ9" s="120"/>
      <c r="AR9" s="121"/>
      <c r="AT9" s="122"/>
      <c r="AV9" s="120"/>
      <c r="AW9" s="121"/>
      <c r="AY9" s="122"/>
      <c r="BA9" s="120"/>
      <c r="BB9" s="121"/>
      <c r="BD9" s="122"/>
      <c r="BF9" s="120"/>
      <c r="BG9" s="121"/>
      <c r="BI9" s="122"/>
    </row>
    <row r="10" ht="19.5" customHeight="1">
      <c r="C10" s="120"/>
      <c r="D10" s="121"/>
      <c r="F10" s="122"/>
      <c r="H10" s="120"/>
      <c r="I10" s="121"/>
      <c r="K10" s="122"/>
      <c r="M10" s="120"/>
      <c r="N10" s="121"/>
      <c r="P10" s="122"/>
      <c r="R10" s="120"/>
      <c r="S10" s="121"/>
      <c r="U10" s="122"/>
      <c r="W10" s="120"/>
      <c r="X10" s="121"/>
      <c r="Z10" s="122"/>
      <c r="AB10" s="120"/>
      <c r="AC10" s="121"/>
      <c r="AE10" s="122"/>
      <c r="AG10" s="120"/>
      <c r="AH10" s="121"/>
      <c r="AJ10" s="122"/>
      <c r="AL10" s="120"/>
      <c r="AM10" s="121"/>
      <c r="AO10" s="122"/>
      <c r="AQ10" s="120"/>
      <c r="AR10" s="121"/>
      <c r="AT10" s="122"/>
      <c r="AV10" s="120"/>
      <c r="AW10" s="121"/>
      <c r="AY10" s="122"/>
      <c r="BA10" s="120"/>
      <c r="BB10" s="121"/>
      <c r="BD10" s="122"/>
      <c r="BF10" s="120"/>
      <c r="BG10" s="121"/>
      <c r="BI10" s="122"/>
    </row>
    <row r="11" ht="19.5" customHeight="1">
      <c r="C11" s="120"/>
      <c r="D11" s="121"/>
      <c r="F11" s="122"/>
      <c r="H11" s="120"/>
      <c r="I11" s="121"/>
      <c r="K11" s="122"/>
      <c r="M11" s="120"/>
      <c r="N11" s="121"/>
      <c r="P11" s="122"/>
      <c r="R11" s="120"/>
      <c r="S11" s="121"/>
      <c r="U11" s="122"/>
      <c r="W11" s="120"/>
      <c r="X11" s="121"/>
      <c r="Z11" s="122"/>
      <c r="AB11" s="120"/>
      <c r="AC11" s="121"/>
      <c r="AE11" s="122"/>
      <c r="AG11" s="120"/>
      <c r="AH11" s="121"/>
      <c r="AJ11" s="122"/>
      <c r="AL11" s="120"/>
      <c r="AM11" s="121"/>
      <c r="AO11" s="122"/>
      <c r="AQ11" s="120"/>
      <c r="AR11" s="121"/>
      <c r="AT11" s="122"/>
      <c r="AV11" s="120"/>
      <c r="AW11" s="121"/>
      <c r="AY11" s="122"/>
      <c r="BA11" s="120"/>
      <c r="BB11" s="121"/>
      <c r="BD11" s="122"/>
      <c r="BF11" s="120"/>
      <c r="BG11" s="121"/>
      <c r="BI11" s="122"/>
    </row>
    <row r="12" ht="19.5" customHeight="1">
      <c r="C12" s="120"/>
      <c r="D12" s="121"/>
      <c r="F12" s="122"/>
      <c r="H12" s="120"/>
      <c r="I12" s="121"/>
      <c r="K12" s="122"/>
      <c r="M12" s="120"/>
      <c r="N12" s="121"/>
      <c r="P12" s="122"/>
      <c r="R12" s="120"/>
      <c r="S12" s="121"/>
      <c r="U12" s="122"/>
      <c r="W12" s="120"/>
      <c r="X12" s="121"/>
      <c r="Z12" s="122"/>
      <c r="AB12" s="120"/>
      <c r="AC12" s="121"/>
      <c r="AE12" s="122"/>
      <c r="AG12" s="120"/>
      <c r="AH12" s="121"/>
      <c r="AJ12" s="122"/>
      <c r="AL12" s="120"/>
      <c r="AM12" s="121"/>
      <c r="AO12" s="122"/>
      <c r="AQ12" s="120"/>
      <c r="AR12" s="121"/>
      <c r="AT12" s="122"/>
      <c r="AV12" s="120"/>
      <c r="AW12" s="121"/>
      <c r="AY12" s="122"/>
      <c r="BA12" s="120"/>
      <c r="BB12" s="121"/>
      <c r="BD12" s="122"/>
      <c r="BF12" s="120"/>
      <c r="BG12" s="121"/>
      <c r="BI12" s="122"/>
    </row>
    <row r="13" ht="19.5" customHeight="1">
      <c r="C13" s="120"/>
      <c r="D13" s="121"/>
      <c r="F13" s="122"/>
      <c r="H13" s="120"/>
      <c r="I13" s="121"/>
      <c r="K13" s="122"/>
      <c r="M13" s="120"/>
      <c r="N13" s="121"/>
      <c r="P13" s="122"/>
      <c r="R13" s="120"/>
      <c r="S13" s="121"/>
      <c r="U13" s="122"/>
      <c r="W13" s="120"/>
      <c r="X13" s="121"/>
      <c r="Z13" s="122"/>
      <c r="AB13" s="120"/>
      <c r="AC13" s="121"/>
      <c r="AE13" s="122"/>
      <c r="AG13" s="120"/>
      <c r="AH13" s="121"/>
      <c r="AJ13" s="122"/>
      <c r="AL13" s="120"/>
      <c r="AM13" s="121"/>
      <c r="AO13" s="122"/>
      <c r="AQ13" s="120"/>
      <c r="AR13" s="121"/>
      <c r="AT13" s="122"/>
      <c r="AV13" s="120"/>
      <c r="AW13" s="121"/>
      <c r="AY13" s="122"/>
      <c r="BA13" s="120"/>
      <c r="BB13" s="121"/>
      <c r="BD13" s="122"/>
      <c r="BF13" s="120"/>
      <c r="BG13" s="121"/>
      <c r="BI13" s="122"/>
    </row>
    <row r="14" ht="19.5" customHeight="1">
      <c r="C14" s="120"/>
      <c r="D14" s="121"/>
      <c r="F14" s="122"/>
      <c r="H14" s="120"/>
      <c r="I14" s="121"/>
      <c r="K14" s="122"/>
      <c r="M14" s="120"/>
      <c r="N14" s="121"/>
      <c r="P14" s="122"/>
      <c r="R14" s="120"/>
      <c r="S14" s="121"/>
      <c r="U14" s="122"/>
      <c r="W14" s="120"/>
      <c r="X14" s="121"/>
      <c r="Z14" s="122"/>
      <c r="AB14" s="120"/>
      <c r="AC14" s="121"/>
      <c r="AE14" s="122"/>
      <c r="AG14" s="120"/>
      <c r="AH14" s="121"/>
      <c r="AJ14" s="122"/>
      <c r="AL14" s="120"/>
      <c r="AM14" s="121"/>
      <c r="AO14" s="122"/>
      <c r="AQ14" s="120"/>
      <c r="AR14" s="121"/>
      <c r="AT14" s="122"/>
      <c r="AV14" s="120"/>
      <c r="AW14" s="121"/>
      <c r="AY14" s="122"/>
      <c r="BA14" s="120"/>
      <c r="BB14" s="121"/>
      <c r="BD14" s="122"/>
      <c r="BF14" s="120"/>
      <c r="BG14" s="121"/>
      <c r="BI14" s="122"/>
    </row>
    <row r="15" ht="19.5" customHeight="1">
      <c r="C15" s="120"/>
      <c r="D15" s="121"/>
      <c r="F15" s="122"/>
      <c r="H15" s="120"/>
      <c r="I15" s="121"/>
      <c r="K15" s="122"/>
      <c r="M15" s="120"/>
      <c r="N15" s="121"/>
      <c r="P15" s="122"/>
      <c r="R15" s="120"/>
      <c r="S15" s="121"/>
      <c r="U15" s="122"/>
      <c r="W15" s="120"/>
      <c r="X15" s="121"/>
      <c r="Z15" s="122"/>
      <c r="AB15" s="120"/>
      <c r="AC15" s="121"/>
      <c r="AE15" s="122"/>
      <c r="AG15" s="120"/>
      <c r="AH15" s="121"/>
      <c r="AJ15" s="122"/>
      <c r="AL15" s="120"/>
      <c r="AM15" s="121"/>
      <c r="AN15" s="123"/>
      <c r="AO15" s="122"/>
      <c r="AQ15" s="120"/>
      <c r="AR15" s="121"/>
      <c r="AT15" s="122"/>
      <c r="AV15" s="120"/>
      <c r="AW15" s="121"/>
      <c r="AY15" s="122"/>
      <c r="BA15" s="120"/>
      <c r="BB15" s="121"/>
      <c r="BD15" s="122"/>
      <c r="BF15" s="120"/>
      <c r="BG15" s="121"/>
      <c r="BI15" s="122"/>
    </row>
    <row r="16" ht="19.5" customHeight="1">
      <c r="C16" s="120"/>
      <c r="D16" s="121"/>
      <c r="F16" s="122"/>
      <c r="H16" s="120"/>
      <c r="I16" s="121"/>
      <c r="K16" s="122"/>
      <c r="M16" s="120"/>
      <c r="N16" s="121"/>
      <c r="P16" s="122"/>
      <c r="R16" s="120"/>
      <c r="S16" s="121"/>
      <c r="U16" s="122"/>
      <c r="W16" s="120"/>
      <c r="X16" s="121"/>
      <c r="Z16" s="122"/>
      <c r="AB16" s="120"/>
      <c r="AC16" s="121"/>
      <c r="AE16" s="122"/>
      <c r="AG16" s="120"/>
      <c r="AH16" s="121"/>
      <c r="AJ16" s="122"/>
      <c r="AL16" s="120"/>
      <c r="AM16" s="121"/>
      <c r="AO16" s="122"/>
      <c r="AQ16" s="120"/>
      <c r="AR16" s="121"/>
      <c r="AT16" s="122"/>
      <c r="AV16" s="120"/>
      <c r="AW16" s="121"/>
      <c r="AY16" s="122"/>
      <c r="BA16" s="120"/>
      <c r="BB16" s="121"/>
      <c r="BD16" s="122"/>
      <c r="BF16" s="120"/>
      <c r="BG16" s="121"/>
      <c r="BI16" s="122"/>
    </row>
    <row r="17" ht="19.5" customHeight="1">
      <c r="C17" s="120"/>
      <c r="D17" s="121"/>
      <c r="F17" s="122"/>
      <c r="H17" s="120"/>
      <c r="I17" s="121"/>
      <c r="K17" s="122"/>
      <c r="M17" s="120"/>
      <c r="N17" s="121"/>
      <c r="P17" s="122"/>
      <c r="R17" s="120"/>
      <c r="S17" s="121"/>
      <c r="U17" s="122"/>
      <c r="W17" s="120"/>
      <c r="X17" s="121"/>
      <c r="Z17" s="122"/>
      <c r="AB17" s="120"/>
      <c r="AC17" s="121"/>
      <c r="AE17" s="122"/>
      <c r="AG17" s="120"/>
      <c r="AH17" s="121"/>
      <c r="AJ17" s="122"/>
      <c r="AL17" s="120"/>
      <c r="AM17" s="121"/>
      <c r="AO17" s="122"/>
      <c r="AQ17" s="120"/>
      <c r="AR17" s="121"/>
      <c r="AT17" s="122"/>
      <c r="AV17" s="120"/>
      <c r="AW17" s="121"/>
      <c r="AY17" s="122"/>
      <c r="BA17" s="120"/>
      <c r="BB17" s="121"/>
      <c r="BD17" s="122"/>
      <c r="BF17" s="120"/>
      <c r="BG17" s="121"/>
      <c r="BI17" s="122"/>
    </row>
    <row r="18" ht="19.5" customHeight="1">
      <c r="C18" s="120"/>
      <c r="D18" s="121"/>
      <c r="F18" s="122"/>
      <c r="H18" s="120"/>
      <c r="I18" s="121"/>
      <c r="K18" s="122"/>
      <c r="M18" s="120"/>
      <c r="N18" s="121"/>
      <c r="P18" s="122"/>
      <c r="R18" s="120"/>
      <c r="S18" s="121"/>
      <c r="U18" s="122"/>
      <c r="W18" s="120"/>
      <c r="X18" s="121"/>
      <c r="Z18" s="122"/>
      <c r="AB18" s="120"/>
      <c r="AC18" s="121"/>
      <c r="AE18" s="122"/>
      <c r="AG18" s="120"/>
      <c r="AH18" s="121"/>
      <c r="AJ18" s="122"/>
      <c r="AL18" s="120"/>
      <c r="AM18" s="121"/>
      <c r="AO18" s="122"/>
      <c r="AQ18" s="120"/>
      <c r="AR18" s="121"/>
      <c r="AT18" s="122"/>
      <c r="AV18" s="120"/>
      <c r="AW18" s="121"/>
      <c r="AY18" s="122"/>
      <c r="BA18" s="120"/>
      <c r="BB18" s="121"/>
      <c r="BD18" s="122"/>
      <c r="BF18" s="120"/>
      <c r="BG18" s="121"/>
      <c r="BI18" s="122"/>
    </row>
    <row r="19" ht="19.5" customHeight="1">
      <c r="C19" s="120"/>
      <c r="D19" s="121"/>
      <c r="F19" s="122"/>
      <c r="H19" s="120"/>
      <c r="I19" s="121"/>
      <c r="K19" s="122"/>
      <c r="M19" s="120"/>
      <c r="N19" s="121"/>
      <c r="P19" s="122"/>
      <c r="R19" s="120"/>
      <c r="S19" s="121"/>
      <c r="U19" s="122"/>
      <c r="W19" s="120"/>
      <c r="X19" s="121"/>
      <c r="Z19" s="122"/>
      <c r="AB19" s="120"/>
      <c r="AC19" s="121"/>
      <c r="AE19" s="122"/>
      <c r="AG19" s="120"/>
      <c r="AH19" s="121"/>
      <c r="AJ19" s="122"/>
      <c r="AL19" s="120"/>
      <c r="AM19" s="121"/>
      <c r="AO19" s="122"/>
      <c r="AQ19" s="120"/>
      <c r="AR19" s="121"/>
      <c r="AT19" s="122"/>
      <c r="AV19" s="120"/>
      <c r="AW19" s="121"/>
      <c r="AY19" s="122"/>
      <c r="BA19" s="120"/>
      <c r="BB19" s="121"/>
      <c r="BD19" s="122"/>
      <c r="BF19" s="120"/>
      <c r="BG19" s="121"/>
      <c r="BI19" s="122"/>
    </row>
    <row r="20" ht="19.5" customHeight="1">
      <c r="C20" s="120"/>
      <c r="D20" s="121"/>
      <c r="F20" s="122"/>
      <c r="H20" s="120"/>
      <c r="I20" s="121"/>
      <c r="K20" s="122"/>
      <c r="M20" s="120"/>
      <c r="N20" s="121"/>
      <c r="P20" s="122"/>
      <c r="R20" s="120"/>
      <c r="S20" s="121"/>
      <c r="U20" s="122"/>
      <c r="W20" s="120"/>
      <c r="X20" s="121"/>
      <c r="Z20" s="122"/>
      <c r="AB20" s="120"/>
      <c r="AC20" s="121"/>
      <c r="AE20" s="122"/>
      <c r="AG20" s="120"/>
      <c r="AH20" s="121"/>
      <c r="AJ20" s="122"/>
      <c r="AL20" s="120"/>
      <c r="AM20" s="121"/>
      <c r="AO20" s="122"/>
      <c r="AQ20" s="120"/>
      <c r="AR20" s="121"/>
      <c r="AT20" s="122"/>
      <c r="AV20" s="120"/>
      <c r="AW20" s="121"/>
      <c r="AY20" s="122"/>
      <c r="BA20" s="120"/>
      <c r="BB20" s="121"/>
      <c r="BD20" s="122"/>
      <c r="BF20" s="120"/>
      <c r="BG20" s="121"/>
      <c r="BI20" s="122"/>
    </row>
    <row r="21" ht="19.5" customHeight="1">
      <c r="C21" s="120"/>
      <c r="D21" s="121"/>
      <c r="F21" s="122"/>
      <c r="H21" s="120"/>
      <c r="I21" s="121"/>
      <c r="K21" s="122"/>
      <c r="M21" s="120"/>
      <c r="N21" s="121"/>
      <c r="P21" s="122"/>
      <c r="R21" s="120"/>
      <c r="S21" s="121"/>
      <c r="U21" s="122"/>
      <c r="W21" s="120"/>
      <c r="X21" s="121"/>
      <c r="Z21" s="122"/>
      <c r="AB21" s="120"/>
      <c r="AC21" s="121"/>
      <c r="AE21" s="122"/>
      <c r="AG21" s="120"/>
      <c r="AH21" s="121"/>
      <c r="AJ21" s="122"/>
      <c r="AL21" s="120"/>
      <c r="AM21" s="121"/>
      <c r="AO21" s="122"/>
      <c r="AQ21" s="120"/>
      <c r="AR21" s="121"/>
      <c r="AT21" s="122"/>
      <c r="AV21" s="120"/>
      <c r="AW21" s="121"/>
      <c r="AY21" s="122"/>
      <c r="BA21" s="120"/>
      <c r="BB21" s="121"/>
      <c r="BD21" s="122"/>
      <c r="BF21" s="120"/>
      <c r="BG21" s="121"/>
      <c r="BI21" s="122"/>
    </row>
    <row r="22" ht="19.5" customHeight="1">
      <c r="C22" s="120"/>
      <c r="D22" s="121"/>
      <c r="F22" s="122"/>
      <c r="H22" s="120"/>
      <c r="I22" s="121"/>
      <c r="K22" s="122"/>
      <c r="M22" s="120"/>
      <c r="N22" s="121"/>
      <c r="P22" s="122"/>
      <c r="R22" s="120"/>
      <c r="S22" s="121"/>
      <c r="U22" s="122"/>
      <c r="W22" s="120"/>
      <c r="X22" s="121"/>
      <c r="Z22" s="122"/>
      <c r="AB22" s="120"/>
      <c r="AC22" s="121"/>
      <c r="AE22" s="122"/>
      <c r="AG22" s="120"/>
      <c r="AH22" s="121"/>
      <c r="AJ22" s="122"/>
      <c r="AL22" s="120"/>
      <c r="AM22" s="121"/>
      <c r="AO22" s="122"/>
      <c r="AQ22" s="120"/>
      <c r="AR22" s="121"/>
      <c r="AT22" s="122"/>
      <c r="AV22" s="120"/>
      <c r="AW22" s="121"/>
      <c r="AY22" s="122"/>
      <c r="BA22" s="120"/>
      <c r="BB22" s="121"/>
      <c r="BD22" s="122"/>
      <c r="BF22" s="120"/>
      <c r="BG22" s="121"/>
      <c r="BI22" s="122"/>
    </row>
    <row r="23" ht="19.5" customHeight="1">
      <c r="C23" s="120"/>
      <c r="D23" s="121"/>
      <c r="F23" s="122"/>
      <c r="H23" s="120"/>
      <c r="I23" s="121"/>
      <c r="K23" s="122"/>
      <c r="M23" s="120"/>
      <c r="N23" s="121"/>
      <c r="P23" s="122"/>
      <c r="R23" s="120"/>
      <c r="S23" s="121"/>
      <c r="U23" s="122"/>
      <c r="W23" s="120"/>
      <c r="X23" s="121"/>
      <c r="Z23" s="122"/>
      <c r="AB23" s="120"/>
      <c r="AC23" s="121"/>
      <c r="AE23" s="122"/>
      <c r="AG23" s="120"/>
      <c r="AH23" s="121"/>
      <c r="AJ23" s="122"/>
      <c r="AL23" s="120"/>
      <c r="AM23" s="121"/>
      <c r="AO23" s="122"/>
      <c r="AQ23" s="120"/>
      <c r="AR23" s="121"/>
      <c r="AT23" s="122"/>
      <c r="AV23" s="120"/>
      <c r="AW23" s="121"/>
      <c r="AY23" s="122"/>
      <c r="BA23" s="120"/>
      <c r="BB23" s="121"/>
      <c r="BD23" s="122"/>
      <c r="BF23" s="120"/>
      <c r="BG23" s="121"/>
      <c r="BI23" s="122"/>
    </row>
    <row r="24" ht="19.5" customHeight="1">
      <c r="C24" s="120"/>
      <c r="D24" s="121"/>
      <c r="F24" s="122"/>
      <c r="H24" s="120"/>
      <c r="I24" s="121"/>
      <c r="K24" s="122"/>
      <c r="M24" s="120"/>
      <c r="N24" s="121"/>
      <c r="P24" s="122"/>
      <c r="R24" s="120"/>
      <c r="S24" s="121"/>
      <c r="U24" s="122"/>
      <c r="W24" s="120"/>
      <c r="X24" s="121"/>
      <c r="Z24" s="122"/>
      <c r="AB24" s="120"/>
      <c r="AC24" s="121"/>
      <c r="AE24" s="122"/>
      <c r="AG24" s="120"/>
      <c r="AH24" s="121"/>
      <c r="AJ24" s="122"/>
      <c r="AL24" s="120"/>
      <c r="AM24" s="121"/>
      <c r="AO24" s="122"/>
      <c r="AQ24" s="120"/>
      <c r="AR24" s="121"/>
      <c r="AT24" s="122"/>
      <c r="AV24" s="120"/>
      <c r="AW24" s="121"/>
      <c r="AY24" s="122"/>
      <c r="BA24" s="120"/>
      <c r="BB24" s="121"/>
      <c r="BD24" s="122"/>
      <c r="BF24" s="120"/>
      <c r="BG24" s="121"/>
      <c r="BI24" s="122"/>
    </row>
    <row r="25" ht="19.5" customHeight="1">
      <c r="C25" s="120"/>
      <c r="D25" s="121"/>
      <c r="F25" s="122"/>
      <c r="H25" s="120"/>
      <c r="I25" s="121"/>
      <c r="K25" s="122"/>
      <c r="M25" s="120"/>
      <c r="N25" s="121"/>
      <c r="P25" s="122"/>
      <c r="R25" s="120"/>
      <c r="S25" s="121"/>
      <c r="U25" s="122"/>
      <c r="W25" s="120"/>
      <c r="X25" s="121"/>
      <c r="Z25" s="122"/>
      <c r="AB25" s="120"/>
      <c r="AC25" s="121"/>
      <c r="AE25" s="122"/>
      <c r="AG25" s="120"/>
      <c r="AH25" s="121"/>
      <c r="AJ25" s="122"/>
      <c r="AL25" s="120"/>
      <c r="AM25" s="121"/>
      <c r="AO25" s="122"/>
      <c r="AQ25" s="120"/>
      <c r="AR25" s="121"/>
      <c r="AT25" s="122"/>
      <c r="AV25" s="120"/>
      <c r="AW25" s="121"/>
      <c r="AY25" s="122"/>
      <c r="BA25" s="120"/>
      <c r="BB25" s="121"/>
      <c r="BD25" s="122"/>
      <c r="BF25" s="120"/>
      <c r="BG25" s="121"/>
      <c r="BI25" s="122"/>
    </row>
    <row r="26" ht="19.5" customHeight="1">
      <c r="C26" s="120"/>
      <c r="D26" s="121"/>
      <c r="F26" s="122"/>
      <c r="H26" s="120"/>
      <c r="I26" s="121"/>
      <c r="K26" s="122"/>
      <c r="M26" s="120"/>
      <c r="N26" s="121"/>
      <c r="P26" s="122"/>
      <c r="R26" s="120"/>
      <c r="S26" s="121"/>
      <c r="U26" s="122"/>
      <c r="W26" s="120"/>
      <c r="X26" s="121"/>
      <c r="Z26" s="122"/>
      <c r="AB26" s="120"/>
      <c r="AC26" s="121"/>
      <c r="AE26" s="122"/>
      <c r="AG26" s="120"/>
      <c r="AH26" s="121"/>
      <c r="AJ26" s="122"/>
      <c r="AL26" s="120"/>
      <c r="AM26" s="121"/>
      <c r="AO26" s="122"/>
      <c r="AQ26" s="120"/>
      <c r="AR26" s="121"/>
      <c r="AT26" s="122"/>
      <c r="AV26" s="120"/>
      <c r="AW26" s="121"/>
      <c r="AY26" s="122"/>
      <c r="BA26" s="120"/>
      <c r="BB26" s="121"/>
      <c r="BD26" s="122"/>
      <c r="BF26" s="120"/>
      <c r="BG26" s="121"/>
      <c r="BI26" s="122"/>
    </row>
    <row r="27" ht="19.5" customHeight="1">
      <c r="C27" s="120"/>
      <c r="D27" s="121"/>
      <c r="F27" s="122"/>
      <c r="H27" s="120"/>
      <c r="I27" s="121"/>
      <c r="K27" s="122"/>
      <c r="M27" s="120"/>
      <c r="N27" s="121"/>
      <c r="P27" s="122"/>
      <c r="R27" s="120"/>
      <c r="S27" s="121"/>
      <c r="U27" s="122"/>
      <c r="W27" s="120"/>
      <c r="X27" s="121"/>
      <c r="Z27" s="122"/>
      <c r="AB27" s="120"/>
      <c r="AC27" s="121"/>
      <c r="AE27" s="122"/>
      <c r="AG27" s="120"/>
      <c r="AH27" s="121"/>
      <c r="AJ27" s="122"/>
      <c r="AL27" s="120"/>
      <c r="AM27" s="121"/>
      <c r="AO27" s="122"/>
      <c r="AQ27" s="120"/>
      <c r="AR27" s="121"/>
      <c r="AT27" s="122"/>
      <c r="AV27" s="120"/>
      <c r="AW27" s="121"/>
      <c r="AY27" s="122"/>
      <c r="BA27" s="120"/>
      <c r="BB27" s="121"/>
      <c r="BD27" s="122"/>
      <c r="BF27" s="120"/>
      <c r="BG27" s="121"/>
      <c r="BI27" s="122"/>
    </row>
    <row r="28" ht="19.5" customHeight="1">
      <c r="C28" s="120"/>
      <c r="D28" s="121"/>
      <c r="F28" s="122"/>
      <c r="H28" s="120"/>
      <c r="I28" s="121"/>
      <c r="K28" s="122"/>
      <c r="M28" s="120"/>
      <c r="N28" s="121"/>
      <c r="P28" s="122"/>
      <c r="R28" s="120"/>
      <c r="S28" s="121"/>
      <c r="U28" s="122"/>
      <c r="W28" s="120"/>
      <c r="X28" s="121"/>
      <c r="Z28" s="122"/>
      <c r="AB28" s="120"/>
      <c r="AC28" s="121"/>
      <c r="AE28" s="122"/>
      <c r="AG28" s="120"/>
      <c r="AH28" s="121"/>
      <c r="AJ28" s="122"/>
      <c r="AL28" s="120"/>
      <c r="AM28" s="121"/>
      <c r="AO28" s="122"/>
      <c r="AQ28" s="120"/>
      <c r="AR28" s="121"/>
      <c r="AT28" s="122"/>
      <c r="AV28" s="120"/>
      <c r="AW28" s="121"/>
      <c r="AY28" s="122"/>
      <c r="BA28" s="120"/>
      <c r="BB28" s="121"/>
      <c r="BD28" s="122"/>
      <c r="BF28" s="120"/>
      <c r="BG28" s="121"/>
      <c r="BI28" s="122"/>
    </row>
    <row r="29" ht="19.5" customHeight="1">
      <c r="C29" s="120"/>
      <c r="D29" s="121"/>
      <c r="F29" s="122"/>
      <c r="H29" s="120"/>
      <c r="I29" s="121"/>
      <c r="K29" s="122"/>
      <c r="M29" s="120"/>
      <c r="N29" s="121"/>
      <c r="P29" s="122"/>
      <c r="R29" s="120"/>
      <c r="S29" s="121"/>
      <c r="U29" s="122"/>
      <c r="W29" s="120"/>
      <c r="X29" s="121"/>
      <c r="Z29" s="122"/>
      <c r="AB29" s="120"/>
      <c r="AC29" s="121"/>
      <c r="AE29" s="122"/>
      <c r="AG29" s="120"/>
      <c r="AH29" s="121"/>
      <c r="AJ29" s="122"/>
      <c r="AL29" s="120"/>
      <c r="AM29" s="121"/>
      <c r="AO29" s="122"/>
      <c r="AQ29" s="120"/>
      <c r="AR29" s="121"/>
      <c r="AT29" s="122"/>
      <c r="AV29" s="120"/>
      <c r="AW29" s="121"/>
      <c r="AY29" s="122"/>
      <c r="BA29" s="120"/>
      <c r="BB29" s="121"/>
      <c r="BD29" s="122"/>
      <c r="BF29" s="120"/>
      <c r="BG29" s="121"/>
      <c r="BI29" s="122"/>
    </row>
    <row r="30" ht="19.5" customHeight="1">
      <c r="C30" s="120"/>
      <c r="D30" s="121"/>
      <c r="F30" s="122"/>
      <c r="H30" s="120"/>
      <c r="I30" s="121"/>
      <c r="K30" s="122"/>
      <c r="M30" s="120"/>
      <c r="N30" s="121"/>
      <c r="P30" s="122"/>
      <c r="R30" s="120"/>
      <c r="S30" s="121"/>
      <c r="U30" s="122"/>
      <c r="W30" s="120"/>
      <c r="X30" s="121"/>
      <c r="Z30" s="122"/>
      <c r="AB30" s="120"/>
      <c r="AC30" s="121"/>
      <c r="AE30" s="122"/>
      <c r="AG30" s="120"/>
      <c r="AH30" s="121"/>
      <c r="AJ30" s="122"/>
      <c r="AL30" s="120"/>
      <c r="AM30" s="121"/>
      <c r="AO30" s="122"/>
      <c r="AQ30" s="120"/>
      <c r="AR30" s="121"/>
      <c r="AT30" s="122"/>
      <c r="AV30" s="120"/>
      <c r="AW30" s="121"/>
      <c r="AY30" s="122"/>
      <c r="BA30" s="120"/>
      <c r="BB30" s="121"/>
      <c r="BD30" s="122"/>
      <c r="BF30" s="120"/>
      <c r="BG30" s="121"/>
      <c r="BI30" s="122"/>
    </row>
    <row r="31" ht="19.5" customHeight="1">
      <c r="C31" s="120"/>
      <c r="D31" s="121"/>
      <c r="F31" s="122"/>
      <c r="H31" s="120"/>
      <c r="I31" s="121"/>
      <c r="K31" s="122"/>
      <c r="M31" s="120"/>
      <c r="N31" s="121"/>
      <c r="P31" s="122"/>
      <c r="R31" s="120"/>
      <c r="S31" s="121"/>
      <c r="U31" s="122"/>
      <c r="W31" s="120"/>
      <c r="X31" s="121"/>
      <c r="Z31" s="122"/>
      <c r="AB31" s="120"/>
      <c r="AC31" s="121"/>
      <c r="AE31" s="122"/>
      <c r="AG31" s="120"/>
      <c r="AH31" s="121"/>
      <c r="AJ31" s="122"/>
      <c r="AL31" s="120"/>
      <c r="AM31" s="121"/>
      <c r="AO31" s="122"/>
      <c r="AQ31" s="120"/>
      <c r="AR31" s="121"/>
      <c r="AT31" s="122"/>
      <c r="AV31" s="120"/>
      <c r="AW31" s="121"/>
      <c r="AY31" s="122"/>
      <c r="BA31" s="120"/>
      <c r="BB31" s="121"/>
      <c r="BD31" s="122"/>
      <c r="BF31" s="120"/>
      <c r="BG31" s="121"/>
      <c r="BI31" s="122"/>
    </row>
    <row r="32" ht="19.5" customHeight="1">
      <c r="C32" s="120"/>
      <c r="D32" s="121"/>
      <c r="F32" s="122"/>
      <c r="H32" s="120"/>
      <c r="I32" s="121"/>
      <c r="K32" s="122"/>
      <c r="M32" s="120"/>
      <c r="N32" s="121"/>
      <c r="P32" s="122"/>
      <c r="R32" s="120"/>
      <c r="S32" s="121"/>
      <c r="U32" s="122"/>
      <c r="W32" s="120"/>
      <c r="X32" s="121"/>
      <c r="Z32" s="122"/>
      <c r="AB32" s="120"/>
      <c r="AC32" s="121"/>
      <c r="AE32" s="122"/>
      <c r="AG32" s="120"/>
      <c r="AH32" s="121"/>
      <c r="AJ32" s="122"/>
      <c r="AL32" s="120"/>
      <c r="AM32" s="121"/>
      <c r="AO32" s="122"/>
      <c r="AQ32" s="120"/>
      <c r="AR32" s="121"/>
      <c r="AT32" s="122"/>
      <c r="AV32" s="120"/>
      <c r="AW32" s="121"/>
      <c r="AY32" s="122"/>
      <c r="BA32" s="120"/>
      <c r="BB32" s="121"/>
      <c r="BD32" s="122"/>
      <c r="BF32" s="120"/>
      <c r="BG32" s="121"/>
      <c r="BI32" s="122"/>
    </row>
    <row r="33" ht="19.5" customHeight="1">
      <c r="C33" s="120"/>
      <c r="D33" s="121"/>
      <c r="F33" s="122"/>
      <c r="H33" s="120"/>
      <c r="I33" s="121"/>
      <c r="K33" s="122"/>
      <c r="M33" s="120"/>
      <c r="N33" s="121"/>
      <c r="P33" s="122"/>
      <c r="R33" s="120"/>
      <c r="S33" s="121"/>
      <c r="U33" s="122"/>
      <c r="W33" s="120"/>
      <c r="X33" s="121"/>
      <c r="Z33" s="122"/>
      <c r="AB33" s="120"/>
      <c r="AC33" s="121"/>
      <c r="AE33" s="122"/>
      <c r="AG33" s="120"/>
      <c r="AH33" s="121"/>
      <c r="AJ33" s="122"/>
      <c r="AL33" s="120"/>
      <c r="AM33" s="121"/>
      <c r="AO33" s="122"/>
      <c r="AQ33" s="120"/>
      <c r="AR33" s="121"/>
      <c r="AT33" s="122"/>
      <c r="AV33" s="120"/>
      <c r="AW33" s="121"/>
      <c r="AY33" s="122"/>
      <c r="BA33" s="120"/>
      <c r="BB33" s="121"/>
      <c r="BD33" s="122"/>
      <c r="BF33" s="120"/>
      <c r="BG33" s="121"/>
      <c r="BI33" s="122"/>
    </row>
    <row r="34" ht="19.5" customHeight="1">
      <c r="C34" s="120"/>
      <c r="D34" s="121"/>
      <c r="F34" s="122"/>
      <c r="H34" s="120"/>
      <c r="I34" s="121"/>
      <c r="K34" s="122"/>
      <c r="M34" s="120"/>
      <c r="N34" s="121"/>
      <c r="P34" s="122"/>
      <c r="R34" s="120"/>
      <c r="S34" s="121"/>
      <c r="U34" s="122"/>
      <c r="W34" s="120"/>
      <c r="X34" s="121"/>
      <c r="Z34" s="122"/>
      <c r="AB34" s="120"/>
      <c r="AC34" s="121"/>
      <c r="AE34" s="122"/>
      <c r="AG34" s="120"/>
      <c r="AH34" s="121"/>
      <c r="AJ34" s="122"/>
      <c r="AL34" s="120"/>
      <c r="AM34" s="121"/>
      <c r="AO34" s="122"/>
      <c r="AQ34" s="120"/>
      <c r="AR34" s="121"/>
      <c r="AT34" s="122"/>
      <c r="AV34" s="120"/>
      <c r="AW34" s="121"/>
      <c r="AY34" s="122"/>
      <c r="BA34" s="120"/>
      <c r="BB34" s="121"/>
      <c r="BD34" s="122"/>
      <c r="BF34" s="120"/>
      <c r="BG34" s="121"/>
      <c r="BI34" s="122"/>
    </row>
    <row r="35" ht="19.5" customHeight="1">
      <c r="C35" s="120"/>
      <c r="D35" s="121"/>
      <c r="F35" s="122"/>
      <c r="H35" s="120"/>
      <c r="I35" s="121"/>
      <c r="K35" s="122"/>
      <c r="M35" s="120"/>
      <c r="N35" s="121"/>
      <c r="P35" s="122"/>
      <c r="R35" s="120"/>
      <c r="S35" s="121"/>
      <c r="U35" s="122"/>
      <c r="W35" s="120"/>
      <c r="X35" s="121"/>
      <c r="Z35" s="122"/>
      <c r="AB35" s="120"/>
      <c r="AC35" s="121"/>
      <c r="AE35" s="122"/>
      <c r="AG35" s="120"/>
      <c r="AH35" s="121"/>
      <c r="AJ35" s="122"/>
      <c r="AL35" s="120"/>
      <c r="AM35" s="121"/>
      <c r="AO35" s="122"/>
      <c r="AQ35" s="120"/>
      <c r="AR35" s="121"/>
      <c r="AT35" s="122"/>
      <c r="AV35" s="120"/>
      <c r="AW35" s="121"/>
      <c r="AY35" s="122"/>
      <c r="BA35" s="120"/>
      <c r="BB35" s="121"/>
      <c r="BD35" s="122"/>
      <c r="BF35" s="120"/>
      <c r="BG35" s="121"/>
      <c r="BI35" s="122"/>
    </row>
    <row r="36" ht="19.5" customHeight="1">
      <c r="C36" s="120"/>
      <c r="D36" s="121"/>
      <c r="F36" s="122"/>
      <c r="H36" s="120"/>
      <c r="I36" s="121"/>
      <c r="K36" s="122"/>
      <c r="M36" s="120"/>
      <c r="N36" s="121"/>
      <c r="P36" s="122"/>
      <c r="R36" s="120"/>
      <c r="S36" s="121"/>
      <c r="U36" s="122"/>
      <c r="W36" s="120"/>
      <c r="X36" s="121"/>
      <c r="Z36" s="122"/>
      <c r="AB36" s="120"/>
      <c r="AC36" s="121"/>
      <c r="AE36" s="122"/>
      <c r="AG36" s="120"/>
      <c r="AH36" s="121"/>
      <c r="AJ36" s="122"/>
      <c r="AL36" s="120"/>
      <c r="AM36" s="121"/>
      <c r="AO36" s="122"/>
      <c r="AQ36" s="120"/>
      <c r="AR36" s="121"/>
      <c r="AT36" s="122"/>
      <c r="AV36" s="120"/>
      <c r="AW36" s="121"/>
      <c r="AY36" s="122"/>
      <c r="BA36" s="120"/>
      <c r="BB36" s="121"/>
      <c r="BD36" s="122"/>
      <c r="BF36" s="120"/>
      <c r="BG36" s="121"/>
      <c r="BI36" s="122"/>
    </row>
    <row r="37" ht="19.5" customHeight="1">
      <c r="C37" s="120"/>
      <c r="D37" s="121"/>
      <c r="F37" s="122"/>
      <c r="H37" s="120"/>
      <c r="I37" s="121"/>
      <c r="K37" s="122"/>
      <c r="M37" s="120"/>
      <c r="N37" s="121"/>
      <c r="P37" s="122"/>
      <c r="R37" s="120"/>
      <c r="S37" s="121"/>
      <c r="U37" s="122"/>
      <c r="W37" s="120"/>
      <c r="X37" s="121"/>
      <c r="Z37" s="122"/>
      <c r="AB37" s="120"/>
      <c r="AC37" s="121"/>
      <c r="AE37" s="122"/>
      <c r="AG37" s="120"/>
      <c r="AH37" s="121"/>
      <c r="AJ37" s="122"/>
      <c r="AL37" s="120"/>
      <c r="AM37" s="121"/>
      <c r="AO37" s="122"/>
      <c r="AQ37" s="120"/>
      <c r="AR37" s="121"/>
      <c r="AT37" s="122"/>
      <c r="AV37" s="120"/>
      <c r="AW37" s="121"/>
      <c r="AY37" s="122"/>
      <c r="BA37" s="120"/>
      <c r="BB37" s="121"/>
      <c r="BD37" s="122"/>
      <c r="BF37" s="120"/>
      <c r="BG37" s="121"/>
      <c r="BI37" s="122"/>
    </row>
    <row r="38" ht="19.5" customHeight="1">
      <c r="C38" s="120"/>
      <c r="D38" s="121"/>
      <c r="F38" s="122"/>
      <c r="H38" s="120"/>
      <c r="I38" s="121"/>
      <c r="K38" s="122"/>
      <c r="M38" s="120"/>
      <c r="N38" s="121"/>
      <c r="P38" s="122"/>
      <c r="R38" s="120"/>
      <c r="S38" s="121"/>
      <c r="U38" s="122"/>
      <c r="W38" s="120"/>
      <c r="X38" s="121"/>
      <c r="Z38" s="122"/>
      <c r="AB38" s="120"/>
      <c r="AC38" s="121"/>
      <c r="AE38" s="122"/>
      <c r="AG38" s="120"/>
      <c r="AH38" s="121"/>
      <c r="AJ38" s="122"/>
      <c r="AL38" s="120"/>
      <c r="AM38" s="121"/>
      <c r="AO38" s="122"/>
      <c r="AQ38" s="120"/>
      <c r="AR38" s="121"/>
      <c r="AT38" s="122"/>
      <c r="AV38" s="120"/>
      <c r="AW38" s="121"/>
      <c r="AY38" s="122"/>
      <c r="BA38" s="120"/>
      <c r="BB38" s="121"/>
      <c r="BD38" s="122"/>
      <c r="BF38" s="120"/>
      <c r="BG38" s="121"/>
      <c r="BI38" s="122"/>
    </row>
    <row r="39" ht="19.5" customHeight="1">
      <c r="C39" s="120"/>
      <c r="D39" s="121"/>
      <c r="F39" s="122"/>
      <c r="H39" s="120"/>
      <c r="I39" s="121"/>
      <c r="K39" s="122"/>
      <c r="M39" s="120"/>
      <c r="N39" s="121"/>
      <c r="P39" s="122"/>
      <c r="R39" s="120"/>
      <c r="S39" s="121"/>
      <c r="U39" s="122"/>
      <c r="W39" s="120"/>
      <c r="X39" s="121"/>
      <c r="Z39" s="122"/>
      <c r="AB39" s="120"/>
      <c r="AC39" s="121"/>
      <c r="AE39" s="122"/>
      <c r="AG39" s="120"/>
      <c r="AH39" s="121"/>
      <c r="AJ39" s="122"/>
      <c r="AL39" s="120"/>
      <c r="AM39" s="121"/>
      <c r="AO39" s="122"/>
      <c r="AQ39" s="120"/>
      <c r="AR39" s="121"/>
      <c r="AT39" s="122"/>
      <c r="AV39" s="120"/>
      <c r="AW39" s="121"/>
      <c r="AY39" s="122"/>
      <c r="BA39" s="120"/>
      <c r="BB39" s="121"/>
      <c r="BD39" s="122"/>
      <c r="BF39" s="120"/>
      <c r="BG39" s="121"/>
      <c r="BI39" s="122"/>
    </row>
    <row r="40" ht="19.5" customHeight="1">
      <c r="C40" s="120"/>
      <c r="D40" s="121"/>
      <c r="F40" s="122"/>
      <c r="H40" s="120"/>
      <c r="I40" s="121"/>
      <c r="K40" s="122"/>
      <c r="M40" s="120"/>
      <c r="N40" s="121"/>
      <c r="P40" s="122"/>
      <c r="R40" s="120"/>
      <c r="S40" s="121"/>
      <c r="U40" s="122"/>
      <c r="W40" s="120"/>
      <c r="X40" s="121"/>
      <c r="Z40" s="122"/>
      <c r="AB40" s="120"/>
      <c r="AC40" s="121"/>
      <c r="AE40" s="122"/>
      <c r="AG40" s="120"/>
      <c r="AH40" s="121"/>
      <c r="AJ40" s="122"/>
      <c r="AL40" s="120"/>
      <c r="AM40" s="121"/>
      <c r="AO40" s="122"/>
      <c r="AQ40" s="120"/>
      <c r="AR40" s="121"/>
      <c r="AT40" s="122"/>
      <c r="AV40" s="120"/>
      <c r="AW40" s="121"/>
      <c r="AY40" s="122"/>
      <c r="BA40" s="120"/>
      <c r="BB40" s="121"/>
      <c r="BD40" s="122"/>
      <c r="BF40" s="120"/>
      <c r="BG40" s="121"/>
      <c r="BI40" s="122"/>
    </row>
    <row r="41" ht="19.5" customHeight="1">
      <c r="C41" s="120"/>
      <c r="D41" s="121"/>
      <c r="F41" s="122"/>
      <c r="H41" s="120"/>
      <c r="I41" s="121"/>
      <c r="K41" s="122"/>
      <c r="M41" s="120"/>
      <c r="N41" s="121"/>
      <c r="P41" s="122"/>
      <c r="R41" s="120"/>
      <c r="S41" s="121"/>
      <c r="U41" s="122"/>
      <c r="W41" s="120"/>
      <c r="X41" s="121"/>
      <c r="Z41" s="122"/>
      <c r="AB41" s="120"/>
      <c r="AC41" s="121"/>
      <c r="AE41" s="122"/>
      <c r="AG41" s="120"/>
      <c r="AH41" s="121"/>
      <c r="AJ41" s="122"/>
      <c r="AL41" s="120"/>
      <c r="AM41" s="121"/>
      <c r="AO41" s="122"/>
      <c r="AQ41" s="120"/>
      <c r="AR41" s="121"/>
      <c r="AT41" s="122"/>
      <c r="AV41" s="120"/>
      <c r="AW41" s="121"/>
      <c r="AY41" s="122"/>
      <c r="BA41" s="120"/>
      <c r="BB41" s="121"/>
      <c r="BD41" s="122"/>
      <c r="BF41" s="120"/>
      <c r="BG41" s="121"/>
      <c r="BI41" s="122"/>
    </row>
    <row r="42" ht="19.5" customHeight="1">
      <c r="C42" s="120"/>
      <c r="D42" s="121"/>
      <c r="F42" s="122"/>
      <c r="H42" s="120"/>
      <c r="I42" s="121"/>
      <c r="K42" s="122"/>
      <c r="M42" s="120"/>
      <c r="N42" s="121"/>
      <c r="P42" s="122"/>
      <c r="R42" s="120"/>
      <c r="S42" s="121"/>
      <c r="U42" s="122"/>
      <c r="W42" s="120"/>
      <c r="X42" s="121"/>
      <c r="Z42" s="122"/>
      <c r="AB42" s="120"/>
      <c r="AC42" s="121"/>
      <c r="AE42" s="122"/>
      <c r="AG42" s="120"/>
      <c r="AH42" s="121"/>
      <c r="AJ42" s="122"/>
      <c r="AL42" s="120"/>
      <c r="AM42" s="121"/>
      <c r="AO42" s="122"/>
      <c r="AQ42" s="120"/>
      <c r="AR42" s="121"/>
      <c r="AT42" s="122"/>
      <c r="AV42" s="120"/>
      <c r="AW42" s="121"/>
      <c r="AY42" s="122"/>
      <c r="BA42" s="120"/>
      <c r="BB42" s="121"/>
      <c r="BD42" s="122"/>
      <c r="BF42" s="120"/>
      <c r="BG42" s="121"/>
      <c r="BI42" s="122"/>
    </row>
    <row r="43" ht="19.5" customHeight="1">
      <c r="C43" s="120"/>
      <c r="D43" s="121"/>
      <c r="F43" s="122"/>
      <c r="H43" s="120"/>
      <c r="I43" s="121"/>
      <c r="K43" s="122"/>
      <c r="M43" s="120"/>
      <c r="N43" s="121"/>
      <c r="P43" s="122"/>
      <c r="R43" s="120"/>
      <c r="S43" s="121"/>
      <c r="U43" s="122"/>
      <c r="W43" s="120"/>
      <c r="X43" s="121"/>
      <c r="Z43" s="122"/>
      <c r="AB43" s="120"/>
      <c r="AC43" s="121"/>
      <c r="AE43" s="122"/>
      <c r="AG43" s="120"/>
      <c r="AH43" s="121"/>
      <c r="AJ43" s="122"/>
      <c r="AL43" s="120"/>
      <c r="AM43" s="121"/>
      <c r="AO43" s="122"/>
      <c r="AQ43" s="120"/>
      <c r="AR43" s="121"/>
      <c r="AT43" s="122"/>
      <c r="AV43" s="120"/>
      <c r="AW43" s="121"/>
      <c r="AY43" s="122"/>
      <c r="BA43" s="120"/>
      <c r="BB43" s="121"/>
      <c r="BD43" s="122"/>
      <c r="BF43" s="120"/>
      <c r="BG43" s="121"/>
      <c r="BI43" s="122"/>
    </row>
    <row r="44" ht="19.5" customHeight="1">
      <c r="C44" s="120"/>
      <c r="D44" s="121"/>
      <c r="F44" s="122"/>
      <c r="H44" s="120"/>
      <c r="I44" s="121"/>
      <c r="K44" s="122"/>
      <c r="M44" s="120"/>
      <c r="N44" s="121"/>
      <c r="P44" s="122"/>
      <c r="R44" s="120"/>
      <c r="S44" s="121"/>
      <c r="U44" s="122"/>
      <c r="W44" s="120"/>
      <c r="X44" s="121"/>
      <c r="Z44" s="122"/>
      <c r="AB44" s="120"/>
      <c r="AC44" s="121"/>
      <c r="AE44" s="122"/>
      <c r="AG44" s="120"/>
      <c r="AH44" s="121"/>
      <c r="AJ44" s="122"/>
      <c r="AL44" s="120"/>
      <c r="AM44" s="121"/>
      <c r="AO44" s="122"/>
      <c r="AQ44" s="120"/>
      <c r="AR44" s="121"/>
      <c r="AT44" s="122"/>
      <c r="AV44" s="120"/>
      <c r="AW44" s="121"/>
      <c r="AY44" s="122"/>
      <c r="BA44" s="120"/>
      <c r="BB44" s="121"/>
      <c r="BD44" s="122"/>
      <c r="BF44" s="120"/>
      <c r="BG44" s="121"/>
      <c r="BI44" s="122"/>
    </row>
    <row r="45" ht="19.5" customHeight="1">
      <c r="C45" s="120"/>
      <c r="D45" s="121"/>
      <c r="F45" s="122"/>
      <c r="H45" s="120"/>
      <c r="I45" s="121"/>
      <c r="K45" s="122"/>
      <c r="M45" s="120"/>
      <c r="N45" s="121"/>
      <c r="P45" s="122"/>
      <c r="R45" s="120"/>
      <c r="S45" s="121"/>
      <c r="U45" s="122"/>
      <c r="W45" s="120"/>
      <c r="X45" s="121"/>
      <c r="Z45" s="122"/>
      <c r="AB45" s="120"/>
      <c r="AC45" s="121"/>
      <c r="AE45" s="122"/>
      <c r="AG45" s="120"/>
      <c r="AH45" s="121"/>
      <c r="AJ45" s="122"/>
      <c r="AL45" s="120"/>
      <c r="AM45" s="121"/>
      <c r="AO45" s="122"/>
      <c r="AQ45" s="120"/>
      <c r="AR45" s="121"/>
      <c r="AT45" s="122"/>
      <c r="AV45" s="120"/>
      <c r="AW45" s="121"/>
      <c r="AY45" s="122"/>
      <c r="BA45" s="120"/>
      <c r="BB45" s="121"/>
      <c r="BD45" s="122"/>
      <c r="BF45" s="120"/>
      <c r="BG45" s="121"/>
      <c r="BI45" s="122"/>
    </row>
    <row r="46" ht="19.5" customHeight="1">
      <c r="C46" s="120"/>
      <c r="D46" s="121"/>
      <c r="F46" s="122"/>
      <c r="H46" s="120"/>
      <c r="I46" s="121"/>
      <c r="K46" s="122"/>
      <c r="M46" s="120"/>
      <c r="N46" s="121"/>
      <c r="P46" s="122"/>
      <c r="R46" s="120"/>
      <c r="S46" s="121"/>
      <c r="U46" s="122"/>
      <c r="W46" s="120"/>
      <c r="X46" s="121"/>
      <c r="Z46" s="122"/>
      <c r="AB46" s="120"/>
      <c r="AC46" s="121"/>
      <c r="AE46" s="122"/>
      <c r="AG46" s="120"/>
      <c r="AH46" s="121"/>
      <c r="AJ46" s="122"/>
      <c r="AL46" s="120"/>
      <c r="AM46" s="121"/>
      <c r="AO46" s="122"/>
      <c r="AQ46" s="120"/>
      <c r="AR46" s="121"/>
      <c r="AT46" s="122"/>
      <c r="AV46" s="120"/>
      <c r="AW46" s="121"/>
      <c r="AY46" s="122"/>
      <c r="BA46" s="120"/>
      <c r="BB46" s="121"/>
      <c r="BD46" s="122"/>
      <c r="BF46" s="120"/>
      <c r="BG46" s="121"/>
      <c r="BI46" s="122"/>
    </row>
    <row r="47" ht="19.5" customHeight="1">
      <c r="C47" s="120"/>
      <c r="D47" s="121"/>
      <c r="F47" s="122"/>
      <c r="H47" s="120"/>
      <c r="I47" s="121"/>
      <c r="K47" s="122"/>
      <c r="M47" s="120"/>
      <c r="N47" s="121"/>
      <c r="P47" s="122"/>
      <c r="R47" s="120"/>
      <c r="S47" s="121"/>
      <c r="U47" s="122"/>
      <c r="W47" s="120"/>
      <c r="X47" s="121"/>
      <c r="Z47" s="122"/>
      <c r="AB47" s="120"/>
      <c r="AC47" s="121"/>
      <c r="AE47" s="122"/>
      <c r="AG47" s="120"/>
      <c r="AH47" s="121"/>
      <c r="AJ47" s="122"/>
      <c r="AL47" s="120"/>
      <c r="AM47" s="121"/>
      <c r="AO47" s="122"/>
      <c r="AQ47" s="120"/>
      <c r="AR47" s="121"/>
      <c r="AT47" s="122"/>
      <c r="AV47" s="120"/>
      <c r="AW47" s="121"/>
      <c r="AY47" s="122"/>
      <c r="BA47" s="120"/>
      <c r="BB47" s="121"/>
      <c r="BD47" s="122"/>
      <c r="BF47" s="120"/>
      <c r="BG47" s="121"/>
      <c r="BI47" s="122"/>
    </row>
    <row r="48" ht="19.5" customHeight="1">
      <c r="C48" s="120"/>
      <c r="D48" s="121"/>
      <c r="F48" s="122"/>
      <c r="H48" s="120"/>
      <c r="I48" s="121"/>
      <c r="K48" s="122"/>
      <c r="M48" s="120"/>
      <c r="N48" s="121"/>
      <c r="P48" s="122"/>
      <c r="R48" s="120"/>
      <c r="S48" s="121"/>
      <c r="U48" s="122"/>
      <c r="W48" s="120"/>
      <c r="X48" s="121"/>
      <c r="Z48" s="122"/>
      <c r="AB48" s="120"/>
      <c r="AC48" s="121"/>
      <c r="AE48" s="122"/>
      <c r="AG48" s="120"/>
      <c r="AH48" s="121"/>
      <c r="AJ48" s="122"/>
      <c r="AL48" s="120"/>
      <c r="AM48" s="121"/>
      <c r="AO48" s="122"/>
      <c r="AQ48" s="120"/>
      <c r="AR48" s="121"/>
      <c r="AT48" s="122"/>
      <c r="AV48" s="120"/>
      <c r="AW48" s="121"/>
      <c r="AY48" s="122"/>
      <c r="BA48" s="120"/>
      <c r="BB48" s="121"/>
      <c r="BD48" s="122"/>
      <c r="BF48" s="120"/>
      <c r="BG48" s="121"/>
      <c r="BI48" s="122"/>
    </row>
    <row r="49" ht="19.5" customHeight="1">
      <c r="C49" s="120"/>
      <c r="D49" s="121"/>
      <c r="F49" s="122"/>
      <c r="H49" s="120"/>
      <c r="I49" s="121"/>
      <c r="K49" s="122"/>
      <c r="M49" s="120"/>
      <c r="N49" s="121"/>
      <c r="P49" s="122"/>
      <c r="R49" s="120"/>
      <c r="S49" s="121"/>
      <c r="U49" s="122"/>
      <c r="W49" s="120"/>
      <c r="X49" s="121"/>
      <c r="Z49" s="122"/>
      <c r="AB49" s="120"/>
      <c r="AC49" s="121"/>
      <c r="AE49" s="122"/>
      <c r="AG49" s="120"/>
      <c r="AH49" s="121"/>
      <c r="AJ49" s="122"/>
      <c r="AL49" s="120"/>
      <c r="AM49" s="121"/>
      <c r="AO49" s="122"/>
      <c r="AQ49" s="120"/>
      <c r="AR49" s="121"/>
      <c r="AT49" s="122"/>
      <c r="AV49" s="120"/>
      <c r="AW49" s="121"/>
      <c r="AY49" s="122"/>
      <c r="BA49" s="120"/>
      <c r="BB49" s="121"/>
      <c r="BD49" s="122"/>
      <c r="BF49" s="120"/>
      <c r="BG49" s="121"/>
      <c r="BI49" s="122"/>
    </row>
    <row r="50" ht="19.5" customHeight="1">
      <c r="C50" s="120"/>
      <c r="D50" s="121"/>
      <c r="F50" s="122"/>
      <c r="H50" s="120"/>
      <c r="I50" s="121"/>
      <c r="K50" s="122"/>
      <c r="M50" s="120"/>
      <c r="N50" s="121"/>
      <c r="P50" s="122"/>
      <c r="R50" s="120"/>
      <c r="S50" s="121"/>
      <c r="U50" s="122"/>
      <c r="W50" s="120"/>
      <c r="X50" s="121"/>
      <c r="Z50" s="122"/>
      <c r="AB50" s="120"/>
      <c r="AC50" s="121"/>
      <c r="AE50" s="122"/>
      <c r="AG50" s="120"/>
      <c r="AH50" s="121"/>
      <c r="AJ50" s="122"/>
      <c r="AL50" s="120"/>
      <c r="AM50" s="121"/>
      <c r="AO50" s="122"/>
      <c r="AQ50" s="120"/>
      <c r="AR50" s="121"/>
      <c r="AT50" s="122"/>
      <c r="AV50" s="120"/>
      <c r="AW50" s="121"/>
      <c r="AY50" s="122"/>
      <c r="BA50" s="120"/>
      <c r="BB50" s="121"/>
      <c r="BD50" s="122"/>
      <c r="BF50" s="120"/>
      <c r="BG50" s="121"/>
      <c r="BI50" s="122"/>
    </row>
    <row r="51" ht="19.5" customHeight="1">
      <c r="A51" s="124"/>
      <c r="B51" s="124"/>
      <c r="C51" s="120"/>
      <c r="D51" s="121"/>
      <c r="F51" s="122"/>
      <c r="G51" s="124"/>
      <c r="H51" s="120"/>
      <c r="I51" s="121"/>
      <c r="K51" s="122"/>
      <c r="L51" s="124"/>
      <c r="M51" s="120"/>
      <c r="N51" s="121"/>
      <c r="P51" s="122"/>
      <c r="Q51" s="124"/>
      <c r="R51" s="120"/>
      <c r="S51" s="121"/>
      <c r="U51" s="122"/>
      <c r="V51" s="124"/>
      <c r="W51" s="120"/>
      <c r="X51" s="121"/>
      <c r="Z51" s="122"/>
      <c r="AA51" s="124"/>
      <c r="AB51" s="120"/>
      <c r="AC51" s="121"/>
      <c r="AE51" s="122"/>
      <c r="AF51" s="124"/>
      <c r="AG51" s="120"/>
      <c r="AH51" s="121"/>
      <c r="AJ51" s="122"/>
      <c r="AK51" s="124"/>
      <c r="AL51" s="120"/>
      <c r="AM51" s="121"/>
      <c r="AO51" s="122"/>
      <c r="AP51" s="124"/>
      <c r="AQ51" s="120"/>
      <c r="AR51" s="121"/>
      <c r="AT51" s="122"/>
      <c r="AU51" s="124"/>
      <c r="AV51" s="120"/>
      <c r="AW51" s="121"/>
      <c r="AY51" s="122"/>
      <c r="AZ51" s="124"/>
      <c r="BA51" s="120"/>
      <c r="BB51" s="121"/>
      <c r="BD51" s="122"/>
      <c r="BE51" s="124"/>
      <c r="BF51" s="120"/>
      <c r="BG51" s="121"/>
      <c r="BI51" s="122"/>
    </row>
    <row r="52" ht="19.5" customHeight="1">
      <c r="C52" s="120"/>
      <c r="D52" s="121"/>
      <c r="F52" s="122"/>
      <c r="H52" s="120"/>
      <c r="I52" s="121"/>
      <c r="K52" s="122"/>
      <c r="M52" s="120"/>
      <c r="N52" s="121"/>
      <c r="P52" s="122"/>
      <c r="R52" s="120"/>
      <c r="S52" s="121"/>
      <c r="U52" s="122"/>
      <c r="W52" s="120"/>
      <c r="X52" s="121"/>
      <c r="Z52" s="122"/>
      <c r="AB52" s="120"/>
      <c r="AC52" s="121"/>
      <c r="AE52" s="122"/>
      <c r="AG52" s="120"/>
      <c r="AH52" s="121"/>
      <c r="AJ52" s="122"/>
      <c r="AL52" s="120"/>
      <c r="AM52" s="121"/>
      <c r="AO52" s="122"/>
      <c r="AQ52" s="120"/>
      <c r="AR52" s="121"/>
      <c r="AT52" s="122"/>
      <c r="AV52" s="120"/>
      <c r="AW52" s="121"/>
      <c r="AY52" s="122"/>
      <c r="BA52" s="120"/>
      <c r="BB52" s="121"/>
      <c r="BD52" s="122"/>
      <c r="BF52" s="120"/>
      <c r="BG52" s="121"/>
      <c r="BI52" s="122"/>
    </row>
    <row r="53" ht="19.5" customHeight="1">
      <c r="C53" s="120"/>
      <c r="D53" s="121"/>
      <c r="F53" s="122"/>
      <c r="H53" s="120"/>
      <c r="I53" s="121"/>
      <c r="K53" s="122"/>
      <c r="M53" s="120"/>
      <c r="N53" s="121"/>
      <c r="P53" s="122"/>
      <c r="R53" s="120"/>
      <c r="S53" s="121"/>
      <c r="U53" s="122"/>
      <c r="W53" s="120"/>
      <c r="X53" s="121"/>
      <c r="Z53" s="122"/>
      <c r="AB53" s="120"/>
      <c r="AC53" s="121"/>
      <c r="AE53" s="122"/>
      <c r="AG53" s="120"/>
      <c r="AH53" s="121"/>
      <c r="AJ53" s="122"/>
      <c r="AL53" s="120"/>
      <c r="AM53" s="121"/>
      <c r="AO53" s="122"/>
      <c r="AQ53" s="120"/>
      <c r="AR53" s="121"/>
      <c r="AT53" s="122"/>
      <c r="AV53" s="120"/>
      <c r="AW53" s="121"/>
      <c r="AY53" s="122"/>
      <c r="BA53" s="120"/>
      <c r="BB53" s="121"/>
      <c r="BD53" s="122"/>
      <c r="BF53" s="120"/>
      <c r="BG53" s="121"/>
      <c r="BI53" s="122"/>
    </row>
    <row r="54" ht="19.5" customHeight="1">
      <c r="C54" s="120"/>
      <c r="D54" s="121"/>
      <c r="F54" s="122"/>
      <c r="H54" s="120"/>
      <c r="I54" s="121"/>
      <c r="K54" s="122"/>
      <c r="M54" s="120"/>
      <c r="N54" s="121"/>
      <c r="P54" s="122"/>
      <c r="R54" s="120"/>
      <c r="S54" s="121"/>
      <c r="U54" s="122"/>
      <c r="W54" s="120"/>
      <c r="X54" s="121"/>
      <c r="Z54" s="122"/>
      <c r="AB54" s="120"/>
      <c r="AC54" s="121"/>
      <c r="AE54" s="122"/>
      <c r="AG54" s="120"/>
      <c r="AH54" s="121"/>
      <c r="AJ54" s="122"/>
      <c r="AL54" s="120"/>
      <c r="AM54" s="121"/>
      <c r="AO54" s="122"/>
      <c r="AQ54" s="120"/>
      <c r="AR54" s="121"/>
      <c r="AT54" s="122"/>
      <c r="AV54" s="120"/>
      <c r="AW54" s="121"/>
      <c r="AY54" s="122"/>
      <c r="BA54" s="120"/>
      <c r="BB54" s="121"/>
      <c r="BD54" s="122"/>
      <c r="BF54" s="120"/>
      <c r="BG54" s="121"/>
      <c r="BI54" s="122"/>
    </row>
    <row r="55" ht="19.5" customHeight="1">
      <c r="C55" s="120"/>
      <c r="D55" s="121"/>
      <c r="F55" s="122"/>
      <c r="H55" s="120"/>
      <c r="I55" s="121"/>
      <c r="K55" s="122"/>
      <c r="M55" s="120"/>
      <c r="N55" s="121"/>
      <c r="P55" s="122"/>
      <c r="R55" s="120"/>
      <c r="S55" s="121"/>
      <c r="U55" s="122"/>
      <c r="W55" s="120"/>
      <c r="X55" s="121"/>
      <c r="Z55" s="122"/>
      <c r="AB55" s="120"/>
      <c r="AC55" s="121"/>
      <c r="AE55" s="122"/>
      <c r="AG55" s="120"/>
      <c r="AH55" s="121"/>
      <c r="AJ55" s="122"/>
      <c r="AL55" s="120"/>
      <c r="AM55" s="121"/>
      <c r="AO55" s="122"/>
      <c r="AQ55" s="120"/>
      <c r="AR55" s="121"/>
      <c r="AT55" s="122"/>
      <c r="AV55" s="120"/>
      <c r="AW55" s="121"/>
      <c r="AY55" s="122"/>
      <c r="BA55" s="120"/>
      <c r="BB55" s="121"/>
      <c r="BD55" s="122"/>
      <c r="BF55" s="120"/>
      <c r="BG55" s="121"/>
      <c r="BI55" s="122"/>
    </row>
    <row r="56" ht="19.5" customHeight="1">
      <c r="C56" s="120"/>
      <c r="D56" s="121"/>
      <c r="F56" s="122"/>
      <c r="H56" s="120"/>
      <c r="I56" s="121"/>
      <c r="K56" s="122"/>
      <c r="M56" s="120"/>
      <c r="N56" s="121"/>
      <c r="P56" s="122"/>
      <c r="R56" s="120"/>
      <c r="S56" s="121"/>
      <c r="U56" s="122"/>
      <c r="W56" s="120"/>
      <c r="X56" s="121"/>
      <c r="Z56" s="122"/>
      <c r="AB56" s="120"/>
      <c r="AC56" s="121"/>
      <c r="AE56" s="122"/>
      <c r="AG56" s="120"/>
      <c r="AH56" s="121"/>
      <c r="AJ56" s="122"/>
      <c r="AL56" s="120"/>
      <c r="AM56" s="121"/>
      <c r="AO56" s="122"/>
      <c r="AQ56" s="120"/>
      <c r="AR56" s="121"/>
      <c r="AT56" s="122"/>
      <c r="AV56" s="120"/>
      <c r="AW56" s="121"/>
      <c r="AY56" s="122"/>
      <c r="BA56" s="120"/>
      <c r="BB56" s="121"/>
      <c r="BD56" s="122"/>
      <c r="BF56" s="120"/>
      <c r="BG56" s="121"/>
      <c r="BI56" s="122"/>
    </row>
    <row r="57" ht="19.5" customHeight="1">
      <c r="C57" s="120"/>
      <c r="D57" s="121"/>
      <c r="F57" s="122"/>
      <c r="H57" s="120"/>
      <c r="I57" s="121"/>
      <c r="K57" s="122"/>
      <c r="M57" s="120"/>
      <c r="N57" s="121"/>
      <c r="P57" s="122"/>
      <c r="R57" s="120"/>
      <c r="S57" s="121"/>
      <c r="U57" s="122"/>
      <c r="W57" s="120"/>
      <c r="X57" s="121"/>
      <c r="Z57" s="122"/>
      <c r="AB57" s="120"/>
      <c r="AC57" s="121"/>
      <c r="AE57" s="122"/>
      <c r="AG57" s="120"/>
      <c r="AH57" s="121"/>
      <c r="AJ57" s="122"/>
      <c r="AL57" s="120"/>
      <c r="AM57" s="121"/>
      <c r="AO57" s="122"/>
      <c r="AQ57" s="120"/>
      <c r="AR57" s="121"/>
      <c r="AT57" s="122"/>
      <c r="AV57" s="120"/>
      <c r="AW57" s="121"/>
      <c r="AY57" s="122"/>
      <c r="BA57" s="120"/>
      <c r="BB57" s="121"/>
      <c r="BD57" s="122"/>
      <c r="BF57" s="120"/>
      <c r="BG57" s="121"/>
      <c r="BI57" s="122"/>
    </row>
    <row r="58" ht="19.5" customHeight="1">
      <c r="C58" s="120"/>
      <c r="D58" s="121"/>
      <c r="F58" s="122"/>
      <c r="H58" s="120"/>
      <c r="I58" s="121"/>
      <c r="K58" s="122"/>
      <c r="M58" s="120"/>
      <c r="N58" s="121"/>
      <c r="P58" s="122"/>
      <c r="R58" s="120"/>
      <c r="S58" s="121"/>
      <c r="U58" s="122"/>
      <c r="W58" s="120"/>
      <c r="X58" s="121"/>
      <c r="Z58" s="122"/>
      <c r="AB58" s="120"/>
      <c r="AC58" s="121"/>
      <c r="AE58" s="122"/>
      <c r="AG58" s="120"/>
      <c r="AH58" s="121"/>
      <c r="AJ58" s="122"/>
      <c r="AL58" s="120"/>
      <c r="AM58" s="121"/>
      <c r="AO58" s="122"/>
      <c r="AQ58" s="120"/>
      <c r="AR58" s="121"/>
      <c r="AT58" s="122"/>
      <c r="AV58" s="120"/>
      <c r="AW58" s="121"/>
      <c r="AY58" s="122"/>
      <c r="BA58" s="120"/>
      <c r="BB58" s="121"/>
      <c r="BD58" s="122"/>
      <c r="BF58" s="120"/>
      <c r="BG58" s="121"/>
      <c r="BI58" s="122"/>
    </row>
    <row r="59" ht="19.5" customHeight="1">
      <c r="C59" s="120"/>
      <c r="D59" s="121"/>
      <c r="F59" s="122"/>
      <c r="H59" s="120"/>
      <c r="I59" s="121"/>
      <c r="K59" s="122"/>
      <c r="M59" s="120"/>
      <c r="N59" s="121"/>
      <c r="P59" s="122"/>
      <c r="R59" s="120"/>
      <c r="S59" s="121"/>
      <c r="U59" s="122"/>
      <c r="W59" s="120"/>
      <c r="X59" s="121"/>
      <c r="Z59" s="122"/>
      <c r="AB59" s="120"/>
      <c r="AC59" s="121"/>
      <c r="AE59" s="122"/>
      <c r="AG59" s="120"/>
      <c r="AH59" s="121"/>
      <c r="AJ59" s="122"/>
      <c r="AL59" s="120"/>
      <c r="AM59" s="121"/>
      <c r="AO59" s="122"/>
      <c r="AQ59" s="120"/>
      <c r="AR59" s="121"/>
      <c r="AT59" s="122"/>
      <c r="AV59" s="120"/>
      <c r="AW59" s="121"/>
      <c r="AY59" s="122"/>
      <c r="BA59" s="120"/>
      <c r="BB59" s="121"/>
      <c r="BD59" s="122"/>
      <c r="BF59" s="120"/>
      <c r="BG59" s="121"/>
      <c r="BI59" s="122"/>
    </row>
    <row r="60" ht="19.5" customHeight="1">
      <c r="C60" s="120"/>
      <c r="D60" s="121"/>
      <c r="F60" s="122"/>
      <c r="H60" s="120"/>
      <c r="I60" s="121"/>
      <c r="K60" s="122"/>
      <c r="M60" s="120"/>
      <c r="N60" s="121"/>
      <c r="P60" s="122"/>
      <c r="R60" s="120"/>
      <c r="S60" s="121"/>
      <c r="U60" s="122"/>
      <c r="W60" s="120"/>
      <c r="X60" s="121"/>
      <c r="Z60" s="122"/>
      <c r="AB60" s="120"/>
      <c r="AC60" s="121"/>
      <c r="AE60" s="122"/>
      <c r="AG60" s="120"/>
      <c r="AH60" s="121"/>
      <c r="AJ60" s="122"/>
      <c r="AL60" s="120"/>
      <c r="AM60" s="121"/>
      <c r="AO60" s="122"/>
      <c r="AQ60" s="120"/>
      <c r="AR60" s="121"/>
      <c r="AT60" s="122"/>
      <c r="AV60" s="120"/>
      <c r="AW60" s="121"/>
      <c r="AY60" s="122"/>
      <c r="BA60" s="120"/>
      <c r="BB60" s="121"/>
      <c r="BD60" s="122"/>
      <c r="BF60" s="120"/>
      <c r="BG60" s="121"/>
      <c r="BI60" s="122"/>
    </row>
    <row r="61" ht="19.5" customHeight="1">
      <c r="C61" s="120"/>
      <c r="D61" s="121"/>
      <c r="F61" s="122"/>
      <c r="H61" s="120"/>
      <c r="I61" s="121"/>
      <c r="K61" s="122"/>
      <c r="M61" s="120"/>
      <c r="N61" s="121"/>
      <c r="P61" s="122"/>
      <c r="R61" s="120"/>
      <c r="S61" s="121"/>
      <c r="U61" s="122"/>
      <c r="W61" s="120"/>
      <c r="X61" s="121"/>
      <c r="Z61" s="122"/>
      <c r="AB61" s="120"/>
      <c r="AC61" s="121"/>
      <c r="AE61" s="122"/>
      <c r="AG61" s="120"/>
      <c r="AH61" s="121"/>
      <c r="AJ61" s="122"/>
      <c r="AL61" s="120"/>
      <c r="AM61" s="121"/>
      <c r="AO61" s="122"/>
      <c r="AQ61" s="120"/>
      <c r="AR61" s="121"/>
      <c r="AT61" s="122"/>
      <c r="AV61" s="120"/>
      <c r="AW61" s="121"/>
      <c r="AY61" s="122"/>
      <c r="BA61" s="120"/>
      <c r="BB61" s="121"/>
      <c r="BD61" s="122"/>
      <c r="BF61" s="120"/>
      <c r="BG61" s="121"/>
      <c r="BI61" s="122"/>
    </row>
    <row r="62" ht="19.5" customHeight="1">
      <c r="C62" s="120"/>
      <c r="D62" s="121"/>
      <c r="F62" s="122"/>
      <c r="H62" s="120"/>
      <c r="I62" s="121"/>
      <c r="K62" s="122"/>
      <c r="M62" s="120"/>
      <c r="N62" s="121"/>
      <c r="P62" s="122"/>
      <c r="R62" s="120"/>
      <c r="S62" s="121"/>
      <c r="U62" s="122"/>
      <c r="W62" s="120"/>
      <c r="X62" s="121"/>
      <c r="Z62" s="122"/>
      <c r="AB62" s="120"/>
      <c r="AC62" s="121"/>
      <c r="AE62" s="122"/>
      <c r="AG62" s="120"/>
      <c r="AH62" s="121"/>
      <c r="AJ62" s="122"/>
      <c r="AL62" s="120"/>
      <c r="AM62" s="121"/>
      <c r="AO62" s="122"/>
      <c r="AQ62" s="120"/>
      <c r="AR62" s="121"/>
      <c r="AT62" s="122"/>
      <c r="AV62" s="120"/>
      <c r="AW62" s="121"/>
      <c r="AY62" s="122"/>
      <c r="BA62" s="120"/>
      <c r="BB62" s="121"/>
      <c r="BD62" s="122"/>
      <c r="BF62" s="120"/>
      <c r="BG62" s="121"/>
      <c r="BI62" s="122"/>
    </row>
    <row r="63" ht="19.5" customHeight="1">
      <c r="C63" s="120"/>
      <c r="D63" s="121"/>
      <c r="F63" s="122"/>
      <c r="H63" s="120"/>
      <c r="I63" s="121"/>
      <c r="K63" s="122"/>
      <c r="M63" s="120"/>
      <c r="N63" s="121"/>
      <c r="P63" s="122"/>
      <c r="R63" s="120"/>
      <c r="S63" s="121"/>
      <c r="U63" s="122"/>
      <c r="W63" s="120"/>
      <c r="X63" s="121"/>
      <c r="Z63" s="122"/>
      <c r="AB63" s="120"/>
      <c r="AC63" s="121"/>
      <c r="AE63" s="122"/>
      <c r="AG63" s="120"/>
      <c r="AH63" s="121"/>
      <c r="AJ63" s="122"/>
      <c r="AL63" s="120"/>
      <c r="AM63" s="121"/>
      <c r="AO63" s="122"/>
      <c r="AQ63" s="120"/>
      <c r="AR63" s="121"/>
      <c r="AT63" s="122"/>
      <c r="AV63" s="120"/>
      <c r="AW63" s="121"/>
      <c r="AY63" s="122"/>
      <c r="BA63" s="120"/>
      <c r="BB63" s="121"/>
      <c r="BD63" s="122"/>
      <c r="BF63" s="120"/>
      <c r="BG63" s="121"/>
      <c r="BI63" s="122"/>
    </row>
    <row r="64" ht="19.5" customHeight="1">
      <c r="C64" s="120"/>
      <c r="D64" s="121"/>
      <c r="F64" s="122"/>
      <c r="H64" s="120"/>
      <c r="I64" s="121"/>
      <c r="K64" s="122"/>
      <c r="M64" s="120"/>
      <c r="N64" s="121"/>
      <c r="P64" s="122"/>
      <c r="R64" s="120"/>
      <c r="S64" s="121"/>
      <c r="U64" s="122"/>
      <c r="W64" s="120"/>
      <c r="X64" s="121"/>
      <c r="Z64" s="122"/>
      <c r="AB64" s="120"/>
      <c r="AC64" s="121"/>
      <c r="AE64" s="122"/>
      <c r="AG64" s="120"/>
      <c r="AH64" s="121"/>
      <c r="AJ64" s="122"/>
      <c r="AL64" s="120"/>
      <c r="AM64" s="121"/>
      <c r="AO64" s="122"/>
      <c r="AQ64" s="120"/>
      <c r="AR64" s="121"/>
      <c r="AT64" s="122"/>
      <c r="AV64" s="120"/>
      <c r="AW64" s="121"/>
      <c r="AY64" s="122"/>
      <c r="BA64" s="120"/>
      <c r="BB64" s="121"/>
      <c r="BD64" s="122"/>
      <c r="BF64" s="120"/>
      <c r="BG64" s="121"/>
      <c r="BI64" s="122"/>
    </row>
    <row r="65" ht="19.5" customHeight="1">
      <c r="C65" s="120"/>
      <c r="D65" s="121"/>
      <c r="F65" s="122"/>
      <c r="H65" s="120"/>
      <c r="I65" s="121"/>
      <c r="K65" s="122"/>
      <c r="M65" s="120"/>
      <c r="N65" s="121"/>
      <c r="P65" s="122"/>
      <c r="R65" s="120"/>
      <c r="S65" s="121"/>
      <c r="U65" s="122"/>
      <c r="W65" s="120"/>
      <c r="X65" s="121"/>
      <c r="Z65" s="122"/>
      <c r="AB65" s="120"/>
      <c r="AC65" s="121"/>
      <c r="AE65" s="122"/>
      <c r="AG65" s="120"/>
      <c r="AH65" s="121"/>
      <c r="AJ65" s="122"/>
      <c r="AL65" s="120"/>
      <c r="AM65" s="121"/>
      <c r="AO65" s="122"/>
      <c r="AQ65" s="120"/>
      <c r="AR65" s="121"/>
      <c r="AT65" s="122"/>
      <c r="AV65" s="120"/>
      <c r="AW65" s="121"/>
      <c r="AY65" s="122"/>
      <c r="BA65" s="120"/>
      <c r="BB65" s="121"/>
      <c r="BD65" s="122"/>
      <c r="BF65" s="120"/>
      <c r="BG65" s="121"/>
      <c r="BI65" s="122"/>
    </row>
    <row r="66" ht="19.5" customHeight="1">
      <c r="C66" s="120"/>
      <c r="D66" s="121"/>
      <c r="F66" s="122"/>
      <c r="H66" s="120"/>
      <c r="I66" s="121"/>
      <c r="K66" s="122"/>
      <c r="M66" s="120"/>
      <c r="N66" s="121"/>
      <c r="P66" s="122"/>
      <c r="R66" s="120"/>
      <c r="S66" s="121"/>
      <c r="U66" s="122"/>
      <c r="W66" s="120"/>
      <c r="X66" s="121"/>
      <c r="Z66" s="122"/>
      <c r="AB66" s="120"/>
      <c r="AC66" s="121"/>
      <c r="AE66" s="122"/>
      <c r="AG66" s="120"/>
      <c r="AH66" s="121"/>
      <c r="AJ66" s="122"/>
      <c r="AL66" s="120"/>
      <c r="AM66" s="121"/>
      <c r="AO66" s="122"/>
      <c r="AQ66" s="120"/>
      <c r="AR66" s="121"/>
      <c r="AT66" s="122"/>
      <c r="AV66" s="120"/>
      <c r="AW66" s="121"/>
      <c r="AY66" s="122"/>
      <c r="BA66" s="120"/>
      <c r="BB66" s="121"/>
      <c r="BD66" s="122"/>
      <c r="BF66" s="120"/>
      <c r="BG66" s="121"/>
      <c r="BI66" s="122"/>
    </row>
    <row r="67" ht="19.5" customHeight="1">
      <c r="C67" s="120"/>
      <c r="D67" s="121"/>
      <c r="F67" s="122"/>
      <c r="H67" s="120"/>
      <c r="I67" s="121"/>
      <c r="K67" s="122"/>
      <c r="M67" s="120"/>
      <c r="N67" s="121"/>
      <c r="P67" s="122"/>
      <c r="R67" s="120"/>
      <c r="S67" s="121"/>
      <c r="U67" s="122"/>
      <c r="W67" s="120"/>
      <c r="X67" s="121"/>
      <c r="Z67" s="122"/>
      <c r="AB67" s="120"/>
      <c r="AC67" s="121"/>
      <c r="AE67" s="122"/>
      <c r="AG67" s="120"/>
      <c r="AH67" s="121"/>
      <c r="AJ67" s="122"/>
      <c r="AL67" s="120"/>
      <c r="AM67" s="121"/>
      <c r="AO67" s="122"/>
      <c r="AQ67" s="120"/>
      <c r="AR67" s="121"/>
      <c r="AT67" s="122"/>
      <c r="AV67" s="120"/>
      <c r="AW67" s="121"/>
      <c r="AY67" s="122"/>
      <c r="BA67" s="120"/>
      <c r="BB67" s="121"/>
      <c r="BD67" s="122"/>
      <c r="BF67" s="120"/>
      <c r="BG67" s="121"/>
      <c r="BI67" s="122"/>
    </row>
    <row r="68" ht="19.5" customHeight="1">
      <c r="C68" s="120"/>
      <c r="D68" s="121"/>
      <c r="F68" s="122"/>
      <c r="H68" s="120"/>
      <c r="I68" s="121"/>
      <c r="K68" s="122"/>
      <c r="M68" s="120"/>
      <c r="N68" s="121"/>
      <c r="P68" s="122"/>
      <c r="R68" s="120"/>
      <c r="S68" s="121"/>
      <c r="U68" s="122"/>
      <c r="W68" s="120"/>
      <c r="X68" s="121"/>
      <c r="Z68" s="122"/>
      <c r="AB68" s="120"/>
      <c r="AC68" s="121"/>
      <c r="AE68" s="122"/>
      <c r="AG68" s="120"/>
      <c r="AH68" s="121"/>
      <c r="AJ68" s="122"/>
      <c r="AL68" s="120"/>
      <c r="AM68" s="121"/>
      <c r="AO68" s="122"/>
      <c r="AQ68" s="120"/>
      <c r="AR68" s="121"/>
      <c r="AT68" s="122"/>
      <c r="AV68" s="120"/>
      <c r="AW68" s="121"/>
      <c r="AY68" s="122"/>
      <c r="BA68" s="120"/>
      <c r="BB68" s="121"/>
      <c r="BD68" s="122"/>
      <c r="BF68" s="120"/>
      <c r="BG68" s="121"/>
      <c r="BI68" s="122"/>
    </row>
    <row r="69" ht="19.5" customHeight="1">
      <c r="C69" s="120"/>
      <c r="D69" s="121"/>
      <c r="F69" s="122"/>
      <c r="H69" s="120"/>
      <c r="I69" s="121"/>
      <c r="K69" s="122"/>
      <c r="M69" s="120"/>
      <c r="N69" s="121"/>
      <c r="P69" s="122"/>
      <c r="R69" s="120"/>
      <c r="S69" s="121"/>
      <c r="U69" s="122"/>
      <c r="W69" s="120"/>
      <c r="X69" s="121"/>
      <c r="Z69" s="122"/>
      <c r="AB69" s="120"/>
      <c r="AC69" s="121"/>
      <c r="AE69" s="122"/>
      <c r="AG69" s="120"/>
      <c r="AH69" s="121"/>
      <c r="AJ69" s="122"/>
      <c r="AL69" s="120"/>
      <c r="AM69" s="121"/>
      <c r="AO69" s="122"/>
      <c r="AQ69" s="120"/>
      <c r="AR69" s="121"/>
      <c r="AT69" s="122"/>
      <c r="AV69" s="120"/>
      <c r="AW69" s="121"/>
      <c r="AY69" s="122"/>
      <c r="BA69" s="120"/>
      <c r="BB69" s="121"/>
      <c r="BD69" s="122"/>
      <c r="BF69" s="120"/>
      <c r="BG69" s="121"/>
      <c r="BI69" s="122"/>
    </row>
    <row r="70" ht="19.5" customHeight="1">
      <c r="C70" s="120"/>
      <c r="D70" s="121"/>
      <c r="F70" s="122"/>
      <c r="H70" s="120"/>
      <c r="I70" s="121"/>
      <c r="K70" s="122"/>
      <c r="M70" s="120"/>
      <c r="N70" s="121"/>
      <c r="P70" s="122"/>
      <c r="R70" s="120"/>
      <c r="S70" s="121"/>
      <c r="U70" s="122"/>
      <c r="W70" s="120"/>
      <c r="X70" s="121"/>
      <c r="Z70" s="122"/>
      <c r="AB70" s="120"/>
      <c r="AC70" s="121"/>
      <c r="AE70" s="122"/>
      <c r="AG70" s="120"/>
      <c r="AH70" s="121"/>
      <c r="AJ70" s="122"/>
      <c r="AL70" s="120"/>
      <c r="AM70" s="121"/>
      <c r="AO70" s="122"/>
      <c r="AQ70" s="120"/>
      <c r="AR70" s="121"/>
      <c r="AT70" s="122"/>
      <c r="AV70" s="120"/>
      <c r="AW70" s="121"/>
      <c r="AY70" s="122"/>
      <c r="BA70" s="120"/>
      <c r="BB70" s="121"/>
      <c r="BD70" s="122"/>
      <c r="BF70" s="120"/>
      <c r="BG70" s="121"/>
      <c r="BI70" s="122"/>
    </row>
    <row r="71" ht="19.5" customHeight="1">
      <c r="C71" s="120"/>
      <c r="D71" s="121"/>
      <c r="F71" s="122"/>
      <c r="H71" s="120"/>
      <c r="I71" s="121"/>
      <c r="K71" s="122"/>
      <c r="M71" s="120"/>
      <c r="N71" s="121"/>
      <c r="P71" s="122"/>
      <c r="R71" s="120"/>
      <c r="S71" s="121"/>
      <c r="U71" s="122"/>
      <c r="W71" s="120"/>
      <c r="X71" s="121"/>
      <c r="Z71" s="122"/>
      <c r="AB71" s="120"/>
      <c r="AC71" s="121"/>
      <c r="AE71" s="122"/>
      <c r="AG71" s="120"/>
      <c r="AH71" s="121"/>
      <c r="AJ71" s="122"/>
      <c r="AL71" s="120"/>
      <c r="AM71" s="121"/>
      <c r="AO71" s="122"/>
      <c r="AQ71" s="120"/>
      <c r="AR71" s="121"/>
      <c r="AT71" s="122"/>
      <c r="AV71" s="120"/>
      <c r="AW71" s="121"/>
      <c r="AY71" s="122"/>
      <c r="BA71" s="120"/>
      <c r="BB71" s="121"/>
      <c r="BD71" s="122"/>
      <c r="BF71" s="120"/>
      <c r="BG71" s="121"/>
      <c r="BI71" s="122"/>
    </row>
    <row r="72" ht="19.5" customHeight="1">
      <c r="C72" s="120"/>
      <c r="D72" s="121"/>
      <c r="F72" s="122"/>
      <c r="H72" s="120"/>
      <c r="I72" s="121"/>
      <c r="K72" s="122"/>
      <c r="M72" s="120"/>
      <c r="N72" s="121"/>
      <c r="P72" s="122"/>
      <c r="R72" s="120"/>
      <c r="S72" s="121"/>
      <c r="U72" s="122"/>
      <c r="W72" s="120"/>
      <c r="X72" s="121"/>
      <c r="Z72" s="122"/>
      <c r="AB72" s="120"/>
      <c r="AC72" s="121"/>
      <c r="AE72" s="122"/>
      <c r="AG72" s="120"/>
      <c r="AH72" s="121"/>
      <c r="AJ72" s="122"/>
      <c r="AL72" s="120"/>
      <c r="AM72" s="121"/>
      <c r="AO72" s="122"/>
      <c r="AQ72" s="120"/>
      <c r="AR72" s="121"/>
      <c r="AT72" s="122"/>
      <c r="AV72" s="120"/>
      <c r="AW72" s="121"/>
      <c r="AY72" s="122"/>
      <c r="BA72" s="120"/>
      <c r="BB72" s="121"/>
      <c r="BD72" s="122"/>
      <c r="BF72" s="120"/>
      <c r="BG72" s="121"/>
      <c r="BI72" s="122"/>
    </row>
    <row r="73" ht="19.5" customHeight="1">
      <c r="C73" s="120"/>
      <c r="D73" s="121"/>
      <c r="F73" s="122"/>
      <c r="H73" s="120"/>
      <c r="I73" s="121"/>
      <c r="K73" s="122"/>
      <c r="M73" s="120"/>
      <c r="N73" s="121"/>
      <c r="P73" s="122"/>
      <c r="R73" s="120"/>
      <c r="S73" s="121"/>
      <c r="U73" s="122"/>
      <c r="W73" s="120"/>
      <c r="X73" s="121"/>
      <c r="Z73" s="122"/>
      <c r="AB73" s="120"/>
      <c r="AC73" s="121"/>
      <c r="AE73" s="122"/>
      <c r="AG73" s="120"/>
      <c r="AH73" s="121"/>
      <c r="AJ73" s="122"/>
      <c r="AL73" s="120"/>
      <c r="AM73" s="121"/>
      <c r="AO73" s="122"/>
      <c r="AQ73" s="120"/>
      <c r="AR73" s="121"/>
      <c r="AT73" s="122"/>
      <c r="AV73" s="120"/>
      <c r="AW73" s="121"/>
      <c r="AY73" s="122"/>
      <c r="BA73" s="120"/>
      <c r="BB73" s="121"/>
      <c r="BD73" s="122"/>
      <c r="BF73" s="120"/>
      <c r="BG73" s="121"/>
      <c r="BI73" s="122"/>
    </row>
    <row r="74" ht="19.5" customHeight="1">
      <c r="C74" s="120"/>
      <c r="D74" s="121"/>
      <c r="F74" s="122"/>
      <c r="H74" s="120"/>
      <c r="I74" s="121"/>
      <c r="K74" s="122"/>
      <c r="M74" s="120"/>
      <c r="N74" s="121"/>
      <c r="P74" s="122"/>
      <c r="R74" s="120"/>
      <c r="S74" s="121"/>
      <c r="U74" s="122"/>
      <c r="W74" s="120"/>
      <c r="X74" s="121"/>
      <c r="Z74" s="122"/>
      <c r="AB74" s="120"/>
      <c r="AC74" s="121"/>
      <c r="AE74" s="122"/>
      <c r="AG74" s="120"/>
      <c r="AH74" s="121"/>
      <c r="AJ74" s="122"/>
      <c r="AL74" s="120"/>
      <c r="AM74" s="121"/>
      <c r="AO74" s="122"/>
      <c r="AQ74" s="120"/>
      <c r="AR74" s="121"/>
      <c r="AT74" s="122"/>
      <c r="AV74" s="120"/>
      <c r="AW74" s="121"/>
      <c r="AY74" s="122"/>
      <c r="BA74" s="120"/>
      <c r="BB74" s="121"/>
      <c r="BD74" s="122"/>
      <c r="BF74" s="120"/>
      <c r="BG74" s="121"/>
      <c r="BI74" s="122"/>
    </row>
    <row r="75" ht="19.5" customHeight="1">
      <c r="C75" s="120"/>
      <c r="D75" s="121"/>
      <c r="F75" s="122"/>
      <c r="H75" s="120"/>
      <c r="I75" s="121"/>
      <c r="K75" s="122"/>
      <c r="M75" s="120"/>
      <c r="N75" s="121"/>
      <c r="P75" s="122"/>
      <c r="R75" s="120"/>
      <c r="S75" s="121"/>
      <c r="U75" s="122"/>
      <c r="W75" s="120"/>
      <c r="X75" s="121"/>
      <c r="Z75" s="122"/>
      <c r="AB75" s="120"/>
      <c r="AC75" s="121"/>
      <c r="AE75" s="122"/>
      <c r="AG75" s="120"/>
      <c r="AH75" s="121"/>
      <c r="AJ75" s="122"/>
      <c r="AL75" s="120"/>
      <c r="AM75" s="121"/>
      <c r="AO75" s="122"/>
      <c r="AQ75" s="120"/>
      <c r="AR75" s="121"/>
      <c r="AT75" s="122"/>
      <c r="AV75" s="120"/>
      <c r="AW75" s="121"/>
      <c r="AY75" s="122"/>
      <c r="BA75" s="120"/>
      <c r="BB75" s="121"/>
      <c r="BD75" s="122"/>
      <c r="BF75" s="120"/>
      <c r="BG75" s="121"/>
      <c r="BI75" s="122"/>
    </row>
    <row r="76" ht="19.5" customHeight="1">
      <c r="C76" s="120"/>
      <c r="D76" s="121"/>
      <c r="F76" s="122"/>
      <c r="H76" s="120"/>
      <c r="I76" s="121"/>
      <c r="K76" s="122"/>
      <c r="M76" s="120"/>
      <c r="N76" s="121"/>
      <c r="P76" s="122"/>
      <c r="R76" s="120"/>
      <c r="S76" s="121"/>
      <c r="U76" s="122"/>
      <c r="W76" s="120"/>
      <c r="X76" s="121"/>
      <c r="Z76" s="122"/>
      <c r="AB76" s="120"/>
      <c r="AC76" s="121"/>
      <c r="AE76" s="122"/>
      <c r="AG76" s="120"/>
      <c r="AH76" s="121"/>
      <c r="AJ76" s="122"/>
      <c r="AL76" s="120"/>
      <c r="AM76" s="121"/>
      <c r="AO76" s="122"/>
      <c r="AQ76" s="120"/>
      <c r="AR76" s="121"/>
      <c r="AT76" s="122"/>
      <c r="AV76" s="120"/>
      <c r="AW76" s="121"/>
      <c r="AY76" s="122"/>
      <c r="BA76" s="120"/>
      <c r="BB76" s="121"/>
      <c r="BD76" s="122"/>
      <c r="BF76" s="120"/>
      <c r="BG76" s="121"/>
      <c r="BI76" s="122"/>
    </row>
    <row r="77" ht="19.5" customHeight="1">
      <c r="C77" s="120"/>
      <c r="D77" s="121"/>
      <c r="F77" s="122"/>
      <c r="H77" s="120"/>
      <c r="I77" s="121"/>
      <c r="K77" s="122"/>
      <c r="M77" s="120"/>
      <c r="N77" s="121"/>
      <c r="P77" s="122"/>
      <c r="R77" s="120"/>
      <c r="S77" s="121"/>
      <c r="U77" s="122"/>
      <c r="W77" s="120"/>
      <c r="X77" s="121"/>
      <c r="Z77" s="122"/>
      <c r="AB77" s="120"/>
      <c r="AC77" s="121"/>
      <c r="AE77" s="122"/>
      <c r="AG77" s="120"/>
      <c r="AH77" s="121"/>
      <c r="AJ77" s="122"/>
      <c r="AL77" s="120"/>
      <c r="AM77" s="121"/>
      <c r="AO77" s="122"/>
      <c r="AQ77" s="120"/>
      <c r="AR77" s="121"/>
      <c r="AT77" s="122"/>
      <c r="AV77" s="120"/>
      <c r="AW77" s="121"/>
      <c r="AY77" s="122"/>
      <c r="BA77" s="120"/>
      <c r="BB77" s="121"/>
      <c r="BD77" s="122"/>
      <c r="BF77" s="120"/>
      <c r="BG77" s="121"/>
      <c r="BI77" s="122"/>
    </row>
    <row r="78" ht="19.5" customHeight="1">
      <c r="C78" s="120"/>
      <c r="D78" s="121"/>
      <c r="F78" s="122"/>
      <c r="H78" s="120"/>
      <c r="I78" s="121"/>
      <c r="K78" s="122"/>
      <c r="M78" s="120"/>
      <c r="N78" s="121"/>
      <c r="P78" s="122"/>
      <c r="R78" s="120"/>
      <c r="S78" s="121"/>
      <c r="U78" s="122"/>
      <c r="W78" s="120"/>
      <c r="X78" s="121"/>
      <c r="Z78" s="122"/>
      <c r="AB78" s="120"/>
      <c r="AC78" s="121"/>
      <c r="AE78" s="122"/>
      <c r="AG78" s="120"/>
      <c r="AH78" s="121"/>
      <c r="AJ78" s="122"/>
      <c r="AL78" s="120"/>
      <c r="AM78" s="121"/>
      <c r="AO78" s="122"/>
      <c r="AQ78" s="120"/>
      <c r="AR78" s="121"/>
      <c r="AT78" s="122"/>
      <c r="AV78" s="120"/>
      <c r="AW78" s="121"/>
      <c r="AY78" s="122"/>
      <c r="BA78" s="120"/>
      <c r="BB78" s="121"/>
      <c r="BD78" s="122"/>
      <c r="BF78" s="120"/>
      <c r="BG78" s="121"/>
      <c r="BI78" s="122"/>
    </row>
    <row r="79" ht="19.5" customHeight="1">
      <c r="C79" s="120"/>
      <c r="D79" s="121"/>
      <c r="F79" s="122"/>
      <c r="H79" s="120"/>
      <c r="I79" s="121"/>
      <c r="K79" s="122"/>
      <c r="M79" s="120"/>
      <c r="N79" s="121"/>
      <c r="P79" s="122"/>
      <c r="R79" s="120"/>
      <c r="S79" s="121"/>
      <c r="U79" s="122"/>
      <c r="W79" s="120"/>
      <c r="X79" s="121"/>
      <c r="Z79" s="122"/>
      <c r="AB79" s="120"/>
      <c r="AC79" s="121"/>
      <c r="AE79" s="122"/>
      <c r="AG79" s="120"/>
      <c r="AH79" s="121"/>
      <c r="AJ79" s="122"/>
      <c r="AL79" s="120"/>
      <c r="AM79" s="121"/>
      <c r="AO79" s="122"/>
      <c r="AQ79" s="120"/>
      <c r="AR79" s="121"/>
      <c r="AT79" s="122"/>
      <c r="AV79" s="120"/>
      <c r="AW79" s="121"/>
      <c r="AY79" s="122"/>
      <c r="BA79" s="120"/>
      <c r="BB79" s="121"/>
      <c r="BD79" s="122"/>
      <c r="BF79" s="120"/>
      <c r="BG79" s="121"/>
      <c r="BI79" s="122"/>
    </row>
    <row r="80" ht="19.5" customHeight="1">
      <c r="C80" s="120"/>
      <c r="D80" s="121"/>
      <c r="F80" s="122"/>
      <c r="H80" s="120"/>
      <c r="I80" s="121"/>
      <c r="K80" s="122"/>
      <c r="M80" s="120"/>
      <c r="N80" s="121"/>
      <c r="P80" s="122"/>
      <c r="R80" s="120"/>
      <c r="S80" s="121"/>
      <c r="U80" s="122"/>
      <c r="W80" s="120"/>
      <c r="X80" s="121"/>
      <c r="Z80" s="122"/>
      <c r="AB80" s="120"/>
      <c r="AC80" s="121"/>
      <c r="AE80" s="122"/>
      <c r="AG80" s="120"/>
      <c r="AH80" s="121"/>
      <c r="AJ80" s="122"/>
      <c r="AL80" s="120"/>
      <c r="AM80" s="121"/>
      <c r="AO80" s="122"/>
      <c r="AQ80" s="120"/>
      <c r="AR80" s="121"/>
      <c r="AT80" s="122"/>
      <c r="AV80" s="120"/>
      <c r="AW80" s="121"/>
      <c r="AY80" s="122"/>
      <c r="BA80" s="120"/>
      <c r="BB80" s="121"/>
      <c r="BD80" s="122"/>
      <c r="BF80" s="120"/>
      <c r="BG80" s="121"/>
      <c r="BI80" s="122"/>
    </row>
    <row r="81" ht="19.5" customHeight="1">
      <c r="C81" s="120"/>
      <c r="D81" s="121"/>
      <c r="F81" s="122"/>
      <c r="H81" s="120"/>
      <c r="I81" s="121"/>
      <c r="K81" s="122"/>
      <c r="M81" s="120"/>
      <c r="N81" s="121"/>
      <c r="P81" s="122"/>
      <c r="R81" s="120"/>
      <c r="S81" s="121"/>
      <c r="U81" s="122"/>
      <c r="W81" s="120"/>
      <c r="X81" s="121"/>
      <c r="Z81" s="122"/>
      <c r="AB81" s="120"/>
      <c r="AC81" s="121"/>
      <c r="AE81" s="122"/>
      <c r="AG81" s="120"/>
      <c r="AH81" s="121"/>
      <c r="AJ81" s="122"/>
      <c r="AL81" s="120"/>
      <c r="AM81" s="121"/>
      <c r="AO81" s="122"/>
      <c r="AQ81" s="120"/>
      <c r="AR81" s="121"/>
      <c r="AT81" s="122"/>
      <c r="AV81" s="120"/>
      <c r="AW81" s="121"/>
      <c r="AY81" s="122"/>
      <c r="BA81" s="120"/>
      <c r="BB81" s="121"/>
      <c r="BD81" s="122"/>
      <c r="BF81" s="120"/>
      <c r="BG81" s="121"/>
      <c r="BI81" s="122"/>
    </row>
    <row r="82" ht="19.5" customHeight="1">
      <c r="C82" s="120"/>
      <c r="D82" s="121"/>
      <c r="F82" s="122"/>
      <c r="H82" s="120"/>
      <c r="I82" s="121"/>
      <c r="K82" s="122"/>
      <c r="M82" s="120"/>
      <c r="N82" s="121"/>
      <c r="P82" s="122"/>
      <c r="R82" s="120"/>
      <c r="S82" s="121"/>
      <c r="U82" s="122"/>
      <c r="W82" s="120"/>
      <c r="X82" s="121"/>
      <c r="Z82" s="122"/>
      <c r="AB82" s="120"/>
      <c r="AC82" s="121"/>
      <c r="AE82" s="122"/>
      <c r="AG82" s="120"/>
      <c r="AH82" s="121"/>
      <c r="AJ82" s="122"/>
      <c r="AL82" s="120"/>
      <c r="AM82" s="121"/>
      <c r="AO82" s="122"/>
      <c r="AQ82" s="120"/>
      <c r="AR82" s="121"/>
      <c r="AT82" s="122"/>
      <c r="AV82" s="120"/>
      <c r="AW82" s="121"/>
      <c r="AY82" s="122"/>
      <c r="BA82" s="120"/>
      <c r="BB82" s="121"/>
      <c r="BD82" s="122"/>
      <c r="BF82" s="120"/>
      <c r="BG82" s="121"/>
      <c r="BI82" s="122"/>
    </row>
    <row r="83" ht="19.5" customHeight="1">
      <c r="C83" s="120"/>
      <c r="D83" s="121"/>
      <c r="F83" s="122"/>
      <c r="H83" s="120"/>
      <c r="I83" s="121"/>
      <c r="K83" s="122"/>
      <c r="M83" s="120"/>
      <c r="N83" s="121"/>
      <c r="P83" s="122"/>
      <c r="R83" s="120"/>
      <c r="S83" s="121"/>
      <c r="U83" s="122"/>
      <c r="W83" s="120"/>
      <c r="X83" s="121"/>
      <c r="Z83" s="122"/>
      <c r="AB83" s="120"/>
      <c r="AC83" s="121"/>
      <c r="AE83" s="122"/>
      <c r="AG83" s="120"/>
      <c r="AH83" s="121"/>
      <c r="AJ83" s="122"/>
      <c r="AL83" s="120"/>
      <c r="AM83" s="121"/>
      <c r="AO83" s="122"/>
      <c r="AQ83" s="120"/>
      <c r="AR83" s="121"/>
      <c r="AT83" s="122"/>
      <c r="AV83" s="120"/>
      <c r="AW83" s="121"/>
      <c r="AY83" s="122"/>
      <c r="BA83" s="120"/>
      <c r="BB83" s="121"/>
      <c r="BD83" s="122"/>
      <c r="BF83" s="120"/>
      <c r="BG83" s="121"/>
      <c r="BI83" s="122"/>
    </row>
    <row r="84" ht="19.5" customHeight="1">
      <c r="C84" s="120"/>
      <c r="D84" s="121"/>
      <c r="F84" s="122"/>
      <c r="H84" s="120"/>
      <c r="I84" s="121"/>
      <c r="K84" s="122"/>
      <c r="M84" s="120"/>
      <c r="N84" s="121"/>
      <c r="P84" s="122"/>
      <c r="R84" s="120"/>
      <c r="S84" s="121"/>
      <c r="U84" s="122"/>
      <c r="W84" s="120"/>
      <c r="X84" s="121"/>
      <c r="Z84" s="122"/>
      <c r="AB84" s="120"/>
      <c r="AC84" s="121"/>
      <c r="AE84" s="122"/>
      <c r="AG84" s="120"/>
      <c r="AH84" s="121"/>
      <c r="AJ84" s="122"/>
      <c r="AL84" s="120"/>
      <c r="AM84" s="121"/>
      <c r="AO84" s="122"/>
      <c r="AQ84" s="120"/>
      <c r="AR84" s="121"/>
      <c r="AT84" s="122"/>
      <c r="AV84" s="120"/>
      <c r="AW84" s="121"/>
      <c r="AY84" s="122"/>
      <c r="BA84" s="120"/>
      <c r="BB84" s="121"/>
      <c r="BD84" s="122"/>
      <c r="BF84" s="120"/>
      <c r="BG84" s="121"/>
      <c r="BI84" s="122"/>
    </row>
    <row r="85" ht="19.5" customHeight="1">
      <c r="C85" s="120"/>
      <c r="D85" s="121"/>
      <c r="F85" s="122"/>
      <c r="H85" s="120"/>
      <c r="I85" s="121"/>
      <c r="K85" s="122"/>
      <c r="M85" s="120"/>
      <c r="N85" s="121"/>
      <c r="P85" s="122"/>
      <c r="R85" s="120"/>
      <c r="S85" s="121"/>
      <c r="U85" s="122"/>
      <c r="W85" s="120"/>
      <c r="X85" s="121"/>
      <c r="Z85" s="122"/>
      <c r="AB85" s="120"/>
      <c r="AC85" s="121"/>
      <c r="AE85" s="122"/>
      <c r="AG85" s="120"/>
      <c r="AH85" s="121"/>
      <c r="AJ85" s="122"/>
      <c r="AL85" s="120"/>
      <c r="AM85" s="121"/>
      <c r="AO85" s="122"/>
      <c r="AQ85" s="120"/>
      <c r="AR85" s="121"/>
      <c r="AT85" s="122"/>
      <c r="AV85" s="120"/>
      <c r="AW85" s="121"/>
      <c r="AY85" s="122"/>
      <c r="BA85" s="120"/>
      <c r="BB85" s="121"/>
      <c r="BD85" s="122"/>
      <c r="BF85" s="120"/>
      <c r="BG85" s="121"/>
      <c r="BI85" s="122"/>
    </row>
    <row r="86" ht="19.5" customHeight="1">
      <c r="C86" s="120"/>
      <c r="D86" s="121"/>
      <c r="F86" s="122"/>
      <c r="H86" s="120"/>
      <c r="I86" s="121"/>
      <c r="K86" s="122"/>
      <c r="M86" s="120"/>
      <c r="N86" s="121"/>
      <c r="P86" s="122"/>
      <c r="R86" s="120"/>
      <c r="S86" s="121"/>
      <c r="U86" s="122"/>
      <c r="W86" s="120"/>
      <c r="X86" s="121"/>
      <c r="Z86" s="122"/>
      <c r="AB86" s="120"/>
      <c r="AC86" s="121"/>
      <c r="AE86" s="122"/>
      <c r="AG86" s="120"/>
      <c r="AH86" s="121"/>
      <c r="AJ86" s="122"/>
      <c r="AL86" s="120"/>
      <c r="AM86" s="121"/>
      <c r="AO86" s="122"/>
      <c r="AQ86" s="120"/>
      <c r="AR86" s="121"/>
      <c r="AT86" s="122"/>
      <c r="AV86" s="120"/>
      <c r="AW86" s="121"/>
      <c r="AY86" s="122"/>
      <c r="BA86" s="120"/>
      <c r="BB86" s="121"/>
      <c r="BD86" s="122"/>
      <c r="BF86" s="120"/>
      <c r="BG86" s="121"/>
      <c r="BI86" s="122"/>
    </row>
    <row r="87" ht="19.5" customHeight="1">
      <c r="C87" s="120"/>
      <c r="D87" s="121"/>
      <c r="F87" s="122"/>
      <c r="H87" s="120"/>
      <c r="I87" s="121"/>
      <c r="K87" s="122"/>
      <c r="M87" s="120"/>
      <c r="N87" s="121"/>
      <c r="P87" s="122"/>
      <c r="R87" s="120"/>
      <c r="S87" s="121"/>
      <c r="U87" s="122"/>
      <c r="W87" s="120"/>
      <c r="X87" s="121"/>
      <c r="Z87" s="122"/>
      <c r="AB87" s="120"/>
      <c r="AC87" s="121"/>
      <c r="AE87" s="122"/>
      <c r="AG87" s="120"/>
      <c r="AH87" s="121"/>
      <c r="AJ87" s="122"/>
      <c r="AL87" s="120"/>
      <c r="AM87" s="121"/>
      <c r="AO87" s="122"/>
      <c r="AQ87" s="120"/>
      <c r="AR87" s="121"/>
      <c r="AT87" s="122"/>
      <c r="AV87" s="120"/>
      <c r="AW87" s="121"/>
      <c r="AY87" s="122"/>
      <c r="BA87" s="120"/>
      <c r="BB87" s="121"/>
      <c r="BD87" s="122"/>
      <c r="BF87" s="120"/>
      <c r="BG87" s="121"/>
      <c r="BI87" s="122"/>
    </row>
    <row r="88" ht="19.5" customHeight="1">
      <c r="C88" s="120"/>
      <c r="D88" s="121"/>
      <c r="F88" s="122"/>
      <c r="H88" s="120"/>
      <c r="I88" s="121"/>
      <c r="K88" s="122"/>
      <c r="M88" s="120"/>
      <c r="N88" s="121"/>
      <c r="P88" s="122"/>
      <c r="R88" s="120"/>
      <c r="S88" s="121"/>
      <c r="U88" s="122"/>
      <c r="W88" s="120"/>
      <c r="X88" s="121"/>
      <c r="Z88" s="122"/>
      <c r="AB88" s="120"/>
      <c r="AC88" s="121"/>
      <c r="AE88" s="122"/>
      <c r="AG88" s="120"/>
      <c r="AH88" s="121"/>
      <c r="AJ88" s="122"/>
      <c r="AL88" s="120"/>
      <c r="AM88" s="121"/>
      <c r="AO88" s="122"/>
      <c r="AQ88" s="120"/>
      <c r="AR88" s="121"/>
      <c r="AT88" s="122"/>
      <c r="AV88" s="120"/>
      <c r="AW88" s="121"/>
      <c r="AY88" s="122"/>
      <c r="BA88" s="120"/>
      <c r="BB88" s="121"/>
      <c r="BD88" s="122"/>
      <c r="BF88" s="120"/>
      <c r="BG88" s="121"/>
      <c r="BI88" s="122"/>
    </row>
    <row r="89" ht="19.5" customHeight="1">
      <c r="C89" s="120"/>
      <c r="D89" s="121"/>
      <c r="F89" s="122"/>
      <c r="H89" s="120"/>
      <c r="I89" s="121"/>
      <c r="K89" s="122"/>
      <c r="M89" s="120"/>
      <c r="N89" s="121"/>
      <c r="P89" s="122"/>
      <c r="R89" s="120"/>
      <c r="S89" s="121"/>
      <c r="U89" s="122"/>
      <c r="W89" s="120"/>
      <c r="X89" s="121"/>
      <c r="Z89" s="122"/>
      <c r="AB89" s="120"/>
      <c r="AC89" s="121"/>
      <c r="AE89" s="122"/>
      <c r="AG89" s="120"/>
      <c r="AH89" s="121"/>
      <c r="AJ89" s="122"/>
      <c r="AL89" s="120"/>
      <c r="AM89" s="121"/>
      <c r="AO89" s="122"/>
      <c r="AQ89" s="120"/>
      <c r="AR89" s="121"/>
      <c r="AT89" s="122"/>
      <c r="AV89" s="120"/>
      <c r="AW89" s="121"/>
      <c r="AY89" s="122"/>
      <c r="BA89" s="120"/>
      <c r="BB89" s="121"/>
      <c r="BD89" s="122"/>
      <c r="BF89" s="120"/>
      <c r="BG89" s="121"/>
      <c r="BI89" s="122"/>
    </row>
    <row r="90" ht="19.5" customHeight="1">
      <c r="C90" s="120"/>
      <c r="D90" s="121"/>
      <c r="F90" s="122"/>
      <c r="H90" s="120"/>
      <c r="I90" s="121"/>
      <c r="K90" s="122"/>
      <c r="M90" s="120"/>
      <c r="N90" s="121"/>
      <c r="P90" s="122"/>
      <c r="R90" s="120"/>
      <c r="S90" s="121"/>
      <c r="U90" s="122"/>
      <c r="W90" s="120"/>
      <c r="X90" s="121"/>
      <c r="Z90" s="122"/>
      <c r="AB90" s="120"/>
      <c r="AC90" s="121"/>
      <c r="AE90" s="122"/>
      <c r="AG90" s="120"/>
      <c r="AH90" s="121"/>
      <c r="AJ90" s="122"/>
      <c r="AL90" s="120"/>
      <c r="AM90" s="121"/>
      <c r="AO90" s="122"/>
      <c r="AQ90" s="120"/>
      <c r="AR90" s="121"/>
      <c r="AT90" s="122"/>
      <c r="AV90" s="120"/>
      <c r="AW90" s="121"/>
      <c r="AY90" s="122"/>
      <c r="BA90" s="120"/>
      <c r="BB90" s="121"/>
      <c r="BD90" s="122"/>
      <c r="BF90" s="120"/>
      <c r="BG90" s="121"/>
      <c r="BI90" s="122"/>
    </row>
    <row r="91" ht="19.5" customHeight="1">
      <c r="C91" s="120"/>
      <c r="D91" s="121"/>
      <c r="F91" s="122"/>
      <c r="H91" s="120"/>
      <c r="I91" s="121"/>
      <c r="K91" s="122"/>
      <c r="M91" s="120"/>
      <c r="N91" s="121"/>
      <c r="P91" s="122"/>
      <c r="R91" s="120"/>
      <c r="S91" s="121"/>
      <c r="U91" s="122"/>
      <c r="W91" s="120"/>
      <c r="X91" s="121"/>
      <c r="Z91" s="122"/>
      <c r="AB91" s="120"/>
      <c r="AC91" s="121"/>
      <c r="AE91" s="122"/>
      <c r="AG91" s="120"/>
      <c r="AH91" s="121"/>
      <c r="AJ91" s="122"/>
      <c r="AL91" s="120"/>
      <c r="AM91" s="121"/>
      <c r="AO91" s="122"/>
      <c r="AQ91" s="120"/>
      <c r="AR91" s="121"/>
      <c r="AT91" s="122"/>
      <c r="AV91" s="120"/>
      <c r="AW91" s="121"/>
      <c r="AY91" s="122"/>
      <c r="BA91" s="120"/>
      <c r="BB91" s="121"/>
      <c r="BD91" s="122"/>
      <c r="BF91" s="120"/>
      <c r="BG91" s="121"/>
      <c r="BI91" s="122"/>
    </row>
    <row r="92" ht="19.5" customHeight="1">
      <c r="C92" s="120"/>
      <c r="D92" s="121"/>
      <c r="F92" s="122"/>
      <c r="H92" s="120"/>
      <c r="I92" s="121"/>
      <c r="K92" s="122"/>
      <c r="M92" s="120"/>
      <c r="N92" s="121"/>
      <c r="P92" s="122"/>
      <c r="R92" s="120"/>
      <c r="S92" s="121"/>
      <c r="U92" s="122"/>
      <c r="W92" s="120"/>
      <c r="X92" s="121"/>
      <c r="Z92" s="122"/>
      <c r="AB92" s="120"/>
      <c r="AC92" s="121"/>
      <c r="AE92" s="122"/>
      <c r="AG92" s="120"/>
      <c r="AH92" s="121"/>
      <c r="AJ92" s="122"/>
      <c r="AL92" s="120"/>
      <c r="AM92" s="121"/>
      <c r="AO92" s="122"/>
      <c r="AQ92" s="120"/>
      <c r="AR92" s="121"/>
      <c r="AT92" s="122"/>
      <c r="AV92" s="120"/>
      <c r="AW92" s="121"/>
      <c r="AY92" s="122"/>
      <c r="BA92" s="120"/>
      <c r="BB92" s="121"/>
      <c r="BD92" s="122"/>
      <c r="BF92" s="120"/>
      <c r="BG92" s="121"/>
      <c r="BI92" s="122"/>
    </row>
    <row r="93" ht="19.5" customHeight="1">
      <c r="C93" s="120"/>
      <c r="D93" s="121"/>
      <c r="F93" s="122"/>
      <c r="H93" s="120"/>
      <c r="I93" s="121"/>
      <c r="K93" s="122"/>
      <c r="M93" s="120"/>
      <c r="N93" s="121"/>
      <c r="P93" s="122"/>
      <c r="R93" s="120"/>
      <c r="S93" s="121"/>
      <c r="U93" s="122"/>
      <c r="W93" s="120"/>
      <c r="X93" s="121"/>
      <c r="Z93" s="122"/>
      <c r="AB93" s="120"/>
      <c r="AC93" s="121"/>
      <c r="AE93" s="122"/>
      <c r="AG93" s="120"/>
      <c r="AH93" s="121"/>
      <c r="AJ93" s="122"/>
      <c r="AL93" s="120"/>
      <c r="AM93" s="121"/>
      <c r="AO93" s="122"/>
      <c r="AQ93" s="120"/>
      <c r="AR93" s="121"/>
      <c r="AT93" s="122"/>
      <c r="AV93" s="120"/>
      <c r="AW93" s="121"/>
      <c r="AY93" s="122"/>
      <c r="BA93" s="120"/>
      <c r="BB93" s="121"/>
      <c r="BD93" s="122"/>
      <c r="BF93" s="120"/>
      <c r="BG93" s="121"/>
      <c r="BI93" s="122"/>
    </row>
    <row r="94" ht="19.5" customHeight="1">
      <c r="C94" s="120"/>
      <c r="D94" s="121"/>
      <c r="F94" s="122"/>
      <c r="H94" s="120"/>
      <c r="I94" s="121"/>
      <c r="K94" s="122"/>
      <c r="M94" s="120"/>
      <c r="N94" s="121"/>
      <c r="P94" s="122"/>
      <c r="R94" s="120"/>
      <c r="S94" s="121"/>
      <c r="U94" s="122"/>
      <c r="W94" s="120"/>
      <c r="X94" s="121"/>
      <c r="Z94" s="122"/>
      <c r="AB94" s="120"/>
      <c r="AC94" s="121"/>
      <c r="AE94" s="122"/>
      <c r="AG94" s="120"/>
      <c r="AH94" s="121"/>
      <c r="AJ94" s="122"/>
      <c r="AL94" s="120"/>
      <c r="AM94" s="121"/>
      <c r="AO94" s="122"/>
      <c r="AQ94" s="120"/>
      <c r="AR94" s="121"/>
      <c r="AT94" s="122"/>
      <c r="AV94" s="120"/>
      <c r="AW94" s="121"/>
      <c r="AY94" s="122"/>
      <c r="BA94" s="120"/>
      <c r="BB94" s="121"/>
      <c r="BD94" s="122"/>
      <c r="BF94" s="120"/>
      <c r="BG94" s="121"/>
      <c r="BI94" s="122"/>
    </row>
    <row r="95" ht="19.5" customHeight="1">
      <c r="C95" s="120"/>
      <c r="D95" s="121"/>
      <c r="F95" s="122"/>
      <c r="H95" s="120"/>
      <c r="I95" s="121"/>
      <c r="K95" s="122"/>
      <c r="M95" s="120"/>
      <c r="N95" s="121"/>
      <c r="P95" s="122"/>
      <c r="R95" s="120"/>
      <c r="S95" s="121"/>
      <c r="U95" s="122"/>
      <c r="W95" s="120"/>
      <c r="X95" s="121"/>
      <c r="Z95" s="122"/>
      <c r="AB95" s="120"/>
      <c r="AC95" s="121"/>
      <c r="AE95" s="122"/>
      <c r="AG95" s="120"/>
      <c r="AH95" s="121"/>
      <c r="AJ95" s="122"/>
      <c r="AL95" s="120"/>
      <c r="AM95" s="121"/>
      <c r="AO95" s="122"/>
      <c r="AQ95" s="120"/>
      <c r="AR95" s="121"/>
      <c r="AT95" s="122"/>
      <c r="AV95" s="120"/>
      <c r="AW95" s="121"/>
      <c r="AY95" s="122"/>
      <c r="BA95" s="120"/>
      <c r="BB95" s="121"/>
      <c r="BD95" s="122"/>
      <c r="BF95" s="120"/>
      <c r="BG95" s="121"/>
      <c r="BI95" s="122"/>
    </row>
    <row r="96" ht="19.5" customHeight="1">
      <c r="C96" s="120"/>
      <c r="D96" s="121"/>
      <c r="F96" s="122"/>
      <c r="H96" s="120"/>
      <c r="I96" s="121"/>
      <c r="K96" s="122"/>
      <c r="M96" s="120"/>
      <c r="N96" s="121"/>
      <c r="P96" s="122"/>
      <c r="R96" s="120"/>
      <c r="S96" s="121"/>
      <c r="U96" s="122"/>
      <c r="W96" s="120"/>
      <c r="X96" s="121"/>
      <c r="Z96" s="122"/>
      <c r="AB96" s="120"/>
      <c r="AC96" s="121"/>
      <c r="AE96" s="122"/>
      <c r="AG96" s="120"/>
      <c r="AH96" s="121"/>
      <c r="AJ96" s="122"/>
      <c r="AL96" s="120"/>
      <c r="AM96" s="121"/>
      <c r="AO96" s="122"/>
      <c r="AQ96" s="120"/>
      <c r="AR96" s="121"/>
      <c r="AT96" s="122"/>
      <c r="AV96" s="120"/>
      <c r="AW96" s="121"/>
      <c r="AY96" s="122"/>
      <c r="BA96" s="120"/>
      <c r="BB96" s="121"/>
      <c r="BD96" s="122"/>
      <c r="BF96" s="120"/>
      <c r="BG96" s="121"/>
      <c r="BI96" s="122"/>
    </row>
    <row r="97" ht="19.5" customHeight="1">
      <c r="C97" s="120"/>
      <c r="D97" s="121"/>
      <c r="F97" s="122"/>
      <c r="H97" s="120"/>
      <c r="I97" s="121"/>
      <c r="K97" s="122"/>
      <c r="M97" s="120"/>
      <c r="N97" s="121"/>
      <c r="P97" s="122"/>
      <c r="R97" s="120"/>
      <c r="S97" s="121"/>
      <c r="U97" s="122"/>
      <c r="W97" s="120"/>
      <c r="X97" s="121"/>
      <c r="Z97" s="122"/>
      <c r="AB97" s="120"/>
      <c r="AC97" s="121"/>
      <c r="AE97" s="122"/>
      <c r="AG97" s="120"/>
      <c r="AH97" s="121"/>
      <c r="AJ97" s="122"/>
      <c r="AL97" s="120"/>
      <c r="AM97" s="121"/>
      <c r="AO97" s="122"/>
      <c r="AQ97" s="120"/>
      <c r="AR97" s="121"/>
      <c r="AT97" s="122"/>
      <c r="AV97" s="120"/>
      <c r="AW97" s="121"/>
      <c r="AY97" s="122"/>
      <c r="BA97" s="120"/>
      <c r="BB97" s="121"/>
      <c r="BD97" s="122"/>
      <c r="BF97" s="120"/>
      <c r="BG97" s="121"/>
      <c r="BI97" s="122"/>
    </row>
    <row r="98" ht="19.5" customHeight="1">
      <c r="C98" s="120"/>
      <c r="D98" s="121"/>
      <c r="F98" s="122"/>
      <c r="H98" s="120"/>
      <c r="I98" s="121"/>
      <c r="K98" s="122"/>
      <c r="M98" s="120"/>
      <c r="N98" s="121"/>
      <c r="P98" s="122"/>
      <c r="R98" s="120"/>
      <c r="S98" s="121"/>
      <c r="U98" s="122"/>
      <c r="W98" s="120"/>
      <c r="X98" s="121"/>
      <c r="Z98" s="122"/>
      <c r="AB98" s="120"/>
      <c r="AC98" s="121"/>
      <c r="AE98" s="122"/>
      <c r="AG98" s="120"/>
      <c r="AH98" s="121"/>
      <c r="AJ98" s="122"/>
      <c r="AL98" s="120"/>
      <c r="AM98" s="121"/>
      <c r="AO98" s="122"/>
      <c r="AQ98" s="120"/>
      <c r="AR98" s="121"/>
      <c r="AT98" s="122"/>
      <c r="AV98" s="120"/>
      <c r="AW98" s="121"/>
      <c r="AY98" s="122"/>
      <c r="BA98" s="120"/>
      <c r="BB98" s="121"/>
      <c r="BD98" s="122"/>
      <c r="BF98" s="120"/>
      <c r="BG98" s="121"/>
      <c r="BI98" s="122"/>
    </row>
    <row r="99" ht="19.5" customHeight="1">
      <c r="C99" s="120"/>
      <c r="D99" s="121"/>
      <c r="F99" s="122"/>
      <c r="H99" s="120"/>
      <c r="I99" s="121"/>
      <c r="K99" s="122"/>
      <c r="M99" s="120"/>
      <c r="N99" s="121"/>
      <c r="P99" s="122"/>
      <c r="R99" s="120"/>
      <c r="S99" s="121"/>
      <c r="U99" s="122"/>
      <c r="W99" s="120"/>
      <c r="X99" s="121"/>
      <c r="Z99" s="122"/>
      <c r="AB99" s="120"/>
      <c r="AC99" s="121"/>
      <c r="AE99" s="122"/>
      <c r="AG99" s="120"/>
      <c r="AH99" s="121"/>
      <c r="AJ99" s="122"/>
      <c r="AL99" s="120"/>
      <c r="AM99" s="121"/>
      <c r="AO99" s="122"/>
      <c r="AQ99" s="120"/>
      <c r="AR99" s="121"/>
      <c r="AT99" s="122"/>
      <c r="AV99" s="120"/>
      <c r="AW99" s="121"/>
      <c r="AY99" s="122"/>
      <c r="BA99" s="120"/>
      <c r="BB99" s="121"/>
      <c r="BD99" s="122"/>
      <c r="BF99" s="120"/>
      <c r="BG99" s="121"/>
      <c r="BI99" s="122"/>
    </row>
    <row r="100" ht="19.5" customHeight="1">
      <c r="C100" s="125"/>
      <c r="D100" s="126"/>
      <c r="E100" s="126"/>
      <c r="F100" s="127"/>
      <c r="H100" s="125"/>
      <c r="I100" s="126"/>
      <c r="J100" s="126"/>
      <c r="K100" s="127"/>
      <c r="M100" s="125"/>
      <c r="N100" s="126"/>
      <c r="O100" s="126"/>
      <c r="P100" s="127"/>
      <c r="R100" s="125"/>
      <c r="S100" s="126"/>
      <c r="T100" s="126"/>
      <c r="U100" s="127"/>
      <c r="W100" s="125"/>
      <c r="X100" s="126"/>
      <c r="Y100" s="126"/>
      <c r="Z100" s="127"/>
      <c r="AB100" s="125"/>
      <c r="AC100" s="126"/>
      <c r="AD100" s="126"/>
      <c r="AE100" s="127"/>
      <c r="AG100" s="125"/>
      <c r="AH100" s="126"/>
      <c r="AI100" s="126"/>
      <c r="AJ100" s="127"/>
      <c r="AL100" s="125"/>
      <c r="AM100" s="126"/>
      <c r="AN100" s="126"/>
      <c r="AO100" s="127"/>
      <c r="AQ100" s="125"/>
      <c r="AR100" s="126"/>
      <c r="AS100" s="126"/>
      <c r="AT100" s="127"/>
      <c r="AV100" s="125"/>
      <c r="AW100" s="126"/>
      <c r="AX100" s="126"/>
      <c r="AY100" s="127"/>
      <c r="BA100" s="125"/>
      <c r="BB100" s="126"/>
      <c r="BC100" s="126"/>
      <c r="BD100" s="127"/>
      <c r="BF100" s="125"/>
      <c r="BG100" s="126"/>
      <c r="BH100" s="126"/>
      <c r="BI100" s="127"/>
    </row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12">
    <mergeCell ref="AL3:AO3"/>
    <mergeCell ref="AQ3:AT3"/>
    <mergeCell ref="AV3:AY3"/>
    <mergeCell ref="BA3:BD3"/>
    <mergeCell ref="BF3:BI3"/>
    <mergeCell ref="C3:F3"/>
    <mergeCell ref="H3:K3"/>
    <mergeCell ref="M3:P3"/>
    <mergeCell ref="R3:U3"/>
    <mergeCell ref="W3:Z3"/>
    <mergeCell ref="AB3:AE3"/>
    <mergeCell ref="AG3:AJ3"/>
  </mergeCells>
  <dataValidations>
    <dataValidation type="list" allowBlank="1" showErrorMessage="1" sqref="AG5:AG100">
      <formula1>'日付'!$G$1:$G$31</formula1>
    </dataValidation>
    <dataValidation type="list" allowBlank="1" showErrorMessage="1" sqref="BA5:BA100">
      <formula1>'日付'!$K$1:$K$30</formula1>
    </dataValidation>
    <dataValidation type="list" allowBlank="1" showErrorMessage="1" sqref="M5:M100">
      <formula1>'日付'!$C$1:$C$31</formula1>
    </dataValidation>
    <dataValidation type="list" allowBlank="1" showErrorMessage="1" sqref="C5:C100">
      <formula1>'日付'!$A$1:$A$31</formula1>
    </dataValidation>
    <dataValidation type="list" allowBlank="1" showErrorMessage="1" sqref="R5:R100">
      <formula1>'日付'!$D$1:$D$30</formula1>
    </dataValidation>
    <dataValidation type="list" allowBlank="1" showErrorMessage="1" sqref="D5:D100 I5:I100 N5:N100 S5:S100 X5:X100 AC5:AC100 AH5:AH100 AM5:AM100 AR5:AR100 AW5:AW100 BB5:BB100 BG5:BG100">
      <formula1>new!$C$14:$C$44</formula1>
    </dataValidation>
    <dataValidation type="list" allowBlank="1" showErrorMessage="1" sqref="AB5:AB100">
      <formula1>'日付'!$F$1:$F$30</formula1>
    </dataValidation>
    <dataValidation type="list" allowBlank="1" showErrorMessage="1" sqref="AV5:AV100">
      <formula1>'日付'!$J$1:$J$31</formula1>
    </dataValidation>
    <dataValidation type="list" allowBlank="1" showErrorMessage="1" sqref="AQ5:AQ100">
      <formula1>'日付'!$I$1:$I$30</formula1>
    </dataValidation>
    <dataValidation type="list" allowBlank="1" showErrorMessage="1" sqref="AL5:AL100">
      <formula1>'日付'!$H$1:$H$31</formula1>
    </dataValidation>
    <dataValidation type="list" allowBlank="1" showErrorMessage="1" sqref="H5:H100">
      <formula1>'日付'!$B$1:$B$28</formula1>
    </dataValidation>
    <dataValidation type="list" allowBlank="1" showErrorMessage="1" sqref="BF5:BF100">
      <formula1>'日付'!$L$1:$L$31</formula1>
    </dataValidation>
    <dataValidation type="list" allowBlank="1" showErrorMessage="1" sqref="W5:W100">
      <formula1>'日付'!$E$1:$E$31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6.0"/>
    <col customWidth="1" min="3" max="3" width="12.86"/>
    <col customWidth="1" min="4" max="26" width="10.71"/>
  </cols>
  <sheetData>
    <row r="1" ht="19.5" customHeight="1"/>
    <row r="2" ht="19.5" customHeight="1">
      <c r="B2" s="77">
        <v>2023.0</v>
      </c>
    </row>
    <row r="3" ht="19.5" customHeight="1"/>
    <row r="4" ht="19.5" customHeight="1"/>
    <row r="5" ht="19.5" customHeight="1">
      <c r="B5" s="78" t="s">
        <v>78</v>
      </c>
      <c r="C5" s="79"/>
      <c r="D5" s="80" t="s">
        <v>79</v>
      </c>
      <c r="E5" s="81" t="s">
        <v>80</v>
      </c>
      <c r="F5" s="80" t="s">
        <v>81</v>
      </c>
      <c r="G5" s="81" t="s">
        <v>82</v>
      </c>
      <c r="H5" s="80" t="s">
        <v>83</v>
      </c>
      <c r="I5" s="81" t="s">
        <v>84</v>
      </c>
      <c r="J5" s="80" t="s">
        <v>85</v>
      </c>
      <c r="K5" s="81" t="s">
        <v>86</v>
      </c>
      <c r="L5" s="80" t="s">
        <v>87</v>
      </c>
      <c r="M5" s="81" t="s">
        <v>88</v>
      </c>
      <c r="N5" s="80" t="s">
        <v>89</v>
      </c>
      <c r="O5" s="82" t="s">
        <v>90</v>
      </c>
      <c r="P5" s="83" t="s">
        <v>91</v>
      </c>
    </row>
    <row r="6" ht="19.5" customHeight="1">
      <c r="B6" s="84" t="s">
        <v>92</v>
      </c>
      <c r="C6" s="85"/>
      <c r="D6" s="86">
        <v>74800.0</v>
      </c>
      <c r="E6" s="86">
        <v>36352.0</v>
      </c>
      <c r="F6" s="86">
        <v>43622.0</v>
      </c>
      <c r="G6" s="86">
        <v>47984.0</v>
      </c>
      <c r="H6" s="86">
        <v>47257.0</v>
      </c>
      <c r="I6" s="86">
        <v>51619.0</v>
      </c>
      <c r="J6" s="86">
        <v>52346.0</v>
      </c>
      <c r="K6" s="86">
        <v>56951.0</v>
      </c>
      <c r="L6" s="86">
        <v>35625.0</v>
      </c>
      <c r="M6" s="86">
        <v>42895.0</v>
      </c>
      <c r="N6" s="86">
        <v>37079.0</v>
      </c>
      <c r="O6" s="86">
        <v>83725.0</v>
      </c>
      <c r="P6" s="87">
        <f t="shared" ref="P6:P7" si="1">SUM(D6:O6)</f>
        <v>610255</v>
      </c>
    </row>
    <row r="7" ht="19.5" customHeight="1">
      <c r="B7" s="88"/>
      <c r="C7" s="89"/>
      <c r="D7" s="90" t="s">
        <v>93</v>
      </c>
      <c r="E7" s="90"/>
      <c r="F7" s="90"/>
      <c r="G7" s="90">
        <v>43120.0</v>
      </c>
      <c r="H7" s="90">
        <v>40180.0</v>
      </c>
      <c r="I7" s="90">
        <v>30627.0</v>
      </c>
      <c r="J7" s="90">
        <v>50563.0</v>
      </c>
      <c r="K7" s="90">
        <v>49723.0</v>
      </c>
      <c r="L7" s="90">
        <v>32340.0</v>
      </c>
      <c r="M7" s="90">
        <v>60830.0</v>
      </c>
      <c r="N7" s="90">
        <v>17000.0</v>
      </c>
      <c r="O7" s="90">
        <v>17000.0</v>
      </c>
      <c r="P7" s="91">
        <f t="shared" si="1"/>
        <v>341383</v>
      </c>
    </row>
    <row r="8" ht="19.5" customHeight="1">
      <c r="B8" s="88"/>
      <c r="C8" s="89"/>
      <c r="D8" s="90"/>
      <c r="E8" s="90"/>
      <c r="F8" s="90"/>
      <c r="G8" s="90"/>
      <c r="H8" s="90"/>
      <c r="I8" s="90"/>
      <c r="J8" s="90"/>
      <c r="K8" s="90"/>
      <c r="L8" s="90">
        <v>21250.0</v>
      </c>
      <c r="M8" s="90">
        <v>20550.0</v>
      </c>
      <c r="N8" s="90">
        <v>56555.0</v>
      </c>
      <c r="O8" s="90">
        <v>83725.0</v>
      </c>
      <c r="P8" s="91"/>
    </row>
    <row r="9" ht="19.5" customHeight="1">
      <c r="B9" s="88"/>
      <c r="C9" s="92" t="s">
        <v>91</v>
      </c>
      <c r="D9" s="93">
        <f t="shared" ref="D9:O9" si="2">SUM(D$6:D$8)</f>
        <v>74800</v>
      </c>
      <c r="E9" s="93">
        <f t="shared" si="2"/>
        <v>36352</v>
      </c>
      <c r="F9" s="93">
        <f t="shared" si="2"/>
        <v>43622</v>
      </c>
      <c r="G9" s="93">
        <f t="shared" si="2"/>
        <v>91104</v>
      </c>
      <c r="H9" s="93">
        <f t="shared" si="2"/>
        <v>87437</v>
      </c>
      <c r="I9" s="93">
        <f t="shared" si="2"/>
        <v>82246</v>
      </c>
      <c r="J9" s="93">
        <f t="shared" si="2"/>
        <v>102909</v>
      </c>
      <c r="K9" s="93">
        <f t="shared" si="2"/>
        <v>106674</v>
      </c>
      <c r="L9" s="93">
        <f t="shared" si="2"/>
        <v>89215</v>
      </c>
      <c r="M9" s="93">
        <f t="shared" si="2"/>
        <v>124275</v>
      </c>
      <c r="N9" s="93">
        <f t="shared" si="2"/>
        <v>110634</v>
      </c>
      <c r="O9" s="93">
        <f t="shared" si="2"/>
        <v>184450</v>
      </c>
      <c r="P9" s="107">
        <f>SUM(D9:O9)</f>
        <v>1133718</v>
      </c>
    </row>
    <row r="10" ht="19.5" customHeight="1">
      <c r="B10" s="94" t="s">
        <v>94</v>
      </c>
      <c r="C10" s="89"/>
      <c r="D10" s="90">
        <v>92294.0</v>
      </c>
      <c r="E10" s="90">
        <v>76824.0</v>
      </c>
      <c r="F10" s="90">
        <v>82500.0</v>
      </c>
      <c r="G10" s="90">
        <v>62255.0</v>
      </c>
      <c r="H10" s="90">
        <v>66132.0</v>
      </c>
      <c r="I10" s="90">
        <v>76373.0</v>
      </c>
      <c r="J10" s="90">
        <v>42087.0</v>
      </c>
      <c r="K10" s="90">
        <v>37077.0</v>
      </c>
      <c r="L10" s="90">
        <v>56535.0</v>
      </c>
      <c r="M10" s="90">
        <v>82695.0</v>
      </c>
      <c r="N10" s="90">
        <v>106882.0</v>
      </c>
      <c r="O10" s="90">
        <v>144712.0</v>
      </c>
      <c r="P10" s="91"/>
    </row>
    <row r="11" ht="19.5" customHeight="1">
      <c r="B11" s="95"/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1"/>
    </row>
    <row r="12" ht="19.5" customHeight="1">
      <c r="B12" s="96"/>
      <c r="C12" s="97" t="s">
        <v>91</v>
      </c>
      <c r="D12" s="98">
        <f t="shared" ref="D12:O12" si="3">SUM(D$10:D$11)</f>
        <v>92294</v>
      </c>
      <c r="E12" s="98">
        <f t="shared" si="3"/>
        <v>76824</v>
      </c>
      <c r="F12" s="98">
        <f t="shared" si="3"/>
        <v>82500</v>
      </c>
      <c r="G12" s="98">
        <f t="shared" si="3"/>
        <v>62255</v>
      </c>
      <c r="H12" s="98">
        <f t="shared" si="3"/>
        <v>66132</v>
      </c>
      <c r="I12" s="98">
        <f t="shared" si="3"/>
        <v>76373</v>
      </c>
      <c r="J12" s="98">
        <f t="shared" si="3"/>
        <v>42087</v>
      </c>
      <c r="K12" s="98">
        <f t="shared" si="3"/>
        <v>37077</v>
      </c>
      <c r="L12" s="98">
        <f t="shared" si="3"/>
        <v>56535</v>
      </c>
      <c r="M12" s="98">
        <f t="shared" si="3"/>
        <v>82695</v>
      </c>
      <c r="N12" s="98">
        <f t="shared" si="3"/>
        <v>106882</v>
      </c>
      <c r="O12" s="98">
        <f t="shared" si="3"/>
        <v>144712</v>
      </c>
      <c r="P12" s="128">
        <f>SUM(E12:O12)</f>
        <v>834072</v>
      </c>
    </row>
    <row r="13" ht="19.5" customHeight="1">
      <c r="B13" s="99"/>
      <c r="C13" s="100" t="s">
        <v>91</v>
      </c>
      <c r="D13" s="101">
        <f t="shared" ref="D13:P13" si="4">D9+D12</f>
        <v>167094</v>
      </c>
      <c r="E13" s="101">
        <f t="shared" si="4"/>
        <v>113176</v>
      </c>
      <c r="F13" s="101">
        <f t="shared" si="4"/>
        <v>126122</v>
      </c>
      <c r="G13" s="101">
        <f t="shared" si="4"/>
        <v>153359</v>
      </c>
      <c r="H13" s="101">
        <f t="shared" si="4"/>
        <v>153569</v>
      </c>
      <c r="I13" s="101">
        <f t="shared" si="4"/>
        <v>158619</v>
      </c>
      <c r="J13" s="101">
        <f t="shared" si="4"/>
        <v>144996</v>
      </c>
      <c r="K13" s="101">
        <f t="shared" si="4"/>
        <v>143751</v>
      </c>
      <c r="L13" s="101">
        <f t="shared" si="4"/>
        <v>145750</v>
      </c>
      <c r="M13" s="101">
        <f t="shared" si="4"/>
        <v>206970</v>
      </c>
      <c r="N13" s="101">
        <f t="shared" si="4"/>
        <v>217516</v>
      </c>
      <c r="O13" s="101">
        <f t="shared" si="4"/>
        <v>329162</v>
      </c>
      <c r="P13" s="101">
        <f t="shared" si="4"/>
        <v>1967790</v>
      </c>
    </row>
    <row r="14" ht="19.5" customHeight="1">
      <c r="B14" s="102" t="s">
        <v>95</v>
      </c>
      <c r="C14" s="103" t="s">
        <v>96</v>
      </c>
      <c r="D14" s="90">
        <f>SUMIF(Sheet2!$D$5:Sheet2!$D$51, $C14, Sheet2!$F$5:Sheet2!$F$51)</f>
        <v>11120</v>
      </c>
      <c r="E14" s="90">
        <f>SUMIF(Sheet2!$I$5:Sheet2!$I$51, $C14, Sheet2!$K$5:Sheet2!$K$51)</f>
        <v>15482</v>
      </c>
      <c r="F14" s="90">
        <f>SUMIF(Sheet2!$N$5:Sheet2!$N$51, $C14, Sheet2!$P$5:Sheet2!$P$51)</f>
        <v>11898</v>
      </c>
      <c r="G14" s="90">
        <f>SUMIF(Sheet2!$S$5:Sheet2!$S$51, $C14, Sheet2!$U$5:Sheet2!$U$51)</f>
        <v>33011</v>
      </c>
      <c r="H14" s="90">
        <f>SUMIF(Sheet2!$X$5:Sheet2!$X$51, $C14, Sheet2!$Z$5:Sheet2!$Z$51)</f>
        <v>16789</v>
      </c>
      <c r="I14" s="90">
        <f>SUMIF(Sheet2!$AC$5:Sheet2!$AC$51, $C14, Sheet2!$AE$5:Sheet2!$AE$51)</f>
        <v>13358</v>
      </c>
      <c r="J14" s="90">
        <f>SUMIF(Sheet2!$AH$5:Sheet2!$AH$51, $C14, Sheet2!$AJ$5:Sheet2!$AJ$51)</f>
        <v>6700</v>
      </c>
      <c r="K14" s="90">
        <f>SUMIF(Sheet2!$AM$5:Sheet2!$AM$51, $C14, Sheet2!$AO$5:Sheet2!$AO$51)</f>
        <v>14139</v>
      </c>
      <c r="L14" s="90">
        <f>SUMIF(Sheet2!$AR$5:Sheet2!$AR$51, $C14, Sheet2!$AT$5:Sheet2!$AT$51)</f>
        <v>18031</v>
      </c>
      <c r="M14" s="90">
        <f>SUMIF(Sheet2!$AW$5:Sheet2!$AW$51, $C14, Sheet2!$AY$5:Sheet2!$AY$51)</f>
        <v>14637</v>
      </c>
      <c r="N14" s="90">
        <f>SUMIF(Sheet2!$BB$5:Sheet2!$BB$51, $C14, Sheet2!$BD$5:Sheet2!$BD$51)</f>
        <v>10773</v>
      </c>
      <c r="O14" s="90">
        <f>SUMIF(Sheet2!$BG$5:Sheet2!$BG$51, $C14, Sheet2!$BI$5:Sheet2!$BI$51)</f>
        <v>22488</v>
      </c>
      <c r="P14" s="91">
        <f t="shared" ref="P14:P45" si="5">SUM(D14:O14)</f>
        <v>188426</v>
      </c>
    </row>
    <row r="15" ht="19.5" customHeight="1">
      <c r="B15" s="95"/>
      <c r="C15" s="103" t="s">
        <v>97</v>
      </c>
      <c r="D15" s="90">
        <f>SUMIF(Sheet2!$D$5:Sheet2!$D$51, $C15, Sheet2!$F$5:Sheet2!$F$51)</f>
        <v>240</v>
      </c>
      <c r="E15" s="90">
        <f>SUMIF(Sheet2!$I$5:Sheet2!$I$51, $C15, Sheet2!$K$5:Sheet2!$K$51)</f>
        <v>9597</v>
      </c>
      <c r="F15" s="90">
        <f>SUMIF(Sheet2!$N$5:Sheet2!$N$51, $C15, Sheet2!$P$5:Sheet2!$P$51)</f>
        <v>6460</v>
      </c>
      <c r="G15" s="90">
        <f>SUMIF(Sheet2!$S$5:Sheet2!$S$51, $C15, Sheet2!$U$5:Sheet2!$U$51)</f>
        <v>8972</v>
      </c>
      <c r="H15" s="90">
        <f>SUMIF(Sheet2!$X$5:Sheet2!$X$51, $C15, Sheet2!$Z$5:Sheet2!$Z$51)</f>
        <v>300</v>
      </c>
      <c r="I15" s="90">
        <f>SUMIF(Sheet2!$AC$5:Sheet2!$AC$51, $C15, Sheet2!$AE$5:Sheet2!$AE$51)</f>
        <v>0</v>
      </c>
      <c r="J15" s="90">
        <f>SUMIF(Sheet2!$AH$5:Sheet2!$AH$51, $C15, Sheet2!$AJ$5:Sheet2!$AJ$51)</f>
        <v>10</v>
      </c>
      <c r="K15" s="90">
        <f>SUMIF(Sheet2!$AM$5:Sheet2!$AM$51, $C15, Sheet2!$AO$5:Sheet2!$AO$51)</f>
        <v>10386</v>
      </c>
      <c r="L15" s="90">
        <f>SUMIF(Sheet2!$AR$5:Sheet2!$AR$51, $C15, Sheet2!$AT$5:Sheet2!$AT$51)</f>
        <v>20472</v>
      </c>
      <c r="M15" s="90">
        <f>SUMIF(Sheet2!$AW$5:Sheet2!$AW$51, $C15, Sheet2!$AY$5:Sheet2!$AY$51)</f>
        <v>14952</v>
      </c>
      <c r="N15" s="90">
        <f>SUMIF(Sheet2!$BB$5:Sheet2!$BB$51, $C15, Sheet2!$BD$5:Sheet2!$BD$51)</f>
        <v>17014</v>
      </c>
      <c r="O15" s="90">
        <f>SUMIF(Sheet2!$BG$5:Sheet2!$BG$51, $C15, Sheet2!$BI$5:Sheet2!$BI$51)</f>
        <v>0</v>
      </c>
      <c r="P15" s="91">
        <f t="shared" si="5"/>
        <v>88403</v>
      </c>
    </row>
    <row r="16" ht="19.5" customHeight="1">
      <c r="B16" s="95"/>
      <c r="C16" s="103" t="s">
        <v>98</v>
      </c>
      <c r="D16" s="90">
        <f>SUMIF(Sheet2!$D$5:Sheet2!$D$51, $C16, Sheet2!$F$5:Sheet2!$F$51)</f>
        <v>0</v>
      </c>
      <c r="E16" s="90">
        <f>SUMIF(Sheet2!$I$5:Sheet2!$I$51, $C16, Sheet2!$K$5:Sheet2!$K$51)</f>
        <v>0</v>
      </c>
      <c r="F16" s="90">
        <f>SUMIF(Sheet2!$N$5:Sheet2!$N$51, $C16, Sheet2!$P$5:Sheet2!$P$51)</f>
        <v>0</v>
      </c>
      <c r="G16" s="90">
        <f>SUMIF(Sheet2!$S$5:Sheet2!$S$51, $C16, Sheet2!$U$5:Sheet2!$U$51)</f>
        <v>0</v>
      </c>
      <c r="H16" s="90">
        <f>SUMIF(Sheet2!$X$5:Sheet2!$X$51, $C16, Sheet2!$Z$5:Sheet2!$Z$51)</f>
        <v>0</v>
      </c>
      <c r="I16" s="90">
        <f>SUMIF(Sheet2!$AC$5:Sheet2!$AC$51, $C16, Sheet2!$AE$5:Sheet2!$AE$51)</f>
        <v>0</v>
      </c>
      <c r="J16" s="90">
        <f>SUMIF(Sheet2!$AH$5:Sheet2!$AH$51, $C16, Sheet2!$AJ$5:Sheet2!$AJ$51)</f>
        <v>0</v>
      </c>
      <c r="K16" s="90">
        <f>SUMIF(Sheet2!$AM$5:Sheet2!$AM$51, $C16, Sheet2!$AO$5:Sheet2!$AO$51)</f>
        <v>0</v>
      </c>
      <c r="L16" s="90">
        <f>SUMIF(Sheet2!$AR$5:Sheet2!$AR$51, $C16, Sheet2!$AT$5:Sheet2!$AT$51)</f>
        <v>0</v>
      </c>
      <c r="M16" s="90">
        <f>SUMIF(Sheet2!$AW$5:Sheet2!$AW$51, $C16, Sheet2!$AY$5:Sheet2!$AY$51)</f>
        <v>0</v>
      </c>
      <c r="N16" s="90">
        <f>SUMIF(Sheet2!$BB$5:Sheet2!$BB$51, $C16, Sheet2!$BD$5:Sheet2!$BD$51)</f>
        <v>0</v>
      </c>
      <c r="O16" s="90">
        <f>SUMIF(Sheet2!$BG$5:Sheet2!$BG$51, $C16, Sheet2!$BI$5:Sheet2!$BI$51)</f>
        <v>0</v>
      </c>
      <c r="P16" s="91">
        <f t="shared" si="5"/>
        <v>0</v>
      </c>
    </row>
    <row r="17" ht="19.5" customHeight="1">
      <c r="B17" s="95"/>
      <c r="C17" s="103" t="s">
        <v>99</v>
      </c>
      <c r="D17" s="90">
        <f>SUMIF(Sheet2!$D$5:Sheet2!$D$51, $C17, Sheet2!$F$5:Sheet2!$F$51)</f>
        <v>0</v>
      </c>
      <c r="E17" s="90">
        <f>SUMIF(Sheet2!$I$5:Sheet2!$I$51, $C17, Sheet2!$K$5:Sheet2!$K$51)</f>
        <v>0</v>
      </c>
      <c r="F17" s="90">
        <f>SUMIF(Sheet2!$N$5:Sheet2!$N$51, $C17, Sheet2!$P$5:Sheet2!$P$51)</f>
        <v>0</v>
      </c>
      <c r="G17" s="90">
        <f>SUMIF(Sheet2!$S$5:Sheet2!$S$51, $C17, Sheet2!$U$5:Sheet2!$U$51)</f>
        <v>0</v>
      </c>
      <c r="H17" s="90">
        <f>SUMIF(Sheet2!$X$5:Sheet2!$X$51, $C17, Sheet2!$Z$5:Sheet2!$Z$51)</f>
        <v>0</v>
      </c>
      <c r="I17" s="90">
        <f>SUMIF(Sheet2!$AC$5:Sheet2!$AC$51, $C17, Sheet2!$AE$5:Sheet2!$AE$51)</f>
        <v>0</v>
      </c>
      <c r="J17" s="90">
        <f>SUMIF(Sheet2!$AH$5:Sheet2!$AH$51, $C17, Sheet2!$AJ$5:Sheet2!$AJ$51)</f>
        <v>0</v>
      </c>
      <c r="K17" s="90">
        <f>SUMIF(Sheet2!$AM$5:Sheet2!$AM$51, $C17, Sheet2!$AO$5:Sheet2!$AO$51)</f>
        <v>0</v>
      </c>
      <c r="L17" s="90">
        <f>SUMIF(Sheet2!$AR$5:Sheet2!$AR$51, $C17, Sheet2!$AT$5:Sheet2!$AT$51)</f>
        <v>13889</v>
      </c>
      <c r="M17" s="90">
        <f>SUMIF(Sheet2!$AW$5:Sheet2!$AW$51, $C17, Sheet2!$AY$5:Sheet2!$AY$51)</f>
        <v>11780</v>
      </c>
      <c r="N17" s="90">
        <f>SUMIF(Sheet2!$BB$5:Sheet2!$BB$51, $C17, Sheet2!$BD$5:Sheet2!$BD$51)</f>
        <v>0</v>
      </c>
      <c r="O17" s="90">
        <f>SUMIF(Sheet2!$BG$5:Sheet2!$BG$51, $C17, Sheet2!$BI$5:Sheet2!$BI$51)</f>
        <v>0</v>
      </c>
      <c r="P17" s="91">
        <f t="shared" si="5"/>
        <v>25669</v>
      </c>
    </row>
    <row r="18" ht="19.5" customHeight="1">
      <c r="B18" s="95"/>
      <c r="C18" s="103" t="s">
        <v>100</v>
      </c>
      <c r="D18" s="90">
        <f>SUMIF(Sheet2!$D$5:Sheet2!$D$51, $C18, Sheet2!$F$5:Sheet2!$F$51)</f>
        <v>0</v>
      </c>
      <c r="E18" s="90">
        <f>SUMIF(Sheet2!$I$5:Sheet2!$I$51, $C18, Sheet2!$K$5:Sheet2!$K$51)</f>
        <v>0</v>
      </c>
      <c r="F18" s="90">
        <f>SUMIF(Sheet2!$N$5:Sheet2!$N$51, $C18, Sheet2!$P$5:Sheet2!$P$51)</f>
        <v>0</v>
      </c>
      <c r="G18" s="90">
        <f>SUMIF(Sheet2!$S$5:Sheet2!$S$51, $C18, Sheet2!$U$5:Sheet2!$U$51)</f>
        <v>0</v>
      </c>
      <c r="H18" s="90">
        <f>SUMIF(Sheet2!$X$5:Sheet2!$X$51, $C18, Sheet2!$Z$5:Sheet2!$Z$51)</f>
        <v>0</v>
      </c>
      <c r="I18" s="90">
        <f>SUMIF(Sheet2!$AC$5:Sheet2!$AC$51, $C18, Sheet2!$AE$5:Sheet2!$AE$51)</f>
        <v>0</v>
      </c>
      <c r="J18" s="90">
        <f>SUMIF(Sheet2!$AH$5:Sheet2!$AH$51, $C18, Sheet2!$AJ$5:Sheet2!$AJ$51)</f>
        <v>0</v>
      </c>
      <c r="K18" s="90">
        <f>SUMIF(Sheet2!$AM$5:Sheet2!$AM$51, $C18, Sheet2!$AO$5:Sheet2!$AO$51)</f>
        <v>0</v>
      </c>
      <c r="L18" s="90">
        <f>SUMIF(Sheet2!$AR$5:Sheet2!$AR$51, $C18, Sheet2!$AT$5:Sheet2!$AT$51)</f>
        <v>0</v>
      </c>
      <c r="M18" s="90">
        <f>SUMIF(Sheet2!$AW$5:Sheet2!$AW$51, $C18, Sheet2!$AY$5:Sheet2!$AY$51)</f>
        <v>0</v>
      </c>
      <c r="N18" s="90">
        <f>SUMIF(Sheet2!$BB$5:Sheet2!$BB$51, $C18, Sheet2!$BD$5:Sheet2!$BD$51)</f>
        <v>0</v>
      </c>
      <c r="O18" s="90">
        <f>SUMIF(Sheet2!$BG$5:Sheet2!$BG$51, $C18, Sheet2!$BI$5:Sheet2!$BI$51)</f>
        <v>0</v>
      </c>
      <c r="P18" s="91">
        <f t="shared" si="5"/>
        <v>0</v>
      </c>
    </row>
    <row r="19" ht="19.5" customHeight="1">
      <c r="B19" s="95"/>
      <c r="C19" s="103" t="s">
        <v>101</v>
      </c>
      <c r="D19" s="90">
        <f>SUMIF(Sheet2!$D$5:Sheet2!$D$51, $C19, Sheet2!$F$5:Sheet2!$F$51)</f>
        <v>0</v>
      </c>
      <c r="E19" s="90">
        <f>SUMIF(Sheet2!$I$5:Sheet2!$I$51, $C19, Sheet2!$K$5:Sheet2!$K$51)</f>
        <v>0</v>
      </c>
      <c r="F19" s="90">
        <f>SUMIF(Sheet2!$N$5:Sheet2!$N$51, $C19, Sheet2!$P$5:Sheet2!$P$51)</f>
        <v>0</v>
      </c>
      <c r="G19" s="90">
        <f>SUMIF(Sheet2!$S$5:Sheet2!$S$51, $C19, Sheet2!$U$5:Sheet2!$U$51)</f>
        <v>0</v>
      </c>
      <c r="H19" s="90">
        <f>SUMIF(Sheet2!$X$5:Sheet2!$X$51, $C19, Sheet2!$Z$5:Sheet2!$Z$51)</f>
        <v>0</v>
      </c>
      <c r="I19" s="90">
        <f>SUMIF(Sheet2!$AC$5:Sheet2!$AC$51, $C19, Sheet2!$AE$5:Sheet2!$AE$51)</f>
        <v>0</v>
      </c>
      <c r="J19" s="90">
        <f>SUMIF(Sheet2!$AH$5:Sheet2!$AH$51, $C19, Sheet2!$AJ$5:Sheet2!$AJ$51)</f>
        <v>0</v>
      </c>
      <c r="K19" s="90">
        <f>SUMIF(Sheet2!$AM$5:Sheet2!$AM$51, $C19, Sheet2!$AO$5:Sheet2!$AO$51)</f>
        <v>0</v>
      </c>
      <c r="L19" s="90">
        <f>SUMIF(Sheet2!$AR$5:Sheet2!$AR$51, $C19, Sheet2!$AT$5:Sheet2!$AT$51)</f>
        <v>0</v>
      </c>
      <c r="M19" s="90">
        <f>SUMIF(Sheet2!$AW$5:Sheet2!$AW$51, $C19, Sheet2!$AY$5:Sheet2!$AY$51)</f>
        <v>0</v>
      </c>
      <c r="N19" s="90">
        <f>SUMIF(Sheet2!$BB$5:Sheet2!$BB$51, $C19, Sheet2!$BD$5:Sheet2!$BD$51)</f>
        <v>0</v>
      </c>
      <c r="O19" s="90">
        <f>SUMIF(Sheet2!$BG$5:Sheet2!$BG$51, $C19, Sheet2!$BI$5:Sheet2!$BI$51)</f>
        <v>0</v>
      </c>
      <c r="P19" s="91">
        <f t="shared" si="5"/>
        <v>0</v>
      </c>
    </row>
    <row r="20" ht="19.5" customHeight="1">
      <c r="B20" s="95"/>
      <c r="C20" s="103" t="s">
        <v>102</v>
      </c>
      <c r="D20" s="90">
        <f>SUMIF(Sheet2!$D$5:Sheet2!$D$51, $C20, Sheet2!$F$5:Sheet2!$F$51)</f>
        <v>8680</v>
      </c>
      <c r="E20" s="90">
        <f>SUMIF(Sheet2!$I$5:Sheet2!$I$51, $C20, Sheet2!$K$5:Sheet2!$K$51)</f>
        <v>12434</v>
      </c>
      <c r="F20" s="90">
        <f>SUMIF(Sheet2!$N$5:Sheet2!$N$51, $C20, Sheet2!$P$5:Sheet2!$P$51)</f>
        <v>0</v>
      </c>
      <c r="G20" s="90">
        <f>SUMIF(Sheet2!$S$5:Sheet2!$S$51, $C20, Sheet2!$U$5:Sheet2!$U$51)</f>
        <v>16135</v>
      </c>
      <c r="H20" s="90">
        <f>SUMIF(Sheet2!$X$5:Sheet2!$X$51, $C20, Sheet2!$Z$5:Sheet2!$Z$51)</f>
        <v>10030</v>
      </c>
      <c r="I20" s="90">
        <f>SUMIF(Sheet2!$AC$5:Sheet2!$AC$51, $C20, Sheet2!$AE$5:Sheet2!$AE$51)</f>
        <v>5783</v>
      </c>
      <c r="J20" s="90">
        <f>SUMIF(Sheet2!$AH$5:Sheet2!$AH$51, $C20, Sheet2!$AJ$5:Sheet2!$AJ$51)</f>
        <v>9585</v>
      </c>
      <c r="K20" s="90">
        <f>SUMIF(Sheet2!$AM$5:Sheet2!$AM$51, $C20, Sheet2!$AO$5:Sheet2!$AO$51)</f>
        <v>0</v>
      </c>
      <c r="L20" s="90">
        <f>SUMIF(Sheet2!$AR$5:Sheet2!$AR$51, $C20, Sheet2!$AT$5:Sheet2!$AT$51)</f>
        <v>0</v>
      </c>
      <c r="M20" s="90">
        <f>SUMIF(Sheet2!$AW$5:Sheet2!$AW$51, $C20, Sheet2!$AY$5:Sheet2!$AY$51)</f>
        <v>17299</v>
      </c>
      <c r="N20" s="90">
        <f>SUMIF(Sheet2!$BB$5:Sheet2!$BB$51, $C20, Sheet2!$BD$5:Sheet2!$BD$51)</f>
        <v>0</v>
      </c>
      <c r="O20" s="90">
        <f>SUMIF(Sheet2!$BG$5:Sheet2!$BG$51, $C20, Sheet2!$BI$5:Sheet2!$BI$51)</f>
        <v>6000</v>
      </c>
      <c r="P20" s="91">
        <f t="shared" si="5"/>
        <v>85946</v>
      </c>
    </row>
    <row r="21" ht="19.5" customHeight="1">
      <c r="B21" s="95"/>
      <c r="C21" s="103" t="s">
        <v>103</v>
      </c>
      <c r="D21" s="90">
        <f>SUMIF(Sheet2!$D$5:Sheet2!$D$51, $C21, Sheet2!$F$5:Sheet2!$F$51)</f>
        <v>0</v>
      </c>
      <c r="E21" s="90">
        <f>SUMIF(Sheet2!$I$5:Sheet2!$I$51, $C21, Sheet2!$K$5:Sheet2!$K$51)</f>
        <v>0</v>
      </c>
      <c r="F21" s="90">
        <f>SUMIF(Sheet2!$N$5:Sheet2!$N$51, $C21, Sheet2!$P$5:Sheet2!$P$51)</f>
        <v>0</v>
      </c>
      <c r="G21" s="90">
        <f>SUMIF(Sheet2!$S$5:Sheet2!$S$51, $C21, Sheet2!$U$5:Sheet2!$U$51)</f>
        <v>0</v>
      </c>
      <c r="H21" s="90">
        <f>SUMIF(Sheet2!$X$5:Sheet2!$X$51, $C21, Sheet2!$Z$5:Sheet2!$Z$51)</f>
        <v>0</v>
      </c>
      <c r="I21" s="90">
        <f>SUMIF(Sheet2!$AC$5:Sheet2!$AC$51, $C21, Sheet2!$AE$5:Sheet2!$AE$51)</f>
        <v>0</v>
      </c>
      <c r="J21" s="90">
        <f>SUMIF(Sheet2!$AH$5:Sheet2!$AH$51, $C21, Sheet2!$AJ$5:Sheet2!$AJ$51)</f>
        <v>0</v>
      </c>
      <c r="K21" s="90">
        <f>SUMIF(Sheet2!$AM$5:Sheet2!$AM$51, $C21, Sheet2!$AO$5:Sheet2!$AO$51)</f>
        <v>0</v>
      </c>
      <c r="L21" s="90">
        <f>SUMIF(Sheet2!$AR$5:Sheet2!$AR$51, $C21, Sheet2!$AT$5:Sheet2!$AT$51)</f>
        <v>0</v>
      </c>
      <c r="M21" s="90">
        <f>SUMIF(Sheet2!$AW$5:Sheet2!$AW$51, $C21, Sheet2!$AY$5:Sheet2!$AY$51)</f>
        <v>0</v>
      </c>
      <c r="N21" s="90">
        <f>SUMIF(Sheet2!$BB$5:Sheet2!$BB$51, $C21, Sheet2!$BD$5:Sheet2!$BD$51)</f>
        <v>0</v>
      </c>
      <c r="O21" s="90">
        <f>SUMIF(Sheet2!$BG$5:Sheet2!$BG$51, $C21, Sheet2!$BI$5:Sheet2!$BI$51)</f>
        <v>0</v>
      </c>
      <c r="P21" s="91">
        <f t="shared" si="5"/>
        <v>0</v>
      </c>
    </row>
    <row r="22" ht="19.5" customHeight="1">
      <c r="B22" s="95"/>
      <c r="C22" s="103" t="s">
        <v>104</v>
      </c>
      <c r="D22" s="90">
        <f>SUMIF(Sheet2!$D$5:Sheet2!$D$51, $C22, Sheet2!$F$5:Sheet2!$F$51)</f>
        <v>0</v>
      </c>
      <c r="E22" s="90">
        <f>SUMIF(Sheet2!$I$5:Sheet2!$I$51, $C22, Sheet2!$K$5:Sheet2!$K$51)</f>
        <v>0</v>
      </c>
      <c r="F22" s="90">
        <f>SUMIF(Sheet2!$N$5:Sheet2!$N$51, $C22, Sheet2!$P$5:Sheet2!$P$51)</f>
        <v>0</v>
      </c>
      <c r="G22" s="90">
        <f>SUMIF(Sheet2!$S$5:Sheet2!$S$51, $C22, Sheet2!$U$5:Sheet2!$U$51)</f>
        <v>0</v>
      </c>
      <c r="H22" s="90">
        <f>SUMIF(Sheet2!$X$5:Sheet2!$X$51, $C22, Sheet2!$Z$5:Sheet2!$Z$51)</f>
        <v>0</v>
      </c>
      <c r="I22" s="90">
        <f>SUMIF(Sheet2!$AC$5:Sheet2!$AC$51, $C22, Sheet2!$AE$5:Sheet2!$AE$51)</f>
        <v>0</v>
      </c>
      <c r="J22" s="90">
        <f>SUMIF(Sheet2!$AH$5:Sheet2!$AH$51, $C22, Sheet2!$AJ$5:Sheet2!$AJ$51)</f>
        <v>0</v>
      </c>
      <c r="K22" s="90">
        <f>SUMIF(Sheet2!$AM$5:Sheet2!$AM$51, $C22, Sheet2!$AO$5:Sheet2!$AO$51)</f>
        <v>0</v>
      </c>
      <c r="L22" s="90">
        <f>SUMIF(Sheet2!$AR$5:Sheet2!$AR$51, $C22, Sheet2!$AT$5:Sheet2!$AT$51)</f>
        <v>0</v>
      </c>
      <c r="M22" s="90">
        <f>SUMIF(Sheet2!$AW$5:Sheet2!$AW$51, $C22, Sheet2!$AY$5:Sheet2!$AY$51)</f>
        <v>0</v>
      </c>
      <c r="N22" s="90">
        <f>SUMIF(Sheet2!$BB$5:Sheet2!$BB$51, $C22, Sheet2!$BD$5:Sheet2!$BD$51)</f>
        <v>0</v>
      </c>
      <c r="O22" s="90">
        <f>SUMIF(Sheet2!$BG$5:Sheet2!$BG$51, $C22, Sheet2!$BI$5:Sheet2!$BI$51)</f>
        <v>0</v>
      </c>
      <c r="P22" s="91">
        <f t="shared" si="5"/>
        <v>0</v>
      </c>
    </row>
    <row r="23" ht="19.5" customHeight="1">
      <c r="B23" s="95"/>
      <c r="C23" s="103" t="s">
        <v>105</v>
      </c>
      <c r="D23" s="90">
        <f>SUMIF(Sheet2!$D$5:Sheet2!$D$51, $C23, Sheet2!$F$5:Sheet2!$F$51)</f>
        <v>700</v>
      </c>
      <c r="E23" s="90">
        <f>SUMIF(Sheet2!$I$5:Sheet2!$I$51, $C23, Sheet2!$K$5:Sheet2!$K$51)</f>
        <v>2536972</v>
      </c>
      <c r="F23" s="90">
        <f>SUMIF(Sheet2!$N$5:Sheet2!$N$51, $C23, Sheet2!$P$5:Sheet2!$P$51)</f>
        <v>5984</v>
      </c>
      <c r="G23" s="90">
        <f>SUMIF(Sheet2!$S$5:Sheet2!$S$51, $C23, Sheet2!$U$5:Sheet2!$U$51)</f>
        <v>61477</v>
      </c>
      <c r="H23" s="90">
        <f>SUMIF(Sheet2!$X$5:Sheet2!$X$51, $C23, Sheet2!$Z$5:Sheet2!$Z$51)</f>
        <v>24913</v>
      </c>
      <c r="I23" s="90">
        <f>SUMIF(Sheet2!$AC$5:Sheet2!$AC$51, $C23, Sheet2!$AE$5:Sheet2!$AE$51)</f>
        <v>42638</v>
      </c>
      <c r="J23" s="90">
        <f>SUMIF(Sheet2!$AH$5:Sheet2!$AH$51, $C23, Sheet2!$AJ$5:Sheet2!$AJ$51)</f>
        <v>12485</v>
      </c>
      <c r="K23" s="90">
        <f>SUMIF(Sheet2!$AM$5:Sheet2!$AM$51, $C23, Sheet2!$AO$5:Sheet2!$AO$51)</f>
        <v>6530</v>
      </c>
      <c r="L23" s="90">
        <f>SUMIF(Sheet2!$AR$5:Sheet2!$AR$51, $C23, Sheet2!$AT$5:Sheet2!$AT$51)</f>
        <v>45135</v>
      </c>
      <c r="M23" s="90">
        <f>SUMIF(Sheet2!$AW$5:Sheet2!$AW$51, $C23, Sheet2!$AY$5:Sheet2!$AY$51)</f>
        <v>8499</v>
      </c>
      <c r="N23" s="90">
        <f>SUMIF(Sheet2!$BB$5:Sheet2!$BB$51, $C23, Sheet2!$BD$5:Sheet2!$BD$51)</f>
        <v>27525</v>
      </c>
      <c r="O23" s="90">
        <f>SUMIF(Sheet2!$BG$5:Sheet2!$BG$51, $C23, Sheet2!$BI$5:Sheet2!$BI$51)</f>
        <v>5928</v>
      </c>
      <c r="P23" s="91">
        <f t="shared" si="5"/>
        <v>2778786</v>
      </c>
    </row>
    <row r="24" ht="19.5" customHeight="1">
      <c r="B24" s="95"/>
      <c r="C24" s="103" t="s">
        <v>106</v>
      </c>
      <c r="D24" s="90">
        <f>SUMIF(Sheet2!$D$5:Sheet2!$D$51, $C24, Sheet2!$F$5:Sheet2!$F$51)</f>
        <v>0</v>
      </c>
      <c r="E24" s="90">
        <f>SUMIF(Sheet2!$I$5:Sheet2!$I$51, $C24, Sheet2!$K$5:Sheet2!$K$51)</f>
        <v>0</v>
      </c>
      <c r="F24" s="90">
        <f>SUMIF(Sheet2!$N$5:Sheet2!$N$51, $C24, Sheet2!$P$5:Sheet2!$P$51)</f>
        <v>0</v>
      </c>
      <c r="G24" s="90">
        <f>SUMIF(Sheet2!$S$5:Sheet2!$S$51, $C24, Sheet2!$U$5:Sheet2!$U$51)</f>
        <v>0</v>
      </c>
      <c r="H24" s="90">
        <f>SUMIF(Sheet2!$X$5:Sheet2!$X$51, $C24, Sheet2!$Z$5:Sheet2!$Z$51)</f>
        <v>0</v>
      </c>
      <c r="I24" s="90">
        <f>SUMIF(Sheet2!$AC$5:Sheet2!$AC$51, $C24, Sheet2!$AE$5:Sheet2!$AE$51)</f>
        <v>0</v>
      </c>
      <c r="J24" s="90">
        <f>SUMIF(Sheet2!$AH$5:Sheet2!$AH$51, $C24, Sheet2!$AJ$5:Sheet2!$AJ$51)</f>
        <v>0</v>
      </c>
      <c r="K24" s="90">
        <f>SUMIF(Sheet2!$AM$5:Sheet2!$AM$51, $C24, Sheet2!$AO$5:Sheet2!$AO$51)</f>
        <v>0</v>
      </c>
      <c r="L24" s="90">
        <f>SUMIF(Sheet2!$AR$5:Sheet2!$AR$51, $C24, Sheet2!$AT$5:Sheet2!$AT$51)</f>
        <v>0</v>
      </c>
      <c r="M24" s="90">
        <f>SUMIF(Sheet2!$AW$5:Sheet2!$AW$51, $C24, Sheet2!$AY$5:Sheet2!$AY$51)</f>
        <v>0</v>
      </c>
      <c r="N24" s="90">
        <f>SUMIF(Sheet2!$BB$5:Sheet2!$BB$51, $C24, Sheet2!$BD$5:Sheet2!$BD$51)</f>
        <v>0</v>
      </c>
      <c r="O24" s="90">
        <f>SUMIF(Sheet2!$BG$5:Sheet2!$BG$51, $C24, Sheet2!$BI$5:Sheet2!$BI$51)</f>
        <v>10950</v>
      </c>
      <c r="P24" s="91">
        <f t="shared" si="5"/>
        <v>10950</v>
      </c>
    </row>
    <row r="25" ht="19.5" customHeight="1">
      <c r="B25" s="95"/>
      <c r="C25" s="103" t="s">
        <v>107</v>
      </c>
      <c r="D25" s="90">
        <f>SUMIF(Sheet2!$D$5:Sheet2!$D$51, $C25, Sheet2!$F$5:Sheet2!$F$51)</f>
        <v>0</v>
      </c>
      <c r="E25" s="90">
        <f>SUMIF(Sheet2!$I$5:Sheet2!$I$51, $C25, Sheet2!$K$5:Sheet2!$K$51)</f>
        <v>0</v>
      </c>
      <c r="F25" s="90">
        <f>SUMIF(Sheet2!$N$5:Sheet2!$N$51, $C25, Sheet2!$P$5:Sheet2!$P$51)</f>
        <v>0</v>
      </c>
      <c r="G25" s="90">
        <f>SUMIF(Sheet2!$S$5:Sheet2!$S$51, $C25, Sheet2!$U$5:Sheet2!$U$51)</f>
        <v>0</v>
      </c>
      <c r="H25" s="90">
        <f>SUMIF(Sheet2!$X$5:Sheet2!$X$51, $C25, Sheet2!$Z$5:Sheet2!$Z$51)</f>
        <v>0</v>
      </c>
      <c r="I25" s="90">
        <f>SUMIF(Sheet2!$AC$5:Sheet2!$AC$51, $C25, Sheet2!$AE$5:Sheet2!$AE$51)</f>
        <v>0</v>
      </c>
      <c r="J25" s="90">
        <f>SUMIF(Sheet2!$AH$5:Sheet2!$AH$51, $C25, Sheet2!$AJ$5:Sheet2!$AJ$51)</f>
        <v>0</v>
      </c>
      <c r="K25" s="90">
        <f>SUMIF(Sheet2!$AM$5:Sheet2!$AM$51, $C25, Sheet2!$AO$5:Sheet2!$AO$51)</f>
        <v>0</v>
      </c>
      <c r="L25" s="90">
        <f>SUMIF(Sheet2!$AR$5:Sheet2!$AR$51, $C25, Sheet2!$AT$5:Sheet2!$AT$51)</f>
        <v>0</v>
      </c>
      <c r="M25" s="90">
        <f>SUMIF(Sheet2!$AW$5:Sheet2!$AW$51, $C25, Sheet2!$AY$5:Sheet2!$AY$51)</f>
        <v>0</v>
      </c>
      <c r="N25" s="90">
        <f>SUMIF(Sheet2!$BB$5:Sheet2!$BB$51, $C25, Sheet2!$BD$5:Sheet2!$BD$51)</f>
        <v>0</v>
      </c>
      <c r="O25" s="90">
        <f>SUMIF(Sheet2!$BG$5:Sheet2!$BG$51, $C25, Sheet2!$BI$5:Sheet2!$BI$51)</f>
        <v>0</v>
      </c>
      <c r="P25" s="91">
        <f t="shared" si="5"/>
        <v>0</v>
      </c>
    </row>
    <row r="26" ht="19.5" customHeight="1">
      <c r="B26" s="95"/>
      <c r="C26" s="103" t="s">
        <v>108</v>
      </c>
      <c r="D26" s="90">
        <f>SUMIF(Sheet2!$D$5:Sheet2!$D$51, $C26, Sheet2!$F$5:Sheet2!$F$51)</f>
        <v>0</v>
      </c>
      <c r="E26" s="90">
        <f>SUMIF(Sheet2!$I$5:Sheet2!$I$51, $C26, Sheet2!$K$5:Sheet2!$K$51)</f>
        <v>0</v>
      </c>
      <c r="F26" s="90">
        <f>SUMIF(Sheet2!$N$5:Sheet2!$N$51, $C26, Sheet2!$P$5:Sheet2!$P$51)</f>
        <v>0</v>
      </c>
      <c r="G26" s="90">
        <f>SUMIF(Sheet2!$S$5:Sheet2!$S$51, $C26, Sheet2!$U$5:Sheet2!$U$51)</f>
        <v>0</v>
      </c>
      <c r="H26" s="90">
        <f>SUMIF(Sheet2!$X$5:Sheet2!$X$51, $C26, Sheet2!$Z$5:Sheet2!$Z$51)</f>
        <v>0</v>
      </c>
      <c r="I26" s="90">
        <f>SUMIF(Sheet2!$AC$5:Sheet2!$AC$51, $C26, Sheet2!$AE$5:Sheet2!$AE$51)</f>
        <v>0</v>
      </c>
      <c r="J26" s="90">
        <f>SUMIF(Sheet2!$AH$5:Sheet2!$AH$51, $C26, Sheet2!$AJ$5:Sheet2!$AJ$51)</f>
        <v>0</v>
      </c>
      <c r="K26" s="90">
        <f>SUMIF(Sheet2!$AM$5:Sheet2!$AM$51, $C26, Sheet2!$AO$5:Sheet2!$AO$51)</f>
        <v>0</v>
      </c>
      <c r="L26" s="90">
        <f>SUMIF(Sheet2!$AR$5:Sheet2!$AR$51, $C26, Sheet2!$AT$5:Sheet2!$AT$51)</f>
        <v>0</v>
      </c>
      <c r="M26" s="90">
        <f>SUMIF(Sheet2!$AW$5:Sheet2!$AW$51, $C26, Sheet2!$AY$5:Sheet2!$AY$51)</f>
        <v>0</v>
      </c>
      <c r="N26" s="90">
        <f>SUMIF(Sheet2!$BB$5:Sheet2!$BB$51, $C26, Sheet2!$BD$5:Sheet2!$BD$51)</f>
        <v>0</v>
      </c>
      <c r="O26" s="90">
        <f>SUMIF(Sheet2!$BG$5:Sheet2!$BG$51, $C26, Sheet2!$BI$5:Sheet2!$BI$51)</f>
        <v>0</v>
      </c>
      <c r="P26" s="91">
        <f t="shared" si="5"/>
        <v>0</v>
      </c>
    </row>
    <row r="27" ht="19.5" customHeight="1">
      <c r="B27" s="95"/>
      <c r="C27" s="103" t="s">
        <v>109</v>
      </c>
      <c r="D27" s="90">
        <f>SUMIF(Sheet2!$D$5:Sheet2!$D$51, $C27, Sheet2!$F$5:Sheet2!$F$51)</f>
        <v>0</v>
      </c>
      <c r="E27" s="90">
        <f>SUMIF(Sheet2!$I$5:Sheet2!$I$51, $C27, Sheet2!$K$5:Sheet2!$K$51)</f>
        <v>0</v>
      </c>
      <c r="F27" s="90">
        <f>SUMIF(Sheet2!$N$5:Sheet2!$N$51, $C27, Sheet2!$P$5:Sheet2!$P$51)</f>
        <v>0</v>
      </c>
      <c r="G27" s="90">
        <f>SUMIF(Sheet2!$S$5:Sheet2!$S$51, $C27, Sheet2!$U$5:Sheet2!$U$51)</f>
        <v>0</v>
      </c>
      <c r="H27" s="90">
        <f>SUMIF(Sheet2!$X$5:Sheet2!$X$51, $C27, Sheet2!$Z$5:Sheet2!$Z$51)</f>
        <v>0</v>
      </c>
      <c r="I27" s="90">
        <f>SUMIF(Sheet2!$AC$5:Sheet2!$AC$51, $C27, Sheet2!$AE$5:Sheet2!$AE$51)</f>
        <v>0</v>
      </c>
      <c r="J27" s="90">
        <f>SUMIF(Sheet2!$AH$5:Sheet2!$AH$51, $C27, Sheet2!$AJ$5:Sheet2!$AJ$51)</f>
        <v>0</v>
      </c>
      <c r="K27" s="90">
        <f>SUMIF(Sheet2!$AM$5:Sheet2!$AM$51, $C27, Sheet2!$AO$5:Sheet2!$AO$51)</f>
        <v>0</v>
      </c>
      <c r="L27" s="90">
        <f>SUMIF(Sheet2!$AR$5:Sheet2!$AR$51, $C27, Sheet2!$AT$5:Sheet2!$AT$51)</f>
        <v>0</v>
      </c>
      <c r="M27" s="90">
        <f>SUMIF(Sheet2!$AW$5:Sheet2!$AW$51, $C27, Sheet2!$AY$5:Sheet2!$AY$51)</f>
        <v>0</v>
      </c>
      <c r="N27" s="90">
        <f>SUMIF(Sheet2!$BB$5:Sheet2!$BB$51, $C27, Sheet2!$BD$5:Sheet2!$BD$51)</f>
        <v>0</v>
      </c>
      <c r="O27" s="90">
        <f>SUMIF(Sheet2!$BG$5:Sheet2!$BG$51, $C27, Sheet2!$BI$5:Sheet2!$BI$51)</f>
        <v>0</v>
      </c>
      <c r="P27" s="91">
        <f t="shared" si="5"/>
        <v>0</v>
      </c>
    </row>
    <row r="28" ht="19.5" customHeight="1">
      <c r="B28" s="95"/>
      <c r="C28" s="103" t="s">
        <v>110</v>
      </c>
      <c r="D28" s="90">
        <f>SUMIF(Sheet2!$D$5:Sheet2!$D$51, $C28, Sheet2!$F$5:Sheet2!$F$51)</f>
        <v>0</v>
      </c>
      <c r="E28" s="90">
        <f>SUMIF(Sheet2!$I$5:Sheet2!$I$51, $C28, Sheet2!$K$5:Sheet2!$K$51)</f>
        <v>0</v>
      </c>
      <c r="F28" s="90">
        <f>SUMIF(Sheet2!$N$5:Sheet2!$N$51, $C28, Sheet2!$P$5:Sheet2!$P$51)</f>
        <v>0</v>
      </c>
      <c r="G28" s="90">
        <f>SUMIF(Sheet2!$S$5:Sheet2!$S$51, $C28, Sheet2!$U$5:Sheet2!$U$51)</f>
        <v>0</v>
      </c>
      <c r="H28" s="90">
        <f>SUMIF(Sheet2!$X$5:Sheet2!$X$51, $C28, Sheet2!$Z$5:Sheet2!$Z$51)</f>
        <v>0</v>
      </c>
      <c r="I28" s="90">
        <f>SUMIF(Sheet2!$AC$5:Sheet2!$AC$51, $C28, Sheet2!$AE$5:Sheet2!$AE$51)</f>
        <v>0</v>
      </c>
      <c r="J28" s="90">
        <f>SUMIF(Sheet2!$AH$5:Sheet2!$AH$51, $C28, Sheet2!$AJ$5:Sheet2!$AJ$51)</f>
        <v>0</v>
      </c>
      <c r="K28" s="90">
        <f>SUMIF(Sheet2!$AM$5:Sheet2!$AM$51, $C28, Sheet2!$AO$5:Sheet2!$AO$51)</f>
        <v>0</v>
      </c>
      <c r="L28" s="90">
        <f>SUMIF(Sheet2!$AR$5:Sheet2!$AR$51, $C28, Sheet2!$AT$5:Sheet2!$AT$51)</f>
        <v>0</v>
      </c>
      <c r="M28" s="90">
        <f>SUMIF(Sheet2!$AW$5:Sheet2!$AW$51, $C28, Sheet2!$AY$5:Sheet2!$AY$51)</f>
        <v>0</v>
      </c>
      <c r="N28" s="90">
        <f>SUMIF(Sheet2!$BB$5:Sheet2!$BB$51, $C28, Sheet2!$BD$5:Sheet2!$BD$51)</f>
        <v>0</v>
      </c>
      <c r="O28" s="90">
        <f>SUMIF(Sheet2!$BG$5:Sheet2!$BG$51, $C28, Sheet2!$BI$5:Sheet2!$BI$51)</f>
        <v>0</v>
      </c>
      <c r="P28" s="91">
        <f t="shared" si="5"/>
        <v>0</v>
      </c>
    </row>
    <row r="29" ht="19.5" customHeight="1">
      <c r="B29" s="95"/>
      <c r="C29" s="103" t="s">
        <v>111</v>
      </c>
      <c r="D29" s="90">
        <f>SUMIF(Sheet2!$D$5:Sheet2!$D$51, $C29, Sheet2!$F$5:Sheet2!$F$51)</f>
        <v>3686</v>
      </c>
      <c r="E29" s="90">
        <f>SUMIF(Sheet2!$I$5:Sheet2!$I$51, $C29, Sheet2!$K$5:Sheet2!$K$51)</f>
        <v>3336</v>
      </c>
      <c r="F29" s="90">
        <f>SUMIF(Sheet2!$N$5:Sheet2!$N$51, $C29, Sheet2!$P$5:Sheet2!$P$51)</f>
        <v>303</v>
      </c>
      <c r="G29" s="90">
        <f>SUMIF(Sheet2!$S$5:Sheet2!$S$51, $C29, Sheet2!$U$5:Sheet2!$U$51)</f>
        <v>5651</v>
      </c>
      <c r="H29" s="90">
        <f>SUMIF(Sheet2!$X$5:Sheet2!$X$51, $C29, Sheet2!$Z$5:Sheet2!$Z$51)</f>
        <v>23203</v>
      </c>
      <c r="I29" s="90">
        <f>SUMIF(Sheet2!$AC$5:Sheet2!$AC$51, $C29, Sheet2!$AE$5:Sheet2!$AE$51)</f>
        <v>10832</v>
      </c>
      <c r="J29" s="90">
        <f>SUMIF(Sheet2!$AH$5:Sheet2!$AH$51, $C29, Sheet2!$AJ$5:Sheet2!$AJ$51)</f>
        <v>12763</v>
      </c>
      <c r="K29" s="90">
        <f>SUMIF(Sheet2!$AM$5:Sheet2!$AM$51, $C29, Sheet2!$AO$5:Sheet2!$AO$51)</f>
        <v>20389</v>
      </c>
      <c r="L29" s="90">
        <f>SUMIF(Sheet2!$AR$5:Sheet2!$AR$51, $C29, Sheet2!$AT$5:Sheet2!$AT$51)</f>
        <v>5317</v>
      </c>
      <c r="M29" s="90">
        <f>SUMIF(Sheet2!$AW$5:Sheet2!$AW$51, $C29, Sheet2!$AY$5:Sheet2!$AY$51)</f>
        <v>13103</v>
      </c>
      <c r="N29" s="90">
        <f>SUMIF(Sheet2!$BB$5:Sheet2!$BB$51, $C29, Sheet2!$BD$5:Sheet2!$BD$51)</f>
        <v>3210</v>
      </c>
      <c r="O29" s="90">
        <f>SUMIF(Sheet2!$BG$5:Sheet2!$BG$51, $C29, Sheet2!$BI$5:Sheet2!$BI$51)</f>
        <v>8947</v>
      </c>
      <c r="P29" s="91">
        <f t="shared" si="5"/>
        <v>110740</v>
      </c>
    </row>
    <row r="30" ht="19.5" customHeight="1">
      <c r="B30" s="95"/>
      <c r="C30" s="103" t="s">
        <v>112</v>
      </c>
      <c r="D30" s="90">
        <f>SUMIF(Sheet2!$D$5:Sheet2!$D$51, $C30, Sheet2!$F$5:Sheet2!$F$51)</f>
        <v>0</v>
      </c>
      <c r="E30" s="90">
        <f>SUMIF(Sheet2!$I$5:Sheet2!$I$51, $C30, Sheet2!$K$5:Sheet2!$K$51)</f>
        <v>0</v>
      </c>
      <c r="F30" s="90">
        <f>SUMIF(Sheet2!$N$5:Sheet2!$N$51, $C30, Sheet2!$P$5:Sheet2!$P$51)</f>
        <v>0</v>
      </c>
      <c r="G30" s="90">
        <f>SUMIF(Sheet2!$S$5:Sheet2!$S$51, $C30, Sheet2!$U$5:Sheet2!$U$51)</f>
        <v>0</v>
      </c>
      <c r="H30" s="90">
        <f>SUMIF(Sheet2!$X$5:Sheet2!$X$51, $C30, Sheet2!$Z$5:Sheet2!$Z$51)</f>
        <v>0</v>
      </c>
      <c r="I30" s="90">
        <f>SUMIF(Sheet2!$AC$5:Sheet2!$AC$51, $C30, Sheet2!$AE$5:Sheet2!$AE$51)</f>
        <v>0</v>
      </c>
      <c r="J30" s="90">
        <f>SUMIF(Sheet2!$AH$5:Sheet2!$AH$51, $C30, Sheet2!$AJ$5:Sheet2!$AJ$51)</f>
        <v>0</v>
      </c>
      <c r="K30" s="90">
        <f>SUMIF(Sheet2!$AM$5:Sheet2!$AM$51, $C30, Sheet2!$AO$5:Sheet2!$AO$51)</f>
        <v>0</v>
      </c>
      <c r="L30" s="90">
        <f>SUMIF(Sheet2!$AR$5:Sheet2!$AR$51, $C30, Sheet2!$AT$5:Sheet2!$AT$51)</f>
        <v>0</v>
      </c>
      <c r="M30" s="90">
        <f>SUMIF(Sheet2!$AW$5:Sheet2!$AW$51, $C30, Sheet2!$AY$5:Sheet2!$AY$51)</f>
        <v>0</v>
      </c>
      <c r="N30" s="90">
        <f>SUMIF(Sheet2!$BB$5:Sheet2!$BB$51, $C30, Sheet2!$BD$5:Sheet2!$BD$51)</f>
        <v>0</v>
      </c>
      <c r="O30" s="90">
        <f>SUMIF(Sheet2!$BG$5:Sheet2!$BG$51, $C30, Sheet2!$BI$5:Sheet2!$BI$51)</f>
        <v>0</v>
      </c>
      <c r="P30" s="91">
        <f t="shared" si="5"/>
        <v>0</v>
      </c>
    </row>
    <row r="31" ht="19.5" customHeight="1">
      <c r="B31" s="95"/>
      <c r="C31" s="103" t="s">
        <v>113</v>
      </c>
      <c r="D31" s="90">
        <f>SUMIF(Sheet2!$D$5:Sheet2!$D$51, $C31, Sheet2!$F$5:Sheet2!$F$51)</f>
        <v>0</v>
      </c>
      <c r="E31" s="90">
        <f>SUMIF(Sheet2!$I$5:Sheet2!$I$51, $C31, Sheet2!$K$5:Sheet2!$K$51)</f>
        <v>0</v>
      </c>
      <c r="F31" s="90">
        <f>SUMIF(Sheet2!$N$5:Sheet2!$N$51, $C31, Sheet2!$P$5:Sheet2!$P$51)</f>
        <v>0</v>
      </c>
      <c r="G31" s="90">
        <f>SUMIF(Sheet2!$S$5:Sheet2!$S$51, $C31, Sheet2!$U$5:Sheet2!$U$51)</f>
        <v>0</v>
      </c>
      <c r="H31" s="90">
        <f>SUMIF(Sheet2!$X$5:Sheet2!$X$51, $C31, Sheet2!$Z$5:Sheet2!$Z$51)</f>
        <v>0</v>
      </c>
      <c r="I31" s="90">
        <f>SUMIF(Sheet2!$AC$5:Sheet2!$AC$51, $C31, Sheet2!$AE$5:Sheet2!$AE$51)</f>
        <v>0</v>
      </c>
      <c r="J31" s="90">
        <f>SUMIF(Sheet2!$AH$5:Sheet2!$AH$51, $C31, Sheet2!$AJ$5:Sheet2!$AJ$51)</f>
        <v>0</v>
      </c>
      <c r="K31" s="90">
        <f>SUMIF(Sheet2!$AM$5:Sheet2!$AM$51, $C31, Sheet2!$AO$5:Sheet2!$AO$51)</f>
        <v>0</v>
      </c>
      <c r="L31" s="90">
        <f>SUMIF(Sheet2!$AR$5:Sheet2!$AR$51, $C31, Sheet2!$AT$5:Sheet2!$AT$51)</f>
        <v>0</v>
      </c>
      <c r="M31" s="90">
        <f>SUMIF(Sheet2!$AW$5:Sheet2!$AW$51, $C31, Sheet2!$AY$5:Sheet2!$AY$51)</f>
        <v>0</v>
      </c>
      <c r="N31" s="90">
        <f>SUMIF(Sheet2!$BB$5:Sheet2!$BB$51, $C31, Sheet2!$BD$5:Sheet2!$BD$51)</f>
        <v>0</v>
      </c>
      <c r="O31" s="90">
        <f>SUMIF(Sheet2!$BG$5:Sheet2!$BG$51, $C31, Sheet2!$BI$5:Sheet2!$BI$51)</f>
        <v>0</v>
      </c>
      <c r="P31" s="91">
        <f t="shared" si="5"/>
        <v>0</v>
      </c>
    </row>
    <row r="32" ht="19.5" customHeight="1">
      <c r="B32" s="95"/>
      <c r="C32" s="103" t="s">
        <v>114</v>
      </c>
      <c r="D32" s="90">
        <f>SUMIF(Sheet2!$D$5:Sheet2!$D$51, $C32, Sheet2!$F$5:Sheet2!$F$51)</f>
        <v>0</v>
      </c>
      <c r="E32" s="90">
        <f>SUMIF(Sheet2!$I$5:Sheet2!$I$51, $C32, Sheet2!$K$5:Sheet2!$K$51)</f>
        <v>0</v>
      </c>
      <c r="F32" s="90">
        <f>SUMIF(Sheet2!$N$5:Sheet2!$N$51, $C32, Sheet2!$P$5:Sheet2!$P$51)</f>
        <v>0</v>
      </c>
      <c r="G32" s="90">
        <f>SUMIF(Sheet2!$S$5:Sheet2!$S$51, $C32, Sheet2!$U$5:Sheet2!$U$51)</f>
        <v>0</v>
      </c>
      <c r="H32" s="90">
        <f>SUMIF(Sheet2!$X$5:Sheet2!$X$51, $C32, Sheet2!$Z$5:Sheet2!$Z$51)</f>
        <v>0</v>
      </c>
      <c r="I32" s="90">
        <f>SUMIF(Sheet2!$AC$5:Sheet2!$AC$51, $C32, Sheet2!$AE$5:Sheet2!$AE$51)</f>
        <v>0</v>
      </c>
      <c r="J32" s="90">
        <f>SUMIF(Sheet2!$AH$5:Sheet2!$AH$51, $C32, Sheet2!$AJ$5:Sheet2!$AJ$51)</f>
        <v>0</v>
      </c>
      <c r="K32" s="90">
        <f>SUMIF(Sheet2!$AM$5:Sheet2!$AM$51, $C32, Sheet2!$AO$5:Sheet2!$AO$51)</f>
        <v>0</v>
      </c>
      <c r="L32" s="90">
        <f>SUMIF(Sheet2!$AR$5:Sheet2!$AR$51, $C32, Sheet2!$AT$5:Sheet2!$AT$51)</f>
        <v>0</v>
      </c>
      <c r="M32" s="90">
        <f>SUMIF(Sheet2!$AW$5:Sheet2!$AW$51, $C32, Sheet2!$AY$5:Sheet2!$AY$51)</f>
        <v>0</v>
      </c>
      <c r="N32" s="90">
        <f>SUMIF(Sheet2!$BB$5:Sheet2!$BB$51, $C32, Sheet2!$BD$5:Sheet2!$BD$51)</f>
        <v>0</v>
      </c>
      <c r="O32" s="90">
        <f>SUMIF(Sheet2!$BG$5:Sheet2!$BG$51, $C32, Sheet2!$BI$5:Sheet2!$BI$51)</f>
        <v>0</v>
      </c>
      <c r="P32" s="91">
        <f t="shared" si="5"/>
        <v>0</v>
      </c>
    </row>
    <row r="33" ht="19.5" customHeight="1">
      <c r="B33" s="95"/>
      <c r="C33" s="103" t="s">
        <v>115</v>
      </c>
      <c r="D33" s="90">
        <f>SUMIF(Sheet2!$D$5:Sheet2!$D$51, $C33, Sheet2!$F$5:Sheet2!$F$51)</f>
        <v>0</v>
      </c>
      <c r="E33" s="90">
        <f>SUMIF(Sheet2!$I$5:Sheet2!$I$51, $C33, Sheet2!$K$5:Sheet2!$K$51)</f>
        <v>0</v>
      </c>
      <c r="F33" s="90">
        <f>SUMIF(Sheet2!$N$5:Sheet2!$N$51, $C33, Sheet2!$P$5:Sheet2!$P$51)</f>
        <v>0</v>
      </c>
      <c r="G33" s="90">
        <f>SUMIF(Sheet2!$S$5:Sheet2!$S$51, $C33, Sheet2!$U$5:Sheet2!$U$51)</f>
        <v>0</v>
      </c>
      <c r="H33" s="90">
        <f>SUMIF(Sheet2!$X$5:Sheet2!$X$51, $C33, Sheet2!$Z$5:Sheet2!$Z$51)</f>
        <v>0</v>
      </c>
      <c r="I33" s="90">
        <f>SUMIF(Sheet2!$AC$5:Sheet2!$AC$51, $C33, Sheet2!$AE$5:Sheet2!$AE$51)</f>
        <v>0</v>
      </c>
      <c r="J33" s="90">
        <f>SUMIF(Sheet2!$AH$5:Sheet2!$AH$51, $C33, Sheet2!$AJ$5:Sheet2!$AJ$51)</f>
        <v>0</v>
      </c>
      <c r="K33" s="90">
        <f>SUMIF(Sheet2!$AM$5:Sheet2!$AM$51, $C33, Sheet2!$AO$5:Sheet2!$AO$51)</f>
        <v>0</v>
      </c>
      <c r="L33" s="90">
        <f>SUMIF(Sheet2!$AR$5:Sheet2!$AR$51, $C33, Sheet2!$AT$5:Sheet2!$AT$51)</f>
        <v>0</v>
      </c>
      <c r="M33" s="90">
        <f>SUMIF(Sheet2!$AW$5:Sheet2!$AW$51, $C33, Sheet2!$AY$5:Sheet2!$AY$51)</f>
        <v>0</v>
      </c>
      <c r="N33" s="90">
        <f>SUMIF(Sheet2!$BB$5:Sheet2!$BB$51, $C33, Sheet2!$BD$5:Sheet2!$BD$51)</f>
        <v>0</v>
      </c>
      <c r="O33" s="90">
        <f>SUMIF(Sheet2!$BG$5:Sheet2!$BG$51, $C33, Sheet2!$BI$5:Sheet2!$BI$51)</f>
        <v>0</v>
      </c>
      <c r="P33" s="91">
        <f t="shared" si="5"/>
        <v>0</v>
      </c>
    </row>
    <row r="34" ht="19.5" customHeight="1">
      <c r="B34" s="95"/>
      <c r="C34" s="103" t="s">
        <v>116</v>
      </c>
      <c r="D34" s="90">
        <f>SUMIF(Sheet2!$D$5:Sheet2!$D$51, $C34, Sheet2!$F$5:Sheet2!$F$51)</f>
        <v>0</v>
      </c>
      <c r="E34" s="90">
        <f>SUMIF(Sheet2!$I$5:Sheet2!$I$51, $C34, Sheet2!$K$5:Sheet2!$K$51)</f>
        <v>0</v>
      </c>
      <c r="F34" s="90">
        <f>SUMIF(Sheet2!$N$5:Sheet2!$N$51, $C34, Sheet2!$P$5:Sheet2!$P$51)</f>
        <v>0</v>
      </c>
      <c r="G34" s="90">
        <f>SUMIF(Sheet2!$S$5:Sheet2!$S$51, $C34, Sheet2!$U$5:Sheet2!$U$51)</f>
        <v>0</v>
      </c>
      <c r="H34" s="90">
        <f>SUMIF(Sheet2!$X$5:Sheet2!$X$51, $C34, Sheet2!$Z$5:Sheet2!$Z$51)</f>
        <v>0</v>
      </c>
      <c r="I34" s="90">
        <f>SUMIF(Sheet2!$AC$5:Sheet2!$AC$51, $C34, Sheet2!$AE$5:Sheet2!$AE$51)</f>
        <v>0</v>
      </c>
      <c r="J34" s="90">
        <f>SUMIF(Sheet2!$AH$5:Sheet2!$AH$51, $C34, Sheet2!$AJ$5:Sheet2!$AJ$51)</f>
        <v>0</v>
      </c>
      <c r="K34" s="90">
        <f>SUMIF(Sheet2!$AM$5:Sheet2!$AM$51, $C34, Sheet2!$AO$5:Sheet2!$AO$51)</f>
        <v>0</v>
      </c>
      <c r="L34" s="90">
        <f>SUMIF(Sheet2!$AR$5:Sheet2!$AR$51, $C34, Sheet2!$AT$5:Sheet2!$AT$51)</f>
        <v>0</v>
      </c>
      <c r="M34" s="90">
        <f>SUMIF(Sheet2!$AW$5:Sheet2!$AW$51, $C34, Sheet2!$AY$5:Sheet2!$AY$51)</f>
        <v>0</v>
      </c>
      <c r="N34" s="90">
        <f>SUMIF(Sheet2!$BB$5:Sheet2!$BB$51, $C34, Sheet2!$BD$5:Sheet2!$BD$51)</f>
        <v>0</v>
      </c>
      <c r="O34" s="90">
        <f>SUMIF(Sheet2!$BG$5:Sheet2!$BG$51, $C34, Sheet2!$BI$5:Sheet2!$BI$51)</f>
        <v>0</v>
      </c>
      <c r="P34" s="91">
        <f t="shared" si="5"/>
        <v>0</v>
      </c>
    </row>
    <row r="35" ht="19.5" customHeight="1">
      <c r="B35" s="95"/>
      <c r="C35" s="103" t="s">
        <v>117</v>
      </c>
      <c r="D35" s="90">
        <f>SUMIF(Sheet2!$D$5:Sheet2!$D$51, $C35, Sheet2!$F$5:Sheet2!$F$51)</f>
        <v>0</v>
      </c>
      <c r="E35" s="90">
        <f>SUMIF(Sheet2!$I$5:Sheet2!$I$51, $C35, Sheet2!$K$5:Sheet2!$K$51)</f>
        <v>0</v>
      </c>
      <c r="F35" s="90">
        <f>SUMIF(Sheet2!$N$5:Sheet2!$N$51, $C35, Sheet2!$P$5:Sheet2!$P$51)</f>
        <v>0</v>
      </c>
      <c r="G35" s="90">
        <f>SUMIF(Sheet2!$S$5:Sheet2!$S$51, $C35, Sheet2!$U$5:Sheet2!$U$51)</f>
        <v>0</v>
      </c>
      <c r="H35" s="90">
        <f>SUMIF(Sheet2!$X$5:Sheet2!$X$51, $C35, Sheet2!$Z$5:Sheet2!$Z$51)</f>
        <v>0</v>
      </c>
      <c r="I35" s="90">
        <f>SUMIF(Sheet2!$AC$5:Sheet2!$AC$51, $C35, Sheet2!$AE$5:Sheet2!$AE$51)</f>
        <v>0</v>
      </c>
      <c r="J35" s="90">
        <f>SUMIF(Sheet2!$AH$5:Sheet2!$AH$51, $C35, Sheet2!$AJ$5:Sheet2!$AJ$51)</f>
        <v>0</v>
      </c>
      <c r="K35" s="90">
        <f>SUMIF(Sheet2!$AM$5:Sheet2!$AM$51, $C35, Sheet2!$AO$5:Sheet2!$AO$51)</f>
        <v>0</v>
      </c>
      <c r="L35" s="90">
        <f>SUMIF(Sheet2!$AR$5:Sheet2!$AR$51, $C35, Sheet2!$AT$5:Sheet2!$AT$51)</f>
        <v>0</v>
      </c>
      <c r="M35" s="90">
        <f>SUMIF(Sheet2!$AW$5:Sheet2!$AW$51, $C35, Sheet2!$AY$5:Sheet2!$AY$51)</f>
        <v>0</v>
      </c>
      <c r="N35" s="90">
        <f>SUMIF(Sheet2!$BB$5:Sheet2!$BB$51, $C35, Sheet2!$BD$5:Sheet2!$BD$51)</f>
        <v>0</v>
      </c>
      <c r="O35" s="90">
        <f>SUMIF(Sheet2!$BG$5:Sheet2!$BG$51, $C35, Sheet2!$BI$5:Sheet2!$BI$51)</f>
        <v>0</v>
      </c>
      <c r="P35" s="91">
        <f t="shared" si="5"/>
        <v>0</v>
      </c>
    </row>
    <row r="36" ht="19.5" customHeight="1">
      <c r="B36" s="95"/>
      <c r="C36" s="103" t="s">
        <v>118</v>
      </c>
      <c r="D36" s="90">
        <f>SUMIF(Sheet2!$D$5:Sheet2!$D$51, $C36, Sheet2!$F$5:Sheet2!$F$51)</f>
        <v>0</v>
      </c>
      <c r="E36" s="90">
        <f>SUMIF(Sheet2!$I$5:Sheet2!$I$51, $C36, Sheet2!$K$5:Sheet2!$K$51)</f>
        <v>0</v>
      </c>
      <c r="F36" s="90">
        <f>SUMIF(Sheet2!$N$5:Sheet2!$N$51, $C36, Sheet2!$P$5:Sheet2!$P$51)</f>
        <v>0</v>
      </c>
      <c r="G36" s="90">
        <f>SUMIF(Sheet2!$S$5:Sheet2!$S$51, $C36, Sheet2!$U$5:Sheet2!$U$51)</f>
        <v>0</v>
      </c>
      <c r="H36" s="90">
        <f>SUMIF(Sheet2!$X$5:Sheet2!$X$51, $C36, Sheet2!$Z$5:Sheet2!$Z$51)</f>
        <v>0</v>
      </c>
      <c r="I36" s="90">
        <f>SUMIF(Sheet2!$AC$5:Sheet2!$AC$51, $C36, Sheet2!$AE$5:Sheet2!$AE$51)</f>
        <v>0</v>
      </c>
      <c r="J36" s="90">
        <f>SUMIF(Sheet2!$AH$5:Sheet2!$AH$51, $C36, Sheet2!$AJ$5:Sheet2!$AJ$51)</f>
        <v>0</v>
      </c>
      <c r="K36" s="90">
        <f>SUMIF(Sheet2!$AM$5:Sheet2!$AM$51, $C36, Sheet2!$AO$5:Sheet2!$AO$51)</f>
        <v>0</v>
      </c>
      <c r="L36" s="90">
        <f>SUMIF(Sheet2!$AR$5:Sheet2!$AR$51, $C36, Sheet2!$AT$5:Sheet2!$AT$51)</f>
        <v>0</v>
      </c>
      <c r="M36" s="90">
        <f>SUMIF(Sheet2!$AW$5:Sheet2!$AW$51, $C36, Sheet2!$AY$5:Sheet2!$AY$51)</f>
        <v>0</v>
      </c>
      <c r="N36" s="90">
        <f>SUMIF(Sheet2!$BB$5:Sheet2!$BB$51, $C36, Sheet2!$BD$5:Sheet2!$BD$51)</f>
        <v>0</v>
      </c>
      <c r="O36" s="90">
        <f>SUMIF(Sheet2!$BG$5:Sheet2!$BG$51, $C36, Sheet2!$BI$5:Sheet2!$BI$51)</f>
        <v>0</v>
      </c>
      <c r="P36" s="91">
        <f t="shared" si="5"/>
        <v>0</v>
      </c>
    </row>
    <row r="37" ht="19.5" customHeight="1">
      <c r="B37" s="95"/>
      <c r="C37" s="103" t="s">
        <v>119</v>
      </c>
      <c r="D37" s="90">
        <f>SUMIF(Sheet2!$D$5:Sheet2!$D$51, $C37, Sheet2!$F$5:Sheet2!$F$51)</f>
        <v>0</v>
      </c>
      <c r="E37" s="90">
        <f>SUMIF(Sheet2!$I$5:Sheet2!$I$51, $C37, Sheet2!$K$5:Sheet2!$K$51)</f>
        <v>0</v>
      </c>
      <c r="F37" s="90">
        <f>SUMIF(Sheet2!$N$5:Sheet2!$N$51, $C37, Sheet2!$P$5:Sheet2!$P$51)</f>
        <v>0</v>
      </c>
      <c r="G37" s="90">
        <f>SUMIF(Sheet2!$S$5:Sheet2!$S$51, $C37, Sheet2!$U$5:Sheet2!$U$51)</f>
        <v>0</v>
      </c>
      <c r="H37" s="90">
        <f>SUMIF(Sheet2!$X$5:Sheet2!$X$51, $C37, Sheet2!$Z$5:Sheet2!$Z$51)</f>
        <v>0</v>
      </c>
      <c r="I37" s="90">
        <f>SUMIF(Sheet2!$AC$5:Sheet2!$AC$51, $C37, Sheet2!$AE$5:Sheet2!$AE$51)</f>
        <v>0</v>
      </c>
      <c r="J37" s="90">
        <f>SUMIF(Sheet2!$AH$5:Sheet2!$AH$51, $C37, Sheet2!$AJ$5:Sheet2!$AJ$51)</f>
        <v>0</v>
      </c>
      <c r="K37" s="90">
        <f>SUMIF(Sheet2!$AM$5:Sheet2!$AM$51, $C37, Sheet2!$AO$5:Sheet2!$AO$51)</f>
        <v>0</v>
      </c>
      <c r="L37" s="90">
        <f>SUMIF(Sheet2!$AR$5:Sheet2!$AR$51, $C37, Sheet2!$AT$5:Sheet2!$AT$51)</f>
        <v>0</v>
      </c>
      <c r="M37" s="90">
        <f>SUMIF(Sheet2!$AW$5:Sheet2!$AW$51, $C37, Sheet2!$AY$5:Sheet2!$AY$51)</f>
        <v>0</v>
      </c>
      <c r="N37" s="90">
        <f>SUMIF(Sheet2!$BB$5:Sheet2!$BB$51, $C37, Sheet2!$BD$5:Sheet2!$BD$51)</f>
        <v>0</v>
      </c>
      <c r="O37" s="90">
        <f>SUMIF(Sheet2!$BG$5:Sheet2!$BG$51, $C37, Sheet2!$BI$5:Sheet2!$BI$51)</f>
        <v>0</v>
      </c>
      <c r="P37" s="91">
        <f t="shared" si="5"/>
        <v>0</v>
      </c>
    </row>
    <row r="38" ht="19.5" customHeight="1">
      <c r="B38" s="95"/>
      <c r="C38" s="103" t="s">
        <v>120</v>
      </c>
      <c r="D38" s="90">
        <f>SUMIF(Sheet2!$D$5:Sheet2!$D$51, $C38, Sheet2!$F$5:Sheet2!$F$51)</f>
        <v>0</v>
      </c>
      <c r="E38" s="90">
        <f>SUMIF(Sheet2!$I$5:Sheet2!$I$51, $C38, Sheet2!$K$5:Sheet2!$K$51)</f>
        <v>0</v>
      </c>
      <c r="F38" s="90">
        <f>SUMIF(Sheet2!$N$5:Sheet2!$N$51, $C38, Sheet2!$P$5:Sheet2!$P$51)</f>
        <v>0</v>
      </c>
      <c r="G38" s="90">
        <f>SUMIF(Sheet2!$S$5:Sheet2!$S$51, $C38, Sheet2!$U$5:Sheet2!$U$51)</f>
        <v>0</v>
      </c>
      <c r="H38" s="90">
        <f>SUMIF(Sheet2!$X$5:Sheet2!$X$51, $C38, Sheet2!$Z$5:Sheet2!$Z$51)</f>
        <v>0</v>
      </c>
      <c r="I38" s="90">
        <f>SUMIF(Sheet2!$AC$5:Sheet2!$AC$51, $C38, Sheet2!$AE$5:Sheet2!$AE$51)</f>
        <v>0</v>
      </c>
      <c r="J38" s="90">
        <f>SUMIF(Sheet2!$AH$5:Sheet2!$AH$51, $C38, Sheet2!$AJ$5:Sheet2!$AJ$51)</f>
        <v>0</v>
      </c>
      <c r="K38" s="90">
        <f>SUMIF(Sheet2!$AM$5:Sheet2!$AM$51, $C38, Sheet2!$AO$5:Sheet2!$AO$51)</f>
        <v>0</v>
      </c>
      <c r="L38" s="90">
        <f>SUMIF(Sheet2!$AR$5:Sheet2!$AR$51, $C38, Sheet2!$AT$5:Sheet2!$AT$51)</f>
        <v>0</v>
      </c>
      <c r="M38" s="90">
        <f>SUMIF(Sheet2!$AW$5:Sheet2!$AW$51, $C38, Sheet2!$AY$5:Sheet2!$AY$51)</f>
        <v>0</v>
      </c>
      <c r="N38" s="90">
        <f>SUMIF(Sheet2!$BB$5:Sheet2!$BB$51, $C38, Sheet2!$BD$5:Sheet2!$BD$51)</f>
        <v>0</v>
      </c>
      <c r="O38" s="90">
        <f>SUMIF(Sheet2!$BG$5:Sheet2!$BG$51, $C38, Sheet2!$BI$5:Sheet2!$BI$51)</f>
        <v>0</v>
      </c>
      <c r="P38" s="91">
        <f t="shared" si="5"/>
        <v>0</v>
      </c>
    </row>
    <row r="39" ht="19.5" customHeight="1">
      <c r="B39" s="95"/>
      <c r="C39" s="103"/>
      <c r="D39" s="90">
        <f>SUMIF(Sheet2!$D$5:Sheet2!$D$51, $C39, Sheet2!$F$5:Sheet2!$F$51)</f>
        <v>0</v>
      </c>
      <c r="E39" s="90">
        <f>SUMIF(Sheet2!$I$5:Sheet2!$I$51, $C39, Sheet2!$K$5:Sheet2!$K$51)</f>
        <v>0</v>
      </c>
      <c r="F39" s="90">
        <f>SUMIF(Sheet2!$N$5:Sheet2!$N$51, $C39, Sheet2!$P$5:Sheet2!$P$51)</f>
        <v>0</v>
      </c>
      <c r="G39" s="90">
        <f>SUMIF(Sheet2!$S$5:Sheet2!$S$51, $C39, Sheet2!$U$5:Sheet2!$U$51)</f>
        <v>0</v>
      </c>
      <c r="H39" s="90">
        <f>SUMIF(Sheet2!$X$5:Sheet2!$X$51, $C39, Sheet2!$Z$5:Sheet2!$Z$51)</f>
        <v>0</v>
      </c>
      <c r="I39" s="90">
        <f>SUMIF(Sheet2!$AC$5:Sheet2!$AC$51, $C39, Sheet2!$AE$5:Sheet2!$AE$51)</f>
        <v>0</v>
      </c>
      <c r="J39" s="90">
        <f>SUMIF(Sheet2!$AH$5:Sheet2!$AH$51, $C39, Sheet2!$AJ$5:Sheet2!$AJ$51)</f>
        <v>0</v>
      </c>
      <c r="K39" s="90">
        <f>SUMIF(Sheet2!$AM$5:Sheet2!$AM$51, $C39, Sheet2!$AO$5:Sheet2!$AO$51)</f>
        <v>0</v>
      </c>
      <c r="L39" s="90">
        <f>SUMIF(Sheet2!$AR$5:Sheet2!$AR$51, $C39, Sheet2!$AT$5:Sheet2!$AT$51)</f>
        <v>0</v>
      </c>
      <c r="M39" s="90">
        <f>SUMIF(Sheet2!$AW$5:Sheet2!$AW$51, $C39, Sheet2!$AY$5:Sheet2!$AY$51)</f>
        <v>0</v>
      </c>
      <c r="N39" s="90">
        <f>SUMIF(Sheet2!$BB$5:Sheet2!$BB$51, $C39, Sheet2!$BD$5:Sheet2!$BD$51)</f>
        <v>0</v>
      </c>
      <c r="O39" s="90">
        <f>SUMIF(Sheet2!$BG$5:Sheet2!$BG$51, $C39, Sheet2!$BI$5:Sheet2!$BI$51)</f>
        <v>0</v>
      </c>
      <c r="P39" s="91">
        <f t="shared" si="5"/>
        <v>0</v>
      </c>
    </row>
    <row r="40" ht="19.5" customHeight="1">
      <c r="B40" s="95"/>
      <c r="C40" s="103"/>
      <c r="D40" s="90">
        <f>SUMIF(Sheet2!$D$5:Sheet2!$D$51, $C40, Sheet2!$F$5:Sheet2!$F$51)</f>
        <v>0</v>
      </c>
      <c r="E40" s="90">
        <f>SUMIF(Sheet2!$I$5:Sheet2!$I$51, $C40, Sheet2!$K$5:Sheet2!$K$51)</f>
        <v>0</v>
      </c>
      <c r="F40" s="90">
        <f>SUMIF(Sheet2!$N$5:Sheet2!$N$51, $C40, Sheet2!$P$5:Sheet2!$P$51)</f>
        <v>0</v>
      </c>
      <c r="G40" s="90">
        <f>SUMIF(Sheet2!$S$5:Sheet2!$S$51, $C40, Sheet2!$U$5:Sheet2!$U$51)</f>
        <v>0</v>
      </c>
      <c r="H40" s="90">
        <f>SUMIF(Sheet2!$X$5:Sheet2!$X$51, $C40, Sheet2!$Z$5:Sheet2!$Z$51)</f>
        <v>0</v>
      </c>
      <c r="I40" s="90">
        <f>SUMIF(Sheet2!$AC$5:Sheet2!$AC$51, $C40, Sheet2!$AE$5:Sheet2!$AE$51)</f>
        <v>0</v>
      </c>
      <c r="J40" s="90">
        <f>SUMIF(Sheet2!$AH$5:Sheet2!$AH$51, $C40, Sheet2!$AJ$5:Sheet2!$AJ$51)</f>
        <v>0</v>
      </c>
      <c r="K40" s="90">
        <f>SUMIF(Sheet2!$AM$5:Sheet2!$AM$51, $C40, Sheet2!$AO$5:Sheet2!$AO$51)</f>
        <v>0</v>
      </c>
      <c r="L40" s="90">
        <f>SUMIF(Sheet2!$AR$5:Sheet2!$AR$51, $C40, Sheet2!$AT$5:Sheet2!$AT$51)</f>
        <v>0</v>
      </c>
      <c r="M40" s="90">
        <f>SUMIF(Sheet2!$AW$5:Sheet2!$AW$51, $C40, Sheet2!$AY$5:Sheet2!$AY$51)</f>
        <v>0</v>
      </c>
      <c r="N40" s="90">
        <f>SUMIF(Sheet2!$BB$5:Sheet2!$BB$51, $C40, Sheet2!$BD$5:Sheet2!$BD$51)</f>
        <v>0</v>
      </c>
      <c r="O40" s="90">
        <f>SUMIF(Sheet2!$BG$5:Sheet2!$BG$51, $C40, Sheet2!$BI$5:Sheet2!$BI$51)</f>
        <v>0</v>
      </c>
      <c r="P40" s="91">
        <f t="shared" si="5"/>
        <v>0</v>
      </c>
    </row>
    <row r="41" ht="19.5" customHeight="1">
      <c r="B41" s="95"/>
      <c r="C41" s="103"/>
      <c r="D41" s="90">
        <f>SUMIF(Sheet2!$D$5:Sheet2!$D$51, $C41, Sheet2!$F$5:Sheet2!$F$51)</f>
        <v>0</v>
      </c>
      <c r="E41" s="90">
        <f>SUMIF(Sheet2!$I$5:Sheet2!$I$51, $C41, Sheet2!$K$5:Sheet2!$K$51)</f>
        <v>0</v>
      </c>
      <c r="F41" s="90">
        <f>SUMIF(Sheet2!$N$5:Sheet2!$N$51, $C41, Sheet2!$P$5:Sheet2!$P$51)</f>
        <v>0</v>
      </c>
      <c r="G41" s="90">
        <f>SUMIF(Sheet2!$S$5:Sheet2!$S$51, $C41, Sheet2!$U$5:Sheet2!$U$51)</f>
        <v>0</v>
      </c>
      <c r="H41" s="90">
        <f>SUMIF(Sheet2!$X$5:Sheet2!$X$51, $C41, Sheet2!$Z$5:Sheet2!$Z$51)</f>
        <v>0</v>
      </c>
      <c r="I41" s="90">
        <f>SUMIF(Sheet2!$AC$5:Sheet2!$AC$51, $C41, Sheet2!$AE$5:Sheet2!$AE$51)</f>
        <v>0</v>
      </c>
      <c r="J41" s="90">
        <f>SUMIF(Sheet2!$AH$5:Sheet2!$AH$51, $C41, Sheet2!$AJ$5:Sheet2!$AJ$51)</f>
        <v>0</v>
      </c>
      <c r="K41" s="90">
        <f>SUMIF(Sheet2!$AM$5:Sheet2!$AM$51, $C41, Sheet2!$AO$5:Sheet2!$AO$51)</f>
        <v>0</v>
      </c>
      <c r="L41" s="90">
        <f>SUMIF(Sheet2!$AR$5:Sheet2!$AR$51, $C41, Sheet2!$AT$5:Sheet2!$AT$51)</f>
        <v>0</v>
      </c>
      <c r="M41" s="90">
        <f>SUMIF(Sheet2!$AW$5:Sheet2!$AW$51, $C41, Sheet2!$AY$5:Sheet2!$AY$51)</f>
        <v>0</v>
      </c>
      <c r="N41" s="90">
        <f>SUMIF(Sheet2!$BB$5:Sheet2!$BB$51, $C41, Sheet2!$BD$5:Sheet2!$BD$51)</f>
        <v>0</v>
      </c>
      <c r="O41" s="90">
        <f>SUMIF(Sheet2!$BG$5:Sheet2!$BG$51, $C41, Sheet2!$BI$5:Sheet2!$BI$51)</f>
        <v>0</v>
      </c>
      <c r="P41" s="91">
        <f t="shared" si="5"/>
        <v>0</v>
      </c>
    </row>
    <row r="42" ht="19.5" customHeight="1">
      <c r="B42" s="95"/>
      <c r="C42" s="103"/>
      <c r="D42" s="90">
        <f>SUMIF(Sheet2!$D$5:Sheet2!$D$51, $C42, Sheet2!$F$5:Sheet2!$F$51)</f>
        <v>0</v>
      </c>
      <c r="E42" s="90">
        <f>SUMIF(Sheet2!$I$5:Sheet2!$I$51, $C42, Sheet2!$K$5:Sheet2!$K$51)</f>
        <v>0</v>
      </c>
      <c r="F42" s="90">
        <f>SUMIF(Sheet2!$N$5:Sheet2!$N$51, $C42, Sheet2!$P$5:Sheet2!$P$51)</f>
        <v>0</v>
      </c>
      <c r="G42" s="90">
        <f>SUMIF(Sheet2!$S$5:Sheet2!$S$51, $C42, Sheet2!$U$5:Sheet2!$U$51)</f>
        <v>0</v>
      </c>
      <c r="H42" s="90">
        <f>SUMIF(Sheet2!$X$5:Sheet2!$X$51, $C42, Sheet2!$Z$5:Sheet2!$Z$51)</f>
        <v>0</v>
      </c>
      <c r="I42" s="90">
        <f>SUMIF(Sheet2!$AC$5:Sheet2!$AC$51, $C42, Sheet2!$AE$5:Sheet2!$AE$51)</f>
        <v>0</v>
      </c>
      <c r="J42" s="90">
        <f>SUMIF(Sheet2!$AH$5:Sheet2!$AH$51, $C42, Sheet2!$AJ$5:Sheet2!$AJ$51)</f>
        <v>0</v>
      </c>
      <c r="K42" s="90">
        <f>SUMIF(Sheet2!$AM$5:Sheet2!$AM$51, $C42, Sheet2!$AO$5:Sheet2!$AO$51)</f>
        <v>0</v>
      </c>
      <c r="L42" s="90">
        <f>SUMIF(Sheet2!$AR$5:Sheet2!$AR$51, $C42, Sheet2!$AT$5:Sheet2!$AT$51)</f>
        <v>0</v>
      </c>
      <c r="M42" s="90">
        <f>SUMIF(Sheet2!$AW$5:Sheet2!$AW$51, $C42, Sheet2!$AY$5:Sheet2!$AY$51)</f>
        <v>0</v>
      </c>
      <c r="N42" s="90">
        <f>SUMIF(Sheet2!$BB$5:Sheet2!$BB$51, $C42, Sheet2!$BD$5:Sheet2!$BD$51)</f>
        <v>0</v>
      </c>
      <c r="O42" s="90">
        <f>SUMIF(Sheet2!$BG$5:Sheet2!$BG$51, $C42, Sheet2!$BI$5:Sheet2!$BI$51)</f>
        <v>0</v>
      </c>
      <c r="P42" s="91">
        <f t="shared" si="5"/>
        <v>0</v>
      </c>
    </row>
    <row r="43" ht="19.5" customHeight="1">
      <c r="B43" s="95"/>
      <c r="D43" s="90">
        <f>SUMIF(Sheet2!$D$5:Sheet2!$D$51, $C43, Sheet2!$F$5:Sheet2!$F$51)</f>
        <v>0</v>
      </c>
      <c r="E43" s="90">
        <f>SUMIF(Sheet2!$I$5:Sheet2!$I$51, $C43, Sheet2!$K$5:Sheet2!$K$51)</f>
        <v>0</v>
      </c>
      <c r="F43" s="90">
        <f>SUMIF(Sheet2!$N$5:Sheet2!$N$51, $C43, Sheet2!$P$5:Sheet2!$P$51)</f>
        <v>0</v>
      </c>
      <c r="G43" s="90">
        <f>SUMIF(Sheet2!$S$5:Sheet2!$S$51, $C43, Sheet2!$U$5:Sheet2!$U$51)</f>
        <v>0</v>
      </c>
      <c r="H43" s="90">
        <f>SUMIF(Sheet2!$X$5:Sheet2!$X$51, $C43, Sheet2!$Z$5:Sheet2!$Z$51)</f>
        <v>0</v>
      </c>
      <c r="I43" s="90">
        <f>SUMIF(Sheet2!$AC$5:Sheet2!$AC$51, $C43, Sheet2!$AE$5:Sheet2!$AE$51)</f>
        <v>0</v>
      </c>
      <c r="J43" s="90">
        <f>SUMIF(Sheet2!$AH$5:Sheet2!$AH$51, $C43, Sheet2!$AJ$5:Sheet2!$AJ$51)</f>
        <v>0</v>
      </c>
      <c r="K43" s="90">
        <f>SUMIF(Sheet2!$AM$5:Sheet2!$AM$51, $C43, Sheet2!$AO$5:Sheet2!$AO$51)</f>
        <v>0</v>
      </c>
      <c r="L43" s="90">
        <f>SUMIF(Sheet2!$AR$5:Sheet2!$AR$51, $C43, Sheet2!$AT$5:Sheet2!$AT$51)</f>
        <v>0</v>
      </c>
      <c r="M43" s="90">
        <f>SUMIF(Sheet2!$AW$5:Sheet2!$AW$51, $C43, Sheet2!$AY$5:Sheet2!$AY$51)</f>
        <v>0</v>
      </c>
      <c r="N43" s="90">
        <f>SUMIF(Sheet2!$BB$5:Sheet2!$BB$51, $C43, Sheet2!$BD$5:Sheet2!$BD$51)</f>
        <v>0</v>
      </c>
      <c r="O43" s="90">
        <f>SUMIF(Sheet2!$BG$5:Sheet2!$BG$51, $C43, Sheet2!$BI$5:Sheet2!$BI$51)</f>
        <v>0</v>
      </c>
      <c r="P43" s="91">
        <f t="shared" si="5"/>
        <v>0</v>
      </c>
    </row>
    <row r="44" ht="19.5" customHeight="1">
      <c r="B44" s="95"/>
      <c r="C44" s="104"/>
      <c r="D44" s="90">
        <f>SUMIF(Sheet2!$D$5:Sheet2!$D$51, $C44, Sheet2!$F$5:Sheet2!$F$51)</f>
        <v>0</v>
      </c>
      <c r="E44" s="90">
        <f>SUMIF(Sheet2!$I$5:Sheet2!$I$51, $C44, Sheet2!$K$5:Sheet2!$K$51)</f>
        <v>0</v>
      </c>
      <c r="F44" s="90">
        <f>SUMIF(Sheet2!$N$5:Sheet2!$N$51, $C44, Sheet2!$P$5:Sheet2!$P$51)</f>
        <v>0</v>
      </c>
      <c r="G44" s="90">
        <f>SUMIF(Sheet2!$S$5:Sheet2!$S$51, $C44, Sheet2!$U$5:Sheet2!$U$51)</f>
        <v>0</v>
      </c>
      <c r="H44" s="90">
        <f>SUMIF(Sheet2!$X$5:Sheet2!$X$51, $C44, Sheet2!$Z$5:Sheet2!$Z$51)</f>
        <v>0</v>
      </c>
      <c r="I44" s="90">
        <f>SUMIF(Sheet2!$AC$5:Sheet2!$AC$51, $C44, Sheet2!$AE$5:Sheet2!$AE$51)</f>
        <v>0</v>
      </c>
      <c r="J44" s="90">
        <f>SUMIF(Sheet2!$AH$5:Sheet2!$AH$51, $C44, Sheet2!$AJ$5:Sheet2!$AJ$51)</f>
        <v>0</v>
      </c>
      <c r="K44" s="90">
        <f>SUMIF(Sheet2!$AM$5:Sheet2!$AM$51, $C44, Sheet2!$AO$5:Sheet2!$AO$51)</f>
        <v>0</v>
      </c>
      <c r="L44" s="90">
        <f>SUMIF(Sheet2!$AR$5:Sheet2!$AR$51, $C44, Sheet2!$AT$5:Sheet2!$AT$51)</f>
        <v>0</v>
      </c>
      <c r="M44" s="90">
        <f>SUMIF(Sheet2!$AW$5:Sheet2!$AW$51, $C44, Sheet2!$AY$5:Sheet2!$AY$51)</f>
        <v>0</v>
      </c>
      <c r="N44" s="90">
        <f>SUMIF(Sheet2!$BB$5:Sheet2!$BB$51, $C44, Sheet2!$BD$5:Sheet2!$BD$51)</f>
        <v>0</v>
      </c>
      <c r="O44" s="90">
        <f>SUMIF(Sheet2!$BG$5:Sheet2!$BG$51, $C44, Sheet2!$BI$5:Sheet2!$BI$51)</f>
        <v>0</v>
      </c>
      <c r="P44" s="91">
        <f t="shared" si="5"/>
        <v>0</v>
      </c>
    </row>
    <row r="45" ht="19.5" customHeight="1">
      <c r="B45" s="105"/>
      <c r="C45" s="106" t="s">
        <v>121</v>
      </c>
      <c r="D45" s="93">
        <f t="shared" ref="D45:O45" si="6">SUM(D14:D44)</f>
        <v>24426</v>
      </c>
      <c r="E45" s="93">
        <f t="shared" si="6"/>
        <v>2577821</v>
      </c>
      <c r="F45" s="93">
        <f t="shared" si="6"/>
        <v>24645</v>
      </c>
      <c r="G45" s="93">
        <f t="shared" si="6"/>
        <v>125246</v>
      </c>
      <c r="H45" s="93">
        <f t="shared" si="6"/>
        <v>75235</v>
      </c>
      <c r="I45" s="93">
        <f t="shared" si="6"/>
        <v>72611</v>
      </c>
      <c r="J45" s="93">
        <f t="shared" si="6"/>
        <v>41543</v>
      </c>
      <c r="K45" s="93">
        <f t="shared" si="6"/>
        <v>51444</v>
      </c>
      <c r="L45" s="93">
        <f t="shared" si="6"/>
        <v>102844</v>
      </c>
      <c r="M45" s="93">
        <f t="shared" si="6"/>
        <v>80270</v>
      </c>
      <c r="N45" s="93">
        <f t="shared" si="6"/>
        <v>58522</v>
      </c>
      <c r="O45" s="93">
        <f t="shared" si="6"/>
        <v>54313</v>
      </c>
      <c r="P45" s="107">
        <f t="shared" si="5"/>
        <v>3288920</v>
      </c>
    </row>
    <row r="46" ht="19.5" customHeight="1">
      <c r="B46" s="108" t="s">
        <v>122</v>
      </c>
      <c r="C46" s="109"/>
      <c r="D46" s="110">
        <f t="shared" ref="D46:P46" si="7">(D12+D9)-D45</f>
        <v>142668</v>
      </c>
      <c r="E46" s="110">
        <f t="shared" si="7"/>
        <v>-2464645</v>
      </c>
      <c r="F46" s="110">
        <f t="shared" si="7"/>
        <v>101477</v>
      </c>
      <c r="G46" s="110">
        <f t="shared" si="7"/>
        <v>28113</v>
      </c>
      <c r="H46" s="110">
        <f t="shared" si="7"/>
        <v>78334</v>
      </c>
      <c r="I46" s="110">
        <f t="shared" si="7"/>
        <v>86008</v>
      </c>
      <c r="J46" s="110">
        <f t="shared" si="7"/>
        <v>103453</v>
      </c>
      <c r="K46" s="110">
        <f t="shared" si="7"/>
        <v>92307</v>
      </c>
      <c r="L46" s="110">
        <f t="shared" si="7"/>
        <v>42906</v>
      </c>
      <c r="M46" s="110">
        <f t="shared" si="7"/>
        <v>126700</v>
      </c>
      <c r="N46" s="110">
        <f t="shared" si="7"/>
        <v>158994</v>
      </c>
      <c r="O46" s="110">
        <f t="shared" si="7"/>
        <v>274849</v>
      </c>
      <c r="P46" s="129">
        <f t="shared" si="7"/>
        <v>-1321130</v>
      </c>
    </row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6">
    <mergeCell ref="B2:E3"/>
    <mergeCell ref="B5:C5"/>
    <mergeCell ref="B6:B9"/>
    <mergeCell ref="B10:B12"/>
    <mergeCell ref="B14:B45"/>
    <mergeCell ref="B46:C46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4" width="10.71"/>
    <col customWidth="1" min="5" max="5" width="8.0"/>
    <col customWidth="1" min="6" max="61" width="10.71"/>
  </cols>
  <sheetData>
    <row r="1" ht="19.5" customHeight="1"/>
    <row r="2" ht="19.5" customHeight="1"/>
    <row r="3" ht="19.5" customHeight="1">
      <c r="C3" s="111" t="s">
        <v>79</v>
      </c>
      <c r="D3" s="112"/>
      <c r="E3" s="112"/>
      <c r="F3" s="113"/>
      <c r="H3" s="111" t="s">
        <v>80</v>
      </c>
      <c r="I3" s="112"/>
      <c r="J3" s="112"/>
      <c r="K3" s="113"/>
      <c r="M3" s="111" t="s">
        <v>81</v>
      </c>
      <c r="N3" s="112"/>
      <c r="O3" s="112"/>
      <c r="P3" s="113"/>
      <c r="R3" s="111" t="s">
        <v>82</v>
      </c>
      <c r="S3" s="112"/>
      <c r="T3" s="112"/>
      <c r="U3" s="113"/>
      <c r="W3" s="111" t="s">
        <v>83</v>
      </c>
      <c r="X3" s="112"/>
      <c r="Y3" s="112"/>
      <c r="Z3" s="113"/>
      <c r="AB3" s="111" t="s">
        <v>84</v>
      </c>
      <c r="AC3" s="112"/>
      <c r="AD3" s="112"/>
      <c r="AE3" s="113"/>
      <c r="AG3" s="111" t="s">
        <v>85</v>
      </c>
      <c r="AH3" s="112"/>
      <c r="AI3" s="112"/>
      <c r="AJ3" s="113"/>
      <c r="AL3" s="111" t="s">
        <v>86</v>
      </c>
      <c r="AM3" s="112"/>
      <c r="AN3" s="112"/>
      <c r="AO3" s="113"/>
      <c r="AQ3" s="111" t="s">
        <v>87</v>
      </c>
      <c r="AR3" s="112"/>
      <c r="AS3" s="112"/>
      <c r="AT3" s="113"/>
      <c r="AV3" s="111" t="s">
        <v>88</v>
      </c>
      <c r="AW3" s="112"/>
      <c r="AX3" s="112"/>
      <c r="AY3" s="113"/>
      <c r="BA3" s="111" t="s">
        <v>89</v>
      </c>
      <c r="BB3" s="112"/>
      <c r="BC3" s="112"/>
      <c r="BD3" s="113"/>
      <c r="BF3" s="111" t="s">
        <v>90</v>
      </c>
      <c r="BG3" s="112"/>
      <c r="BH3" s="112"/>
      <c r="BI3" s="113"/>
    </row>
    <row r="4" ht="19.5" customHeight="1">
      <c r="C4" s="130" t="s">
        <v>123</v>
      </c>
      <c r="D4" s="131" t="s">
        <v>78</v>
      </c>
      <c r="E4" s="132"/>
      <c r="F4" s="133" t="s">
        <v>9</v>
      </c>
      <c r="H4" s="130" t="s">
        <v>123</v>
      </c>
      <c r="I4" s="131" t="s">
        <v>78</v>
      </c>
      <c r="J4" s="132"/>
      <c r="K4" s="133" t="s">
        <v>9</v>
      </c>
      <c r="M4" s="130" t="s">
        <v>123</v>
      </c>
      <c r="N4" s="131" t="s">
        <v>78</v>
      </c>
      <c r="O4" s="132"/>
      <c r="P4" s="133" t="s">
        <v>9</v>
      </c>
      <c r="R4" s="130" t="s">
        <v>123</v>
      </c>
      <c r="S4" s="131" t="s">
        <v>78</v>
      </c>
      <c r="T4" s="132"/>
      <c r="U4" s="133" t="s">
        <v>9</v>
      </c>
      <c r="W4" s="130" t="s">
        <v>123</v>
      </c>
      <c r="X4" s="131" t="s">
        <v>78</v>
      </c>
      <c r="Y4" s="132"/>
      <c r="Z4" s="133" t="s">
        <v>9</v>
      </c>
      <c r="AB4" s="130" t="s">
        <v>123</v>
      </c>
      <c r="AC4" s="131" t="s">
        <v>78</v>
      </c>
      <c r="AD4" s="132"/>
      <c r="AE4" s="133" t="s">
        <v>9</v>
      </c>
      <c r="AG4" s="130" t="s">
        <v>123</v>
      </c>
      <c r="AH4" s="131" t="s">
        <v>78</v>
      </c>
      <c r="AI4" s="132"/>
      <c r="AJ4" s="133" t="s">
        <v>9</v>
      </c>
      <c r="AL4" s="130" t="s">
        <v>123</v>
      </c>
      <c r="AM4" s="131" t="s">
        <v>78</v>
      </c>
      <c r="AN4" s="132"/>
      <c r="AO4" s="133" t="s">
        <v>9</v>
      </c>
      <c r="AQ4" s="130" t="s">
        <v>123</v>
      </c>
      <c r="AR4" s="131" t="s">
        <v>78</v>
      </c>
      <c r="AS4" s="132"/>
      <c r="AT4" s="133" t="s">
        <v>9</v>
      </c>
      <c r="AV4" s="130" t="s">
        <v>123</v>
      </c>
      <c r="AW4" s="131" t="s">
        <v>78</v>
      </c>
      <c r="AX4" s="132"/>
      <c r="AY4" s="133" t="s">
        <v>9</v>
      </c>
      <c r="BA4" s="130" t="s">
        <v>123</v>
      </c>
      <c r="BB4" s="131" t="s">
        <v>78</v>
      </c>
      <c r="BC4" s="132"/>
      <c r="BD4" s="133" t="s">
        <v>9</v>
      </c>
      <c r="BF4" s="130" t="s">
        <v>123</v>
      </c>
      <c r="BG4" s="131" t="s">
        <v>78</v>
      </c>
      <c r="BH4" s="132"/>
      <c r="BI4" s="133" t="s">
        <v>9</v>
      </c>
    </row>
    <row r="5" ht="19.5" customHeight="1">
      <c r="C5" s="120">
        <v>44931.0</v>
      </c>
      <c r="D5" s="121" t="s">
        <v>96</v>
      </c>
      <c r="E5" s="121" t="s">
        <v>124</v>
      </c>
      <c r="F5" s="122">
        <v>3000.0</v>
      </c>
      <c r="H5" s="120">
        <v>44958.0</v>
      </c>
      <c r="I5" s="121" t="s">
        <v>105</v>
      </c>
      <c r="J5" s="121" t="s">
        <v>125</v>
      </c>
      <c r="K5" s="122">
        <v>4012.0</v>
      </c>
      <c r="M5" s="120">
        <v>44987.0</v>
      </c>
      <c r="N5" s="121" t="s">
        <v>96</v>
      </c>
      <c r="O5" s="121" t="s">
        <v>126</v>
      </c>
      <c r="P5" s="122">
        <v>1003.0</v>
      </c>
      <c r="R5" s="120">
        <v>45019.0</v>
      </c>
      <c r="S5" s="121" t="s">
        <v>111</v>
      </c>
      <c r="T5" s="121" t="s">
        <v>127</v>
      </c>
      <c r="U5" s="122">
        <v>596.0</v>
      </c>
      <c r="W5" s="120">
        <v>45048.0</v>
      </c>
      <c r="X5" s="121" t="s">
        <v>96</v>
      </c>
      <c r="Y5" s="121" t="s">
        <v>126</v>
      </c>
      <c r="Z5" s="122">
        <v>2000.0</v>
      </c>
      <c r="AB5" s="120">
        <v>45080.0</v>
      </c>
      <c r="AC5" s="121" t="s">
        <v>105</v>
      </c>
      <c r="AD5" s="121" t="s">
        <v>128</v>
      </c>
      <c r="AE5" s="122">
        <v>4950.0</v>
      </c>
      <c r="AG5" s="120">
        <v>45111.0</v>
      </c>
      <c r="AH5" s="121" t="s">
        <v>111</v>
      </c>
      <c r="AI5" s="121" t="s">
        <v>129</v>
      </c>
      <c r="AJ5" s="122">
        <v>2040.0</v>
      </c>
      <c r="AL5" s="120">
        <v>45143.0</v>
      </c>
      <c r="AM5" s="121" t="s">
        <v>96</v>
      </c>
      <c r="AN5" s="121" t="s">
        <v>126</v>
      </c>
      <c r="AO5" s="122">
        <v>3000.0</v>
      </c>
      <c r="AQ5" s="120">
        <v>45170.0</v>
      </c>
      <c r="AR5" s="121" t="s">
        <v>130</v>
      </c>
      <c r="AS5" s="121" t="s">
        <v>131</v>
      </c>
      <c r="AT5" s="122">
        <v>18796.0</v>
      </c>
      <c r="AV5" s="120">
        <v>45201.0</v>
      </c>
      <c r="AW5" s="121" t="s">
        <v>105</v>
      </c>
      <c r="AX5" s="121" t="s">
        <v>115</v>
      </c>
      <c r="AY5" s="122">
        <v>984.0</v>
      </c>
      <c r="BA5" s="120">
        <v>45234.0</v>
      </c>
      <c r="BB5" s="121" t="s">
        <v>105</v>
      </c>
      <c r="BC5" s="121" t="s">
        <v>131</v>
      </c>
      <c r="BD5" s="122">
        <v>4724.0</v>
      </c>
      <c r="BF5" s="120">
        <v>45261.0</v>
      </c>
      <c r="BG5" s="121" t="s">
        <v>96</v>
      </c>
      <c r="BH5" s="121" t="s">
        <v>126</v>
      </c>
      <c r="BI5" s="122">
        <v>770.0</v>
      </c>
    </row>
    <row r="6" ht="19.5" customHeight="1">
      <c r="C6" s="120">
        <v>44933.0</v>
      </c>
      <c r="D6" s="121" t="s">
        <v>97</v>
      </c>
      <c r="E6" s="121" t="s">
        <v>132</v>
      </c>
      <c r="F6" s="122">
        <v>30.0</v>
      </c>
      <c r="H6" s="120">
        <v>44958.0</v>
      </c>
      <c r="I6" s="121" t="s">
        <v>105</v>
      </c>
      <c r="J6" s="121" t="s">
        <v>131</v>
      </c>
      <c r="K6" s="122">
        <v>10545.0</v>
      </c>
      <c r="M6" s="120">
        <v>44987.0</v>
      </c>
      <c r="N6" s="121" t="s">
        <v>105</v>
      </c>
      <c r="O6" s="121" t="s">
        <v>133</v>
      </c>
      <c r="P6" s="122">
        <v>159.0</v>
      </c>
      <c r="R6" s="120">
        <v>45019.0</v>
      </c>
      <c r="S6" s="121" t="s">
        <v>111</v>
      </c>
      <c r="T6" s="121" t="s">
        <v>134</v>
      </c>
      <c r="U6" s="122">
        <v>410.0</v>
      </c>
      <c r="W6" s="120">
        <v>45047.0</v>
      </c>
      <c r="X6" s="121" t="s">
        <v>111</v>
      </c>
      <c r="Y6" s="121" t="s">
        <v>127</v>
      </c>
      <c r="Z6" s="122">
        <v>473.0</v>
      </c>
      <c r="AB6" s="120">
        <v>45080.0</v>
      </c>
      <c r="AC6" s="121" t="s">
        <v>105</v>
      </c>
      <c r="AD6" s="121" t="s">
        <v>131</v>
      </c>
      <c r="AE6" s="122">
        <v>10010.0</v>
      </c>
      <c r="AG6" s="120">
        <v>45112.0</v>
      </c>
      <c r="AH6" s="121" t="s">
        <v>111</v>
      </c>
      <c r="AI6" s="121" t="s">
        <v>129</v>
      </c>
      <c r="AJ6" s="122">
        <v>763.0</v>
      </c>
      <c r="AL6" s="120">
        <v>45142.0</v>
      </c>
      <c r="AM6" s="121" t="s">
        <v>111</v>
      </c>
      <c r="AN6" s="121" t="s">
        <v>127</v>
      </c>
      <c r="AO6" s="122">
        <v>2398.0</v>
      </c>
      <c r="AQ6" s="120">
        <v>45170.0</v>
      </c>
      <c r="AR6" s="121" t="s">
        <v>105</v>
      </c>
      <c r="AS6" s="121" t="s">
        <v>135</v>
      </c>
      <c r="AT6" s="122">
        <v>330.0</v>
      </c>
      <c r="AV6" s="120">
        <v>45202.0</v>
      </c>
      <c r="AW6" s="121" t="s">
        <v>111</v>
      </c>
      <c r="AX6" s="121" t="s">
        <v>127</v>
      </c>
      <c r="AY6" s="122">
        <v>980.0</v>
      </c>
      <c r="BA6" s="120">
        <v>45234.0</v>
      </c>
      <c r="BB6" s="121" t="s">
        <v>111</v>
      </c>
      <c r="BC6" s="121" t="s">
        <v>136</v>
      </c>
      <c r="BD6" s="122">
        <v>540.0</v>
      </c>
      <c r="BF6" s="120">
        <v>45262.0</v>
      </c>
      <c r="BG6" s="121" t="s">
        <v>96</v>
      </c>
      <c r="BH6" s="121" t="s">
        <v>126</v>
      </c>
      <c r="BI6" s="122">
        <v>3886.0</v>
      </c>
    </row>
    <row r="7" ht="19.5" customHeight="1">
      <c r="C7" s="120">
        <v>44939.0</v>
      </c>
      <c r="D7" s="121" t="s">
        <v>96</v>
      </c>
      <c r="E7" s="121" t="s">
        <v>124</v>
      </c>
      <c r="F7" s="122">
        <v>3120.0</v>
      </c>
      <c r="H7" s="120">
        <v>44959.0</v>
      </c>
      <c r="I7" s="121" t="s">
        <v>105</v>
      </c>
      <c r="J7" s="121" t="s">
        <v>135</v>
      </c>
      <c r="K7" s="122">
        <v>663.0</v>
      </c>
      <c r="M7" s="120">
        <v>44989.0</v>
      </c>
      <c r="N7" s="121" t="s">
        <v>96</v>
      </c>
      <c r="O7" s="121" t="s">
        <v>126</v>
      </c>
      <c r="P7" s="122">
        <v>2895.0</v>
      </c>
      <c r="R7" s="120">
        <v>45019.0</v>
      </c>
      <c r="S7" s="121" t="s">
        <v>96</v>
      </c>
      <c r="T7" s="121" t="s">
        <v>137</v>
      </c>
      <c r="U7" s="122">
        <v>8540.0</v>
      </c>
      <c r="W7" s="120">
        <v>45047.0</v>
      </c>
      <c r="X7" s="121" t="s">
        <v>105</v>
      </c>
      <c r="Y7" s="121" t="s">
        <v>133</v>
      </c>
      <c r="Z7" s="122">
        <v>168.0</v>
      </c>
      <c r="AB7" s="120">
        <v>45080.0</v>
      </c>
      <c r="AC7" s="121" t="s">
        <v>105</v>
      </c>
      <c r="AD7" s="121" t="s">
        <v>131</v>
      </c>
      <c r="AE7" s="122">
        <v>3980.0</v>
      </c>
      <c r="AG7" s="120">
        <v>45117.0</v>
      </c>
      <c r="AH7" s="121" t="s">
        <v>96</v>
      </c>
      <c r="AI7" s="121" t="s">
        <v>138</v>
      </c>
      <c r="AJ7" s="122">
        <v>400.0</v>
      </c>
      <c r="AL7" s="120">
        <v>45153.0</v>
      </c>
      <c r="AM7" s="121" t="s">
        <v>111</v>
      </c>
      <c r="AN7" s="121" t="s">
        <v>127</v>
      </c>
      <c r="AO7" s="122">
        <v>4637.0</v>
      </c>
      <c r="AQ7" s="120">
        <v>45175.0</v>
      </c>
      <c r="AR7" s="121" t="s">
        <v>96</v>
      </c>
      <c r="AS7" s="121" t="s">
        <v>139</v>
      </c>
      <c r="AT7" s="122">
        <v>200.0</v>
      </c>
      <c r="AV7" s="120">
        <v>45203.0</v>
      </c>
      <c r="AW7" s="121" t="s">
        <v>111</v>
      </c>
      <c r="AX7" s="121" t="s">
        <v>127</v>
      </c>
      <c r="AY7" s="122">
        <v>2400.0</v>
      </c>
      <c r="BA7" s="120">
        <v>45234.0</v>
      </c>
      <c r="BB7" s="121" t="s">
        <v>105</v>
      </c>
      <c r="BC7" s="121" t="s">
        <v>115</v>
      </c>
      <c r="BD7" s="122">
        <v>15293.0</v>
      </c>
      <c r="BF7" s="120">
        <v>45264.0</v>
      </c>
      <c r="BG7" s="121" t="s">
        <v>105</v>
      </c>
      <c r="BH7" s="121" t="s">
        <v>133</v>
      </c>
      <c r="BI7" s="122">
        <v>110.0</v>
      </c>
    </row>
    <row r="8" ht="19.5" customHeight="1">
      <c r="C8" s="120">
        <v>44940.0</v>
      </c>
      <c r="D8" s="121" t="s">
        <v>105</v>
      </c>
      <c r="E8" s="121" t="s">
        <v>140</v>
      </c>
      <c r="F8" s="122">
        <v>98.0</v>
      </c>
      <c r="H8" s="120">
        <v>44959.0</v>
      </c>
      <c r="I8" s="121" t="s">
        <v>96</v>
      </c>
      <c r="J8" s="121" t="s">
        <v>126</v>
      </c>
      <c r="K8" s="122">
        <v>3500.0</v>
      </c>
      <c r="M8" s="120">
        <v>44989.0</v>
      </c>
      <c r="N8" s="121" t="s">
        <v>97</v>
      </c>
      <c r="O8" s="121" t="s">
        <v>141</v>
      </c>
      <c r="P8" s="122">
        <v>729.0</v>
      </c>
      <c r="R8" s="120">
        <v>45019.0</v>
      </c>
      <c r="S8" s="121" t="s">
        <v>105</v>
      </c>
      <c r="T8" s="121" t="s">
        <v>142</v>
      </c>
      <c r="U8" s="122">
        <v>440.0</v>
      </c>
      <c r="W8" s="120">
        <v>45048.0</v>
      </c>
      <c r="X8" s="121" t="s">
        <v>96</v>
      </c>
      <c r="Y8" s="121" t="s">
        <v>143</v>
      </c>
      <c r="Z8" s="122">
        <v>920.0</v>
      </c>
      <c r="AB8" s="120">
        <v>45080.0</v>
      </c>
      <c r="AC8" s="121" t="s">
        <v>105</v>
      </c>
      <c r="AD8" s="121" t="s">
        <v>131</v>
      </c>
      <c r="AE8" s="122">
        <v>1990.0</v>
      </c>
      <c r="AG8" s="120">
        <v>45114.0</v>
      </c>
      <c r="AH8" s="121" t="s">
        <v>111</v>
      </c>
      <c r="AI8" s="121" t="s">
        <v>129</v>
      </c>
      <c r="AJ8" s="122">
        <v>2240.0</v>
      </c>
      <c r="AL8" s="120">
        <v>45156.0</v>
      </c>
      <c r="AM8" s="121" t="s">
        <v>111</v>
      </c>
      <c r="AN8" s="121" t="s">
        <v>127</v>
      </c>
      <c r="AO8" s="122">
        <v>3250.0</v>
      </c>
      <c r="AQ8" s="120">
        <v>45175.0</v>
      </c>
      <c r="AR8" s="121" t="s">
        <v>96</v>
      </c>
      <c r="AS8" s="121" t="s">
        <v>126</v>
      </c>
      <c r="AT8" s="122">
        <v>2460.0</v>
      </c>
      <c r="AV8" s="120">
        <v>45201.0</v>
      </c>
      <c r="AW8" s="121" t="s">
        <v>105</v>
      </c>
      <c r="AX8" s="121" t="s">
        <v>115</v>
      </c>
      <c r="AY8" s="122">
        <v>2231.0</v>
      </c>
      <c r="BA8" s="120">
        <v>45234.0</v>
      </c>
      <c r="BB8" s="121" t="s">
        <v>105</v>
      </c>
      <c r="BC8" s="121" t="s">
        <v>115</v>
      </c>
      <c r="BD8" s="122">
        <v>550.0</v>
      </c>
      <c r="BF8" s="120">
        <v>45268.0</v>
      </c>
      <c r="BG8" s="121" t="s">
        <v>102</v>
      </c>
      <c r="BH8" s="121" t="s">
        <v>144</v>
      </c>
      <c r="BI8" s="122">
        <v>6000.0</v>
      </c>
    </row>
    <row r="9" ht="19.5" customHeight="1">
      <c r="C9" s="120">
        <v>44943.0</v>
      </c>
      <c r="D9" s="121" t="s">
        <v>97</v>
      </c>
      <c r="E9" s="121" t="s">
        <v>132</v>
      </c>
      <c r="F9" s="122">
        <v>150.0</v>
      </c>
      <c r="H9" s="120">
        <v>44960.0</v>
      </c>
      <c r="I9" s="121" t="s">
        <v>102</v>
      </c>
      <c r="J9" s="121" t="s">
        <v>145</v>
      </c>
      <c r="K9" s="122">
        <v>8512.0</v>
      </c>
      <c r="M9" s="120">
        <v>44998.0</v>
      </c>
      <c r="N9" s="121" t="s">
        <v>105</v>
      </c>
      <c r="O9" s="121" t="s">
        <v>134</v>
      </c>
      <c r="P9" s="122">
        <v>110.0</v>
      </c>
      <c r="R9" s="120">
        <v>45019.0</v>
      </c>
      <c r="S9" s="121" t="s">
        <v>97</v>
      </c>
      <c r="T9" s="121" t="s">
        <v>132</v>
      </c>
      <c r="U9" s="122">
        <v>20.0</v>
      </c>
      <c r="W9" s="120">
        <v>45048.0</v>
      </c>
      <c r="X9" s="121" t="s">
        <v>96</v>
      </c>
      <c r="Y9" s="121" t="s">
        <v>126</v>
      </c>
      <c r="Z9" s="122">
        <v>2000.0</v>
      </c>
      <c r="AB9" s="120">
        <v>45080.0</v>
      </c>
      <c r="AC9" s="121" t="s">
        <v>111</v>
      </c>
      <c r="AD9" s="121" t="s">
        <v>127</v>
      </c>
      <c r="AE9" s="122">
        <v>3190.0</v>
      </c>
      <c r="AG9" s="120">
        <v>45118.0</v>
      </c>
      <c r="AH9" s="121" t="s">
        <v>130</v>
      </c>
      <c r="AI9" s="121" t="s">
        <v>131</v>
      </c>
      <c r="AJ9" s="122">
        <v>9053.0</v>
      </c>
      <c r="AL9" s="120">
        <v>45157.0</v>
      </c>
      <c r="AM9" s="121" t="s">
        <v>96</v>
      </c>
      <c r="AN9" s="121" t="s">
        <v>126</v>
      </c>
      <c r="AO9" s="122">
        <v>3965.0</v>
      </c>
      <c r="AQ9" s="120">
        <v>45175.0</v>
      </c>
      <c r="AR9" s="121" t="s">
        <v>96</v>
      </c>
      <c r="AS9" s="121" t="s">
        <v>126</v>
      </c>
      <c r="AT9" s="122">
        <v>2000.0</v>
      </c>
      <c r="AV9" s="120">
        <v>45204.0</v>
      </c>
      <c r="AW9" s="121" t="s">
        <v>99</v>
      </c>
      <c r="AX9" s="121" t="s">
        <v>146</v>
      </c>
      <c r="AY9" s="122">
        <v>3596.0</v>
      </c>
      <c r="BA9" s="120">
        <v>45234.0</v>
      </c>
      <c r="BB9" s="121" t="s">
        <v>105</v>
      </c>
      <c r="BC9" s="121" t="s">
        <v>115</v>
      </c>
      <c r="BD9" s="122">
        <v>825.0</v>
      </c>
      <c r="BF9" s="120">
        <v>45270.0</v>
      </c>
      <c r="BG9" s="121" t="s">
        <v>96</v>
      </c>
      <c r="BH9" s="121" t="s">
        <v>126</v>
      </c>
      <c r="BI9" s="122">
        <v>3845.0</v>
      </c>
    </row>
    <row r="10" ht="19.5" customHeight="1">
      <c r="C10" s="120">
        <v>44943.0</v>
      </c>
      <c r="D10" s="121" t="s">
        <v>105</v>
      </c>
      <c r="F10" s="122">
        <v>110.0</v>
      </c>
      <c r="H10" s="120">
        <v>44961.0</v>
      </c>
      <c r="I10" s="121" t="s">
        <v>105</v>
      </c>
      <c r="J10" s="121" t="s">
        <v>147</v>
      </c>
      <c r="K10" s="122">
        <v>55541.0</v>
      </c>
      <c r="M10" s="120">
        <v>45003.0</v>
      </c>
      <c r="N10" s="121" t="s">
        <v>96</v>
      </c>
      <c r="O10" s="121" t="s">
        <v>126</v>
      </c>
      <c r="P10" s="122">
        <v>3000.0</v>
      </c>
      <c r="R10" s="120">
        <v>45020.0</v>
      </c>
      <c r="S10" s="121" t="s">
        <v>105</v>
      </c>
      <c r="T10" s="121" t="s">
        <v>133</v>
      </c>
      <c r="U10" s="122">
        <v>110.0</v>
      </c>
      <c r="W10" s="120">
        <v>45048.0</v>
      </c>
      <c r="X10" s="121" t="s">
        <v>102</v>
      </c>
      <c r="Y10" s="121" t="s">
        <v>127</v>
      </c>
      <c r="Z10" s="122">
        <v>3760.0</v>
      </c>
      <c r="AB10" s="120">
        <v>45080.0</v>
      </c>
      <c r="AC10" s="121" t="s">
        <v>96</v>
      </c>
      <c r="AD10" s="121" t="s">
        <v>126</v>
      </c>
      <c r="AE10" s="122">
        <v>3104.0</v>
      </c>
      <c r="AG10" s="120">
        <v>45118.0</v>
      </c>
      <c r="AH10" s="121" t="s">
        <v>97</v>
      </c>
      <c r="AI10" s="121" t="s">
        <v>148</v>
      </c>
      <c r="AJ10" s="122">
        <v>10.0</v>
      </c>
      <c r="AL10" s="120">
        <v>45162.0</v>
      </c>
      <c r="AM10" s="121" t="s">
        <v>105</v>
      </c>
      <c r="AN10" s="121" t="s">
        <v>115</v>
      </c>
      <c r="AO10" s="122">
        <v>1330.0</v>
      </c>
      <c r="AQ10" s="120">
        <v>45175.0</v>
      </c>
      <c r="AR10" s="121" t="s">
        <v>105</v>
      </c>
      <c r="AT10" s="122">
        <v>44805.0</v>
      </c>
      <c r="AV10" s="120">
        <v>45204.0</v>
      </c>
      <c r="AW10" s="121" t="s">
        <v>99</v>
      </c>
      <c r="AX10" s="121" t="s">
        <v>149</v>
      </c>
      <c r="AY10" s="122">
        <v>8184.0</v>
      </c>
      <c r="BA10" s="120">
        <v>45237.0</v>
      </c>
      <c r="BB10" s="121" t="s">
        <v>96</v>
      </c>
      <c r="BC10" s="121" t="s">
        <v>150</v>
      </c>
      <c r="BD10" s="122">
        <v>200.0</v>
      </c>
      <c r="BF10" s="120">
        <v>45267.0</v>
      </c>
      <c r="BG10" s="121" t="s">
        <v>106</v>
      </c>
      <c r="BH10" s="121" t="s">
        <v>151</v>
      </c>
      <c r="BI10" s="122">
        <v>10950.0</v>
      </c>
    </row>
    <row r="11" ht="19.5" customHeight="1">
      <c r="C11" s="120">
        <v>44945.0</v>
      </c>
      <c r="D11" s="121" t="s">
        <v>96</v>
      </c>
      <c r="E11" s="121" t="s">
        <v>124</v>
      </c>
      <c r="F11" s="122">
        <v>2000.0</v>
      </c>
      <c r="H11" s="120">
        <v>44965.0</v>
      </c>
      <c r="I11" s="121" t="s">
        <v>105</v>
      </c>
      <c r="K11" s="122">
        <v>1000000.0</v>
      </c>
      <c r="M11" s="120">
        <v>45004.0</v>
      </c>
      <c r="N11" s="121" t="s">
        <v>105</v>
      </c>
      <c r="O11" s="121" t="s">
        <v>152</v>
      </c>
      <c r="P11" s="122">
        <v>220.0</v>
      </c>
      <c r="R11" s="120">
        <v>45020.0</v>
      </c>
      <c r="S11" s="121" t="s">
        <v>105</v>
      </c>
      <c r="T11" s="121" t="s">
        <v>153</v>
      </c>
      <c r="U11" s="122">
        <v>3480.0</v>
      </c>
      <c r="W11" s="120">
        <v>45050.0</v>
      </c>
      <c r="X11" s="121" t="s">
        <v>105</v>
      </c>
      <c r="Y11" s="121" t="s">
        <v>129</v>
      </c>
      <c r="Z11" s="122">
        <v>1000.0</v>
      </c>
      <c r="AB11" s="120">
        <v>45080.0</v>
      </c>
      <c r="AC11" s="121" t="s">
        <v>105</v>
      </c>
      <c r="AD11" s="121" t="s">
        <v>154</v>
      </c>
      <c r="AE11" s="122">
        <v>300.0</v>
      </c>
      <c r="AG11" s="120">
        <v>45118.0</v>
      </c>
      <c r="AH11" s="121" t="s">
        <v>102</v>
      </c>
      <c r="AI11" s="121" t="s">
        <v>129</v>
      </c>
      <c r="AJ11" s="122">
        <v>8305.0</v>
      </c>
      <c r="AL11" s="120">
        <v>45164.0</v>
      </c>
      <c r="AM11" s="121" t="s">
        <v>96</v>
      </c>
      <c r="AN11" s="121" t="s">
        <v>126</v>
      </c>
      <c r="AO11" s="122">
        <v>3626.0</v>
      </c>
      <c r="AQ11" s="120">
        <v>45175.0</v>
      </c>
      <c r="AR11" s="121" t="s">
        <v>111</v>
      </c>
      <c r="AS11" s="121" t="s">
        <v>127</v>
      </c>
      <c r="AT11" s="122">
        <v>1440.0</v>
      </c>
      <c r="AV11" s="120">
        <v>45205.0</v>
      </c>
      <c r="AW11" s="121" t="s">
        <v>96</v>
      </c>
      <c r="AX11" s="121" t="s">
        <v>126</v>
      </c>
      <c r="AY11" s="122">
        <v>3804.0</v>
      </c>
      <c r="BA11" s="120">
        <v>45237.0</v>
      </c>
      <c r="BB11" s="121" t="s">
        <v>111</v>
      </c>
      <c r="BC11" s="121" t="s">
        <v>155</v>
      </c>
      <c r="BD11" s="122">
        <v>1821.0</v>
      </c>
      <c r="BF11" s="120">
        <v>45280.0</v>
      </c>
      <c r="BG11" s="121" t="s">
        <v>96</v>
      </c>
      <c r="BH11" s="121" t="s">
        <v>150</v>
      </c>
      <c r="BI11" s="122">
        <v>100.0</v>
      </c>
    </row>
    <row r="12" ht="19.5" customHeight="1">
      <c r="C12" s="120">
        <v>44946.0</v>
      </c>
      <c r="D12" s="121" t="s">
        <v>102</v>
      </c>
      <c r="E12" s="121" t="s">
        <v>156</v>
      </c>
      <c r="F12" s="122">
        <v>4235.0</v>
      </c>
      <c r="H12" s="120">
        <v>44965.0</v>
      </c>
      <c r="I12" s="121" t="s">
        <v>105</v>
      </c>
      <c r="K12" s="122">
        <v>1000000.0</v>
      </c>
      <c r="M12" s="120">
        <v>45005.0</v>
      </c>
      <c r="N12" s="121" t="s">
        <v>111</v>
      </c>
      <c r="O12" s="121" t="s">
        <v>129</v>
      </c>
      <c r="P12" s="122">
        <v>303.0</v>
      </c>
      <c r="R12" s="120">
        <v>45020.0</v>
      </c>
      <c r="S12" s="121" t="s">
        <v>96</v>
      </c>
      <c r="T12" s="121" t="s">
        <v>126</v>
      </c>
      <c r="U12" s="122">
        <v>3000.0</v>
      </c>
      <c r="W12" s="120">
        <v>45054.0</v>
      </c>
      <c r="X12" s="121" t="s">
        <v>97</v>
      </c>
      <c r="Y12" s="121" t="s">
        <v>148</v>
      </c>
      <c r="Z12" s="122">
        <v>300.0</v>
      </c>
      <c r="AB12" s="120">
        <v>45080.0</v>
      </c>
      <c r="AC12" s="121" t="s">
        <v>102</v>
      </c>
      <c r="AD12" s="121" t="s">
        <v>157</v>
      </c>
      <c r="AE12" s="122">
        <v>1240.0</v>
      </c>
      <c r="AG12" s="120">
        <v>45120.0</v>
      </c>
      <c r="AH12" s="121" t="s">
        <v>102</v>
      </c>
      <c r="AI12" s="121" t="s">
        <v>158</v>
      </c>
      <c r="AJ12" s="122">
        <v>1280.0</v>
      </c>
      <c r="AL12" s="120">
        <v>45162.0</v>
      </c>
      <c r="AM12" s="121" t="s">
        <v>105</v>
      </c>
      <c r="AN12" s="121" t="s">
        <v>159</v>
      </c>
      <c r="AO12" s="122">
        <v>880.0</v>
      </c>
      <c r="AQ12" s="120">
        <v>45182.0</v>
      </c>
      <c r="AR12" s="121" t="s">
        <v>96</v>
      </c>
      <c r="AS12" s="121" t="s">
        <v>126</v>
      </c>
      <c r="AT12" s="122">
        <v>4450.0</v>
      </c>
      <c r="AV12" s="120">
        <v>45205.0</v>
      </c>
      <c r="AW12" s="121" t="s">
        <v>111</v>
      </c>
      <c r="AX12" s="121" t="s">
        <v>127</v>
      </c>
      <c r="AY12" s="122">
        <v>2816.0</v>
      </c>
      <c r="BA12" s="120">
        <v>45237.0</v>
      </c>
      <c r="BB12" s="121" t="s">
        <v>111</v>
      </c>
      <c r="BC12" s="121" t="s">
        <v>158</v>
      </c>
      <c r="BD12" s="122">
        <v>849.0</v>
      </c>
      <c r="BF12" s="120">
        <v>45279.0</v>
      </c>
      <c r="BG12" s="121" t="s">
        <v>111</v>
      </c>
      <c r="BH12" s="121" t="s">
        <v>134</v>
      </c>
      <c r="BI12" s="122">
        <v>3000.0</v>
      </c>
    </row>
    <row r="13" ht="19.5" customHeight="1">
      <c r="C13" s="120">
        <v>44946.0</v>
      </c>
      <c r="D13" s="121" t="s">
        <v>111</v>
      </c>
      <c r="F13" s="122">
        <v>456.0</v>
      </c>
      <c r="H13" s="120">
        <v>44965.0</v>
      </c>
      <c r="I13" s="121" t="s">
        <v>105</v>
      </c>
      <c r="K13" s="122">
        <v>444000.0</v>
      </c>
      <c r="M13" s="120">
        <v>45009.0</v>
      </c>
      <c r="N13" s="121" t="s">
        <v>105</v>
      </c>
      <c r="O13" s="121" t="s">
        <v>160</v>
      </c>
      <c r="P13" s="122">
        <v>1419.0</v>
      </c>
      <c r="R13" s="120">
        <v>45020.0</v>
      </c>
      <c r="S13" s="121" t="s">
        <v>111</v>
      </c>
      <c r="T13" s="121" t="s">
        <v>134</v>
      </c>
      <c r="U13" s="122">
        <v>1190.0</v>
      </c>
      <c r="W13" s="120">
        <v>45054.0</v>
      </c>
      <c r="X13" s="121" t="s">
        <v>105</v>
      </c>
      <c r="Y13" s="121" t="s">
        <v>129</v>
      </c>
      <c r="Z13" s="122">
        <v>390.0</v>
      </c>
      <c r="AB13" s="120">
        <v>45081.0</v>
      </c>
      <c r="AC13" s="121" t="s">
        <v>102</v>
      </c>
      <c r="AD13" s="121" t="s">
        <v>127</v>
      </c>
      <c r="AE13" s="122">
        <v>4543.0</v>
      </c>
      <c r="AG13" s="120">
        <v>45125.0</v>
      </c>
      <c r="AH13" s="121" t="s">
        <v>111</v>
      </c>
      <c r="AI13" s="121" t="s">
        <v>129</v>
      </c>
      <c r="AJ13" s="122">
        <v>3300.0</v>
      </c>
      <c r="AL13" s="120">
        <v>45162.0</v>
      </c>
      <c r="AM13" s="121" t="s">
        <v>111</v>
      </c>
      <c r="AN13" s="121" t="s">
        <v>155</v>
      </c>
      <c r="AO13" s="122">
        <v>1382.0</v>
      </c>
      <c r="AQ13" s="120">
        <v>45173.0</v>
      </c>
      <c r="AR13" s="121" t="s">
        <v>99</v>
      </c>
      <c r="AT13" s="122">
        <v>9356.0</v>
      </c>
      <c r="AV13" s="120">
        <v>45202.0</v>
      </c>
      <c r="AW13" s="121" t="s">
        <v>111</v>
      </c>
      <c r="AX13" s="121" t="s">
        <v>127</v>
      </c>
      <c r="AY13" s="122">
        <v>4065.0</v>
      </c>
      <c r="BA13" s="120">
        <v>45243.0</v>
      </c>
      <c r="BB13" s="121" t="s">
        <v>96</v>
      </c>
      <c r="BC13" s="121" t="s">
        <v>126</v>
      </c>
      <c r="BD13" s="122">
        <v>3785.0</v>
      </c>
      <c r="BF13" s="120">
        <v>45273.0</v>
      </c>
      <c r="BG13" s="121" t="s">
        <v>105</v>
      </c>
      <c r="BH13" s="121" t="s">
        <v>133</v>
      </c>
      <c r="BI13" s="122">
        <v>110.0</v>
      </c>
    </row>
    <row r="14" ht="19.5" customHeight="1">
      <c r="C14" s="120">
        <v>44950.0</v>
      </c>
      <c r="D14" s="121" t="s">
        <v>130</v>
      </c>
      <c r="E14" s="121" t="s">
        <v>131</v>
      </c>
      <c r="F14" s="122">
        <v>5980.0</v>
      </c>
      <c r="H14" s="120">
        <v>44966.0</v>
      </c>
      <c r="I14" s="121" t="s">
        <v>105</v>
      </c>
      <c r="J14" s="121" t="s">
        <v>138</v>
      </c>
      <c r="K14" s="122">
        <v>500.0</v>
      </c>
      <c r="M14" s="120">
        <v>45012.0</v>
      </c>
      <c r="N14" s="121" t="s">
        <v>105</v>
      </c>
      <c r="O14" s="121" t="s">
        <v>161</v>
      </c>
      <c r="P14" s="122">
        <v>390.0</v>
      </c>
      <c r="R14" s="120">
        <v>45020.0</v>
      </c>
      <c r="S14" s="121" t="s">
        <v>105</v>
      </c>
      <c r="T14" s="121" t="s">
        <v>162</v>
      </c>
      <c r="U14" s="122">
        <v>997.0</v>
      </c>
      <c r="W14" s="120">
        <v>45056.0</v>
      </c>
      <c r="X14" s="121" t="s">
        <v>105</v>
      </c>
      <c r="Y14" s="121" t="s">
        <v>163</v>
      </c>
      <c r="Z14" s="122">
        <v>773.0</v>
      </c>
      <c r="AB14" s="120">
        <v>45087.0</v>
      </c>
      <c r="AC14" s="121" t="s">
        <v>96</v>
      </c>
      <c r="AD14" s="121" t="s">
        <v>126</v>
      </c>
      <c r="AE14" s="122">
        <v>2673.0</v>
      </c>
      <c r="AG14" s="120">
        <v>45133.0</v>
      </c>
      <c r="AH14" s="121" t="s">
        <v>105</v>
      </c>
      <c r="AI14" s="121" t="s">
        <v>164</v>
      </c>
      <c r="AJ14" s="122">
        <v>605.0</v>
      </c>
      <c r="AL14" s="120">
        <v>45158.0</v>
      </c>
      <c r="AM14" s="121" t="s">
        <v>111</v>
      </c>
      <c r="AN14" s="121" t="s">
        <v>127</v>
      </c>
      <c r="AO14" s="122">
        <v>5312.0</v>
      </c>
      <c r="AQ14" s="120">
        <v>45182.0</v>
      </c>
      <c r="AR14" s="121" t="s">
        <v>96</v>
      </c>
      <c r="AS14" s="121" t="s">
        <v>143</v>
      </c>
      <c r="AT14" s="122">
        <v>830.0</v>
      </c>
      <c r="AV14" s="120">
        <v>45210.0</v>
      </c>
      <c r="AW14" s="121" t="s">
        <v>96</v>
      </c>
      <c r="AX14" s="121" t="s">
        <v>150</v>
      </c>
      <c r="AY14" s="122">
        <v>100.0</v>
      </c>
      <c r="BA14" s="120">
        <v>45244.0</v>
      </c>
      <c r="BB14" s="121" t="s">
        <v>105</v>
      </c>
      <c r="BC14" s="121" t="s">
        <v>115</v>
      </c>
      <c r="BD14" s="122">
        <v>2200.0</v>
      </c>
      <c r="BF14" s="120">
        <v>45276.0</v>
      </c>
      <c r="BG14" s="121" t="s">
        <v>96</v>
      </c>
      <c r="BH14" s="121" t="s">
        <v>126</v>
      </c>
      <c r="BI14" s="122">
        <v>3000.0</v>
      </c>
    </row>
    <row r="15" ht="19.5" customHeight="1">
      <c r="C15" s="120">
        <v>44949.0</v>
      </c>
      <c r="D15" s="121" t="s">
        <v>96</v>
      </c>
      <c r="F15" s="122">
        <v>0.0</v>
      </c>
      <c r="H15" s="120">
        <v>44968.0</v>
      </c>
      <c r="I15" s="121" t="s">
        <v>105</v>
      </c>
      <c r="J15" s="121" t="s">
        <v>165</v>
      </c>
      <c r="K15" s="122">
        <v>1320.0</v>
      </c>
      <c r="M15" s="120">
        <v>45013.0</v>
      </c>
      <c r="N15" s="121" t="s">
        <v>97</v>
      </c>
      <c r="O15" s="121" t="s">
        <v>166</v>
      </c>
      <c r="P15" s="122">
        <v>50.0</v>
      </c>
      <c r="R15" s="120">
        <v>45022.0</v>
      </c>
      <c r="S15" s="121" t="s">
        <v>105</v>
      </c>
      <c r="T15" s="121" t="s">
        <v>162</v>
      </c>
      <c r="U15" s="122">
        <v>762.0</v>
      </c>
      <c r="W15" s="120">
        <v>45056.0</v>
      </c>
      <c r="X15" s="121" t="s">
        <v>111</v>
      </c>
      <c r="Y15" s="121" t="s">
        <v>129</v>
      </c>
      <c r="Z15" s="122">
        <v>1280.0</v>
      </c>
      <c r="AB15" s="120">
        <v>45092.0</v>
      </c>
      <c r="AC15" s="121" t="s">
        <v>96</v>
      </c>
      <c r="AD15" s="121" t="s">
        <v>126</v>
      </c>
      <c r="AE15" s="122">
        <v>3291.0</v>
      </c>
      <c r="AG15" s="120">
        <v>45130.0</v>
      </c>
      <c r="AH15" s="121" t="s">
        <v>111</v>
      </c>
      <c r="AI15" s="121" t="s">
        <v>136</v>
      </c>
      <c r="AJ15" s="122">
        <v>3140.0</v>
      </c>
      <c r="AL15" s="120">
        <v>45167.0</v>
      </c>
      <c r="AM15" s="121" t="s">
        <v>130</v>
      </c>
      <c r="AN15" s="123" t="s">
        <v>167</v>
      </c>
      <c r="AO15" s="122">
        <v>8200.0</v>
      </c>
      <c r="AQ15" s="120">
        <v>45183.0</v>
      </c>
      <c r="AR15" s="121" t="s">
        <v>111</v>
      </c>
      <c r="AS15" s="121" t="s">
        <v>155</v>
      </c>
      <c r="AT15" s="122">
        <v>1140.0</v>
      </c>
      <c r="AV15" s="120">
        <v>45213.0</v>
      </c>
      <c r="AW15" s="121" t="s">
        <v>96</v>
      </c>
      <c r="AX15" s="121" t="s">
        <v>126</v>
      </c>
      <c r="AY15" s="122">
        <v>3843.0</v>
      </c>
      <c r="BA15" s="120">
        <v>45243.0</v>
      </c>
      <c r="BB15" s="121" t="s">
        <v>105</v>
      </c>
      <c r="BC15" s="121" t="s">
        <v>168</v>
      </c>
      <c r="BD15" s="122">
        <v>153.0</v>
      </c>
      <c r="BF15" s="120">
        <v>45280.0</v>
      </c>
      <c r="BG15" s="121" t="s">
        <v>105</v>
      </c>
      <c r="BH15" s="121" t="s">
        <v>131</v>
      </c>
      <c r="BI15" s="122">
        <v>4702.0</v>
      </c>
    </row>
    <row r="16" ht="19.5" customHeight="1">
      <c r="C16" s="120">
        <v>44949.0</v>
      </c>
      <c r="D16" s="121" t="s">
        <v>105</v>
      </c>
      <c r="E16" s="121" t="s">
        <v>169</v>
      </c>
      <c r="F16" s="122">
        <v>110.0</v>
      </c>
      <c r="H16" s="120">
        <v>44968.0</v>
      </c>
      <c r="I16" s="121" t="s">
        <v>111</v>
      </c>
      <c r="J16" s="121" t="s">
        <v>170</v>
      </c>
      <c r="K16" s="122">
        <v>1920.0</v>
      </c>
      <c r="M16" s="120">
        <v>45013.0</v>
      </c>
      <c r="N16" s="121" t="s">
        <v>105</v>
      </c>
      <c r="O16" s="121" t="s">
        <v>171</v>
      </c>
      <c r="P16" s="122">
        <v>1100.0</v>
      </c>
      <c r="R16" s="120">
        <v>45024.0</v>
      </c>
      <c r="S16" s="121" t="s">
        <v>105</v>
      </c>
      <c r="U16" s="122">
        <v>4175.0</v>
      </c>
      <c r="W16" s="120">
        <v>45056.0</v>
      </c>
      <c r="X16" s="121" t="s">
        <v>96</v>
      </c>
      <c r="Y16" s="121" t="s">
        <v>126</v>
      </c>
      <c r="Z16" s="122">
        <v>3000.0</v>
      </c>
      <c r="AB16" s="120">
        <v>45091.0</v>
      </c>
      <c r="AC16" s="121" t="s">
        <v>105</v>
      </c>
      <c r="AD16" s="121" t="s">
        <v>115</v>
      </c>
      <c r="AE16" s="122">
        <v>563.0</v>
      </c>
      <c r="AG16" s="120">
        <v>45131.0</v>
      </c>
      <c r="AH16" s="121" t="s">
        <v>105</v>
      </c>
      <c r="AI16" s="121" t="s">
        <v>172</v>
      </c>
      <c r="AJ16" s="122">
        <v>1100.0</v>
      </c>
      <c r="AL16" s="120">
        <v>45165.0</v>
      </c>
      <c r="AM16" s="121" t="s">
        <v>97</v>
      </c>
      <c r="AN16" s="121" t="s">
        <v>132</v>
      </c>
      <c r="AO16" s="122">
        <v>110.0</v>
      </c>
      <c r="AQ16" s="120">
        <v>45184.0</v>
      </c>
      <c r="AR16" s="121" t="s">
        <v>111</v>
      </c>
      <c r="AT16" s="122">
        <v>845.0</v>
      </c>
      <c r="AV16" s="120">
        <v>45213.0</v>
      </c>
      <c r="AW16" s="121" t="s">
        <v>96</v>
      </c>
      <c r="AX16" s="121" t="s">
        <v>143</v>
      </c>
      <c r="AY16" s="122">
        <v>890.0</v>
      </c>
      <c r="BA16" s="120">
        <v>45251.0</v>
      </c>
      <c r="BB16" s="121" t="s">
        <v>96</v>
      </c>
      <c r="BC16" s="121" t="s">
        <v>126</v>
      </c>
      <c r="BD16" s="122">
        <v>3681.0</v>
      </c>
      <c r="BF16" s="120">
        <v>45281.0</v>
      </c>
      <c r="BG16" s="121" t="s">
        <v>105</v>
      </c>
      <c r="BH16" s="121" t="s">
        <v>134</v>
      </c>
      <c r="BI16" s="122">
        <v>270.0</v>
      </c>
    </row>
    <row r="17" ht="19.5" customHeight="1">
      <c r="C17" s="120">
        <v>44950.0</v>
      </c>
      <c r="D17" s="121" t="s">
        <v>97</v>
      </c>
      <c r="F17" s="122">
        <v>30.0</v>
      </c>
      <c r="H17" s="120">
        <v>44968.0</v>
      </c>
      <c r="I17" s="121" t="s">
        <v>111</v>
      </c>
      <c r="J17" s="121" t="s">
        <v>158</v>
      </c>
      <c r="K17" s="122">
        <v>949.0</v>
      </c>
      <c r="M17" s="120">
        <v>45013.0</v>
      </c>
      <c r="N17" s="121" t="s">
        <v>105</v>
      </c>
      <c r="O17" s="121" t="s">
        <v>168</v>
      </c>
      <c r="P17" s="122">
        <v>1800.0</v>
      </c>
      <c r="R17" s="120">
        <v>45024.0</v>
      </c>
      <c r="S17" s="121" t="s">
        <v>105</v>
      </c>
      <c r="U17" s="122">
        <v>3673.0</v>
      </c>
      <c r="W17" s="120">
        <v>45055.0</v>
      </c>
      <c r="X17" s="121" t="s">
        <v>102</v>
      </c>
      <c r="Y17" s="121" t="s">
        <v>127</v>
      </c>
      <c r="Z17" s="122">
        <v>2310.0</v>
      </c>
      <c r="AB17" s="120">
        <v>45099.0</v>
      </c>
      <c r="AC17" s="121" t="s">
        <v>111</v>
      </c>
      <c r="AD17" s="121" t="s">
        <v>129</v>
      </c>
      <c r="AE17" s="122">
        <v>3082.0</v>
      </c>
      <c r="AG17" s="120">
        <v>45133.0</v>
      </c>
      <c r="AH17" s="121" t="s">
        <v>111</v>
      </c>
      <c r="AI17" s="121" t="s">
        <v>136</v>
      </c>
      <c r="AJ17" s="122">
        <v>1280.0</v>
      </c>
      <c r="AL17" s="120">
        <v>45166.0</v>
      </c>
      <c r="AM17" s="121" t="s">
        <v>105</v>
      </c>
      <c r="AN17" s="121" t="s">
        <v>154</v>
      </c>
      <c r="AO17" s="122">
        <v>1500.0</v>
      </c>
      <c r="AQ17" s="120">
        <v>45187.0</v>
      </c>
      <c r="AR17" s="121" t="s">
        <v>96</v>
      </c>
      <c r="AS17" s="121" t="s">
        <v>126</v>
      </c>
      <c r="AT17" s="122">
        <v>3752.0</v>
      </c>
      <c r="AV17" s="120">
        <v>45215.0</v>
      </c>
      <c r="AW17" s="121" t="s">
        <v>102</v>
      </c>
      <c r="AX17" s="121" t="s">
        <v>145</v>
      </c>
      <c r="AY17" s="122">
        <v>9669.0</v>
      </c>
      <c r="BA17" s="120">
        <v>45256.0</v>
      </c>
      <c r="BB17" s="121" t="s">
        <v>96</v>
      </c>
      <c r="BC17" s="121" t="s">
        <v>126</v>
      </c>
      <c r="BD17" s="122">
        <v>3107.0</v>
      </c>
      <c r="BF17" s="120">
        <v>45273.0</v>
      </c>
      <c r="BG17" s="121" t="s">
        <v>111</v>
      </c>
      <c r="BH17" s="121" t="s">
        <v>129</v>
      </c>
      <c r="BI17" s="122">
        <v>1497.0</v>
      </c>
    </row>
    <row r="18" ht="19.5" customHeight="1">
      <c r="C18" s="120">
        <v>44952.0</v>
      </c>
      <c r="D18" s="121" t="s">
        <v>96</v>
      </c>
      <c r="E18" s="121" t="s">
        <v>124</v>
      </c>
      <c r="F18" s="122">
        <v>3000.0</v>
      </c>
      <c r="H18" s="120">
        <v>44969.0</v>
      </c>
      <c r="I18" s="121" t="s">
        <v>111</v>
      </c>
      <c r="J18" s="121" t="s">
        <v>129</v>
      </c>
      <c r="K18" s="122">
        <v>467.0</v>
      </c>
      <c r="M18" s="120">
        <v>45014.0</v>
      </c>
      <c r="N18" s="121" t="s">
        <v>96</v>
      </c>
      <c r="O18" s="121" t="s">
        <v>126</v>
      </c>
      <c r="P18" s="122">
        <v>3000.0</v>
      </c>
      <c r="R18" s="120">
        <v>45024.0</v>
      </c>
      <c r="S18" s="121" t="s">
        <v>111</v>
      </c>
      <c r="T18" s="121" t="s">
        <v>127</v>
      </c>
      <c r="U18" s="122">
        <v>1020.0</v>
      </c>
      <c r="W18" s="120">
        <v>45056.0</v>
      </c>
      <c r="X18" s="121" t="s">
        <v>130</v>
      </c>
      <c r="Y18" s="121" t="s">
        <v>173</v>
      </c>
      <c r="Z18" s="122">
        <v>39500.0</v>
      </c>
      <c r="AB18" s="120">
        <v>45100.0</v>
      </c>
      <c r="AC18" s="121" t="s">
        <v>96</v>
      </c>
      <c r="AD18" s="121" t="s">
        <v>143</v>
      </c>
      <c r="AE18" s="122">
        <v>1190.0</v>
      </c>
      <c r="AG18" s="120">
        <v>45133.0</v>
      </c>
      <c r="AH18" s="121" t="s">
        <v>105</v>
      </c>
      <c r="AI18" s="121" t="s">
        <v>174</v>
      </c>
      <c r="AJ18" s="122">
        <v>9240.0</v>
      </c>
      <c r="AL18" s="120">
        <v>45167.0</v>
      </c>
      <c r="AM18" s="121" t="s">
        <v>111</v>
      </c>
      <c r="AN18" s="121" t="s">
        <v>127</v>
      </c>
      <c r="AO18" s="122">
        <v>3410.0</v>
      </c>
      <c r="AQ18" s="120">
        <v>45193.0</v>
      </c>
      <c r="AR18" s="121" t="s">
        <v>96</v>
      </c>
      <c r="AS18" s="121" t="s">
        <v>126</v>
      </c>
      <c r="AT18" s="122">
        <v>3239.0</v>
      </c>
      <c r="AV18" s="120">
        <v>45223.0</v>
      </c>
      <c r="AW18" s="121" t="s">
        <v>111</v>
      </c>
      <c r="AX18" s="121" t="s">
        <v>134</v>
      </c>
      <c r="AY18" s="122">
        <v>980.0</v>
      </c>
      <c r="BA18" s="120">
        <v>45257.0</v>
      </c>
      <c r="BB18" s="121" t="s">
        <v>105</v>
      </c>
      <c r="BC18" s="121" t="s">
        <v>115</v>
      </c>
      <c r="BD18" s="122">
        <v>3780.0</v>
      </c>
      <c r="BF18" s="120">
        <v>45283.0</v>
      </c>
      <c r="BG18" s="121" t="s">
        <v>111</v>
      </c>
      <c r="BH18" s="121" t="s">
        <v>134</v>
      </c>
      <c r="BI18" s="122">
        <v>1020.0</v>
      </c>
    </row>
    <row r="19" ht="19.5" customHeight="1">
      <c r="C19" s="120">
        <v>44953.0</v>
      </c>
      <c r="D19" s="121" t="s">
        <v>102</v>
      </c>
      <c r="E19" s="121" t="s">
        <v>129</v>
      </c>
      <c r="F19" s="122">
        <v>2945.0</v>
      </c>
      <c r="H19" s="120">
        <v>44971.0</v>
      </c>
      <c r="I19" s="121" t="s">
        <v>96</v>
      </c>
      <c r="J19" s="121" t="s">
        <v>126</v>
      </c>
      <c r="K19" s="122">
        <v>2000.0</v>
      </c>
      <c r="M19" s="120">
        <v>45016.0</v>
      </c>
      <c r="N19" s="121" t="s">
        <v>105</v>
      </c>
      <c r="O19" s="121" t="s">
        <v>175</v>
      </c>
      <c r="P19" s="122">
        <v>786.0</v>
      </c>
      <c r="R19" s="120">
        <v>45024.0</v>
      </c>
      <c r="S19" s="121" t="s">
        <v>97</v>
      </c>
      <c r="T19" s="121" t="s">
        <v>132</v>
      </c>
      <c r="U19" s="122">
        <v>50.0</v>
      </c>
      <c r="W19" s="120">
        <v>45058.0</v>
      </c>
      <c r="X19" s="121" t="s">
        <v>105</v>
      </c>
      <c r="Y19" s="121" t="s">
        <v>176</v>
      </c>
      <c r="Z19" s="122">
        <v>6917.0</v>
      </c>
      <c r="AB19" s="120">
        <v>45101.0</v>
      </c>
      <c r="AC19" s="121" t="s">
        <v>111</v>
      </c>
      <c r="AD19" s="121" t="s">
        <v>127</v>
      </c>
      <c r="AE19" s="122">
        <v>1480.0</v>
      </c>
      <c r="AG19" s="120">
        <v>45123.0</v>
      </c>
      <c r="AH19" s="121" t="s">
        <v>96</v>
      </c>
      <c r="AI19" s="121" t="s">
        <v>126</v>
      </c>
      <c r="AJ19" s="122">
        <v>3000.0</v>
      </c>
      <c r="AL19" s="120">
        <v>45166.0</v>
      </c>
      <c r="AM19" s="121" t="s">
        <v>105</v>
      </c>
      <c r="AN19" s="121" t="s">
        <v>115</v>
      </c>
      <c r="AO19" s="122">
        <v>670.0</v>
      </c>
      <c r="AQ19" s="120">
        <v>45186.0</v>
      </c>
      <c r="AR19" s="121" t="s">
        <v>111</v>
      </c>
      <c r="AS19" s="121" t="s">
        <v>155</v>
      </c>
      <c r="AT19" s="122">
        <v>1892.0</v>
      </c>
      <c r="AV19" s="120">
        <v>45223.0</v>
      </c>
      <c r="AW19" s="121" t="s">
        <v>105</v>
      </c>
      <c r="AX19" s="121" t="s">
        <v>115</v>
      </c>
      <c r="AY19" s="122">
        <v>880.0</v>
      </c>
      <c r="BA19" s="120">
        <v>45260.0</v>
      </c>
      <c r="BB19" s="121" t="s">
        <v>97</v>
      </c>
      <c r="BC19" s="121" t="s">
        <v>177</v>
      </c>
      <c r="BD19" s="122">
        <v>4781.0</v>
      </c>
      <c r="BF19" s="120">
        <v>45278.0</v>
      </c>
      <c r="BG19" s="121" t="s">
        <v>105</v>
      </c>
      <c r="BH19" s="121" t="s">
        <v>133</v>
      </c>
      <c r="BI19" s="122">
        <v>316.0</v>
      </c>
    </row>
    <row r="20" ht="19.5" customHeight="1">
      <c r="C20" s="120">
        <v>44953.0</v>
      </c>
      <c r="D20" s="121" t="s">
        <v>102</v>
      </c>
      <c r="E20" s="121" t="s">
        <v>178</v>
      </c>
      <c r="F20" s="122">
        <v>1500.0</v>
      </c>
      <c r="H20" s="120">
        <v>44972.0</v>
      </c>
      <c r="I20" s="121" t="s">
        <v>97</v>
      </c>
      <c r="J20" s="121" t="s">
        <v>132</v>
      </c>
      <c r="K20" s="122">
        <v>30.0</v>
      </c>
      <c r="M20" s="120">
        <v>45008.0</v>
      </c>
      <c r="N20" s="121" t="s">
        <v>96</v>
      </c>
      <c r="O20" s="121" t="s">
        <v>126</v>
      </c>
      <c r="P20" s="122">
        <v>2000.0</v>
      </c>
      <c r="R20" s="120">
        <v>45025.0</v>
      </c>
      <c r="S20" s="121" t="s">
        <v>102</v>
      </c>
      <c r="U20" s="122">
        <v>2785.0</v>
      </c>
      <c r="W20" s="120">
        <v>45055.0</v>
      </c>
      <c r="X20" s="121" t="s">
        <v>96</v>
      </c>
      <c r="Y20" s="121" t="s">
        <v>150</v>
      </c>
      <c r="Z20" s="122">
        <v>100.0</v>
      </c>
      <c r="AB20" s="120">
        <v>45098.0</v>
      </c>
      <c r="AC20" s="121" t="s">
        <v>96</v>
      </c>
      <c r="AD20" s="121" t="s">
        <v>126</v>
      </c>
      <c r="AE20" s="122">
        <v>3000.0</v>
      </c>
      <c r="AG20" s="120">
        <v>45134.0</v>
      </c>
      <c r="AH20" s="121" t="s">
        <v>96</v>
      </c>
      <c r="AI20" s="121" t="s">
        <v>126</v>
      </c>
      <c r="AJ20" s="122">
        <v>3300.0</v>
      </c>
      <c r="AL20" s="120">
        <v>45168.0</v>
      </c>
      <c r="AM20" s="121" t="s">
        <v>105</v>
      </c>
      <c r="AN20" s="121" t="s">
        <v>168</v>
      </c>
      <c r="AO20" s="122">
        <v>2150.0</v>
      </c>
      <c r="AQ20" s="120">
        <v>45199.0</v>
      </c>
      <c r="AR20" s="121" t="s">
        <v>99</v>
      </c>
      <c r="AT20" s="122">
        <v>4533.0</v>
      </c>
      <c r="AV20" s="120">
        <v>45224.0</v>
      </c>
      <c r="AW20" s="121" t="s">
        <v>130</v>
      </c>
      <c r="AX20" s="121" t="s">
        <v>131</v>
      </c>
      <c r="AY20" s="122">
        <v>2990.0</v>
      </c>
      <c r="BA20" s="120">
        <v>45257.0</v>
      </c>
      <c r="BB20" s="121" t="s">
        <v>97</v>
      </c>
      <c r="BC20" s="121" t="s">
        <v>177</v>
      </c>
      <c r="BD20" s="122">
        <v>12233.0</v>
      </c>
      <c r="BF20" s="120">
        <v>45282.0</v>
      </c>
      <c r="BG20" s="121" t="s">
        <v>105</v>
      </c>
      <c r="BH20" s="121" t="s">
        <v>133</v>
      </c>
      <c r="BI20" s="122">
        <v>149.0</v>
      </c>
    </row>
    <row r="21" ht="19.5" customHeight="1">
      <c r="C21" s="120">
        <v>44954.0</v>
      </c>
      <c r="D21" s="121" t="s">
        <v>111</v>
      </c>
      <c r="E21" s="121" t="s">
        <v>134</v>
      </c>
      <c r="F21" s="122">
        <v>1030.0</v>
      </c>
      <c r="H21" s="120">
        <v>44972.0</v>
      </c>
      <c r="I21" s="121" t="s">
        <v>105</v>
      </c>
      <c r="J21" s="121" t="s">
        <v>179</v>
      </c>
      <c r="K21" s="122">
        <v>6600.0</v>
      </c>
      <c r="M21" s="120">
        <v>45016.0</v>
      </c>
      <c r="N21" s="121" t="s">
        <v>97</v>
      </c>
      <c r="O21" s="121" t="s">
        <v>177</v>
      </c>
      <c r="P21" s="122">
        <v>5681.0</v>
      </c>
      <c r="R21" s="120">
        <v>45027.0</v>
      </c>
      <c r="S21" s="121" t="s">
        <v>96</v>
      </c>
      <c r="T21" s="121" t="s">
        <v>126</v>
      </c>
      <c r="U21" s="122">
        <v>3000.0</v>
      </c>
      <c r="W21" s="120">
        <v>45058.0</v>
      </c>
      <c r="X21" s="121" t="s">
        <v>111</v>
      </c>
      <c r="Y21" s="121" t="s">
        <v>127</v>
      </c>
      <c r="Z21" s="122">
        <v>11000.0</v>
      </c>
      <c r="AB21" s="120">
        <v>45100.0</v>
      </c>
      <c r="AC21" s="121" t="s">
        <v>105</v>
      </c>
      <c r="AD21" s="121" t="s">
        <v>131</v>
      </c>
      <c r="AE21" s="122">
        <v>14226.0</v>
      </c>
      <c r="AG21" s="120">
        <v>45133.0</v>
      </c>
      <c r="AH21" s="121" t="s">
        <v>105</v>
      </c>
      <c r="AI21" s="121" t="s">
        <v>115</v>
      </c>
      <c r="AJ21" s="122">
        <v>1540.0</v>
      </c>
      <c r="AL21" s="120">
        <v>45169.0</v>
      </c>
      <c r="AM21" s="121" t="s">
        <v>96</v>
      </c>
      <c r="AN21" s="121" t="s">
        <v>126</v>
      </c>
      <c r="AO21" s="122">
        <v>3548.0</v>
      </c>
      <c r="AQ21" s="120">
        <v>45198.0</v>
      </c>
      <c r="AR21" s="121" t="s">
        <v>96</v>
      </c>
      <c r="AS21" s="121" t="s">
        <v>139</v>
      </c>
      <c r="AT21" s="122">
        <v>100.0</v>
      </c>
      <c r="AV21" s="120">
        <v>45221.0</v>
      </c>
      <c r="AW21" s="121" t="s">
        <v>96</v>
      </c>
      <c r="AX21" s="121" t="s">
        <v>180</v>
      </c>
      <c r="AY21" s="122">
        <v>2800.0</v>
      </c>
      <c r="BA21" s="120">
        <v>45236.0</v>
      </c>
      <c r="BB21" s="121"/>
      <c r="BC21" s="121" t="s">
        <v>181</v>
      </c>
      <c r="BD21" s="122">
        <v>7542.0</v>
      </c>
      <c r="BF21" s="120">
        <v>45284.0</v>
      </c>
      <c r="BG21" s="121" t="s">
        <v>96</v>
      </c>
      <c r="BH21" s="121" t="s">
        <v>126</v>
      </c>
      <c r="BI21" s="122">
        <v>3528.0</v>
      </c>
    </row>
    <row r="22" ht="19.5" customHeight="1">
      <c r="C22" s="120">
        <v>44956.0</v>
      </c>
      <c r="D22" s="121" t="s">
        <v>111</v>
      </c>
      <c r="F22" s="122">
        <v>2200.0</v>
      </c>
      <c r="H22" s="120">
        <v>44976.0</v>
      </c>
      <c r="I22" s="121" t="s">
        <v>96</v>
      </c>
      <c r="J22" s="121" t="s">
        <v>124</v>
      </c>
      <c r="K22" s="122">
        <v>3000.0</v>
      </c>
      <c r="M22" s="120">
        <v>45010.0</v>
      </c>
      <c r="N22" s="121"/>
      <c r="O22" s="121" t="s">
        <v>116</v>
      </c>
      <c r="P22" s="122">
        <v>5348.0</v>
      </c>
      <c r="R22" s="120">
        <v>45021.0</v>
      </c>
      <c r="S22" s="121" t="s">
        <v>105</v>
      </c>
      <c r="T22" s="121" t="s">
        <v>182</v>
      </c>
      <c r="U22" s="122">
        <v>1500.0</v>
      </c>
      <c r="W22" s="120">
        <v>45061.0</v>
      </c>
      <c r="X22" s="121" t="s">
        <v>105</v>
      </c>
      <c r="Y22" s="121" t="s">
        <v>160</v>
      </c>
      <c r="Z22" s="122">
        <v>1100.0</v>
      </c>
      <c r="AB22" s="120">
        <v>45104.0</v>
      </c>
      <c r="AC22" s="121" t="s">
        <v>105</v>
      </c>
      <c r="AD22" s="121" t="s">
        <v>183</v>
      </c>
      <c r="AE22" s="122">
        <v>851.0</v>
      </c>
      <c r="AG22" s="120">
        <v>45113.0</v>
      </c>
      <c r="AH22" s="121"/>
      <c r="AI22" s="121" t="s">
        <v>181</v>
      </c>
      <c r="AJ22" s="122">
        <v>7542.0</v>
      </c>
      <c r="AL22" s="120">
        <v>45169.0</v>
      </c>
      <c r="AM22" s="121" t="s">
        <v>97</v>
      </c>
      <c r="AN22" s="121" t="s">
        <v>177</v>
      </c>
      <c r="AO22" s="122">
        <v>10276.0</v>
      </c>
      <c r="AQ22" s="120">
        <v>45195.0</v>
      </c>
      <c r="AR22" s="121" t="s">
        <v>96</v>
      </c>
      <c r="AS22" s="121" t="s">
        <v>126</v>
      </c>
      <c r="AT22" s="122">
        <v>1000.0</v>
      </c>
      <c r="AV22" s="120">
        <v>45224.0</v>
      </c>
      <c r="AW22" s="121" t="s">
        <v>102</v>
      </c>
      <c r="AX22" s="121" t="s">
        <v>184</v>
      </c>
      <c r="AY22" s="122">
        <v>2394.0</v>
      </c>
      <c r="BA22" s="120">
        <v>45255.0</v>
      </c>
      <c r="BB22" s="121"/>
      <c r="BC22" s="121" t="s">
        <v>116</v>
      </c>
      <c r="BD22" s="122">
        <v>5348.0</v>
      </c>
      <c r="BF22" s="120">
        <v>45282.0</v>
      </c>
      <c r="BG22" s="121" t="s">
        <v>96</v>
      </c>
      <c r="BH22" s="121" t="s">
        <v>143</v>
      </c>
      <c r="BI22" s="122">
        <v>1250.0</v>
      </c>
    </row>
    <row r="23" ht="19.5" customHeight="1">
      <c r="C23" s="120">
        <v>44956.0</v>
      </c>
      <c r="D23" s="121" t="s">
        <v>105</v>
      </c>
      <c r="E23" s="121" t="s">
        <v>182</v>
      </c>
      <c r="F23" s="122">
        <v>272.0</v>
      </c>
      <c r="H23" s="120">
        <v>44976.0</v>
      </c>
      <c r="I23" s="121" t="s">
        <v>105</v>
      </c>
      <c r="J23" s="121" t="s">
        <v>131</v>
      </c>
      <c r="K23" s="122">
        <v>7970.0</v>
      </c>
      <c r="M23" s="120">
        <v>44991.0</v>
      </c>
      <c r="N23" s="121"/>
      <c r="O23" s="121" t="s">
        <v>181</v>
      </c>
      <c r="P23" s="122">
        <v>7542.0</v>
      </c>
      <c r="R23" s="120">
        <v>45030.0</v>
      </c>
      <c r="S23" s="121" t="s">
        <v>97</v>
      </c>
      <c r="T23" s="121" t="s">
        <v>132</v>
      </c>
      <c r="U23" s="122">
        <v>10.0</v>
      </c>
      <c r="W23" s="120">
        <v>45060.0</v>
      </c>
      <c r="X23" s="121" t="s">
        <v>96</v>
      </c>
      <c r="Y23" s="121" t="s">
        <v>126</v>
      </c>
      <c r="Z23" s="122">
        <v>3171.0</v>
      </c>
      <c r="AB23" s="120">
        <v>45105.0</v>
      </c>
      <c r="AC23" s="121" t="s">
        <v>105</v>
      </c>
      <c r="AD23" s="121" t="s">
        <v>185</v>
      </c>
      <c r="AE23" s="122">
        <v>4268.0</v>
      </c>
      <c r="AG23" s="120">
        <v>45132.0</v>
      </c>
      <c r="AH23" s="121"/>
      <c r="AI23" s="121" t="s">
        <v>116</v>
      </c>
      <c r="AJ23" s="122">
        <v>5348.0</v>
      </c>
      <c r="AL23" s="120">
        <v>45144.0</v>
      </c>
      <c r="AM23" s="121"/>
      <c r="AN23" s="121" t="s">
        <v>181</v>
      </c>
      <c r="AO23" s="122">
        <v>7542.0</v>
      </c>
      <c r="AQ23" s="120">
        <v>45199.0</v>
      </c>
      <c r="AR23" s="121" t="s">
        <v>97</v>
      </c>
      <c r="AS23" s="121" t="s">
        <v>177</v>
      </c>
      <c r="AT23" s="122">
        <v>4875.0</v>
      </c>
      <c r="AV23" s="120">
        <v>45223.0</v>
      </c>
      <c r="AW23" s="121" t="s">
        <v>105</v>
      </c>
      <c r="AX23" s="121" t="s">
        <v>115</v>
      </c>
      <c r="AY23" s="122">
        <v>4174.0</v>
      </c>
      <c r="BA23" s="120"/>
      <c r="BB23" s="121"/>
      <c r="BD23" s="122"/>
      <c r="BF23" s="120">
        <v>45289.0</v>
      </c>
      <c r="BG23" s="121" t="s">
        <v>105</v>
      </c>
      <c r="BH23" s="121" t="s">
        <v>133</v>
      </c>
      <c r="BI23" s="122">
        <v>271.0</v>
      </c>
    </row>
    <row r="24" ht="19.5" customHeight="1">
      <c r="C24" s="120">
        <v>44957.0</v>
      </c>
      <c r="D24" s="121" t="s">
        <v>97</v>
      </c>
      <c r="E24" s="121" t="s">
        <v>132</v>
      </c>
      <c r="F24" s="122">
        <v>30.0</v>
      </c>
      <c r="H24" s="120">
        <v>44977.0</v>
      </c>
      <c r="I24" s="121" t="s">
        <v>102</v>
      </c>
      <c r="J24" s="121" t="s">
        <v>129</v>
      </c>
      <c r="K24" s="122">
        <v>3922.0</v>
      </c>
      <c r="M24" s="120"/>
      <c r="N24" s="121"/>
      <c r="P24" s="122"/>
      <c r="R24" s="120">
        <v>45030.0</v>
      </c>
      <c r="S24" s="121" t="s">
        <v>102</v>
      </c>
      <c r="T24" s="121" t="s">
        <v>186</v>
      </c>
      <c r="U24" s="122">
        <v>3750.0</v>
      </c>
      <c r="W24" s="120">
        <v>45061.0</v>
      </c>
      <c r="X24" s="121" t="s">
        <v>111</v>
      </c>
      <c r="Y24" s="121" t="s">
        <v>127</v>
      </c>
      <c r="Z24" s="122">
        <v>3476.0</v>
      </c>
      <c r="AB24" s="120">
        <v>45104.0</v>
      </c>
      <c r="AC24" s="121" t="s">
        <v>111</v>
      </c>
      <c r="AD24" s="121" t="s">
        <v>129</v>
      </c>
      <c r="AE24" s="122">
        <v>3080.0</v>
      </c>
      <c r="AG24" s="120"/>
      <c r="AH24" s="121"/>
      <c r="AJ24" s="122"/>
      <c r="AL24" s="120">
        <v>45163.0</v>
      </c>
      <c r="AM24" s="121"/>
      <c r="AN24" s="121" t="s">
        <v>116</v>
      </c>
      <c r="AO24" s="122">
        <v>5348.0</v>
      </c>
      <c r="AQ24" s="120">
        <v>45195.0</v>
      </c>
      <c r="AR24" s="121" t="s">
        <v>97</v>
      </c>
      <c r="AS24" s="121" t="s">
        <v>177</v>
      </c>
      <c r="AT24" s="122">
        <v>15597.0</v>
      </c>
      <c r="AV24" s="120">
        <v>45222.0</v>
      </c>
      <c r="AW24" s="121" t="s">
        <v>105</v>
      </c>
      <c r="AX24" s="121" t="s">
        <v>168</v>
      </c>
      <c r="AY24" s="122">
        <v>110.0</v>
      </c>
      <c r="BA24" s="120"/>
      <c r="BB24" s="121"/>
      <c r="BD24" s="122"/>
      <c r="BF24" s="120">
        <v>45290.0</v>
      </c>
      <c r="BG24" s="121" t="s">
        <v>96</v>
      </c>
      <c r="BH24" s="121" t="s">
        <v>126</v>
      </c>
      <c r="BI24" s="122">
        <v>3609.0</v>
      </c>
    </row>
    <row r="25" ht="19.5" customHeight="1">
      <c r="C25" s="120">
        <v>44949.0</v>
      </c>
      <c r="D25" s="121" t="s">
        <v>105</v>
      </c>
      <c r="E25" s="121" t="s">
        <v>161</v>
      </c>
      <c r="F25" s="122">
        <v>110.0</v>
      </c>
      <c r="H25" s="120">
        <v>44980.0</v>
      </c>
      <c r="I25" s="121" t="s">
        <v>105</v>
      </c>
      <c r="J25" s="121" t="s">
        <v>187</v>
      </c>
      <c r="K25" s="122">
        <v>2780.0</v>
      </c>
      <c r="M25" s="120"/>
      <c r="N25" s="121"/>
      <c r="P25" s="122"/>
      <c r="R25" s="120">
        <v>45032.0</v>
      </c>
      <c r="S25" s="121" t="s">
        <v>97</v>
      </c>
      <c r="T25" s="121" t="s">
        <v>132</v>
      </c>
      <c r="U25" s="122">
        <v>60.0</v>
      </c>
      <c r="W25" s="120">
        <v>45068.0</v>
      </c>
      <c r="X25" s="121" t="s">
        <v>96</v>
      </c>
      <c r="Y25" s="121" t="s">
        <v>150</v>
      </c>
      <c r="Z25" s="122">
        <v>3000.0</v>
      </c>
      <c r="AB25" s="120">
        <v>45105.0</v>
      </c>
      <c r="AC25" s="121" t="s">
        <v>96</v>
      </c>
      <c r="AD25" s="121" t="s">
        <v>150</v>
      </c>
      <c r="AE25" s="122">
        <v>100.0</v>
      </c>
      <c r="AG25" s="120"/>
      <c r="AH25" s="121"/>
      <c r="AJ25" s="122"/>
      <c r="AL25" s="120"/>
      <c r="AM25" s="121"/>
      <c r="AO25" s="122"/>
      <c r="AQ25" s="120">
        <v>45175.0</v>
      </c>
      <c r="AR25" s="121" t="s">
        <v>130</v>
      </c>
      <c r="AS25" s="121" t="s">
        <v>181</v>
      </c>
      <c r="AT25" s="122">
        <v>7542.0</v>
      </c>
      <c r="AU25" s="121">
        <v>4875.0</v>
      </c>
      <c r="AV25" s="120">
        <v>45226.0</v>
      </c>
      <c r="AW25" s="121" t="s">
        <v>96</v>
      </c>
      <c r="AX25" s="121" t="s">
        <v>126</v>
      </c>
      <c r="AY25" s="122">
        <v>3000.0</v>
      </c>
      <c r="BA25" s="120"/>
      <c r="BB25" s="121"/>
      <c r="BD25" s="122"/>
      <c r="BF25" s="120">
        <v>45286.0</v>
      </c>
      <c r="BG25" s="121" t="s">
        <v>96</v>
      </c>
      <c r="BH25" s="121" t="s">
        <v>188</v>
      </c>
      <c r="BI25" s="122">
        <v>2500.0</v>
      </c>
    </row>
    <row r="26" ht="19.5" customHeight="1">
      <c r="C26" s="120">
        <v>44957.0</v>
      </c>
      <c r="D26" s="121" t="s">
        <v>97</v>
      </c>
      <c r="E26" s="121" t="s">
        <v>177</v>
      </c>
      <c r="F26" s="122"/>
      <c r="H26" s="120">
        <v>44981.0</v>
      </c>
      <c r="I26" s="121" t="s">
        <v>96</v>
      </c>
      <c r="J26" s="121" t="s">
        <v>124</v>
      </c>
      <c r="K26" s="122">
        <v>2972.0</v>
      </c>
      <c r="M26" s="120"/>
      <c r="N26" s="121"/>
      <c r="P26" s="122"/>
      <c r="R26" s="120">
        <v>45032.0</v>
      </c>
      <c r="S26" s="121" t="s">
        <v>105</v>
      </c>
      <c r="T26" s="121" t="s">
        <v>182</v>
      </c>
      <c r="U26" s="122">
        <v>110.0</v>
      </c>
      <c r="W26" s="120">
        <v>45061.0</v>
      </c>
      <c r="X26" s="121" t="s">
        <v>105</v>
      </c>
      <c r="Y26" s="121" t="s">
        <v>189</v>
      </c>
      <c r="Z26" s="122">
        <v>8789.0</v>
      </c>
      <c r="AB26" s="120">
        <v>45105.0</v>
      </c>
      <c r="AC26" s="121" t="s">
        <v>105</v>
      </c>
      <c r="AD26" s="121" t="s">
        <v>168</v>
      </c>
      <c r="AE26" s="122">
        <v>1500.0</v>
      </c>
      <c r="AG26" s="120"/>
      <c r="AH26" s="121"/>
      <c r="AJ26" s="122"/>
      <c r="AL26" s="120"/>
      <c r="AM26" s="121"/>
      <c r="AO26" s="122"/>
      <c r="AQ26" s="120">
        <v>45194.0</v>
      </c>
      <c r="AR26" s="121"/>
      <c r="AS26" s="121" t="s">
        <v>116</v>
      </c>
      <c r="AT26" s="122">
        <v>5348.0</v>
      </c>
      <c r="AV26" s="120">
        <v>45225.0</v>
      </c>
      <c r="AW26" s="121" t="s">
        <v>97</v>
      </c>
      <c r="AX26" s="121" t="s">
        <v>132</v>
      </c>
      <c r="AY26" s="122">
        <v>20.0</v>
      </c>
      <c r="BA26" s="120"/>
      <c r="BB26" s="121"/>
      <c r="BD26" s="122"/>
      <c r="BF26" s="120">
        <v>45291.0</v>
      </c>
      <c r="BG26" s="121" t="s">
        <v>111</v>
      </c>
      <c r="BH26" s="121" t="s">
        <v>129</v>
      </c>
      <c r="BI26" s="122">
        <v>3430.0</v>
      </c>
    </row>
    <row r="27" ht="19.5" customHeight="1">
      <c r="C27" s="120">
        <v>44951.0</v>
      </c>
      <c r="D27" s="121"/>
      <c r="F27" s="122">
        <v>5348.0</v>
      </c>
      <c r="H27" s="120">
        <v>44982.0</v>
      </c>
      <c r="I27" s="121" t="s">
        <v>96</v>
      </c>
      <c r="J27" s="121" t="s">
        <v>139</v>
      </c>
      <c r="K27" s="122">
        <v>100.0</v>
      </c>
      <c r="M27" s="120"/>
      <c r="N27" s="121"/>
      <c r="P27" s="122"/>
      <c r="R27" s="120">
        <v>45032.0</v>
      </c>
      <c r="S27" s="121" t="s">
        <v>105</v>
      </c>
      <c r="T27" s="121" t="s">
        <v>182</v>
      </c>
      <c r="U27" s="122">
        <v>178.0</v>
      </c>
      <c r="W27" s="120">
        <v>45061.0</v>
      </c>
      <c r="X27" s="121" t="s">
        <v>105</v>
      </c>
      <c r="Y27" s="121" t="s">
        <v>190</v>
      </c>
      <c r="Z27" s="122">
        <v>3976.0</v>
      </c>
      <c r="AB27" s="120">
        <v>45083.0</v>
      </c>
      <c r="AC27" s="121"/>
      <c r="AD27" s="121" t="s">
        <v>181</v>
      </c>
      <c r="AE27" s="122">
        <v>7542.0</v>
      </c>
      <c r="AG27" s="120"/>
      <c r="AH27" s="121"/>
      <c r="AJ27" s="122"/>
      <c r="AL27" s="120"/>
      <c r="AM27" s="121"/>
      <c r="AO27" s="122"/>
      <c r="AQ27" s="120"/>
      <c r="AR27" s="121"/>
      <c r="AT27" s="122"/>
      <c r="AV27" s="120">
        <v>45225.0</v>
      </c>
      <c r="AW27" s="121" t="s">
        <v>102</v>
      </c>
      <c r="AX27" s="121" t="s">
        <v>127</v>
      </c>
      <c r="AY27" s="122">
        <v>3245.0</v>
      </c>
      <c r="BA27" s="120"/>
      <c r="BB27" s="121"/>
      <c r="BD27" s="122"/>
      <c r="BF27" s="120">
        <v>45291.0</v>
      </c>
      <c r="BG27" s="121" t="s">
        <v>105</v>
      </c>
      <c r="BI27" s="122"/>
    </row>
    <row r="28" ht="19.5" customHeight="1">
      <c r="C28" s="120">
        <v>44932.0</v>
      </c>
      <c r="D28" s="121"/>
      <c r="E28" s="121" t="s">
        <v>181</v>
      </c>
      <c r="F28" s="122">
        <v>7542.0</v>
      </c>
      <c r="H28" s="120">
        <v>44982.0</v>
      </c>
      <c r="I28" s="121" t="s">
        <v>105</v>
      </c>
      <c r="J28" s="121" t="s">
        <v>191</v>
      </c>
      <c r="K28" s="122">
        <v>831.0</v>
      </c>
      <c r="M28" s="120"/>
      <c r="N28" s="121"/>
      <c r="P28" s="122"/>
      <c r="R28" s="120">
        <v>45032.0</v>
      </c>
      <c r="S28" s="121" t="s">
        <v>96</v>
      </c>
      <c r="T28" s="121" t="s">
        <v>126</v>
      </c>
      <c r="U28" s="122">
        <v>2961.0</v>
      </c>
      <c r="W28" s="120">
        <v>45068.0</v>
      </c>
      <c r="X28" s="121" t="s">
        <v>105</v>
      </c>
      <c r="Y28" s="121" t="s">
        <v>127</v>
      </c>
      <c r="Z28" s="122"/>
      <c r="AB28" s="120">
        <v>45102.0</v>
      </c>
      <c r="AC28" s="121"/>
      <c r="AD28" s="121" t="s">
        <v>116</v>
      </c>
      <c r="AE28" s="122">
        <v>5348.0</v>
      </c>
      <c r="AG28" s="120"/>
      <c r="AH28" s="121"/>
      <c r="AJ28" s="122"/>
      <c r="AL28" s="120"/>
      <c r="AM28" s="121"/>
      <c r="AO28" s="122"/>
      <c r="AQ28" s="120"/>
      <c r="AR28" s="121"/>
      <c r="AT28" s="122"/>
      <c r="AV28" s="120">
        <v>45227.0</v>
      </c>
      <c r="AW28" s="121" t="s">
        <v>111</v>
      </c>
      <c r="AX28" s="121" t="s">
        <v>158</v>
      </c>
      <c r="AY28" s="122">
        <v>1160.0</v>
      </c>
      <c r="BA28" s="120"/>
      <c r="BB28" s="121"/>
      <c r="BD28" s="122"/>
      <c r="BF28" s="120">
        <v>45286.0</v>
      </c>
      <c r="BG28" s="121" t="s">
        <v>97</v>
      </c>
      <c r="BH28" s="121" t="s">
        <v>177</v>
      </c>
      <c r="BI28" s="122"/>
    </row>
    <row r="29" ht="19.5" customHeight="1">
      <c r="C29" s="120"/>
      <c r="D29" s="121"/>
      <c r="F29" s="122"/>
      <c r="H29" s="120">
        <v>44982.0</v>
      </c>
      <c r="I29" s="121" t="s">
        <v>105</v>
      </c>
      <c r="J29" s="121" t="s">
        <v>191</v>
      </c>
      <c r="K29" s="122">
        <v>610.0</v>
      </c>
      <c r="M29" s="120"/>
      <c r="N29" s="121"/>
      <c r="P29" s="122"/>
      <c r="R29" s="120">
        <v>45034.0</v>
      </c>
      <c r="S29" s="121" t="s">
        <v>105</v>
      </c>
      <c r="T29" s="121" t="s">
        <v>192</v>
      </c>
      <c r="U29" s="122">
        <v>2980.0</v>
      </c>
      <c r="W29" s="120">
        <v>45074.0</v>
      </c>
      <c r="X29" s="121" t="s">
        <v>96</v>
      </c>
      <c r="Y29" s="121" t="s">
        <v>126</v>
      </c>
      <c r="Z29" s="122">
        <v>2598.0</v>
      </c>
      <c r="AB29" s="120"/>
      <c r="AC29" s="121"/>
      <c r="AE29" s="122"/>
      <c r="AG29" s="120"/>
      <c r="AH29" s="121"/>
      <c r="AJ29" s="122"/>
      <c r="AL29" s="120"/>
      <c r="AM29" s="121"/>
      <c r="AO29" s="122"/>
      <c r="AQ29" s="120"/>
      <c r="AR29" s="121"/>
      <c r="AT29" s="122"/>
      <c r="AV29" s="120">
        <v>45225.0</v>
      </c>
      <c r="AW29" s="121" t="s">
        <v>105</v>
      </c>
      <c r="AX29" s="121" t="s">
        <v>133</v>
      </c>
      <c r="AY29" s="122">
        <v>120.0</v>
      </c>
      <c r="BA29" s="120"/>
      <c r="BB29" s="121"/>
      <c r="BD29" s="122"/>
      <c r="BF29" s="120">
        <v>45266.0</v>
      </c>
      <c r="BG29" s="121"/>
      <c r="BH29" s="121" t="s">
        <v>181</v>
      </c>
      <c r="BI29" s="122">
        <v>7542.0</v>
      </c>
    </row>
    <row r="30" ht="19.5" customHeight="1">
      <c r="C30" s="120"/>
      <c r="D30" s="121"/>
      <c r="F30" s="122"/>
      <c r="H30" s="120">
        <v>44982.0</v>
      </c>
      <c r="I30" s="121" t="s">
        <v>105</v>
      </c>
      <c r="J30" s="121" t="s">
        <v>168</v>
      </c>
      <c r="K30" s="122">
        <v>1600.0</v>
      </c>
      <c r="M30" s="120"/>
      <c r="N30" s="121"/>
      <c r="P30" s="122"/>
      <c r="R30" s="120">
        <v>45034.0</v>
      </c>
      <c r="S30" s="121" t="s">
        <v>105</v>
      </c>
      <c r="T30" s="121" t="s">
        <v>160</v>
      </c>
      <c r="U30" s="122">
        <v>3490.0</v>
      </c>
      <c r="W30" s="120">
        <v>45074.0</v>
      </c>
      <c r="X30" s="121" t="s">
        <v>102</v>
      </c>
      <c r="Y30" s="121" t="s">
        <v>127</v>
      </c>
      <c r="Z30" s="122">
        <v>3960.0</v>
      </c>
      <c r="AB30" s="120"/>
      <c r="AC30" s="121"/>
      <c r="AE30" s="122"/>
      <c r="AG30" s="120"/>
      <c r="AH30" s="121"/>
      <c r="AJ30" s="122"/>
      <c r="AL30" s="120"/>
      <c r="AM30" s="121"/>
      <c r="AO30" s="122"/>
      <c r="AQ30" s="120"/>
      <c r="AR30" s="121"/>
      <c r="AT30" s="122"/>
      <c r="AV30" s="120">
        <v>45226.0</v>
      </c>
      <c r="AW30" s="121" t="s">
        <v>96</v>
      </c>
      <c r="AX30" s="121" t="s">
        <v>150</v>
      </c>
      <c r="AY30" s="122">
        <v>200.0</v>
      </c>
      <c r="BA30" s="120"/>
      <c r="BB30" s="121"/>
      <c r="BD30" s="122"/>
      <c r="BF30" s="120">
        <v>45285.0</v>
      </c>
      <c r="BG30" s="121"/>
      <c r="BH30" s="121" t="s">
        <v>116</v>
      </c>
      <c r="BI30" s="122">
        <v>5348.0</v>
      </c>
    </row>
    <row r="31" ht="19.5" customHeight="1">
      <c r="C31" s="120"/>
      <c r="D31" s="121"/>
      <c r="F31" s="122"/>
      <c r="H31" s="120">
        <v>44965.0</v>
      </c>
      <c r="I31" s="121" t="s">
        <v>96</v>
      </c>
      <c r="J31" s="121" t="s">
        <v>124</v>
      </c>
      <c r="K31" s="122">
        <v>2000.0</v>
      </c>
      <c r="M31" s="120"/>
      <c r="N31" s="121"/>
      <c r="P31" s="122"/>
      <c r="R31" s="120">
        <v>45034.0</v>
      </c>
      <c r="S31" s="121" t="s">
        <v>105</v>
      </c>
      <c r="T31" s="121" t="s">
        <v>193</v>
      </c>
      <c r="U31" s="122">
        <v>7835.0</v>
      </c>
      <c r="W31" s="120">
        <v>45074.0</v>
      </c>
      <c r="X31" s="121" t="s">
        <v>111</v>
      </c>
      <c r="Y31" s="121" t="s">
        <v>136</v>
      </c>
      <c r="Z31" s="122">
        <v>1760.0</v>
      </c>
      <c r="AB31" s="120"/>
      <c r="AC31" s="121"/>
      <c r="AE31" s="122"/>
      <c r="AG31" s="120"/>
      <c r="AH31" s="121"/>
      <c r="AJ31" s="122"/>
      <c r="AL31" s="120"/>
      <c r="AM31" s="121"/>
      <c r="AO31" s="122"/>
      <c r="AQ31" s="120"/>
      <c r="AR31" s="121"/>
      <c r="AT31" s="122"/>
      <c r="AV31" s="120">
        <v>45227.0</v>
      </c>
      <c r="AW31" s="121" t="s">
        <v>102</v>
      </c>
      <c r="AX31" s="121" t="s">
        <v>127</v>
      </c>
      <c r="AY31" s="122">
        <v>1991.0</v>
      </c>
      <c r="BA31" s="120"/>
      <c r="BB31" s="121"/>
      <c r="BD31" s="122"/>
      <c r="BF31" s="120"/>
      <c r="BG31" s="121"/>
      <c r="BI31" s="122"/>
    </row>
    <row r="32" ht="19.5" customHeight="1">
      <c r="C32" s="120"/>
      <c r="D32" s="121"/>
      <c r="F32" s="122"/>
      <c r="H32" s="120">
        <v>44973.0</v>
      </c>
      <c r="I32" s="121" t="s">
        <v>96</v>
      </c>
      <c r="J32" s="121" t="s">
        <v>143</v>
      </c>
      <c r="K32" s="122">
        <v>1910.0</v>
      </c>
      <c r="M32" s="120"/>
      <c r="N32" s="121"/>
      <c r="P32" s="122"/>
      <c r="R32" s="120">
        <v>45034.0</v>
      </c>
      <c r="S32" s="121" t="s">
        <v>97</v>
      </c>
      <c r="T32" s="121" t="s">
        <v>177</v>
      </c>
      <c r="U32" s="122">
        <v>5832.0</v>
      </c>
      <c r="W32" s="120">
        <v>45066.0</v>
      </c>
      <c r="X32" s="121" t="s">
        <v>111</v>
      </c>
      <c r="Y32" s="121" t="s">
        <v>127</v>
      </c>
      <c r="Z32" s="122">
        <v>3454.0</v>
      </c>
      <c r="AB32" s="120"/>
      <c r="AC32" s="121"/>
      <c r="AE32" s="122"/>
      <c r="AG32" s="120"/>
      <c r="AH32" s="121"/>
      <c r="AJ32" s="122"/>
      <c r="AL32" s="120"/>
      <c r="AM32" s="121"/>
      <c r="AO32" s="122"/>
      <c r="AQ32" s="120"/>
      <c r="AR32" s="121"/>
      <c r="AT32" s="122"/>
      <c r="AV32" s="120">
        <v>45229.0</v>
      </c>
      <c r="AW32" s="121" t="s">
        <v>111</v>
      </c>
      <c r="AX32" s="121" t="s">
        <v>127</v>
      </c>
      <c r="AY32" s="122">
        <v>702.0</v>
      </c>
      <c r="BA32" s="120"/>
      <c r="BB32" s="121"/>
      <c r="BD32" s="122"/>
      <c r="BF32" s="120"/>
      <c r="BG32" s="121"/>
      <c r="BI32" s="122"/>
    </row>
    <row r="33" ht="19.5" customHeight="1">
      <c r="C33" s="120"/>
      <c r="D33" s="121"/>
      <c r="F33" s="122"/>
      <c r="H33" s="120">
        <v>44985.0</v>
      </c>
      <c r="I33" s="121" t="s">
        <v>97</v>
      </c>
      <c r="J33" s="121" t="s">
        <v>132</v>
      </c>
      <c r="K33" s="122">
        <v>40.0</v>
      </c>
      <c r="M33" s="120"/>
      <c r="N33" s="121"/>
      <c r="P33" s="122"/>
      <c r="R33" s="120">
        <v>45035.0</v>
      </c>
      <c r="S33" s="121" t="s">
        <v>102</v>
      </c>
      <c r="T33" s="121" t="s">
        <v>127</v>
      </c>
      <c r="U33" s="122">
        <v>1000.0</v>
      </c>
      <c r="W33" s="120">
        <v>45074.0</v>
      </c>
      <c r="X33" s="121" t="s">
        <v>111</v>
      </c>
      <c r="Y33" s="121" t="s">
        <v>136</v>
      </c>
      <c r="Z33" s="122">
        <v>1760.0</v>
      </c>
      <c r="AB33" s="120"/>
      <c r="AC33" s="121"/>
      <c r="AE33" s="122"/>
      <c r="AG33" s="120"/>
      <c r="AH33" s="121"/>
      <c r="AJ33" s="122"/>
      <c r="AL33" s="120"/>
      <c r="AM33" s="121"/>
      <c r="AO33" s="122"/>
      <c r="AQ33" s="120"/>
      <c r="AR33" s="121"/>
      <c r="AT33" s="122"/>
      <c r="AV33" s="120">
        <v>45230.0</v>
      </c>
      <c r="AW33" s="121" t="s">
        <v>97</v>
      </c>
      <c r="AX33" s="121" t="s">
        <v>177</v>
      </c>
      <c r="AY33" s="122">
        <v>5254.0</v>
      </c>
      <c r="BA33" s="120"/>
      <c r="BB33" s="121"/>
      <c r="BD33" s="122"/>
      <c r="BF33" s="120"/>
      <c r="BG33" s="121"/>
      <c r="BI33" s="122"/>
    </row>
    <row r="34" ht="19.5" customHeight="1">
      <c r="C34" s="120"/>
      <c r="D34" s="121"/>
      <c r="F34" s="122"/>
      <c r="H34" s="120">
        <v>44985.0</v>
      </c>
      <c r="I34" s="121" t="s">
        <v>97</v>
      </c>
      <c r="J34" s="121" t="s">
        <v>194</v>
      </c>
      <c r="K34" s="122">
        <v>9527.0</v>
      </c>
      <c r="M34" s="120"/>
      <c r="N34" s="121"/>
      <c r="P34" s="122"/>
      <c r="R34" s="120">
        <v>45035.0</v>
      </c>
      <c r="S34" s="121" t="s">
        <v>105</v>
      </c>
      <c r="T34" s="121" t="s">
        <v>161</v>
      </c>
      <c r="U34" s="122">
        <v>110.0</v>
      </c>
      <c r="W34" s="120">
        <v>45076.0</v>
      </c>
      <c r="X34" s="121" t="s">
        <v>105</v>
      </c>
      <c r="Y34" s="121" t="s">
        <v>168</v>
      </c>
      <c r="Z34" s="122">
        <v>1800.0</v>
      </c>
      <c r="AB34" s="120"/>
      <c r="AC34" s="121"/>
      <c r="AE34" s="122"/>
      <c r="AG34" s="120"/>
      <c r="AH34" s="121"/>
      <c r="AJ34" s="122"/>
      <c r="AL34" s="120"/>
      <c r="AM34" s="121"/>
      <c r="AO34" s="122"/>
      <c r="AQ34" s="120"/>
      <c r="AR34" s="121"/>
      <c r="AT34" s="122"/>
      <c r="AV34" s="120">
        <v>45230.0</v>
      </c>
      <c r="AW34" s="121" t="s">
        <v>97</v>
      </c>
      <c r="AX34" s="121" t="s">
        <v>177</v>
      </c>
      <c r="AY34" s="122">
        <v>9678.0</v>
      </c>
      <c r="BA34" s="120"/>
      <c r="BB34" s="121"/>
      <c r="BD34" s="122"/>
      <c r="BF34" s="120"/>
      <c r="BG34" s="121"/>
      <c r="BI34" s="122"/>
    </row>
    <row r="35" ht="19.5" customHeight="1">
      <c r="C35" s="120"/>
      <c r="D35" s="121"/>
      <c r="F35" s="122"/>
      <c r="H35" s="120">
        <v>44982.0</v>
      </c>
      <c r="I35" s="121"/>
      <c r="J35" s="121" t="s">
        <v>116</v>
      </c>
      <c r="K35" s="122">
        <v>5348.0</v>
      </c>
      <c r="M35" s="120"/>
      <c r="N35" s="121"/>
      <c r="P35" s="122"/>
      <c r="R35" s="120">
        <v>45037.0</v>
      </c>
      <c r="S35" s="121" t="s">
        <v>96</v>
      </c>
      <c r="T35" s="121" t="s">
        <v>126</v>
      </c>
      <c r="U35" s="122">
        <v>3440.0</v>
      </c>
      <c r="W35" s="120">
        <v>45077.0</v>
      </c>
      <c r="X35" s="121" t="s">
        <v>99</v>
      </c>
      <c r="Y35" s="121" t="s">
        <v>146</v>
      </c>
      <c r="Z35" s="122"/>
      <c r="AB35" s="120"/>
      <c r="AC35" s="121"/>
      <c r="AE35" s="122"/>
      <c r="AG35" s="120"/>
      <c r="AH35" s="121"/>
      <c r="AJ35" s="122"/>
      <c r="AL35" s="120"/>
      <c r="AM35" s="121"/>
      <c r="AO35" s="122"/>
      <c r="AQ35" s="120"/>
      <c r="AR35" s="121"/>
      <c r="AT35" s="122"/>
      <c r="AV35" s="120">
        <v>45205.0</v>
      </c>
      <c r="AW35" s="121"/>
      <c r="AX35" s="121" t="s">
        <v>181</v>
      </c>
      <c r="AY35" s="122">
        <v>7542.0</v>
      </c>
      <c r="BA35" s="120"/>
      <c r="BB35" s="121"/>
      <c r="BD35" s="122"/>
      <c r="BF35" s="120"/>
      <c r="BG35" s="121"/>
      <c r="BI35" s="122"/>
    </row>
    <row r="36" ht="19.5" customHeight="1">
      <c r="C36" s="120"/>
      <c r="D36" s="121"/>
      <c r="F36" s="122"/>
      <c r="H36" s="120">
        <v>44963.0</v>
      </c>
      <c r="I36" s="121"/>
      <c r="J36" s="121" t="s">
        <v>181</v>
      </c>
      <c r="K36" s="122">
        <v>7542.0</v>
      </c>
      <c r="M36" s="120"/>
      <c r="N36" s="121"/>
      <c r="P36" s="122"/>
      <c r="R36" s="120">
        <v>45037.0</v>
      </c>
      <c r="S36" s="121" t="s">
        <v>105</v>
      </c>
      <c r="T36" s="121" t="s">
        <v>133</v>
      </c>
      <c r="U36" s="122">
        <v>190.0</v>
      </c>
      <c r="W36" s="120">
        <v>45052.0</v>
      </c>
      <c r="X36" s="121"/>
      <c r="Y36" s="121" t="s">
        <v>181</v>
      </c>
      <c r="Z36" s="122">
        <v>7442.0</v>
      </c>
      <c r="AB36" s="120"/>
      <c r="AC36" s="121"/>
      <c r="AE36" s="122"/>
      <c r="AG36" s="120"/>
      <c r="AH36" s="121"/>
      <c r="AJ36" s="122"/>
      <c r="AL36" s="120"/>
      <c r="AM36" s="121"/>
      <c r="AO36" s="122"/>
      <c r="AQ36" s="120"/>
      <c r="AR36" s="121"/>
      <c r="AT36" s="122"/>
      <c r="AV36" s="120">
        <v>45224.0</v>
      </c>
      <c r="AW36" s="121"/>
      <c r="AX36" s="121" t="s">
        <v>116</v>
      </c>
      <c r="AY36" s="122">
        <v>5348.0</v>
      </c>
      <c r="BA36" s="120"/>
      <c r="BB36" s="121"/>
      <c r="BD36" s="122"/>
      <c r="BF36" s="120"/>
      <c r="BG36" s="121"/>
      <c r="BI36" s="122"/>
    </row>
    <row r="37" ht="19.5" customHeight="1">
      <c r="C37" s="120"/>
      <c r="D37" s="121"/>
      <c r="F37" s="122"/>
      <c r="H37" s="120"/>
      <c r="I37" s="121"/>
      <c r="K37" s="122"/>
      <c r="M37" s="120"/>
      <c r="N37" s="121"/>
      <c r="P37" s="122"/>
      <c r="R37" s="120">
        <v>45037.0</v>
      </c>
      <c r="S37" s="121" t="s">
        <v>105</v>
      </c>
      <c r="T37" s="121" t="s">
        <v>195</v>
      </c>
      <c r="U37" s="122">
        <v>11800.0</v>
      </c>
      <c r="W37" s="120">
        <v>45071.0</v>
      </c>
      <c r="X37" s="121"/>
      <c r="Y37" s="121" t="s">
        <v>116</v>
      </c>
      <c r="Z37" s="122">
        <v>5348.0</v>
      </c>
      <c r="AB37" s="120"/>
      <c r="AC37" s="121"/>
      <c r="AE37" s="122"/>
      <c r="AG37" s="120"/>
      <c r="AH37" s="121"/>
      <c r="AJ37" s="122"/>
      <c r="AL37" s="120"/>
      <c r="AM37" s="121"/>
      <c r="AO37" s="122"/>
      <c r="AQ37" s="120"/>
      <c r="AR37" s="121"/>
      <c r="AT37" s="122"/>
      <c r="AV37" s="120"/>
      <c r="AW37" s="121"/>
      <c r="AY37" s="122"/>
      <c r="BA37" s="120"/>
      <c r="BB37" s="121"/>
      <c r="BD37" s="122"/>
      <c r="BF37" s="120"/>
      <c r="BG37" s="121"/>
      <c r="BI37" s="122"/>
    </row>
    <row r="38" ht="19.5" customHeight="1">
      <c r="C38" s="120"/>
      <c r="D38" s="121"/>
      <c r="F38" s="122"/>
      <c r="H38" s="120"/>
      <c r="I38" s="121"/>
      <c r="K38" s="122"/>
      <c r="M38" s="120"/>
      <c r="N38" s="121"/>
      <c r="P38" s="122"/>
      <c r="R38" s="120">
        <v>45038.0</v>
      </c>
      <c r="S38" s="121" t="s">
        <v>96</v>
      </c>
      <c r="T38" s="121" t="s">
        <v>137</v>
      </c>
      <c r="U38" s="122">
        <v>8540.0</v>
      </c>
      <c r="W38" s="120"/>
      <c r="X38" s="121"/>
      <c r="Z38" s="122"/>
      <c r="AB38" s="120"/>
      <c r="AC38" s="121"/>
      <c r="AE38" s="122"/>
      <c r="AG38" s="120"/>
      <c r="AH38" s="121"/>
      <c r="AJ38" s="122"/>
      <c r="AL38" s="120"/>
      <c r="AM38" s="121"/>
      <c r="AO38" s="122"/>
      <c r="AQ38" s="120"/>
      <c r="AR38" s="121"/>
      <c r="AT38" s="122"/>
      <c r="AV38" s="120"/>
      <c r="AW38" s="121"/>
      <c r="AY38" s="122"/>
      <c r="BA38" s="120"/>
      <c r="BB38" s="121"/>
      <c r="BD38" s="122"/>
      <c r="BF38" s="120"/>
      <c r="BG38" s="121"/>
      <c r="BI38" s="122"/>
    </row>
    <row r="39" ht="19.5" customHeight="1">
      <c r="C39" s="120"/>
      <c r="D39" s="121"/>
      <c r="F39" s="122"/>
      <c r="H39" s="120"/>
      <c r="I39" s="121"/>
      <c r="K39" s="122"/>
      <c r="M39" s="120"/>
      <c r="N39" s="121"/>
      <c r="P39" s="122"/>
      <c r="R39" s="120">
        <v>45038.0</v>
      </c>
      <c r="S39" s="121" t="s">
        <v>96</v>
      </c>
      <c r="T39" s="121" t="s">
        <v>150</v>
      </c>
      <c r="U39" s="122">
        <v>700.0</v>
      </c>
      <c r="W39" s="120"/>
      <c r="X39" s="121"/>
      <c r="Z39" s="122"/>
      <c r="AB39" s="120"/>
      <c r="AC39" s="121"/>
      <c r="AE39" s="122"/>
      <c r="AG39" s="120"/>
      <c r="AH39" s="121"/>
      <c r="AJ39" s="122"/>
      <c r="AL39" s="120"/>
      <c r="AM39" s="121"/>
      <c r="AO39" s="122"/>
      <c r="AQ39" s="120"/>
      <c r="AR39" s="121"/>
      <c r="AT39" s="122"/>
      <c r="AV39" s="120"/>
      <c r="AW39" s="121"/>
      <c r="AY39" s="122"/>
      <c r="BA39" s="120"/>
      <c r="BB39" s="121"/>
      <c r="BD39" s="122"/>
      <c r="BF39" s="120"/>
      <c r="BG39" s="121"/>
      <c r="BI39" s="122"/>
    </row>
    <row r="40" ht="19.5" customHeight="1">
      <c r="C40" s="120"/>
      <c r="D40" s="121"/>
      <c r="F40" s="122"/>
      <c r="H40" s="120"/>
      <c r="I40" s="121"/>
      <c r="K40" s="122"/>
      <c r="M40" s="120"/>
      <c r="N40" s="121"/>
      <c r="P40" s="122"/>
      <c r="R40" s="120">
        <v>45043.0</v>
      </c>
      <c r="S40" s="121" t="s">
        <v>96</v>
      </c>
      <c r="T40" s="121" t="s">
        <v>126</v>
      </c>
      <c r="U40" s="122">
        <v>2000.0</v>
      </c>
      <c r="W40" s="120"/>
      <c r="X40" s="121"/>
      <c r="Z40" s="122"/>
      <c r="AB40" s="120"/>
      <c r="AC40" s="121"/>
      <c r="AE40" s="122"/>
      <c r="AG40" s="120"/>
      <c r="AH40" s="121"/>
      <c r="AJ40" s="122"/>
      <c r="AL40" s="120"/>
      <c r="AM40" s="121"/>
      <c r="AO40" s="122"/>
      <c r="AQ40" s="120"/>
      <c r="AR40" s="121"/>
      <c r="AT40" s="122"/>
      <c r="AV40" s="120"/>
      <c r="AW40" s="121"/>
      <c r="AY40" s="122"/>
      <c r="BA40" s="120"/>
      <c r="BB40" s="121"/>
      <c r="BD40" s="122"/>
      <c r="BF40" s="120"/>
      <c r="BG40" s="121"/>
      <c r="BI40" s="122"/>
    </row>
    <row r="41" ht="19.5" customHeight="1">
      <c r="C41" s="120"/>
      <c r="D41" s="121"/>
      <c r="F41" s="122"/>
      <c r="H41" s="120"/>
      <c r="I41" s="121"/>
      <c r="K41" s="122"/>
      <c r="M41" s="120"/>
      <c r="N41" s="121"/>
      <c r="P41" s="122"/>
      <c r="R41" s="120">
        <v>45043.0</v>
      </c>
      <c r="S41" s="121" t="s">
        <v>105</v>
      </c>
      <c r="T41" s="121" t="s">
        <v>169</v>
      </c>
      <c r="U41" s="122">
        <v>291.0</v>
      </c>
      <c r="W41" s="120"/>
      <c r="X41" s="121"/>
      <c r="Z41" s="122"/>
      <c r="AB41" s="120"/>
      <c r="AC41" s="121"/>
      <c r="AE41" s="122"/>
      <c r="AG41" s="120"/>
      <c r="AH41" s="121"/>
      <c r="AJ41" s="122"/>
      <c r="AL41" s="120"/>
      <c r="AM41" s="121"/>
      <c r="AO41" s="122"/>
      <c r="AQ41" s="120"/>
      <c r="AR41" s="121"/>
      <c r="AT41" s="122"/>
      <c r="AV41" s="120"/>
      <c r="AW41" s="121"/>
      <c r="AY41" s="122"/>
      <c r="BA41" s="120"/>
      <c r="BB41" s="121"/>
      <c r="BD41" s="122"/>
      <c r="BF41" s="120"/>
      <c r="BG41" s="121"/>
      <c r="BI41" s="122"/>
    </row>
    <row r="42" ht="19.5" customHeight="1">
      <c r="C42" s="120"/>
      <c r="D42" s="121"/>
      <c r="F42" s="122"/>
      <c r="H42" s="120"/>
      <c r="I42" s="121"/>
      <c r="K42" s="122"/>
      <c r="M42" s="120"/>
      <c r="N42" s="121"/>
      <c r="P42" s="122"/>
      <c r="R42" s="120">
        <v>45043.0</v>
      </c>
      <c r="S42" s="121" t="s">
        <v>102</v>
      </c>
      <c r="T42" s="121" t="s">
        <v>127</v>
      </c>
      <c r="U42" s="122">
        <v>4700.0</v>
      </c>
      <c r="W42" s="120"/>
      <c r="X42" s="121"/>
      <c r="Z42" s="122"/>
      <c r="AB42" s="120"/>
      <c r="AC42" s="121"/>
      <c r="AE42" s="122"/>
      <c r="AG42" s="120"/>
      <c r="AH42" s="121"/>
      <c r="AJ42" s="122"/>
      <c r="AL42" s="120"/>
      <c r="AM42" s="121"/>
      <c r="AO42" s="122"/>
      <c r="AQ42" s="120"/>
      <c r="AR42" s="121"/>
      <c r="AT42" s="122"/>
      <c r="AV42" s="120"/>
      <c r="AW42" s="121"/>
      <c r="AY42" s="122"/>
      <c r="BA42" s="120"/>
      <c r="BB42" s="121"/>
      <c r="BD42" s="122"/>
      <c r="BF42" s="120"/>
      <c r="BG42" s="121"/>
      <c r="BI42" s="122"/>
    </row>
    <row r="43" ht="19.5" customHeight="1">
      <c r="C43" s="120"/>
      <c r="D43" s="121"/>
      <c r="F43" s="122"/>
      <c r="H43" s="120"/>
      <c r="I43" s="121"/>
      <c r="K43" s="122"/>
      <c r="M43" s="120"/>
      <c r="N43" s="121"/>
      <c r="P43" s="122"/>
      <c r="R43" s="120">
        <v>45044.0</v>
      </c>
      <c r="S43" s="121" t="s">
        <v>97</v>
      </c>
      <c r="U43" s="122">
        <v>3000.0</v>
      </c>
      <c r="W43" s="120"/>
      <c r="X43" s="121"/>
      <c r="Z43" s="122"/>
      <c r="AB43" s="120"/>
      <c r="AC43" s="121"/>
      <c r="AE43" s="122"/>
      <c r="AG43" s="120"/>
      <c r="AH43" s="121"/>
      <c r="AJ43" s="122"/>
      <c r="AL43" s="120"/>
      <c r="AM43" s="121"/>
      <c r="AO43" s="122"/>
      <c r="AQ43" s="120"/>
      <c r="AR43" s="121"/>
      <c r="AT43" s="122"/>
      <c r="AV43" s="120"/>
      <c r="AW43" s="121"/>
      <c r="AY43" s="122"/>
      <c r="BA43" s="120"/>
      <c r="BB43" s="121"/>
      <c r="BD43" s="122"/>
      <c r="BF43" s="120"/>
      <c r="BG43" s="121"/>
      <c r="BI43" s="122"/>
    </row>
    <row r="44" ht="19.5" customHeight="1">
      <c r="C44" s="120"/>
      <c r="D44" s="121"/>
      <c r="F44" s="122"/>
      <c r="H44" s="120"/>
      <c r="I44" s="121"/>
      <c r="K44" s="122"/>
      <c r="M44" s="120"/>
      <c r="N44" s="121"/>
      <c r="P44" s="122"/>
      <c r="R44" s="120">
        <v>45045.0</v>
      </c>
      <c r="S44" s="121" t="s">
        <v>102</v>
      </c>
      <c r="T44" s="121" t="s">
        <v>127</v>
      </c>
      <c r="U44" s="122">
        <v>3900.0</v>
      </c>
      <c r="W44" s="120"/>
      <c r="X44" s="121"/>
      <c r="Z44" s="122"/>
      <c r="AB44" s="120"/>
      <c r="AC44" s="121"/>
      <c r="AE44" s="122"/>
      <c r="AG44" s="120"/>
      <c r="AH44" s="121"/>
      <c r="AJ44" s="122"/>
      <c r="AL44" s="120"/>
      <c r="AM44" s="121"/>
      <c r="AO44" s="122"/>
      <c r="AQ44" s="120"/>
      <c r="AR44" s="121"/>
      <c r="AT44" s="122"/>
      <c r="AV44" s="120"/>
      <c r="AW44" s="121"/>
      <c r="AY44" s="122"/>
      <c r="BA44" s="120"/>
      <c r="BB44" s="121"/>
      <c r="BD44" s="122"/>
      <c r="BF44" s="120"/>
      <c r="BG44" s="121"/>
      <c r="BI44" s="122"/>
    </row>
    <row r="45" ht="19.5" customHeight="1">
      <c r="C45" s="120"/>
      <c r="D45" s="121"/>
      <c r="F45" s="122"/>
      <c r="H45" s="120"/>
      <c r="I45" s="121"/>
      <c r="K45" s="122"/>
      <c r="M45" s="120"/>
      <c r="N45" s="121"/>
      <c r="P45" s="122"/>
      <c r="R45" s="120">
        <v>45046.0</v>
      </c>
      <c r="S45" s="121" t="s">
        <v>105</v>
      </c>
      <c r="T45" s="121" t="s">
        <v>131</v>
      </c>
      <c r="U45" s="122">
        <v>2537.0</v>
      </c>
      <c r="W45" s="120"/>
      <c r="X45" s="121"/>
      <c r="Z45" s="122"/>
      <c r="AB45" s="120"/>
      <c r="AC45" s="121"/>
      <c r="AE45" s="122"/>
      <c r="AG45" s="120"/>
      <c r="AH45" s="121"/>
      <c r="AJ45" s="122"/>
      <c r="AL45" s="120"/>
      <c r="AM45" s="121"/>
      <c r="AO45" s="122"/>
      <c r="AQ45" s="120"/>
      <c r="AR45" s="121"/>
      <c r="AT45" s="122"/>
      <c r="AV45" s="120"/>
      <c r="AW45" s="121"/>
      <c r="AY45" s="122"/>
      <c r="BA45" s="120"/>
      <c r="BB45" s="121"/>
      <c r="BD45" s="122"/>
      <c r="BF45" s="120"/>
      <c r="BG45" s="121"/>
      <c r="BI45" s="122"/>
    </row>
    <row r="46" ht="19.5" customHeight="1">
      <c r="C46" s="120"/>
      <c r="D46" s="121"/>
      <c r="F46" s="122"/>
      <c r="H46" s="120"/>
      <c r="I46" s="121"/>
      <c r="K46" s="122"/>
      <c r="M46" s="120"/>
      <c r="N46" s="121"/>
      <c r="P46" s="122"/>
      <c r="R46" s="120">
        <v>45046.0</v>
      </c>
      <c r="S46" s="121" t="s">
        <v>96</v>
      </c>
      <c r="T46" s="121" t="s">
        <v>196</v>
      </c>
      <c r="U46" s="122">
        <v>830.0</v>
      </c>
      <c r="W46" s="120"/>
      <c r="X46" s="121"/>
      <c r="Z46" s="122"/>
      <c r="AB46" s="120"/>
      <c r="AC46" s="121"/>
      <c r="AE46" s="122"/>
      <c r="AG46" s="120"/>
      <c r="AH46" s="121"/>
      <c r="AJ46" s="122"/>
      <c r="AL46" s="120"/>
      <c r="AM46" s="121"/>
      <c r="AO46" s="122"/>
      <c r="AQ46" s="120"/>
      <c r="AR46" s="121"/>
      <c r="AT46" s="122"/>
      <c r="AV46" s="120"/>
      <c r="AW46" s="121"/>
      <c r="AY46" s="122"/>
      <c r="BA46" s="120"/>
      <c r="BB46" s="121"/>
      <c r="BD46" s="122"/>
      <c r="BF46" s="120"/>
      <c r="BG46" s="121"/>
      <c r="BI46" s="122"/>
    </row>
    <row r="47" ht="19.5" customHeight="1">
      <c r="C47" s="120"/>
      <c r="D47" s="121"/>
      <c r="F47" s="122"/>
      <c r="H47" s="120"/>
      <c r="I47" s="121"/>
      <c r="K47" s="122"/>
      <c r="M47" s="120"/>
      <c r="N47" s="121"/>
      <c r="P47" s="122"/>
      <c r="R47" s="120">
        <v>45046.0</v>
      </c>
      <c r="S47" s="121" t="s">
        <v>105</v>
      </c>
      <c r="T47" s="121" t="s">
        <v>189</v>
      </c>
      <c r="U47" s="122">
        <v>8800.0</v>
      </c>
      <c r="W47" s="120"/>
      <c r="X47" s="121"/>
      <c r="Z47" s="122"/>
      <c r="AB47" s="120"/>
      <c r="AC47" s="121"/>
      <c r="AE47" s="122"/>
      <c r="AG47" s="120"/>
      <c r="AH47" s="121"/>
      <c r="AJ47" s="122"/>
      <c r="AL47" s="120"/>
      <c r="AM47" s="121"/>
      <c r="AO47" s="122"/>
      <c r="AQ47" s="120"/>
      <c r="AR47" s="121"/>
      <c r="AT47" s="122"/>
      <c r="AV47" s="120"/>
      <c r="AW47" s="121"/>
      <c r="AY47" s="122"/>
      <c r="BA47" s="120"/>
      <c r="BB47" s="121"/>
      <c r="BD47" s="122"/>
      <c r="BF47" s="120"/>
      <c r="BG47" s="121"/>
      <c r="BI47" s="122"/>
    </row>
    <row r="48" ht="19.5" customHeight="1">
      <c r="C48" s="120"/>
      <c r="D48" s="121"/>
      <c r="F48" s="122"/>
      <c r="H48" s="120"/>
      <c r="I48" s="121"/>
      <c r="K48" s="122"/>
      <c r="M48" s="120"/>
      <c r="N48" s="121"/>
      <c r="P48" s="122"/>
      <c r="R48" s="120">
        <v>45046.0</v>
      </c>
      <c r="S48" s="121" t="s">
        <v>105</v>
      </c>
      <c r="T48" s="121" t="s">
        <v>131</v>
      </c>
      <c r="U48" s="122">
        <v>8019.0</v>
      </c>
      <c r="W48" s="120"/>
      <c r="X48" s="121"/>
      <c r="Z48" s="122"/>
      <c r="AB48" s="120"/>
      <c r="AC48" s="121"/>
      <c r="AE48" s="122"/>
      <c r="AG48" s="120"/>
      <c r="AH48" s="121"/>
      <c r="AJ48" s="122"/>
      <c r="AL48" s="120"/>
      <c r="AM48" s="121"/>
      <c r="AO48" s="122"/>
      <c r="AQ48" s="120"/>
      <c r="AR48" s="121"/>
      <c r="AT48" s="122"/>
      <c r="AV48" s="120"/>
      <c r="AW48" s="121"/>
      <c r="AY48" s="122"/>
      <c r="BA48" s="120"/>
      <c r="BB48" s="121"/>
      <c r="BD48" s="122"/>
      <c r="BF48" s="120"/>
      <c r="BG48" s="121"/>
      <c r="BI48" s="122"/>
    </row>
    <row r="49" ht="19.5" customHeight="1">
      <c r="C49" s="120"/>
      <c r="D49" s="121"/>
      <c r="F49" s="122"/>
      <c r="H49" s="120"/>
      <c r="I49" s="121"/>
      <c r="K49" s="122"/>
      <c r="M49" s="120"/>
      <c r="N49" s="121"/>
      <c r="P49" s="122"/>
      <c r="R49" s="120">
        <v>45046.0</v>
      </c>
      <c r="S49" s="121" t="s">
        <v>111</v>
      </c>
      <c r="T49" s="121" t="s">
        <v>129</v>
      </c>
      <c r="U49" s="122">
        <v>2435.0</v>
      </c>
      <c r="W49" s="120"/>
      <c r="X49" s="121"/>
      <c r="Z49" s="122"/>
      <c r="AB49" s="120"/>
      <c r="AC49" s="121"/>
      <c r="AE49" s="122"/>
      <c r="AG49" s="120"/>
      <c r="AH49" s="121"/>
      <c r="AJ49" s="122"/>
      <c r="AL49" s="120"/>
      <c r="AM49" s="121"/>
      <c r="AO49" s="122"/>
      <c r="AQ49" s="120"/>
      <c r="AR49" s="121"/>
      <c r="AT49" s="122"/>
      <c r="AV49" s="120"/>
      <c r="AW49" s="121"/>
      <c r="AY49" s="122"/>
      <c r="BA49" s="120"/>
      <c r="BB49" s="121"/>
      <c r="BD49" s="122"/>
      <c r="BF49" s="120"/>
      <c r="BG49" s="121"/>
      <c r="BI49" s="122"/>
    </row>
    <row r="50" ht="19.5" customHeight="1">
      <c r="C50" s="120"/>
      <c r="D50" s="121"/>
      <c r="F50" s="122"/>
      <c r="H50" s="120"/>
      <c r="I50" s="121"/>
      <c r="K50" s="122"/>
      <c r="M50" s="120"/>
      <c r="N50" s="121"/>
      <c r="P50" s="122"/>
      <c r="R50" s="120">
        <v>45041.0</v>
      </c>
      <c r="S50" s="121"/>
      <c r="T50" s="121" t="s">
        <v>116</v>
      </c>
      <c r="U50" s="122">
        <v>5348.0</v>
      </c>
      <c r="W50" s="120"/>
      <c r="X50" s="121"/>
      <c r="Z50" s="122"/>
      <c r="AB50" s="120"/>
      <c r="AC50" s="121"/>
      <c r="AE50" s="122"/>
      <c r="AG50" s="120"/>
      <c r="AH50" s="121"/>
      <c r="AJ50" s="122"/>
      <c r="AL50" s="120"/>
      <c r="AM50" s="121"/>
      <c r="AO50" s="122"/>
      <c r="AQ50" s="120"/>
      <c r="AR50" s="121"/>
      <c r="AT50" s="122"/>
      <c r="AV50" s="120"/>
      <c r="AW50" s="121"/>
      <c r="AY50" s="122"/>
      <c r="BA50" s="120"/>
      <c r="BB50" s="121"/>
      <c r="BD50" s="122"/>
      <c r="BF50" s="120"/>
      <c r="BG50" s="121"/>
      <c r="BI50" s="122"/>
    </row>
    <row r="51" ht="19.5" customHeight="1">
      <c r="A51" s="124"/>
      <c r="B51" s="124"/>
      <c r="C51" s="134"/>
      <c r="D51" s="124"/>
      <c r="E51" s="124"/>
      <c r="F51" s="135"/>
      <c r="G51" s="124"/>
      <c r="H51" s="134"/>
      <c r="I51" s="124"/>
      <c r="J51" s="124"/>
      <c r="K51" s="135"/>
      <c r="L51" s="124"/>
      <c r="M51" s="134"/>
      <c r="N51" s="124"/>
      <c r="O51" s="124"/>
      <c r="P51" s="135"/>
      <c r="Q51" s="124"/>
      <c r="R51" s="134">
        <v>45022.0</v>
      </c>
      <c r="S51" s="124"/>
      <c r="T51" s="124" t="s">
        <v>181</v>
      </c>
      <c r="U51" s="135">
        <v>7542.0</v>
      </c>
      <c r="V51" s="124"/>
      <c r="W51" s="134"/>
      <c r="X51" s="124"/>
      <c r="Y51" s="124"/>
      <c r="Z51" s="135"/>
      <c r="AA51" s="124"/>
      <c r="AB51" s="134"/>
      <c r="AC51" s="124"/>
      <c r="AD51" s="124"/>
      <c r="AE51" s="135"/>
      <c r="AF51" s="124"/>
      <c r="AG51" s="134"/>
      <c r="AH51" s="124"/>
      <c r="AI51" s="124"/>
      <c r="AJ51" s="135"/>
      <c r="AK51" s="124"/>
      <c r="AL51" s="134"/>
      <c r="AM51" s="124"/>
      <c r="AN51" s="124"/>
      <c r="AO51" s="135"/>
      <c r="AP51" s="124"/>
      <c r="AQ51" s="134"/>
      <c r="AR51" s="124"/>
      <c r="AS51" s="124"/>
      <c r="AT51" s="135"/>
      <c r="AU51" s="124"/>
      <c r="AV51" s="134"/>
      <c r="AW51" s="124"/>
      <c r="AX51" s="124"/>
      <c r="AY51" s="135"/>
      <c r="AZ51" s="124"/>
      <c r="BA51" s="134"/>
      <c r="BB51" s="124"/>
      <c r="BC51" s="124"/>
      <c r="BD51" s="135"/>
      <c r="BE51" s="124"/>
      <c r="BF51" s="134"/>
      <c r="BG51" s="124"/>
      <c r="BH51" s="124"/>
      <c r="BI51" s="135"/>
    </row>
    <row r="52" ht="19.5" customHeight="1">
      <c r="C52" s="136"/>
      <c r="K52" s="121">
        <f>SUM(K5:K51)</f>
        <v>2590711</v>
      </c>
      <c r="P52" s="121">
        <f>SUM(P5:P51)</f>
        <v>37535</v>
      </c>
      <c r="U52" s="121">
        <f>SUM(U5:U51)</f>
        <v>138136</v>
      </c>
      <c r="Z52" s="121">
        <f>SUM(Z5:Z37)</f>
        <v>127525</v>
      </c>
      <c r="AE52" s="121">
        <f>SUM(AE5:AE51)</f>
        <v>85501</v>
      </c>
      <c r="AG52" s="136"/>
      <c r="AJ52" s="121">
        <f>SUM(AJ5:AJ50)</f>
        <v>63486</v>
      </c>
      <c r="AL52" s="136"/>
      <c r="AO52" s="121">
        <f>SUM(AO5:AO50)</f>
        <v>72534</v>
      </c>
      <c r="AT52" s="121">
        <f>SUM(AT5:AT50)</f>
        <v>134530</v>
      </c>
      <c r="AV52" s="136"/>
      <c r="AY52" s="121">
        <f>SUM(AY5:AY49)</f>
        <v>96150</v>
      </c>
      <c r="BA52" s="136"/>
      <c r="BD52" s="121">
        <f>SUM(BD5:BD41)</f>
        <v>71412</v>
      </c>
      <c r="BF52" s="137"/>
      <c r="BI52" s="121">
        <f>SUM(BI5:BI48)</f>
        <v>67203</v>
      </c>
    </row>
    <row r="53" ht="19.5" customHeight="1">
      <c r="C53" s="136"/>
      <c r="AG53" s="136"/>
      <c r="AL53" s="136"/>
      <c r="AV53" s="136"/>
      <c r="BA53" s="136"/>
      <c r="BF53" s="137"/>
    </row>
    <row r="54" ht="19.5" customHeight="1">
      <c r="AG54" s="136"/>
      <c r="AL54" s="136"/>
      <c r="AV54" s="136"/>
    </row>
    <row r="55" ht="19.5" customHeight="1">
      <c r="AG55" s="136"/>
      <c r="AL55" s="136"/>
      <c r="AV55" s="136"/>
    </row>
    <row r="56" ht="19.5" customHeight="1">
      <c r="AG56" s="136"/>
      <c r="AV56" s="136"/>
    </row>
    <row r="57" ht="19.5" customHeight="1">
      <c r="AV57" s="136"/>
    </row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12">
    <mergeCell ref="AL3:AO3"/>
    <mergeCell ref="AQ3:AT3"/>
    <mergeCell ref="AV3:AY3"/>
    <mergeCell ref="BA3:BD3"/>
    <mergeCell ref="BF3:BI3"/>
    <mergeCell ref="C3:F3"/>
    <mergeCell ref="H3:K3"/>
    <mergeCell ref="M3:P3"/>
    <mergeCell ref="R3:U3"/>
    <mergeCell ref="W3:Z3"/>
    <mergeCell ref="AB3:AE3"/>
    <mergeCell ref="AG3:AJ3"/>
  </mergeCells>
  <dataValidations>
    <dataValidation type="list" allowBlank="1" showErrorMessage="1" sqref="AG5:AG51">
      <formula1>'日付'!$G$1:$G$31</formula1>
    </dataValidation>
    <dataValidation type="list" allowBlank="1" showErrorMessage="1" sqref="BA5:BA51">
      <formula1>'日付'!$K$1:$K$30</formula1>
    </dataValidation>
    <dataValidation type="list" allowBlank="1" showErrorMessage="1" sqref="M5:M51">
      <formula1>'日付'!$C$1:$C$31</formula1>
    </dataValidation>
    <dataValidation type="list" allowBlank="1" showErrorMessage="1" sqref="C5:C53">
      <formula1>'日付'!$A$1:$A$31</formula1>
    </dataValidation>
    <dataValidation type="list" allowBlank="1" showErrorMessage="1" sqref="R5:R51">
      <formula1>'日付'!$D$1:$D$30</formula1>
    </dataValidation>
    <dataValidation type="list" allowBlank="1" showErrorMessage="1" sqref="D5:D51 I5:I51 N5:N51 S5:S51 X5:X51 AC5:AC51 AH5:AH51 AM5:AM51 AR5:AR51 AW5:AW51 BB5:BB51 BG5:BG51">
      <formula1>'2023'!$C$14:$C$44</formula1>
    </dataValidation>
    <dataValidation type="list" allowBlank="1" showErrorMessage="1" sqref="AB5:AB51">
      <formula1>'日付'!$F$1:$F$30</formula1>
    </dataValidation>
    <dataValidation type="list" allowBlank="1" showErrorMessage="1" sqref="AV5:AV51">
      <formula1>'日付'!$J$1:$J$31</formula1>
    </dataValidation>
    <dataValidation type="list" allowBlank="1" showErrorMessage="1" sqref="AQ5:AQ51">
      <formula1>'日付'!$I$1:$I$30</formula1>
    </dataValidation>
    <dataValidation type="list" allowBlank="1" showErrorMessage="1" sqref="AL5:AL51">
      <formula1>'日付'!$H$1:$H$31</formula1>
    </dataValidation>
    <dataValidation type="list" allowBlank="1" showErrorMessage="1" sqref="H5:H51">
      <formula1>'日付'!$B$1:$B$28</formula1>
    </dataValidation>
    <dataValidation type="list" allowBlank="1" showErrorMessage="1" sqref="BF5:BF51">
      <formula1>'日付'!$L$1:$L$31</formula1>
    </dataValidation>
    <dataValidation type="list" allowBlank="1" showErrorMessage="1" sqref="W5:W51">
      <formula1>'日付'!$E$1:$E$31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9" width="19.14"/>
    <col customWidth="1" min="10" max="12" width="20.29"/>
    <col customWidth="1" min="13" max="26" width="8.71"/>
  </cols>
  <sheetData>
    <row r="1" ht="19.5" customHeight="1">
      <c r="A1" s="136">
        <v>44927.0</v>
      </c>
      <c r="B1" s="136">
        <v>44958.0</v>
      </c>
      <c r="C1" s="136">
        <v>44986.0</v>
      </c>
      <c r="D1" s="136">
        <v>45017.0</v>
      </c>
      <c r="E1" s="136">
        <v>45047.0</v>
      </c>
      <c r="F1" s="136">
        <v>45078.0</v>
      </c>
      <c r="G1" s="136">
        <v>45108.0</v>
      </c>
      <c r="H1" s="136">
        <v>45139.0</v>
      </c>
      <c r="I1" s="136">
        <v>45170.0</v>
      </c>
      <c r="J1" s="136">
        <v>45200.0</v>
      </c>
      <c r="K1" s="136">
        <v>45231.0</v>
      </c>
      <c r="L1" s="136">
        <v>45261.0</v>
      </c>
    </row>
    <row r="2" ht="19.5" customHeight="1">
      <c r="A2" s="136">
        <v>44928.0</v>
      </c>
      <c r="B2" s="136">
        <v>44959.0</v>
      </c>
      <c r="C2" s="136">
        <v>44987.0</v>
      </c>
      <c r="D2" s="136">
        <v>45018.0</v>
      </c>
      <c r="E2" s="136">
        <v>45048.0</v>
      </c>
      <c r="F2" s="136">
        <v>45079.0</v>
      </c>
      <c r="G2" s="136">
        <v>45109.0</v>
      </c>
      <c r="H2" s="136">
        <v>45140.0</v>
      </c>
      <c r="I2" s="136">
        <v>45171.0</v>
      </c>
      <c r="J2" s="136">
        <v>45201.0</v>
      </c>
      <c r="K2" s="136">
        <v>45232.0</v>
      </c>
      <c r="L2" s="136">
        <v>45262.0</v>
      </c>
    </row>
    <row r="3" ht="19.5" customHeight="1">
      <c r="A3" s="136">
        <v>44929.0</v>
      </c>
      <c r="B3" s="136">
        <v>44960.0</v>
      </c>
      <c r="C3" s="136">
        <v>44988.0</v>
      </c>
      <c r="D3" s="136">
        <v>45019.0</v>
      </c>
      <c r="E3" s="136">
        <v>45049.0</v>
      </c>
      <c r="F3" s="136">
        <v>45080.0</v>
      </c>
      <c r="G3" s="136">
        <v>45110.0</v>
      </c>
      <c r="H3" s="136">
        <v>45141.0</v>
      </c>
      <c r="I3" s="136">
        <v>45172.0</v>
      </c>
      <c r="J3" s="136">
        <v>45202.0</v>
      </c>
      <c r="K3" s="136">
        <v>45233.0</v>
      </c>
      <c r="L3" s="136">
        <v>45263.0</v>
      </c>
    </row>
    <row r="4" ht="19.5" customHeight="1">
      <c r="A4" s="136">
        <v>44930.0</v>
      </c>
      <c r="B4" s="136">
        <v>44961.0</v>
      </c>
      <c r="C4" s="136">
        <v>44989.0</v>
      </c>
      <c r="D4" s="136">
        <v>45020.0</v>
      </c>
      <c r="E4" s="136">
        <v>45050.0</v>
      </c>
      <c r="F4" s="136">
        <v>45081.0</v>
      </c>
      <c r="G4" s="136">
        <v>45111.0</v>
      </c>
      <c r="H4" s="136">
        <v>45142.0</v>
      </c>
      <c r="I4" s="136">
        <v>45173.0</v>
      </c>
      <c r="J4" s="136">
        <v>45203.0</v>
      </c>
      <c r="K4" s="136">
        <v>45234.0</v>
      </c>
      <c r="L4" s="136">
        <v>45264.0</v>
      </c>
    </row>
    <row r="5" ht="19.5" customHeight="1">
      <c r="A5" s="136">
        <v>44931.0</v>
      </c>
      <c r="B5" s="136">
        <v>44962.0</v>
      </c>
      <c r="C5" s="136">
        <v>44990.0</v>
      </c>
      <c r="D5" s="136">
        <v>45021.0</v>
      </c>
      <c r="E5" s="136">
        <v>45051.0</v>
      </c>
      <c r="F5" s="136">
        <v>45082.0</v>
      </c>
      <c r="G5" s="136">
        <v>45112.0</v>
      </c>
      <c r="H5" s="136">
        <v>45143.0</v>
      </c>
      <c r="I5" s="136">
        <v>45174.0</v>
      </c>
      <c r="J5" s="136">
        <v>45204.0</v>
      </c>
      <c r="K5" s="136">
        <v>45235.0</v>
      </c>
      <c r="L5" s="136">
        <v>45265.0</v>
      </c>
    </row>
    <row r="6" ht="19.5" customHeight="1">
      <c r="A6" s="136">
        <v>44932.0</v>
      </c>
      <c r="B6" s="136">
        <v>44963.0</v>
      </c>
      <c r="C6" s="136">
        <v>44991.0</v>
      </c>
      <c r="D6" s="136">
        <v>45022.0</v>
      </c>
      <c r="E6" s="136">
        <v>45052.0</v>
      </c>
      <c r="F6" s="136">
        <v>45083.0</v>
      </c>
      <c r="G6" s="136">
        <v>45113.0</v>
      </c>
      <c r="H6" s="136">
        <v>45144.0</v>
      </c>
      <c r="I6" s="136">
        <v>45175.0</v>
      </c>
      <c r="J6" s="136">
        <v>45205.0</v>
      </c>
      <c r="K6" s="136">
        <v>45236.0</v>
      </c>
      <c r="L6" s="136">
        <v>45266.0</v>
      </c>
    </row>
    <row r="7" ht="19.5" customHeight="1">
      <c r="A7" s="136">
        <v>44933.0</v>
      </c>
      <c r="B7" s="136">
        <v>44964.0</v>
      </c>
      <c r="C7" s="136">
        <v>44992.0</v>
      </c>
      <c r="D7" s="136">
        <v>45023.0</v>
      </c>
      <c r="E7" s="136">
        <v>45053.0</v>
      </c>
      <c r="F7" s="136">
        <v>45084.0</v>
      </c>
      <c r="G7" s="136">
        <v>45114.0</v>
      </c>
      <c r="H7" s="136">
        <v>45145.0</v>
      </c>
      <c r="I7" s="136">
        <v>45176.0</v>
      </c>
      <c r="J7" s="136">
        <v>45206.0</v>
      </c>
      <c r="K7" s="136">
        <v>45237.0</v>
      </c>
      <c r="L7" s="136">
        <v>45267.0</v>
      </c>
    </row>
    <row r="8" ht="19.5" customHeight="1">
      <c r="A8" s="136">
        <v>44934.0</v>
      </c>
      <c r="B8" s="136">
        <v>44965.0</v>
      </c>
      <c r="C8" s="136">
        <v>44993.0</v>
      </c>
      <c r="D8" s="136">
        <v>45024.0</v>
      </c>
      <c r="E8" s="136">
        <v>45054.0</v>
      </c>
      <c r="F8" s="136">
        <v>45085.0</v>
      </c>
      <c r="G8" s="136">
        <v>45115.0</v>
      </c>
      <c r="H8" s="136">
        <v>45146.0</v>
      </c>
      <c r="I8" s="136">
        <v>45177.0</v>
      </c>
      <c r="J8" s="136">
        <v>45207.0</v>
      </c>
      <c r="K8" s="136">
        <v>45238.0</v>
      </c>
      <c r="L8" s="136">
        <v>45268.0</v>
      </c>
    </row>
    <row r="9" ht="19.5" customHeight="1">
      <c r="A9" s="136">
        <v>44935.0</v>
      </c>
      <c r="B9" s="136">
        <v>44966.0</v>
      </c>
      <c r="C9" s="136">
        <v>44994.0</v>
      </c>
      <c r="D9" s="136">
        <v>45025.0</v>
      </c>
      <c r="E9" s="136">
        <v>45055.0</v>
      </c>
      <c r="F9" s="136">
        <v>45086.0</v>
      </c>
      <c r="G9" s="136">
        <v>45116.0</v>
      </c>
      <c r="H9" s="136">
        <v>45147.0</v>
      </c>
      <c r="I9" s="136">
        <v>45178.0</v>
      </c>
      <c r="J9" s="136">
        <v>45208.0</v>
      </c>
      <c r="K9" s="136">
        <v>45239.0</v>
      </c>
      <c r="L9" s="136">
        <v>45269.0</v>
      </c>
    </row>
    <row r="10" ht="19.5" customHeight="1">
      <c r="A10" s="136">
        <v>44936.0</v>
      </c>
      <c r="B10" s="136">
        <v>44967.0</v>
      </c>
      <c r="C10" s="136">
        <v>44995.0</v>
      </c>
      <c r="D10" s="136">
        <v>45026.0</v>
      </c>
      <c r="E10" s="136">
        <v>45056.0</v>
      </c>
      <c r="F10" s="136">
        <v>45087.0</v>
      </c>
      <c r="G10" s="136">
        <v>45117.0</v>
      </c>
      <c r="H10" s="136">
        <v>45148.0</v>
      </c>
      <c r="I10" s="136">
        <v>45179.0</v>
      </c>
      <c r="J10" s="136">
        <v>45209.0</v>
      </c>
      <c r="K10" s="136">
        <v>45240.0</v>
      </c>
      <c r="L10" s="136">
        <v>45270.0</v>
      </c>
    </row>
    <row r="11" ht="19.5" customHeight="1">
      <c r="A11" s="136">
        <v>44937.0</v>
      </c>
      <c r="B11" s="136">
        <v>44968.0</v>
      </c>
      <c r="C11" s="136">
        <v>44996.0</v>
      </c>
      <c r="D11" s="136">
        <v>45027.0</v>
      </c>
      <c r="E11" s="136">
        <v>45057.0</v>
      </c>
      <c r="F11" s="136">
        <v>45088.0</v>
      </c>
      <c r="G11" s="136">
        <v>45118.0</v>
      </c>
      <c r="H11" s="136">
        <v>45149.0</v>
      </c>
      <c r="I11" s="136">
        <v>45180.0</v>
      </c>
      <c r="J11" s="136">
        <v>45210.0</v>
      </c>
      <c r="K11" s="136">
        <v>45241.0</v>
      </c>
      <c r="L11" s="136">
        <v>45271.0</v>
      </c>
    </row>
    <row r="12" ht="19.5" customHeight="1">
      <c r="A12" s="136">
        <v>44938.0</v>
      </c>
      <c r="B12" s="136">
        <v>44969.0</v>
      </c>
      <c r="C12" s="136">
        <v>44997.0</v>
      </c>
      <c r="D12" s="136">
        <v>45028.0</v>
      </c>
      <c r="E12" s="136">
        <v>45058.0</v>
      </c>
      <c r="F12" s="136">
        <v>45089.0</v>
      </c>
      <c r="G12" s="136">
        <v>45119.0</v>
      </c>
      <c r="H12" s="136">
        <v>45150.0</v>
      </c>
      <c r="I12" s="136">
        <v>45181.0</v>
      </c>
      <c r="J12" s="136">
        <v>45211.0</v>
      </c>
      <c r="K12" s="136">
        <v>45242.0</v>
      </c>
      <c r="L12" s="136">
        <v>45272.0</v>
      </c>
    </row>
    <row r="13" ht="19.5" customHeight="1">
      <c r="A13" s="136">
        <v>44939.0</v>
      </c>
      <c r="B13" s="136">
        <v>44970.0</v>
      </c>
      <c r="C13" s="136">
        <v>44998.0</v>
      </c>
      <c r="D13" s="136">
        <v>45029.0</v>
      </c>
      <c r="E13" s="136">
        <v>45059.0</v>
      </c>
      <c r="F13" s="136">
        <v>45090.0</v>
      </c>
      <c r="G13" s="136">
        <v>45120.0</v>
      </c>
      <c r="H13" s="136">
        <v>45151.0</v>
      </c>
      <c r="I13" s="136">
        <v>45182.0</v>
      </c>
      <c r="J13" s="136">
        <v>45212.0</v>
      </c>
      <c r="K13" s="136">
        <v>45243.0</v>
      </c>
      <c r="L13" s="136">
        <v>45273.0</v>
      </c>
    </row>
    <row r="14" ht="19.5" customHeight="1">
      <c r="A14" s="136">
        <v>44940.0</v>
      </c>
      <c r="B14" s="136">
        <v>44971.0</v>
      </c>
      <c r="C14" s="136">
        <v>44999.0</v>
      </c>
      <c r="D14" s="136">
        <v>45030.0</v>
      </c>
      <c r="E14" s="136">
        <v>45060.0</v>
      </c>
      <c r="F14" s="136">
        <v>45091.0</v>
      </c>
      <c r="G14" s="136">
        <v>45121.0</v>
      </c>
      <c r="H14" s="136">
        <v>45152.0</v>
      </c>
      <c r="I14" s="136">
        <v>45183.0</v>
      </c>
      <c r="J14" s="136">
        <v>45213.0</v>
      </c>
      <c r="K14" s="136">
        <v>45244.0</v>
      </c>
      <c r="L14" s="136">
        <v>45274.0</v>
      </c>
    </row>
    <row r="15" ht="19.5" customHeight="1">
      <c r="A15" s="136">
        <v>44941.0</v>
      </c>
      <c r="B15" s="136">
        <v>44972.0</v>
      </c>
      <c r="C15" s="136">
        <v>45000.0</v>
      </c>
      <c r="D15" s="136">
        <v>45031.0</v>
      </c>
      <c r="E15" s="136">
        <v>45061.0</v>
      </c>
      <c r="F15" s="136">
        <v>45092.0</v>
      </c>
      <c r="G15" s="136">
        <v>45122.0</v>
      </c>
      <c r="H15" s="136">
        <v>45153.0</v>
      </c>
      <c r="I15" s="136">
        <v>45184.0</v>
      </c>
      <c r="J15" s="136">
        <v>45214.0</v>
      </c>
      <c r="K15" s="136">
        <v>45245.0</v>
      </c>
      <c r="L15" s="136">
        <v>45275.0</v>
      </c>
    </row>
    <row r="16" ht="19.5" customHeight="1">
      <c r="A16" s="136">
        <v>44942.0</v>
      </c>
      <c r="B16" s="136">
        <v>44973.0</v>
      </c>
      <c r="C16" s="136">
        <v>45001.0</v>
      </c>
      <c r="D16" s="136">
        <v>45032.0</v>
      </c>
      <c r="E16" s="136">
        <v>45062.0</v>
      </c>
      <c r="F16" s="136">
        <v>45093.0</v>
      </c>
      <c r="G16" s="136">
        <v>45123.0</v>
      </c>
      <c r="H16" s="136">
        <v>45154.0</v>
      </c>
      <c r="I16" s="136">
        <v>45185.0</v>
      </c>
      <c r="J16" s="136">
        <v>45215.0</v>
      </c>
      <c r="K16" s="136">
        <v>45246.0</v>
      </c>
      <c r="L16" s="136">
        <v>45276.0</v>
      </c>
    </row>
    <row r="17" ht="19.5" customHeight="1">
      <c r="A17" s="136">
        <v>44943.0</v>
      </c>
      <c r="B17" s="136">
        <v>44974.0</v>
      </c>
      <c r="C17" s="136">
        <v>45002.0</v>
      </c>
      <c r="D17" s="136">
        <v>45033.0</v>
      </c>
      <c r="E17" s="136">
        <v>45063.0</v>
      </c>
      <c r="F17" s="136">
        <v>45094.0</v>
      </c>
      <c r="G17" s="136">
        <v>45124.0</v>
      </c>
      <c r="H17" s="136">
        <v>45155.0</v>
      </c>
      <c r="I17" s="136">
        <v>45186.0</v>
      </c>
      <c r="J17" s="136">
        <v>45216.0</v>
      </c>
      <c r="K17" s="136">
        <v>45247.0</v>
      </c>
      <c r="L17" s="136">
        <v>45277.0</v>
      </c>
    </row>
    <row r="18" ht="19.5" customHeight="1">
      <c r="A18" s="136">
        <v>44944.0</v>
      </c>
      <c r="B18" s="136">
        <v>44975.0</v>
      </c>
      <c r="C18" s="136">
        <v>45003.0</v>
      </c>
      <c r="D18" s="136">
        <v>45034.0</v>
      </c>
      <c r="E18" s="136">
        <v>45064.0</v>
      </c>
      <c r="F18" s="136">
        <v>45095.0</v>
      </c>
      <c r="G18" s="136">
        <v>45125.0</v>
      </c>
      <c r="H18" s="136">
        <v>45156.0</v>
      </c>
      <c r="I18" s="136">
        <v>45187.0</v>
      </c>
      <c r="J18" s="136">
        <v>45217.0</v>
      </c>
      <c r="K18" s="136">
        <v>45248.0</v>
      </c>
      <c r="L18" s="136">
        <v>45278.0</v>
      </c>
    </row>
    <row r="19" ht="19.5" customHeight="1">
      <c r="A19" s="136">
        <v>44945.0</v>
      </c>
      <c r="B19" s="136">
        <v>44976.0</v>
      </c>
      <c r="C19" s="136">
        <v>45004.0</v>
      </c>
      <c r="D19" s="136">
        <v>45035.0</v>
      </c>
      <c r="E19" s="136">
        <v>45065.0</v>
      </c>
      <c r="F19" s="136">
        <v>45096.0</v>
      </c>
      <c r="G19" s="136">
        <v>45126.0</v>
      </c>
      <c r="H19" s="136">
        <v>45157.0</v>
      </c>
      <c r="I19" s="136">
        <v>45188.0</v>
      </c>
      <c r="J19" s="136">
        <v>45218.0</v>
      </c>
      <c r="K19" s="136">
        <v>45249.0</v>
      </c>
      <c r="L19" s="136">
        <v>45279.0</v>
      </c>
    </row>
    <row r="20" ht="19.5" customHeight="1">
      <c r="A20" s="136">
        <v>44946.0</v>
      </c>
      <c r="B20" s="136">
        <v>44977.0</v>
      </c>
      <c r="C20" s="136">
        <v>45005.0</v>
      </c>
      <c r="D20" s="136">
        <v>45036.0</v>
      </c>
      <c r="E20" s="136">
        <v>45066.0</v>
      </c>
      <c r="F20" s="136">
        <v>45097.0</v>
      </c>
      <c r="G20" s="136">
        <v>45127.0</v>
      </c>
      <c r="H20" s="136">
        <v>45158.0</v>
      </c>
      <c r="I20" s="136">
        <v>45189.0</v>
      </c>
      <c r="J20" s="136">
        <v>45219.0</v>
      </c>
      <c r="K20" s="136">
        <v>45250.0</v>
      </c>
      <c r="L20" s="136">
        <v>45280.0</v>
      </c>
    </row>
    <row r="21" ht="19.5" customHeight="1">
      <c r="A21" s="136">
        <v>44947.0</v>
      </c>
      <c r="B21" s="136">
        <v>44978.0</v>
      </c>
      <c r="C21" s="136">
        <v>45006.0</v>
      </c>
      <c r="D21" s="136">
        <v>45037.0</v>
      </c>
      <c r="E21" s="136">
        <v>45067.0</v>
      </c>
      <c r="F21" s="136">
        <v>45098.0</v>
      </c>
      <c r="G21" s="136">
        <v>45128.0</v>
      </c>
      <c r="H21" s="136">
        <v>45159.0</v>
      </c>
      <c r="I21" s="136">
        <v>45190.0</v>
      </c>
      <c r="J21" s="136">
        <v>45220.0</v>
      </c>
      <c r="K21" s="136">
        <v>45251.0</v>
      </c>
      <c r="L21" s="136">
        <v>45281.0</v>
      </c>
    </row>
    <row r="22" ht="19.5" customHeight="1">
      <c r="A22" s="136">
        <v>44948.0</v>
      </c>
      <c r="B22" s="136">
        <v>44979.0</v>
      </c>
      <c r="C22" s="136">
        <v>45007.0</v>
      </c>
      <c r="D22" s="136">
        <v>45038.0</v>
      </c>
      <c r="E22" s="136">
        <v>45068.0</v>
      </c>
      <c r="F22" s="136">
        <v>45099.0</v>
      </c>
      <c r="G22" s="136">
        <v>45129.0</v>
      </c>
      <c r="H22" s="136">
        <v>45160.0</v>
      </c>
      <c r="I22" s="136">
        <v>45191.0</v>
      </c>
      <c r="J22" s="136">
        <v>45221.0</v>
      </c>
      <c r="K22" s="136">
        <v>45252.0</v>
      </c>
      <c r="L22" s="136">
        <v>45282.0</v>
      </c>
    </row>
    <row r="23" ht="19.5" customHeight="1">
      <c r="A23" s="136">
        <v>44949.0</v>
      </c>
      <c r="B23" s="136">
        <v>44980.0</v>
      </c>
      <c r="C23" s="136">
        <v>45008.0</v>
      </c>
      <c r="D23" s="136">
        <v>45039.0</v>
      </c>
      <c r="E23" s="136">
        <v>45069.0</v>
      </c>
      <c r="F23" s="136">
        <v>45100.0</v>
      </c>
      <c r="G23" s="136">
        <v>45130.0</v>
      </c>
      <c r="H23" s="136">
        <v>45161.0</v>
      </c>
      <c r="I23" s="136">
        <v>45192.0</v>
      </c>
      <c r="J23" s="136">
        <v>45222.0</v>
      </c>
      <c r="K23" s="136">
        <v>45253.0</v>
      </c>
      <c r="L23" s="136">
        <v>45283.0</v>
      </c>
    </row>
    <row r="24" ht="19.5" customHeight="1">
      <c r="A24" s="136">
        <v>44950.0</v>
      </c>
      <c r="B24" s="136">
        <v>44981.0</v>
      </c>
      <c r="C24" s="136">
        <v>45009.0</v>
      </c>
      <c r="D24" s="136">
        <v>45040.0</v>
      </c>
      <c r="E24" s="136">
        <v>45070.0</v>
      </c>
      <c r="F24" s="136">
        <v>45101.0</v>
      </c>
      <c r="G24" s="136">
        <v>45131.0</v>
      </c>
      <c r="H24" s="136">
        <v>45162.0</v>
      </c>
      <c r="I24" s="136">
        <v>45193.0</v>
      </c>
      <c r="J24" s="136">
        <v>45223.0</v>
      </c>
      <c r="K24" s="136">
        <v>45254.0</v>
      </c>
      <c r="L24" s="136">
        <v>45284.0</v>
      </c>
    </row>
    <row r="25" ht="19.5" customHeight="1">
      <c r="A25" s="136">
        <v>44951.0</v>
      </c>
      <c r="B25" s="136">
        <v>44982.0</v>
      </c>
      <c r="C25" s="136">
        <v>45010.0</v>
      </c>
      <c r="D25" s="136">
        <v>45041.0</v>
      </c>
      <c r="E25" s="136">
        <v>45071.0</v>
      </c>
      <c r="F25" s="136">
        <v>45102.0</v>
      </c>
      <c r="G25" s="136">
        <v>45132.0</v>
      </c>
      <c r="H25" s="136">
        <v>45163.0</v>
      </c>
      <c r="I25" s="136">
        <v>45194.0</v>
      </c>
      <c r="J25" s="136">
        <v>45224.0</v>
      </c>
      <c r="K25" s="136">
        <v>45255.0</v>
      </c>
      <c r="L25" s="136">
        <v>45285.0</v>
      </c>
    </row>
    <row r="26" ht="19.5" customHeight="1">
      <c r="A26" s="136">
        <v>44952.0</v>
      </c>
      <c r="B26" s="136">
        <v>44983.0</v>
      </c>
      <c r="C26" s="136">
        <v>45011.0</v>
      </c>
      <c r="D26" s="136">
        <v>45042.0</v>
      </c>
      <c r="E26" s="136">
        <v>45072.0</v>
      </c>
      <c r="F26" s="136">
        <v>45103.0</v>
      </c>
      <c r="G26" s="136">
        <v>45133.0</v>
      </c>
      <c r="H26" s="136">
        <v>45164.0</v>
      </c>
      <c r="I26" s="136">
        <v>45195.0</v>
      </c>
      <c r="J26" s="136">
        <v>45225.0</v>
      </c>
      <c r="K26" s="136">
        <v>45256.0</v>
      </c>
      <c r="L26" s="136">
        <v>45286.0</v>
      </c>
    </row>
    <row r="27" ht="19.5" customHeight="1">
      <c r="A27" s="136">
        <v>44953.0</v>
      </c>
      <c r="B27" s="136">
        <v>44984.0</v>
      </c>
      <c r="C27" s="136">
        <v>45012.0</v>
      </c>
      <c r="D27" s="136">
        <v>45043.0</v>
      </c>
      <c r="E27" s="136">
        <v>45073.0</v>
      </c>
      <c r="F27" s="136">
        <v>45104.0</v>
      </c>
      <c r="G27" s="136">
        <v>45134.0</v>
      </c>
      <c r="H27" s="136">
        <v>45165.0</v>
      </c>
      <c r="I27" s="136">
        <v>45196.0</v>
      </c>
      <c r="J27" s="136">
        <v>45226.0</v>
      </c>
      <c r="K27" s="136">
        <v>45257.0</v>
      </c>
      <c r="L27" s="136">
        <v>45287.0</v>
      </c>
    </row>
    <row r="28" ht="19.5" customHeight="1">
      <c r="A28" s="136">
        <v>44954.0</v>
      </c>
      <c r="B28" s="136">
        <v>44985.0</v>
      </c>
      <c r="C28" s="136">
        <v>45013.0</v>
      </c>
      <c r="D28" s="136">
        <v>45044.0</v>
      </c>
      <c r="E28" s="136">
        <v>45074.0</v>
      </c>
      <c r="F28" s="136">
        <v>45105.0</v>
      </c>
      <c r="G28" s="136">
        <v>45135.0</v>
      </c>
      <c r="H28" s="136">
        <v>45166.0</v>
      </c>
      <c r="I28" s="136">
        <v>45197.0</v>
      </c>
      <c r="J28" s="136">
        <v>45227.0</v>
      </c>
      <c r="K28" s="136">
        <v>45258.0</v>
      </c>
      <c r="L28" s="136">
        <v>45288.0</v>
      </c>
    </row>
    <row r="29" ht="19.5" customHeight="1">
      <c r="A29" s="136">
        <v>44955.0</v>
      </c>
      <c r="B29" s="136"/>
      <c r="C29" s="136">
        <v>45014.0</v>
      </c>
      <c r="D29" s="136">
        <v>45045.0</v>
      </c>
      <c r="E29" s="136">
        <v>45075.0</v>
      </c>
      <c r="F29" s="136">
        <v>45106.0</v>
      </c>
      <c r="G29" s="136">
        <v>45136.0</v>
      </c>
      <c r="H29" s="136">
        <v>45167.0</v>
      </c>
      <c r="I29" s="136">
        <v>45198.0</v>
      </c>
      <c r="J29" s="136">
        <v>45228.0</v>
      </c>
      <c r="K29" s="136">
        <v>45259.0</v>
      </c>
      <c r="L29" s="136">
        <v>45289.0</v>
      </c>
    </row>
    <row r="30" ht="19.5" customHeight="1">
      <c r="A30" s="136">
        <v>44956.0</v>
      </c>
      <c r="B30" s="136"/>
      <c r="C30" s="136">
        <v>45015.0</v>
      </c>
      <c r="D30" s="136">
        <v>45046.0</v>
      </c>
      <c r="E30" s="136">
        <v>45076.0</v>
      </c>
      <c r="F30" s="136">
        <v>45107.0</v>
      </c>
      <c r="G30" s="136">
        <v>45137.0</v>
      </c>
      <c r="H30" s="136">
        <v>45168.0</v>
      </c>
      <c r="I30" s="136">
        <v>45199.0</v>
      </c>
      <c r="J30" s="136">
        <v>45229.0</v>
      </c>
      <c r="K30" s="136">
        <v>45260.0</v>
      </c>
      <c r="L30" s="136">
        <v>45290.0</v>
      </c>
    </row>
    <row r="31" ht="19.5" customHeight="1">
      <c r="A31" s="136">
        <v>44957.0</v>
      </c>
      <c r="B31" s="136"/>
      <c r="C31" s="136">
        <v>45016.0</v>
      </c>
      <c r="D31" s="136"/>
      <c r="E31" s="136">
        <v>45077.0</v>
      </c>
      <c r="F31" s="136"/>
      <c r="G31" s="136">
        <v>45138.0</v>
      </c>
      <c r="H31" s="136">
        <v>45169.0</v>
      </c>
      <c r="I31" s="136"/>
      <c r="J31" s="136">
        <v>45230.0</v>
      </c>
      <c r="K31" s="136"/>
      <c r="L31" s="136">
        <v>45291.0</v>
      </c>
    </row>
    <row r="32" ht="19.5" customHeight="1">
      <c r="A32" s="136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</row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