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802.15.4" sheetId="1" r:id="rId1"/>
    <sheet name="802.11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S10" i="2"/>
  <c r="S9"/>
  <c r="T5"/>
  <c r="T4"/>
  <c r="T3"/>
  <c r="T2"/>
  <c r="U3" i="1"/>
  <c r="U4"/>
  <c r="U5"/>
  <c r="U2"/>
  <c r="U6"/>
  <c r="T5"/>
  <c r="T4"/>
  <c r="T3"/>
  <c r="T2"/>
  <c r="S5"/>
  <c r="S4"/>
  <c r="S3"/>
  <c r="S2"/>
  <c r="U6" i="2" l="1"/>
  <c r="U2"/>
  <c r="U4"/>
  <c r="U3"/>
  <c r="U5"/>
</calcChain>
</file>

<file path=xl/sharedStrings.xml><?xml version="1.0" encoding="utf-8"?>
<sst xmlns="http://schemas.openxmlformats.org/spreadsheetml/2006/main" count="202" uniqueCount="90">
  <si>
    <t>Protocol</t>
  </si>
  <si>
    <t>Parameter</t>
  </si>
  <si>
    <t>Value</t>
  </si>
  <si>
    <t>Units</t>
  </si>
  <si>
    <t>All</t>
  </si>
  <si>
    <t>Supply</t>
  </si>
  <si>
    <t>Voltage</t>
  </si>
  <si>
    <t>(V)</t>
  </si>
  <si>
    <t>V</t>
  </si>
  <si>
    <t>Active</t>
  </si>
  <si>
    <t>Atmel</t>
  </si>
  <si>
    <t>MCU</t>
  </si>
  <si>
    <t>current</t>
  </si>
  <si>
    <t>(Ion</t>
  </si>
  <si>
    <t>mcu)</t>
  </si>
  <si>
    <t>mA</t>
  </si>
  <si>
    <t>MSP</t>
  </si>
  <si>
    <t>Listening</t>
  </si>
  <si>
    <t>Mode</t>
  </si>
  <si>
    <t>Current</t>
  </si>
  <si>
    <t>(Ilisten)</t>
  </si>
  <si>
    <t>Transmit</t>
  </si>
  <si>
    <t>(It)</t>
  </si>
  <si>
    <t>Receive</t>
  </si>
  <si>
    <t>(Ir)</t>
  </si>
  <si>
    <t>Clear</t>
  </si>
  <si>
    <t>Channel</t>
  </si>
  <si>
    <t>Assessment</t>
  </si>
  <si>
    <t>((TCCA)</t>
  </si>
  <si>
    <t>μSec</t>
  </si>
  <si>
    <t>Sleep</t>
  </si>
  <si>
    <t>(Iα)</t>
  </si>
  <si>
    <t>α=M3</t>
  </si>
  <si>
    <t>Radio</t>
  </si>
  <si>
    <t>Iactive</t>
  </si>
  <si>
    <t>Byte</t>
  </si>
  <si>
    <t>Transmission</t>
  </si>
  <si>
    <t>Time</t>
  </si>
  <si>
    <t>(TB)</t>
  </si>
  <si>
    <t>Duty</t>
  </si>
  <si>
    <t>Cycling</t>
  </si>
  <si>
    <t>Inactive</t>
  </si>
  <si>
    <t>(Ioff</t>
  </si>
  <si>
    <t>μA</t>
  </si>
  <si>
    <t>RFIDImpulse</t>
  </si>
  <si>
    <t>α=M1</t>
  </si>
  <si>
    <t>α=M2</t>
  </si>
  <si>
    <t>Idle</t>
  </si>
  <si>
    <t>Switching</t>
  </si>
  <si>
    <t>Energy</t>
  </si>
  <si>
    <t>(Eidle</t>
  </si>
  <si>
    <t>switch)</t>
  </si>
  <si>
    <t>nJ</t>
  </si>
  <si>
    <t>BMAC</t>
  </si>
  <si>
    <t>Check</t>
  </si>
  <si>
    <t>Interval</t>
  </si>
  <si>
    <t>(CK)</t>
  </si>
  <si>
    <t>mSec</t>
  </si>
  <si>
    <t>(TCH)</t>
  </si>
  <si>
    <t>IEEE</t>
  </si>
  <si>
    <t>802.15.4</t>
  </si>
  <si>
    <t>Adaptive Radio Modes in Sensor Networks:</t>
  </si>
  <si>
    <t>How Deep to Sleep?</t>
  </si>
  <si>
    <t>idle</t>
  </si>
  <si>
    <t>receive</t>
  </si>
  <si>
    <t>transmit</t>
  </si>
  <si>
    <t>sleep</t>
  </si>
  <si>
    <t>transition</t>
  </si>
  <si>
    <t>volt</t>
  </si>
  <si>
    <t>power</t>
  </si>
  <si>
    <t>tran_time (M3)</t>
  </si>
  <si>
    <t>tran energy</t>
  </si>
  <si>
    <t>Radio Sleep Mode Optimization</t>
  </si>
  <si>
    <t>in Wireless Sensor Networks</t>
  </si>
  <si>
    <t>Characterizing Energy Consumption in a Visual</t>
  </si>
  <si>
    <t>Sensor Network Testbed</t>
  </si>
  <si>
    <t>Task</t>
  </si>
  <si>
    <t>Processor</t>
  </si>
  <si>
    <t>Proc./Sensor</t>
  </si>
  <si>
    <t>Proc./Radio</t>
  </si>
  <si>
    <t>Proc./Sensor/</t>
  </si>
  <si>
    <t>_x0006_</t>
  </si>
  <si>
    <t>fft</t>
  </si>
  <si>
    <t>read</t>
  </si>
  <si>
    <t>write</t>
  </si>
  <si>
    <t>image</t>
  </si>
  <si>
    <t>-</t>
  </si>
  <si>
    <t>TX</t>
  </si>
  <si>
    <t>RX</t>
  </si>
  <si>
    <t>charge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</si>
</sst>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20" fontId="0" fillId="0" borderId="0" xfId="0" applyNumberFormat="1"/>
    <xf numFmtId="0" fontId="0" fillId="0" borderId="0" xfId="0" applyNumberFormat="1"/>
    <xf numFmtId="4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workbookViewId="0">
      <selection activeCell="E41" sqref="A1:XFD1048576"/>
    </sheetView>
  </sheetViews>
  <sheetFormatPr defaultRowHeight="15"/>
  <cols>
    <col min="18" max="18" width="14.42578125" bestFit="1" customWidth="1"/>
    <col min="19" max="19" width="10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R1" s="1"/>
      <c r="S1" s="1" t="s">
        <v>68</v>
      </c>
      <c r="T1" s="1" t="s">
        <v>12</v>
      </c>
      <c r="U1" s="2" t="s">
        <v>69</v>
      </c>
    </row>
    <row r="2" spans="1:21">
      <c r="A2" t="s">
        <v>4</v>
      </c>
      <c r="B2" t="s">
        <v>5</v>
      </c>
      <c r="C2" t="s">
        <v>6</v>
      </c>
      <c r="D2" t="s">
        <v>7</v>
      </c>
      <c r="E2">
        <v>3</v>
      </c>
      <c r="F2" t="s">
        <v>8</v>
      </c>
      <c r="R2" s="2" t="s">
        <v>63</v>
      </c>
      <c r="S2" s="1">
        <f>E2</f>
        <v>3</v>
      </c>
      <c r="T2" s="1">
        <f>E7*R15</f>
        <v>1.8800000000000001E-2</v>
      </c>
      <c r="U2" s="3">
        <f>S2*T2</f>
        <v>5.6400000000000006E-2</v>
      </c>
    </row>
    <row r="3" spans="1:21">
      <c r="A3" t="s">
        <v>9</v>
      </c>
      <c r="B3" t="s">
        <v>10</v>
      </c>
      <c r="C3" t="s">
        <v>11</v>
      </c>
      <c r="D3" t="s">
        <v>12</v>
      </c>
      <c r="E3" t="s">
        <v>13</v>
      </c>
      <c r="R3" s="2" t="s">
        <v>64</v>
      </c>
      <c r="S3" s="1">
        <f>E2</f>
        <v>3</v>
      </c>
      <c r="T3" s="1">
        <f>E9*R15</f>
        <v>1.9699999999999999E-2</v>
      </c>
      <c r="U3" s="3">
        <f t="shared" ref="U3:U5" si="0">S3*T3</f>
        <v>5.91E-2</v>
      </c>
    </row>
    <row r="4" spans="1:21">
      <c r="A4" t="s">
        <v>14</v>
      </c>
      <c r="B4">
        <v>12</v>
      </c>
      <c r="C4" t="s">
        <v>15</v>
      </c>
      <c r="R4" s="2" t="s">
        <v>65</v>
      </c>
      <c r="S4" s="1">
        <f>E2</f>
        <v>3</v>
      </c>
      <c r="T4" s="1">
        <f>E8*R15</f>
        <v>1.7399999999999999E-2</v>
      </c>
      <c r="U4" s="3">
        <f t="shared" si="0"/>
        <v>5.2199999999999996E-2</v>
      </c>
    </row>
    <row r="5" spans="1:21">
      <c r="A5" t="s">
        <v>9</v>
      </c>
      <c r="B5" t="s">
        <v>16</v>
      </c>
      <c r="C5" t="s">
        <v>11</v>
      </c>
      <c r="D5" t="s">
        <v>12</v>
      </c>
      <c r="E5" t="s">
        <v>13</v>
      </c>
      <c r="R5" s="2" t="s">
        <v>66</v>
      </c>
      <c r="S5" s="1">
        <f>E2</f>
        <v>3</v>
      </c>
      <c r="T5" s="1">
        <f>E11*R15</f>
        <v>2.0000000000000001E-4</v>
      </c>
      <c r="U5" s="3">
        <f t="shared" si="0"/>
        <v>6.0000000000000006E-4</v>
      </c>
    </row>
    <row r="6" spans="1:21">
      <c r="A6" t="s">
        <v>14</v>
      </c>
      <c r="B6">
        <v>0.35</v>
      </c>
      <c r="C6" t="s">
        <v>15</v>
      </c>
      <c r="R6" s="2" t="s">
        <v>67</v>
      </c>
      <c r="S6" s="1"/>
      <c r="T6" s="1"/>
      <c r="U6" s="3">
        <f>S10/S9</f>
        <v>3.5708333333333335E-2</v>
      </c>
    </row>
    <row r="7" spans="1:21">
      <c r="A7" t="s">
        <v>17</v>
      </c>
      <c r="B7" t="s">
        <v>18</v>
      </c>
      <c r="C7" t="s">
        <v>19</v>
      </c>
      <c r="D7" t="s">
        <v>20</v>
      </c>
      <c r="E7">
        <v>18.8</v>
      </c>
      <c r="F7" t="s">
        <v>15</v>
      </c>
    </row>
    <row r="8" spans="1:21">
      <c r="A8" t="s">
        <v>21</v>
      </c>
      <c r="B8" t="s">
        <v>18</v>
      </c>
      <c r="C8" t="s">
        <v>19</v>
      </c>
      <c r="D8" t="s">
        <v>22</v>
      </c>
      <c r="E8">
        <v>17.399999999999999</v>
      </c>
      <c r="F8" t="s">
        <v>15</v>
      </c>
    </row>
    <row r="9" spans="1:21">
      <c r="A9" t="s">
        <v>23</v>
      </c>
      <c r="B9" t="s">
        <v>18</v>
      </c>
      <c r="C9" t="s">
        <v>19</v>
      </c>
      <c r="D9" t="s">
        <v>24</v>
      </c>
      <c r="E9">
        <v>19.7</v>
      </c>
      <c r="F9" t="s">
        <v>15</v>
      </c>
      <c r="R9" s="2" t="s">
        <v>70</v>
      </c>
      <c r="S9" s="3">
        <v>2.3999999999999998E-3</v>
      </c>
    </row>
    <row r="10" spans="1:21">
      <c r="A10" t="s">
        <v>25</v>
      </c>
      <c r="B10" t="s">
        <v>26</v>
      </c>
      <c r="C10" t="s">
        <v>27</v>
      </c>
      <c r="D10" t="s">
        <v>28</v>
      </c>
      <c r="E10">
        <v>128</v>
      </c>
      <c r="F10" t="s">
        <v>29</v>
      </c>
      <c r="R10" t="s">
        <v>71</v>
      </c>
      <c r="S10">
        <v>8.5699999999999996E-5</v>
      </c>
    </row>
    <row r="11" spans="1:21">
      <c r="A11" t="s">
        <v>30</v>
      </c>
      <c r="B11" t="s">
        <v>19</v>
      </c>
      <c r="C11" t="s">
        <v>31</v>
      </c>
      <c r="D11" t="s">
        <v>32</v>
      </c>
      <c r="E11">
        <v>0.2</v>
      </c>
      <c r="F11" t="s">
        <v>15</v>
      </c>
    </row>
    <row r="12" spans="1:21">
      <c r="A12" t="s">
        <v>9</v>
      </c>
      <c r="B12" t="s">
        <v>33</v>
      </c>
      <c r="C12" t="s">
        <v>19</v>
      </c>
      <c r="D12" t="s">
        <v>34</v>
      </c>
      <c r="E12">
        <v>19.7</v>
      </c>
      <c r="F12" t="s">
        <v>15</v>
      </c>
    </row>
    <row r="13" spans="1:21">
      <c r="A13" t="s">
        <v>35</v>
      </c>
      <c r="B13" t="s">
        <v>36</v>
      </c>
      <c r="C13" t="s">
        <v>37</v>
      </c>
      <c r="D13" t="s">
        <v>38</v>
      </c>
      <c r="E13">
        <v>32</v>
      </c>
      <c r="F13" t="s">
        <v>29</v>
      </c>
    </row>
    <row r="14" spans="1:21">
      <c r="A14" t="s">
        <v>39</v>
      </c>
      <c r="B14" t="s">
        <v>40</v>
      </c>
      <c r="C14" t="s">
        <v>41</v>
      </c>
      <c r="D14" t="s">
        <v>10</v>
      </c>
      <c r="E14" t="s">
        <v>11</v>
      </c>
      <c r="F14" t="s">
        <v>19</v>
      </c>
      <c r="G14" t="s">
        <v>42</v>
      </c>
    </row>
    <row r="15" spans="1:21">
      <c r="A15" t="s">
        <v>14</v>
      </c>
      <c r="B15">
        <v>4.0999999999999996</v>
      </c>
      <c r="C15" t="s">
        <v>15</v>
      </c>
      <c r="R15">
        <v>1E-3</v>
      </c>
    </row>
    <row r="16" spans="1:21">
      <c r="A16" t="s">
        <v>41</v>
      </c>
      <c r="B16" t="s">
        <v>16</v>
      </c>
      <c r="C16" t="s">
        <v>11</v>
      </c>
      <c r="D16" t="s">
        <v>19</v>
      </c>
      <c r="E16" t="s">
        <v>42</v>
      </c>
    </row>
    <row r="17" spans="1:7">
      <c r="A17" t="s">
        <v>14</v>
      </c>
      <c r="B17">
        <v>75</v>
      </c>
      <c r="C17" t="s">
        <v>43</v>
      </c>
    </row>
    <row r="18" spans="1:7">
      <c r="A18" t="s">
        <v>44</v>
      </c>
      <c r="B18" t="s">
        <v>41</v>
      </c>
      <c r="C18" t="s">
        <v>10</v>
      </c>
      <c r="D18" t="s">
        <v>11</v>
      </c>
      <c r="E18" t="s">
        <v>19</v>
      </c>
      <c r="F18" t="s">
        <v>42</v>
      </c>
    </row>
    <row r="19" spans="1:7">
      <c r="A19" t="s">
        <v>14</v>
      </c>
      <c r="B19">
        <v>0.25</v>
      </c>
      <c r="C19" t="s">
        <v>15</v>
      </c>
    </row>
    <row r="20" spans="1:7">
      <c r="A20" t="s">
        <v>41</v>
      </c>
      <c r="B20" t="s">
        <v>16</v>
      </c>
      <c r="C20" t="s">
        <v>11</v>
      </c>
      <c r="D20" t="s">
        <v>19</v>
      </c>
      <c r="E20" t="s">
        <v>42</v>
      </c>
    </row>
    <row r="21" spans="1:7">
      <c r="A21" t="s">
        <v>14</v>
      </c>
      <c r="B21">
        <v>6</v>
      </c>
      <c r="C21" t="s">
        <v>43</v>
      </c>
    </row>
    <row r="22" spans="1:7">
      <c r="A22" t="s">
        <v>30</v>
      </c>
      <c r="B22" t="s">
        <v>19</v>
      </c>
      <c r="C22" t="s">
        <v>31</v>
      </c>
      <c r="D22" t="s">
        <v>45</v>
      </c>
      <c r="E22">
        <v>1</v>
      </c>
      <c r="F22" t="s">
        <v>15</v>
      </c>
    </row>
    <row r="23" spans="1:7">
      <c r="A23" t="s">
        <v>30</v>
      </c>
      <c r="B23" t="s">
        <v>19</v>
      </c>
      <c r="C23" t="s">
        <v>31</v>
      </c>
      <c r="D23" t="s">
        <v>46</v>
      </c>
      <c r="E23">
        <v>0.5</v>
      </c>
      <c r="F23" t="s">
        <v>15</v>
      </c>
    </row>
    <row r="24" spans="1:7">
      <c r="A24" t="s">
        <v>9</v>
      </c>
      <c r="B24" t="s">
        <v>33</v>
      </c>
      <c r="C24" t="s">
        <v>19</v>
      </c>
      <c r="D24" t="s">
        <v>34</v>
      </c>
      <c r="E24">
        <v>19.7</v>
      </c>
      <c r="F24" t="s">
        <v>15</v>
      </c>
    </row>
    <row r="25" spans="1:7">
      <c r="A25" t="s">
        <v>47</v>
      </c>
      <c r="B25" t="s">
        <v>48</v>
      </c>
      <c r="C25" t="s">
        <v>49</v>
      </c>
      <c r="D25" t="s">
        <v>50</v>
      </c>
    </row>
    <row r="26" spans="1:7">
      <c r="A26" t="s">
        <v>51</v>
      </c>
      <c r="B26">
        <v>827</v>
      </c>
      <c r="C26" t="s">
        <v>52</v>
      </c>
    </row>
    <row r="27" spans="1:7">
      <c r="A27" t="s">
        <v>53</v>
      </c>
      <c r="B27" t="s">
        <v>54</v>
      </c>
      <c r="C27" t="s">
        <v>55</v>
      </c>
      <c r="D27" t="s">
        <v>56</v>
      </c>
      <c r="E27">
        <v>10</v>
      </c>
      <c r="F27" t="s">
        <v>57</v>
      </c>
    </row>
    <row r="28" spans="1:7">
      <c r="A28" t="s">
        <v>54</v>
      </c>
      <c r="B28" t="s">
        <v>37</v>
      </c>
      <c r="C28" t="s">
        <v>58</v>
      </c>
      <c r="D28">
        <v>128</v>
      </c>
      <c r="E28" t="s">
        <v>29</v>
      </c>
    </row>
    <row r="29" spans="1:7">
      <c r="A29" t="s">
        <v>59</v>
      </c>
      <c r="B29" t="s">
        <v>60</v>
      </c>
      <c r="C29" t="s">
        <v>54</v>
      </c>
      <c r="D29" t="s">
        <v>55</v>
      </c>
      <c r="E29" t="s">
        <v>56</v>
      </c>
      <c r="F29">
        <v>50</v>
      </c>
      <c r="G29" t="s">
        <v>57</v>
      </c>
    </row>
    <row r="30" spans="1:7">
      <c r="A30" t="s">
        <v>54</v>
      </c>
      <c r="B30" t="s">
        <v>37</v>
      </c>
      <c r="C30" t="s">
        <v>58</v>
      </c>
      <c r="D30">
        <v>17.28</v>
      </c>
      <c r="E30" t="s">
        <v>57</v>
      </c>
    </row>
    <row r="41" spans="1:1">
      <c r="A41" t="s">
        <v>72</v>
      </c>
    </row>
    <row r="42" spans="1:1">
      <c r="A42" t="s">
        <v>73</v>
      </c>
    </row>
    <row r="45" spans="1:1">
      <c r="A45" t="s">
        <v>61</v>
      </c>
    </row>
    <row r="46" spans="1:1">
      <c r="A46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>
      <selection activeCell="T13" sqref="T13"/>
    </sheetView>
  </sheetViews>
  <sheetFormatPr defaultRowHeight="15"/>
  <cols>
    <col min="18" max="18" width="14.42578125" bestFit="1" customWidth="1"/>
    <col min="19" max="19" width="10" bestFit="1" customWidth="1"/>
  </cols>
  <sheetData>
    <row r="1" spans="1:21">
      <c r="A1" t="s">
        <v>76</v>
      </c>
      <c r="B1" s="7" t="s">
        <v>77</v>
      </c>
      <c r="C1" s="7"/>
      <c r="D1" s="7"/>
      <c r="E1" s="7" t="s">
        <v>78</v>
      </c>
      <c r="F1" s="7"/>
      <c r="G1" s="7"/>
      <c r="H1" s="7" t="s">
        <v>79</v>
      </c>
      <c r="I1" s="7"/>
      <c r="J1" s="7"/>
      <c r="K1" s="7" t="s">
        <v>80</v>
      </c>
      <c r="L1" s="7"/>
      <c r="M1" s="7"/>
      <c r="R1" s="1"/>
      <c r="S1" s="1" t="s">
        <v>68</v>
      </c>
      <c r="T1" s="1" t="s">
        <v>12</v>
      </c>
      <c r="U1" s="2" t="s">
        <v>69</v>
      </c>
    </row>
    <row r="2" spans="1:21">
      <c r="R2" s="2" t="s">
        <v>63</v>
      </c>
      <c r="S2" s="1">
        <v>5.4</v>
      </c>
      <c r="T2" s="1">
        <f>(H3-B3)*R15</f>
        <v>0.161</v>
      </c>
      <c r="U2" s="3">
        <f>S2*T2</f>
        <v>0.86940000000000006</v>
      </c>
    </row>
    <row r="3" spans="1:21">
      <c r="A3" t="s">
        <v>63</v>
      </c>
      <c r="B3">
        <v>139</v>
      </c>
      <c r="C3" t="s">
        <v>81</v>
      </c>
      <c r="D3" s="4">
        <v>8.1250000000000003E-2</v>
      </c>
      <c r="E3">
        <v>324</v>
      </c>
      <c r="F3" t="s">
        <v>81</v>
      </c>
      <c r="G3" s="4">
        <v>0.10625</v>
      </c>
      <c r="H3">
        <v>300</v>
      </c>
      <c r="I3" t="s">
        <v>81</v>
      </c>
      <c r="J3" s="5">
        <v>0.14722222222222223</v>
      </c>
      <c r="K3">
        <v>487</v>
      </c>
      <c r="L3" t="s">
        <v>81</v>
      </c>
      <c r="M3" s="4">
        <v>0.11875000000000001</v>
      </c>
      <c r="R3" s="2" t="s">
        <v>64</v>
      </c>
      <c r="S3" s="1">
        <v>5.4</v>
      </c>
      <c r="T3" s="1">
        <f>(H9-B5)*R15</f>
        <v>0.28899999999999998</v>
      </c>
      <c r="U3" s="3">
        <f t="shared" ref="U3:U5" si="0">S3*T3</f>
        <v>1.5606</v>
      </c>
    </row>
    <row r="4" spans="1:21">
      <c r="A4" t="s">
        <v>82</v>
      </c>
      <c r="B4">
        <v>291</v>
      </c>
      <c r="C4" t="s">
        <v>81</v>
      </c>
      <c r="D4" s="4">
        <v>5.6250000000000001E-2</v>
      </c>
      <c r="E4">
        <v>474</v>
      </c>
      <c r="F4" t="s">
        <v>81</v>
      </c>
      <c r="G4" s="5">
        <v>0.4236111111111111</v>
      </c>
      <c r="H4">
        <v>457</v>
      </c>
      <c r="I4" t="s">
        <v>81</v>
      </c>
      <c r="J4" s="4">
        <v>5.7638888888888885E-2</v>
      </c>
      <c r="K4">
        <v>642</v>
      </c>
      <c r="L4" t="s">
        <v>81</v>
      </c>
      <c r="M4" s="4">
        <v>0.3888888888888889</v>
      </c>
      <c r="R4" s="2" t="s">
        <v>65</v>
      </c>
      <c r="S4" s="1">
        <v>5.4</v>
      </c>
      <c r="T4" s="1">
        <f>(H8-B6)*R15</f>
        <v>0.311</v>
      </c>
      <c r="U4" s="3">
        <f t="shared" si="0"/>
        <v>1.6794</v>
      </c>
    </row>
    <row r="5" spans="1:21">
      <c r="A5" t="s">
        <v>83</v>
      </c>
      <c r="B5">
        <v>248</v>
      </c>
      <c r="C5" t="s">
        <v>81</v>
      </c>
      <c r="D5" s="4">
        <v>9.1666666666666674E-2</v>
      </c>
      <c r="E5">
        <v>434</v>
      </c>
      <c r="F5" t="s">
        <v>81</v>
      </c>
      <c r="G5" s="4">
        <v>0.24861111111111112</v>
      </c>
      <c r="H5">
        <v>414</v>
      </c>
      <c r="I5" t="s">
        <v>81</v>
      </c>
      <c r="J5" s="5">
        <v>0.1451388888888889</v>
      </c>
      <c r="K5">
        <v>604</v>
      </c>
      <c r="L5" t="s">
        <v>81</v>
      </c>
      <c r="M5" s="5">
        <v>0.10694444444444444</v>
      </c>
      <c r="R5" s="2" t="s">
        <v>66</v>
      </c>
      <c r="S5" s="1">
        <v>5.4</v>
      </c>
      <c r="T5" s="1">
        <f>(H10-B10)*R15</f>
        <v>7.0000000000000001E-3</v>
      </c>
      <c r="U5" s="3">
        <f t="shared" si="0"/>
        <v>3.78E-2</v>
      </c>
    </row>
    <row r="6" spans="1:21">
      <c r="A6" t="s">
        <v>84</v>
      </c>
      <c r="B6">
        <v>248</v>
      </c>
      <c r="C6" t="s">
        <v>81</v>
      </c>
      <c r="D6" s="4">
        <v>6.458333333333334E-2</v>
      </c>
      <c r="E6">
        <v>436</v>
      </c>
      <c r="F6" t="s">
        <v>81</v>
      </c>
      <c r="G6" s="5">
        <v>0.3125</v>
      </c>
      <c r="H6">
        <v>413</v>
      </c>
      <c r="I6" t="s">
        <v>81</v>
      </c>
      <c r="J6" s="4">
        <v>4.5138888888888888E-2</v>
      </c>
      <c r="K6">
        <v>604</v>
      </c>
      <c r="L6" t="s">
        <v>81</v>
      </c>
      <c r="M6" s="4">
        <v>9.4444444444444442E-2</v>
      </c>
      <c r="R6" s="2" t="s">
        <v>67</v>
      </c>
      <c r="S6" s="1">
        <v>5.4</v>
      </c>
      <c r="T6" s="1"/>
      <c r="U6" s="3">
        <f>S10/S9</f>
        <v>0.17669491525423728</v>
      </c>
    </row>
    <row r="7" spans="1:21">
      <c r="A7" t="s">
        <v>85</v>
      </c>
      <c r="B7" t="s">
        <v>86</v>
      </c>
      <c r="C7">
        <v>341</v>
      </c>
      <c r="D7" t="s">
        <v>81</v>
      </c>
      <c r="E7" s="6">
        <v>1.0118055555555556</v>
      </c>
      <c r="F7" t="s">
        <v>86</v>
      </c>
      <c r="H7">
        <v>515</v>
      </c>
      <c r="I7" t="s">
        <v>81</v>
      </c>
      <c r="J7" s="4">
        <v>8.6111111111111124E-2</v>
      </c>
    </row>
    <row r="8" spans="1:21">
      <c r="A8" t="s">
        <v>87</v>
      </c>
      <c r="B8" t="s">
        <v>86</v>
      </c>
      <c r="C8" t="s">
        <v>86</v>
      </c>
      <c r="D8">
        <v>383</v>
      </c>
      <c r="E8" t="s">
        <v>81</v>
      </c>
      <c r="F8" s="5">
        <v>6.3888888888888898E-2</v>
      </c>
      <c r="H8">
        <v>559</v>
      </c>
      <c r="I8" t="s">
        <v>81</v>
      </c>
      <c r="J8" s="4">
        <v>0.36041666666666666</v>
      </c>
    </row>
    <row r="9" spans="1:21">
      <c r="A9" t="s">
        <v>88</v>
      </c>
      <c r="B9" t="s">
        <v>86</v>
      </c>
      <c r="C9" t="s">
        <v>86</v>
      </c>
      <c r="D9">
        <v>361</v>
      </c>
      <c r="E9" t="s">
        <v>81</v>
      </c>
      <c r="F9" s="5">
        <v>0.13333333333333333</v>
      </c>
      <c r="H9">
        <v>537</v>
      </c>
      <c r="I9" t="s">
        <v>81</v>
      </c>
      <c r="J9" s="4">
        <v>0.38194444444444442</v>
      </c>
      <c r="R9" s="2" t="s">
        <v>70</v>
      </c>
      <c r="S9" s="3">
        <f>(B17-C17)*R15</f>
        <v>2.36</v>
      </c>
    </row>
    <row r="10" spans="1:21">
      <c r="A10" t="s">
        <v>66</v>
      </c>
      <c r="B10">
        <v>3</v>
      </c>
      <c r="C10" t="s">
        <v>81</v>
      </c>
      <c r="D10" s="4">
        <v>2.7777777777777779E-3</v>
      </c>
      <c r="E10">
        <v>3</v>
      </c>
      <c r="F10" t="s">
        <v>81</v>
      </c>
      <c r="G10" s="4">
        <v>1.3888888888888889E-3</v>
      </c>
      <c r="H10">
        <v>10</v>
      </c>
      <c r="I10" t="s">
        <v>81</v>
      </c>
      <c r="J10" s="4">
        <v>1.8055555555555557E-2</v>
      </c>
      <c r="K10">
        <v>9</v>
      </c>
      <c r="L10" t="s">
        <v>81</v>
      </c>
      <c r="M10" s="4">
        <v>7.6388888888888886E-3</v>
      </c>
      <c r="R10" t="s">
        <v>71</v>
      </c>
      <c r="S10">
        <f>(B18-C18)*R15</f>
        <v>0.41699999999999998</v>
      </c>
    </row>
    <row r="15" spans="1:21">
      <c r="R15">
        <v>1E-3</v>
      </c>
    </row>
    <row r="17" spans="1:3">
      <c r="A17" t="s">
        <v>67</v>
      </c>
      <c r="B17">
        <v>2844</v>
      </c>
      <c r="C17">
        <v>484</v>
      </c>
    </row>
    <row r="18" spans="1:3">
      <c r="A18" t="s">
        <v>89</v>
      </c>
      <c r="B18">
        <v>504</v>
      </c>
      <c r="C18">
        <v>87</v>
      </c>
    </row>
    <row r="42" spans="1:1">
      <c r="A42" t="s">
        <v>74</v>
      </c>
    </row>
    <row r="43" spans="1:1">
      <c r="A43" t="s">
        <v>75</v>
      </c>
    </row>
  </sheetData>
  <mergeCells count="4">
    <mergeCell ref="H1:J1"/>
    <mergeCell ref="K1:M1"/>
    <mergeCell ref="E1:G1"/>
    <mergeCell ref="B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802.15.4</vt:lpstr>
      <vt:lpstr>802.11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2010-09-29T21:04:56Z</dcterms:modified>
</cp:coreProperties>
</file>