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GIT\_Masterarbeit\Masterarbeit-Data\RequirementEvaluator\tempData\"/>
    </mc:Choice>
  </mc:AlternateContent>
  <xr:revisionPtr revIDLastSave="0" documentId="13_ncr:1_{810B474F-65C2-4342-AE95-1BC4C7C6FBD9}" xr6:coauthVersionLast="45" xr6:coauthVersionMax="45" xr10:uidLastSave="{00000000-0000-0000-0000-000000000000}"/>
  <bookViews>
    <workbookView xWindow="45972" yWindow="-108" windowWidth="23256" windowHeight="12576" activeTab="1" xr2:uid="{00000000-000D-0000-FFFF-FFFF00000000}"/>
  </bookViews>
  <sheets>
    <sheet name="Overview" sheetId="3" r:id="rId1"/>
    <sheet name="Ansatz (Individuell)" sheetId="2" r:id="rId2"/>
    <sheet name="Ansatz Naive" sheetId="4" r:id="rId3"/>
    <sheet name="Ansatz Naive (Weighted)" sheetId="5" r:id="rId4"/>
    <sheet name="Ansatz Naive (Inverse)" sheetId="6" r:id="rId5"/>
    <sheet name="dataBusyBoxAllNew" sheetId="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2" l="1"/>
  <c r="D17" i="2"/>
  <c r="C17" i="2"/>
  <c r="C7" i="3" s="1"/>
  <c r="B17" i="2"/>
  <c r="C6" i="3" s="1"/>
  <c r="E12" i="2"/>
  <c r="D12" i="2"/>
  <c r="C12" i="2"/>
  <c r="B12" i="2"/>
  <c r="C9" i="3" l="1"/>
  <c r="C8" i="3"/>
  <c r="F9" i="3"/>
  <c r="F8" i="3"/>
  <c r="F7" i="3"/>
  <c r="F6" i="3"/>
  <c r="E9" i="6"/>
  <c r="E10" i="6"/>
  <c r="D9" i="6"/>
  <c r="D10" i="6"/>
  <c r="D11" i="6"/>
  <c r="E8" i="6"/>
  <c r="D8" i="6"/>
  <c r="C9" i="6"/>
  <c r="C10" i="6"/>
  <c r="C11" i="6"/>
  <c r="C8" i="6"/>
  <c r="B9" i="6"/>
  <c r="B10" i="6"/>
  <c r="B11" i="6"/>
  <c r="B8" i="6"/>
  <c r="F5" i="6"/>
  <c r="F4" i="6"/>
  <c r="F3" i="6"/>
  <c r="F2" i="6"/>
  <c r="D5" i="6"/>
  <c r="C5" i="6"/>
  <c r="B5" i="6"/>
  <c r="E3" i="6"/>
  <c r="D3" i="6"/>
  <c r="C3" i="6"/>
  <c r="B3" i="6"/>
  <c r="E2" i="6"/>
  <c r="D2" i="6"/>
  <c r="C2" i="6"/>
  <c r="B2" i="6"/>
  <c r="E9" i="3" l="1"/>
  <c r="E8" i="3"/>
  <c r="E7" i="3"/>
  <c r="E6" i="3"/>
  <c r="B10" i="5"/>
  <c r="F3" i="5"/>
  <c r="F4" i="5"/>
  <c r="C10" i="5" s="1"/>
  <c r="F2" i="5"/>
  <c r="B8" i="5" s="1"/>
  <c r="D5" i="5"/>
  <c r="C5" i="5"/>
  <c r="B5" i="5"/>
  <c r="F5" i="5" s="1"/>
  <c r="D11" i="5" s="1"/>
  <c r="E3" i="5"/>
  <c r="E9" i="5" s="1"/>
  <c r="D3" i="5"/>
  <c r="D9" i="5" s="1"/>
  <c r="C3" i="5"/>
  <c r="C9" i="5" s="1"/>
  <c r="B3" i="5"/>
  <c r="B9" i="5" s="1"/>
  <c r="E2" i="5"/>
  <c r="E8" i="5" s="1"/>
  <c r="D2" i="5"/>
  <c r="D8" i="5" s="1"/>
  <c r="C2" i="5"/>
  <c r="C8" i="5" s="1"/>
  <c r="B2" i="5"/>
  <c r="D9" i="3"/>
  <c r="D8" i="3"/>
  <c r="D7" i="3"/>
  <c r="D6" i="3"/>
  <c r="E5" i="4"/>
  <c r="C5" i="4"/>
  <c r="B5" i="4"/>
  <c r="E3" i="4"/>
  <c r="E2" i="4"/>
  <c r="D3" i="4"/>
  <c r="D2" i="4"/>
  <c r="C3" i="4"/>
  <c r="C2" i="4"/>
  <c r="B3" i="4"/>
  <c r="B2" i="4"/>
  <c r="E10" i="2"/>
  <c r="E9" i="2"/>
  <c r="D10" i="2"/>
  <c r="D9" i="2"/>
  <c r="C10" i="2"/>
  <c r="C9" i="2"/>
  <c r="B10" i="2"/>
  <c r="B9" i="2"/>
  <c r="B2" i="2"/>
  <c r="B9" i="3" l="1"/>
  <c r="B7" i="3"/>
  <c r="B6" i="3"/>
  <c r="B15" i="2"/>
  <c r="D15" i="2"/>
  <c r="B8" i="3"/>
  <c r="E14" i="2"/>
  <c r="B14" i="2"/>
  <c r="D14" i="2"/>
  <c r="C15" i="2"/>
  <c r="E15" i="2"/>
  <c r="C14" i="2"/>
  <c r="C11" i="5"/>
  <c r="B11" i="5"/>
  <c r="E10" i="5"/>
  <c r="D10" i="5"/>
  <c r="O159" i="1"/>
  <c r="P159" i="1"/>
  <c r="Q159" i="1"/>
  <c r="R159" i="1"/>
  <c r="O119" i="1"/>
  <c r="P119" i="1"/>
  <c r="Q119" i="1"/>
  <c r="R119" i="1"/>
  <c r="R79" i="1"/>
  <c r="Q79" i="1"/>
  <c r="P79" i="1"/>
  <c r="O79" i="1"/>
  <c r="O39" i="1"/>
  <c r="P39" i="1"/>
  <c r="Q39" i="1"/>
  <c r="R39" i="1"/>
  <c r="J159" i="1"/>
  <c r="K159" i="1"/>
  <c r="M159" i="1"/>
  <c r="U119" i="1"/>
  <c r="D5" i="4" s="1"/>
  <c r="U79" i="1"/>
  <c r="U39" i="1"/>
  <c r="M119" i="1"/>
  <c r="K119" i="1"/>
  <c r="J119" i="1"/>
  <c r="J79" i="1"/>
  <c r="K79" i="1"/>
  <c r="M79" i="1"/>
  <c r="M39" i="1"/>
  <c r="K39" i="1"/>
  <c r="J39" i="1"/>
</calcChain>
</file>

<file path=xl/sharedStrings.xml><?xml version="1.0" encoding="utf-8"?>
<sst xmlns="http://schemas.openxmlformats.org/spreadsheetml/2006/main" count="995" uniqueCount="106">
  <si>
    <t>AlgorithmID</t>
  </si>
  <si>
    <t>ModelID</t>
  </si>
  <si>
    <t>ModelName</t>
  </si>
  <si>
    <t>Model_Features</t>
  </si>
  <si>
    <t>Model_Constraints</t>
  </si>
  <si>
    <t>SystemIteration</t>
  </si>
  <si>
    <t>AlgorithmIteration</t>
  </si>
  <si>
    <t>InTime</t>
  </si>
  <si>
    <t>NoError</t>
  </si>
  <si>
    <t>Time</t>
  </si>
  <si>
    <t>Size</t>
  </si>
  <si>
    <t>Validity</t>
  </si>
  <si>
    <t>Valid Conditions</t>
  </si>
  <si>
    <t>Coverage</t>
  </si>
  <si>
    <t>ROIC</t>
  </si>
  <si>
    <t>MSOC</t>
  </si>
  <si>
    <t>FIMD</t>
  </si>
  <si>
    <t>ICST</t>
  </si>
  <si>
    <t>Runtime</t>
  </si>
  <si>
    <t>Throughput</t>
  </si>
  <si>
    <t>TotalCreatedBytes</t>
  </si>
  <si>
    <t>TotalPauseTime</t>
  </si>
  <si>
    <t>AveragePauseTime</t>
  </si>
  <si>
    <t>Incling_t2</t>
  </si>
  <si>
    <t>BusyBox_2007-05-20_17-12-43</t>
  </si>
  <si>
    <t>true</t>
  </si>
  <si>
    <t>1.0</t>
  </si>
  <si>
    <t>YASA_t2_m1</t>
  </si>
  <si>
    <t>Chvatal_t2</t>
  </si>
  <si>
    <t>ICPL_t2</t>
  </si>
  <si>
    <t>BusyBox_2007-06-01_14-40-03</t>
  </si>
  <si>
    <t>BusyBox_2007-07-01_14-53-06</t>
  </si>
  <si>
    <t>BusyBox_2007-08-01_23-30-54</t>
  </si>
  <si>
    <t>BusyBox_2007-09-02_14-51-54</t>
  </si>
  <si>
    <t>BusyBox_2007-10-01_09-59-01</t>
  </si>
  <si>
    <t>BusyBox_2007-11-02_23-31-10</t>
  </si>
  <si>
    <t>BusyBox_2007-12-02_01-43-18</t>
  </si>
  <si>
    <t>BusyBox_2008-01-02_19-55-04</t>
  </si>
  <si>
    <t>BusyBox_2008-02-01_01-41-57</t>
  </si>
  <si>
    <t>BusyBox_2008-03-01_09-35-39</t>
  </si>
  <si>
    <t>BusyBox_2008-04-01_14-47-57</t>
  </si>
  <si>
    <t>BusyBox_2008-05-02_09-19-29</t>
  </si>
  <si>
    <t>BusyBox_2008-06-01_10-10-22</t>
  </si>
  <si>
    <t>BusyBox_2008-07-01_01-57-36</t>
  </si>
  <si>
    <t>BusyBox_2008-08-01_02-15-05</t>
  </si>
  <si>
    <t>BusyBox_2008-09-01_15-23-04</t>
  </si>
  <si>
    <t>BusyBox_2008-10-02_13-30-31</t>
  </si>
  <si>
    <t>BusyBox_2008-11-01_00-10-51</t>
  </si>
  <si>
    <t>BusyBox_2008-12-01_12-36-41</t>
  </si>
  <si>
    <t>BusyBox_2009-01-01_17-52-09</t>
  </si>
  <si>
    <t>BusyBox_2009-02-01_00-40-45</t>
  </si>
  <si>
    <t>BusyBox_2009-03-01_04-50-18</t>
  </si>
  <si>
    <t>BusyBox_2009-04-01_11-24-04</t>
  </si>
  <si>
    <t>BusyBox_2009-05-01_03-00-04</t>
  </si>
  <si>
    <t>BusyBox_2009-06-01_11-26-30</t>
  </si>
  <si>
    <t>BusyBox_2009-07-02_12-04-50</t>
  </si>
  <si>
    <t>BusyBox_2009-08-01_06-53-03</t>
  </si>
  <si>
    <t>BusyBox_2009-09-02_11-49-25</t>
  </si>
  <si>
    <t>BusyBox_2009-10-02_01-10-32</t>
  </si>
  <si>
    <t>BusyBox_2009-11-01_04-01-30</t>
  </si>
  <si>
    <t>BusyBox_2009-12-01_02-32-01</t>
  </si>
  <si>
    <t>BusyBox_2010-01-01_16-45-43</t>
  </si>
  <si>
    <t>BusyBox_2010-02-01_04-55-30</t>
  </si>
  <si>
    <t>BusyBox_2010-03-02_15-02-45</t>
  </si>
  <si>
    <t>BusyBox_2010-04-01_15-09-44</t>
  </si>
  <si>
    <t>BusyBox_2010-05-02_14-17-07</t>
  </si>
  <si>
    <t>Timeout</t>
  </si>
  <si>
    <t>24h</t>
  </si>
  <si>
    <t>ms</t>
  </si>
  <si>
    <t>Interactions:</t>
  </si>
  <si>
    <t>Chvatal</t>
  </si>
  <si>
    <t>ICPL</t>
  </si>
  <si>
    <t>IncLing</t>
  </si>
  <si>
    <t>YASA</t>
  </si>
  <si>
    <t>Genereller aufbau:</t>
  </si>
  <si>
    <t>*</t>
  </si>
  <si>
    <t xml:space="preserve">* </t>
  </si>
  <si>
    <t>(Nom. Size * Gs)</t>
  </si>
  <si>
    <t>(Nom. Zeit * Gz)</t>
  </si>
  <si>
    <t>(Coverage * Gc)</t>
  </si>
  <si>
    <t>Gewichtung:</t>
  </si>
  <si>
    <t>Zeit</t>
  </si>
  <si>
    <t>Nom.Size</t>
  </si>
  <si>
    <t>Average Size</t>
  </si>
  <si>
    <t>Average Time</t>
  </si>
  <si>
    <t>Average Coverage</t>
  </si>
  <si>
    <t>Nom.Time</t>
  </si>
  <si>
    <t>Individueller Ansatz</t>
  </si>
  <si>
    <t>Algorithmen</t>
  </si>
  <si>
    <t>Rank (Naïve)</t>
  </si>
  <si>
    <t>Rank (Weighted)</t>
  </si>
  <si>
    <t>Rank (Inverse)</t>
  </si>
  <si>
    <t>(Lowest Best)</t>
  </si>
  <si>
    <t>Average Memory</t>
  </si>
  <si>
    <t>-</t>
  </si>
  <si>
    <t>Ranking</t>
  </si>
  <si>
    <t>Memory</t>
  </si>
  <si>
    <t>MINIMUM</t>
  </si>
  <si>
    <t>MAXIMUM</t>
  </si>
  <si>
    <t>(Highest Best)</t>
  </si>
  <si>
    <t>SubScore Time</t>
  </si>
  <si>
    <t>SubScore Size</t>
  </si>
  <si>
    <t>SubScore Coverage</t>
  </si>
  <si>
    <t>SubScore Similarity</t>
  </si>
  <si>
    <t>Average Similarity</t>
  </si>
  <si>
    <t>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</si>
</sst>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2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96B2-AAC9-447D-9E69-1329849F6228}">
  <dimension ref="A4:F13"/>
  <sheetViews>
    <sheetView zoomScale="145" zoomScaleNormal="145" workbookViewId="0">
      <selection activeCell="D15" sqref="D15"/>
    </sheetView>
  </sheetViews>
  <sheetFormatPr baseColWidth="10" defaultRowHeight="14.5" x14ac:dyDescent="0.35"/>
  <cols>
    <col min="1" max="1" width="17.26953125" bestFit="1" customWidth="1"/>
    <col min="2" max="3" width="19" customWidth="1"/>
    <col min="4" max="4" width="13" customWidth="1"/>
    <col min="5" max="5" width="16.54296875" customWidth="1"/>
    <col min="6" max="6" width="13.90625" customWidth="1"/>
  </cols>
  <sheetData>
    <row r="4" spans="1:6" x14ac:dyDescent="0.35">
      <c r="B4" s="10" t="s">
        <v>92</v>
      </c>
      <c r="C4" s="10"/>
      <c r="D4" s="10" t="s">
        <v>92</v>
      </c>
      <c r="E4" s="10" t="s">
        <v>92</v>
      </c>
      <c r="F4" s="10" t="s">
        <v>99</v>
      </c>
    </row>
    <row r="5" spans="1:6" x14ac:dyDescent="0.35">
      <c r="A5" s="3" t="s">
        <v>88</v>
      </c>
      <c r="B5" s="12" t="s">
        <v>87</v>
      </c>
      <c r="C5" s="12"/>
      <c r="D5" s="12" t="s">
        <v>89</v>
      </c>
      <c r="E5" s="12" t="s">
        <v>90</v>
      </c>
      <c r="F5" s="12" t="s">
        <v>91</v>
      </c>
    </row>
    <row r="6" spans="1:6" x14ac:dyDescent="0.35">
      <c r="A6" s="8" t="s">
        <v>70</v>
      </c>
      <c r="B6" s="17">
        <f>'Ansatz (Individuell)'!B17*'Ansatz (Individuell)'!B18*'Ansatz (Individuell)'!B19*'Ansatz (Individuell)'!B20</f>
        <v>0</v>
      </c>
      <c r="C6" s="17">
        <f>'Ansatz (Individuell)'!B17+'Ansatz (Individuell)'!B18+'Ansatz (Individuell)'!B19+'Ansatz (Individuell)'!B20</f>
        <v>0.99993852840388542</v>
      </c>
      <c r="D6">
        <f>(B12*'Ansatz Naive'!B8) + (C12*'Ansatz Naive'!B9) + (D12*'Ansatz Naive'!B10)</f>
        <v>6</v>
      </c>
      <c r="E6">
        <f>(B12*'Ansatz Naive (Weighted)'!B8) + (C12*'Ansatz Naive (Weighted)'!B9) + (D12*'Ansatz Naive (Weighted)'!B10)</f>
        <v>39.174762656791735</v>
      </c>
      <c r="F6">
        <f>(B12*'Ansatz Naive (Inverse)'!B8) + (C12*'Ansatz Naive (Inverse)'!B9) + (D12*'Ansatz Naive (Inverse)'!B10)</f>
        <v>3.9076005961251861</v>
      </c>
    </row>
    <row r="7" spans="1:6" x14ac:dyDescent="0.35">
      <c r="A7" s="8" t="s">
        <v>71</v>
      </c>
      <c r="B7" s="17">
        <f>'Ansatz (Individuell)'!C17*'Ansatz (Individuell)'!C18*'Ansatz (Individuell)'!C19*'Ansatz (Individuell)'!C20</f>
        <v>0</v>
      </c>
      <c r="C7" s="17">
        <f>'Ansatz (Individuell)'!C17+'Ansatz (Individuell)'!C18+'Ansatz (Individuell)'!C19+'Ansatz (Individuell)'!C20</f>
        <v>0.99993710841917638</v>
      </c>
      <c r="D7">
        <f>(B12*'Ansatz Naive'!C8) + (C12*'Ansatz Naive'!C9) + (D12*'Ansatz Naive'!C10)</f>
        <v>6</v>
      </c>
      <c r="E7">
        <f>(B12*'Ansatz Naive (Weighted)'!C8) + (C12*'Ansatz Naive (Weighted)'!C9) + (D12*'Ansatz Naive (Weighted)'!C10)</f>
        <v>4.1260877432884042</v>
      </c>
      <c r="F7">
        <f>(B12*'Ansatz Naive (Inverse)'!C8) + (C12*'Ansatz Naive (Inverse)'!C9) + (D12*'Ansatz Naive (Inverse)'!C10)</f>
        <v>20.541647052064878</v>
      </c>
    </row>
    <row r="8" spans="1:6" x14ac:dyDescent="0.35">
      <c r="A8" s="8" t="s">
        <v>72</v>
      </c>
      <c r="B8" s="17">
        <f>'Ansatz (Individuell)'!D17*'Ansatz (Individuell)'!D18*'Ansatz (Individuell)'!D19*'Ansatz (Individuell)'!D20</f>
        <v>0</v>
      </c>
      <c r="C8" s="17">
        <f>'Ansatz (Individuell)'!D17+'Ansatz (Individuell)'!D18+'Ansatz (Individuell)'!D19+'Ansatz (Individuell)'!D20</f>
        <v>0.9998827367466071</v>
      </c>
      <c r="D8">
        <f>(B12*'Ansatz Naive'!D8) + (C12*'Ansatz Naive'!D9) + (D12*'Ansatz Naive'!D10)</f>
        <v>6</v>
      </c>
      <c r="E8">
        <f>(B12*'Ansatz Naive (Weighted)'!D8) + (C12*'Ansatz Naive (Weighted)'!D9) + (D12*'Ansatz Naive (Weighted)'!D10)</f>
        <v>3.9076005961251861</v>
      </c>
      <c r="F8">
        <f>(B12*'Ansatz Naive (Inverse)'!D8) + (C12*'Ansatz Naive (Inverse)'!D9) + (D12*'Ansatz Naive (Inverse)'!D10)</f>
        <v>39.174762656791735</v>
      </c>
    </row>
    <row r="9" spans="1:6" x14ac:dyDescent="0.35">
      <c r="A9" s="8" t="s">
        <v>73</v>
      </c>
      <c r="B9" s="17">
        <f>'Ansatz (Individuell)'!E17*'Ansatz (Individuell)'!E18*'Ansatz (Individuell)'!E19*'Ansatz (Individuell)'!E20</f>
        <v>0</v>
      </c>
      <c r="C9" s="17">
        <f>'Ansatz (Individuell)'!E17+'Ansatz (Individuell)'!E18+'Ansatz (Individuell)'!E19+'Ansatz (Individuell)'!E20</f>
        <v>0.99992790142154664</v>
      </c>
      <c r="D9">
        <f>(B12*'Ansatz Naive'!E8) + (C12*'Ansatz Naive'!E9) + (D12*'Ansatz Naive'!E10)</f>
        <v>6</v>
      </c>
      <c r="E9">
        <f>(B12*'Ansatz Naive (Weighted)'!E8) + (C12*'Ansatz Naive (Weighted)'!E9) + (D12*'Ansatz Naive (Weighted)'!E10)</f>
        <v>3.2266438438230791</v>
      </c>
      <c r="F9">
        <f>(B12*'Ansatz Naive (Inverse)'!E8) + (C12*'Ansatz Naive (Inverse)'!E9) + (D12*'Ansatz Naive (Inverse)'!E10)</f>
        <v>37.904383347184719</v>
      </c>
    </row>
    <row r="12" spans="1:6" x14ac:dyDescent="0.35">
      <c r="A12" s="4" t="s">
        <v>80</v>
      </c>
      <c r="B12" s="10">
        <v>1</v>
      </c>
      <c r="C12" s="10">
        <v>1</v>
      </c>
      <c r="D12" s="10">
        <v>1</v>
      </c>
      <c r="E12" s="10">
        <v>1</v>
      </c>
    </row>
    <row r="13" spans="1:6" x14ac:dyDescent="0.35">
      <c r="B13" s="11" t="s">
        <v>81</v>
      </c>
      <c r="C13" s="11" t="s">
        <v>10</v>
      </c>
      <c r="D13" s="11" t="s">
        <v>13</v>
      </c>
      <c r="E13" s="14" t="s">
        <v>105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68B9-9079-46F0-9D90-93E36B8546FE}">
  <dimension ref="A1:G20"/>
  <sheetViews>
    <sheetView tabSelected="1" topLeftCell="A9" zoomScale="190" zoomScaleNormal="190" workbookViewId="0">
      <selection activeCell="D18" sqref="D18"/>
    </sheetView>
  </sheetViews>
  <sheetFormatPr baseColWidth="10" defaultRowHeight="14.5" x14ac:dyDescent="0.35"/>
  <cols>
    <col min="1" max="1" width="16.7265625" bestFit="1" customWidth="1"/>
    <col min="2" max="2" width="12.1796875" bestFit="1" customWidth="1"/>
    <col min="3" max="3" width="14.08984375" bestFit="1" customWidth="1"/>
    <col min="4" max="4" width="12.1796875" bestFit="1" customWidth="1"/>
    <col min="5" max="5" width="14.26953125" bestFit="1" customWidth="1"/>
    <col min="6" max="6" width="2.26953125" bestFit="1" customWidth="1"/>
    <col min="7" max="7" width="13.81640625" bestFit="1" customWidth="1"/>
    <col min="9" max="9" width="15.7265625" bestFit="1" customWidth="1"/>
    <col min="10" max="13" width="11.81640625" bestFit="1" customWidth="1"/>
  </cols>
  <sheetData>
    <row r="1" spans="1:7" x14ac:dyDescent="0.35">
      <c r="A1" s="4" t="s">
        <v>66</v>
      </c>
      <c r="B1" s="6" t="s">
        <v>67</v>
      </c>
      <c r="C1" s="16">
        <v>86400000</v>
      </c>
      <c r="D1" s="7" t="s">
        <v>68</v>
      </c>
      <c r="E1" s="5"/>
    </row>
    <row r="2" spans="1:7" x14ac:dyDescent="0.35">
      <c r="A2" s="4" t="s">
        <v>69</v>
      </c>
      <c r="B2" s="9">
        <f>dataBusyBoxAllNew!M39</f>
        <v>590033</v>
      </c>
    </row>
    <row r="6" spans="1:7" x14ac:dyDescent="0.35">
      <c r="A6" s="15" t="s">
        <v>74</v>
      </c>
      <c r="B6" s="15"/>
      <c r="C6" t="s">
        <v>78</v>
      </c>
      <c r="D6" t="s">
        <v>75</v>
      </c>
      <c r="E6" t="s">
        <v>77</v>
      </c>
      <c r="F6" t="s">
        <v>76</v>
      </c>
      <c r="G6" t="s">
        <v>79</v>
      </c>
    </row>
    <row r="8" spans="1:7" x14ac:dyDescent="0.35">
      <c r="B8" t="s">
        <v>70</v>
      </c>
      <c r="C8" t="s">
        <v>71</v>
      </c>
      <c r="D8" t="s">
        <v>72</v>
      </c>
      <c r="E8" t="s">
        <v>73</v>
      </c>
    </row>
    <row r="9" spans="1:7" x14ac:dyDescent="0.35">
      <c r="A9" t="s">
        <v>84</v>
      </c>
      <c r="B9">
        <f>dataBusyBoxAllNew!J39</f>
        <v>110698.4054054054</v>
      </c>
      <c r="C9">
        <f>dataBusyBoxAllNew!J79</f>
        <v>6262.2432432432433</v>
      </c>
      <c r="D9">
        <f>dataBusyBoxAllNew!J119</f>
        <v>2977.7837837837837</v>
      </c>
      <c r="E9">
        <f>dataBusyBoxAllNew!J159</f>
        <v>3137.8918918918921</v>
      </c>
    </row>
    <row r="10" spans="1:7" x14ac:dyDescent="0.35">
      <c r="A10" t="s">
        <v>83</v>
      </c>
      <c r="B10">
        <f>dataBusyBoxAllNew!K39</f>
        <v>36.270270270270274</v>
      </c>
      <c r="C10">
        <f>dataBusyBoxAllNew!K79</f>
        <v>37.108108108108105</v>
      </c>
      <c r="D10">
        <f>dataBusyBoxAllNew!K119</f>
        <v>69.189189189189193</v>
      </c>
      <c r="E10">
        <f>dataBusyBoxAllNew!K159</f>
        <v>42.54054054054054</v>
      </c>
    </row>
    <row r="11" spans="1:7" x14ac:dyDescent="0.35">
      <c r="A11" t="s">
        <v>85</v>
      </c>
      <c r="B11">
        <v>1</v>
      </c>
      <c r="C11">
        <v>1</v>
      </c>
      <c r="D11">
        <v>1</v>
      </c>
      <c r="E11">
        <v>1</v>
      </c>
    </row>
    <row r="12" spans="1:7" x14ac:dyDescent="0.35">
      <c r="A12" t="s">
        <v>104</v>
      </c>
      <c r="B12">
        <f>dataBusyBoxAllNew!Q39</f>
        <v>0.7524697222222223</v>
      </c>
      <c r="C12">
        <f>dataBusyBoxAllNew!Q79</f>
        <v>0.74215083333333332</v>
      </c>
      <c r="D12">
        <f>dataBusyBoxAllNew!Q119</f>
        <v>0.57159888888888888</v>
      </c>
      <c r="E12">
        <f>dataBusyBoxAllNew!Q159</f>
        <v>0.56603749999999986</v>
      </c>
    </row>
    <row r="14" spans="1:7" x14ac:dyDescent="0.35">
      <c r="A14" t="s">
        <v>86</v>
      </c>
      <c r="B14">
        <f>B9/C1</f>
        <v>1.2812315440440441E-3</v>
      </c>
      <c r="C14">
        <f>C9/C1</f>
        <v>7.247966716716717E-5</v>
      </c>
      <c r="D14">
        <f>D9/C1</f>
        <v>3.4465090090090088E-5</v>
      </c>
      <c r="E14">
        <f>E9/C1</f>
        <v>3.6318193193193194E-5</v>
      </c>
    </row>
    <row r="15" spans="1:7" x14ac:dyDescent="0.35">
      <c r="A15" t="s">
        <v>82</v>
      </c>
      <c r="B15">
        <f>B10/B2</f>
        <v>6.1471596114573714E-5</v>
      </c>
      <c r="C15">
        <f>C10/B2</f>
        <v>6.2891580823628686E-5</v>
      </c>
      <c r="D15">
        <f>D10/B2</f>
        <v>1.1726325339292751E-4</v>
      </c>
      <c r="E15">
        <f>E10/B2</f>
        <v>7.2098578453307769E-5</v>
      </c>
    </row>
    <row r="17" spans="1:5" x14ac:dyDescent="0.35">
      <c r="A17" t="s">
        <v>101</v>
      </c>
      <c r="B17">
        <f>Overview!C12*(1-('Ansatz (Individuell)'!B10/'Ansatz (Individuell)'!B2))</f>
        <v>0.99993852840388542</v>
      </c>
      <c r="C17">
        <f>Overview!C12*(1-('Ansatz (Individuell)'!C10/'Ansatz (Individuell)'!B2))</f>
        <v>0.99993710841917638</v>
      </c>
      <c r="D17">
        <f>Overview!C12*(1-('Ansatz (Individuell)'!D10/'Ansatz (Individuell)'!B2))</f>
        <v>0.9998827367466071</v>
      </c>
      <c r="E17">
        <f>Overview!C12*(1-('Ansatz (Individuell)'!E10/'Ansatz (Individuell)'!B2))</f>
        <v>0.99992790142154664</v>
      </c>
    </row>
    <row r="18" spans="1:5" x14ac:dyDescent="0.35">
      <c r="A18" t="s">
        <v>100</v>
      </c>
    </row>
    <row r="19" spans="1:5" x14ac:dyDescent="0.35">
      <c r="A19" t="s">
        <v>102</v>
      </c>
    </row>
    <row r="20" spans="1:5" x14ac:dyDescent="0.35">
      <c r="A20" t="s">
        <v>103</v>
      </c>
    </row>
  </sheetData>
  <mergeCells count="1">
    <mergeCell ref="A6:B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F836-449C-41CA-8705-453D103587CC}">
  <dimension ref="A1:E11"/>
  <sheetViews>
    <sheetView zoomScale="220" zoomScaleNormal="220" workbookViewId="0">
      <selection activeCell="B10" sqref="B10"/>
    </sheetView>
  </sheetViews>
  <sheetFormatPr baseColWidth="10" defaultRowHeight="14.5" x14ac:dyDescent="0.35"/>
  <cols>
    <col min="1" max="1" width="15.7265625" bestFit="1" customWidth="1"/>
  </cols>
  <sheetData>
    <row r="1" spans="1:5" x14ac:dyDescent="0.35">
      <c r="B1" t="s">
        <v>70</v>
      </c>
      <c r="C1" t="s">
        <v>71</v>
      </c>
      <c r="D1" t="s">
        <v>72</v>
      </c>
      <c r="E1" t="s">
        <v>73</v>
      </c>
    </row>
    <row r="2" spans="1:5" x14ac:dyDescent="0.35">
      <c r="A2" t="s">
        <v>84</v>
      </c>
      <c r="B2">
        <f>dataBusyBoxAllNew!J39</f>
        <v>110698.4054054054</v>
      </c>
      <c r="C2">
        <f>dataBusyBoxAllNew!J79</f>
        <v>6262.2432432432433</v>
      </c>
      <c r="D2">
        <f>dataBusyBoxAllNew!J119</f>
        <v>2977.7837837837837</v>
      </c>
      <c r="E2">
        <f>dataBusyBoxAllNew!J159</f>
        <v>3137.8918918918921</v>
      </c>
    </row>
    <row r="3" spans="1:5" x14ac:dyDescent="0.35">
      <c r="A3" t="s">
        <v>83</v>
      </c>
      <c r="B3">
        <f>dataBusyBoxAllNew!K39</f>
        <v>36.270270270270274</v>
      </c>
      <c r="C3">
        <f>dataBusyBoxAllNew!K79</f>
        <v>37.108108108108105</v>
      </c>
      <c r="D3">
        <f>dataBusyBoxAllNew!K119</f>
        <v>69.189189189189193</v>
      </c>
      <c r="E3">
        <f>dataBusyBoxAllNew!K159</f>
        <v>42.54054054054054</v>
      </c>
    </row>
    <row r="4" spans="1:5" x14ac:dyDescent="0.35">
      <c r="A4" t="s">
        <v>85</v>
      </c>
      <c r="B4">
        <v>1</v>
      </c>
      <c r="C4">
        <v>1</v>
      </c>
      <c r="D4">
        <v>1</v>
      </c>
      <c r="E4">
        <v>1</v>
      </c>
    </row>
    <row r="5" spans="1:5" x14ac:dyDescent="0.35">
      <c r="A5" t="s">
        <v>93</v>
      </c>
      <c r="B5">
        <f>dataBusyBoxAllNew!U39</f>
        <v>54477.216216216213</v>
      </c>
      <c r="C5">
        <f>dataBusyBoxAllNew!U79</f>
        <v>2742.5945945945946</v>
      </c>
      <c r="D5">
        <f>dataBusyBoxAllNew!U119</f>
        <v>495</v>
      </c>
      <c r="E5">
        <f>dataBusyBoxAllNew!U159</f>
        <v>-1</v>
      </c>
    </row>
    <row r="7" spans="1:5" x14ac:dyDescent="0.35">
      <c r="A7" t="s">
        <v>95</v>
      </c>
    </row>
    <row r="8" spans="1:5" x14ac:dyDescent="0.35">
      <c r="A8" t="s">
        <v>9</v>
      </c>
      <c r="B8">
        <v>4</v>
      </c>
      <c r="C8">
        <v>3</v>
      </c>
      <c r="D8">
        <v>1</v>
      </c>
      <c r="E8">
        <v>2</v>
      </c>
    </row>
    <row r="9" spans="1:5" x14ac:dyDescent="0.35">
      <c r="A9" t="s">
        <v>10</v>
      </c>
      <c r="B9">
        <v>1</v>
      </c>
      <c r="C9">
        <v>2</v>
      </c>
      <c r="D9">
        <v>4</v>
      </c>
      <c r="E9">
        <v>3</v>
      </c>
    </row>
    <row r="10" spans="1:5" x14ac:dyDescent="0.35">
      <c r="A10" t="s">
        <v>13</v>
      </c>
      <c r="B10">
        <v>1</v>
      </c>
      <c r="C10">
        <v>1</v>
      </c>
      <c r="D10">
        <v>1</v>
      </c>
      <c r="E10">
        <v>1</v>
      </c>
    </row>
    <row r="11" spans="1:5" x14ac:dyDescent="0.35">
      <c r="A11" t="s">
        <v>96</v>
      </c>
      <c r="B11">
        <v>3</v>
      </c>
      <c r="C11">
        <v>2</v>
      </c>
      <c r="D11">
        <v>1</v>
      </c>
      <c r="E11"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65DA-EAC1-41A2-826A-8014716AA31C}">
  <dimension ref="A1:F11"/>
  <sheetViews>
    <sheetView zoomScale="220" zoomScaleNormal="220" workbookViewId="0">
      <selection activeCell="F7" sqref="F7"/>
    </sheetView>
  </sheetViews>
  <sheetFormatPr baseColWidth="10" defaultRowHeight="14.5" x14ac:dyDescent="0.35"/>
  <cols>
    <col min="1" max="1" width="15.7265625" bestFit="1" customWidth="1"/>
  </cols>
  <sheetData>
    <row r="1" spans="1:6" x14ac:dyDescent="0.35">
      <c r="B1" t="s">
        <v>70</v>
      </c>
      <c r="C1" t="s">
        <v>71</v>
      </c>
      <c r="D1" t="s">
        <v>72</v>
      </c>
      <c r="E1" t="s">
        <v>73</v>
      </c>
      <c r="F1" s="11" t="s">
        <v>97</v>
      </c>
    </row>
    <row r="2" spans="1:6" x14ac:dyDescent="0.35">
      <c r="A2" t="s">
        <v>84</v>
      </c>
      <c r="B2">
        <f>dataBusyBoxAllNew!J39</f>
        <v>110698.4054054054</v>
      </c>
      <c r="C2">
        <f>dataBusyBoxAllNew!J79</f>
        <v>6262.2432432432433</v>
      </c>
      <c r="D2">
        <f>dataBusyBoxAllNew!J119</f>
        <v>2977.7837837837837</v>
      </c>
      <c r="E2">
        <f>dataBusyBoxAllNew!J159</f>
        <v>3137.8918918918921</v>
      </c>
      <c r="F2">
        <f>MIN(B2:E2)</f>
        <v>2977.7837837837837</v>
      </c>
    </row>
    <row r="3" spans="1:6" x14ac:dyDescent="0.35">
      <c r="A3" t="s">
        <v>83</v>
      </c>
      <c r="B3">
        <f>dataBusyBoxAllNew!K39</f>
        <v>36.270270270270274</v>
      </c>
      <c r="C3">
        <f>dataBusyBoxAllNew!K79</f>
        <v>37.108108108108105</v>
      </c>
      <c r="D3">
        <f>dataBusyBoxAllNew!K119</f>
        <v>69.189189189189193</v>
      </c>
      <c r="E3">
        <f>dataBusyBoxAllNew!K159</f>
        <v>42.54054054054054</v>
      </c>
      <c r="F3">
        <f t="shared" ref="F3:F5" si="0">MIN(B3:E3)</f>
        <v>36.270270270270274</v>
      </c>
    </row>
    <row r="4" spans="1:6" x14ac:dyDescent="0.35">
      <c r="A4" t="s">
        <v>85</v>
      </c>
      <c r="B4">
        <v>1</v>
      </c>
      <c r="C4">
        <v>1</v>
      </c>
      <c r="D4">
        <v>1</v>
      </c>
      <c r="E4">
        <v>1</v>
      </c>
      <c r="F4">
        <f t="shared" si="0"/>
        <v>1</v>
      </c>
    </row>
    <row r="5" spans="1:6" x14ac:dyDescent="0.35">
      <c r="A5" t="s">
        <v>93</v>
      </c>
      <c r="B5">
        <f>dataBusyBoxAllNew!U39</f>
        <v>54477.216216216213</v>
      </c>
      <c r="C5">
        <f>dataBusyBoxAllNew!U79</f>
        <v>2742.5945945945946</v>
      </c>
      <c r="D5">
        <f>dataBusyBoxAllNew!U119</f>
        <v>495</v>
      </c>
      <c r="F5">
        <f t="shared" si="0"/>
        <v>495</v>
      </c>
    </row>
    <row r="7" spans="1:6" x14ac:dyDescent="0.35">
      <c r="A7" t="s">
        <v>95</v>
      </c>
    </row>
    <row r="8" spans="1:6" x14ac:dyDescent="0.35">
      <c r="A8" t="s">
        <v>9</v>
      </c>
      <c r="B8">
        <f>B2/F2</f>
        <v>37.174762656791735</v>
      </c>
      <c r="C8">
        <f>C2/F2</f>
        <v>2.102987892319701</v>
      </c>
      <c r="D8">
        <f>D2/F2</f>
        <v>1</v>
      </c>
      <c r="E8">
        <f>E2/F2</f>
        <v>1.0537675397992341</v>
      </c>
    </row>
    <row r="9" spans="1:6" x14ac:dyDescent="0.35">
      <c r="A9" t="s">
        <v>10</v>
      </c>
      <c r="B9">
        <f>B3/F3</f>
        <v>1</v>
      </c>
      <c r="C9">
        <f>C3/F3</f>
        <v>1.0230998509687033</v>
      </c>
      <c r="D9">
        <f>D3/F3</f>
        <v>1.9076005961251863</v>
      </c>
      <c r="E9">
        <f>E3/F3</f>
        <v>1.1728763040238448</v>
      </c>
    </row>
    <row r="10" spans="1:6" x14ac:dyDescent="0.35">
      <c r="A10" t="s">
        <v>13</v>
      </c>
      <c r="B10">
        <f>B4/F4</f>
        <v>1</v>
      </c>
      <c r="C10">
        <f>C4/F4</f>
        <v>1</v>
      </c>
      <c r="D10">
        <f>D4/F4</f>
        <v>1</v>
      </c>
      <c r="E10">
        <f>E4/F4</f>
        <v>1</v>
      </c>
    </row>
    <row r="11" spans="1:6" x14ac:dyDescent="0.35">
      <c r="A11" t="s">
        <v>96</v>
      </c>
      <c r="B11">
        <f>B5/F5</f>
        <v>110.05498225498225</v>
      </c>
      <c r="C11">
        <f>C5/F5</f>
        <v>5.5405951405951406</v>
      </c>
      <c r="D11">
        <f>D5/F5</f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DA4F-350F-4C6E-9B56-2211F73980C7}">
  <dimension ref="A1:F11"/>
  <sheetViews>
    <sheetView zoomScale="220" zoomScaleNormal="220" workbookViewId="0">
      <selection activeCell="F7" sqref="F7"/>
    </sheetView>
  </sheetViews>
  <sheetFormatPr baseColWidth="10" defaultRowHeight="14.5" x14ac:dyDescent="0.35"/>
  <cols>
    <col min="1" max="1" width="15.7265625" bestFit="1" customWidth="1"/>
  </cols>
  <sheetData>
    <row r="1" spans="1:6" x14ac:dyDescent="0.35">
      <c r="B1" t="s">
        <v>70</v>
      </c>
      <c r="C1" t="s">
        <v>71</v>
      </c>
      <c r="D1" t="s">
        <v>72</v>
      </c>
      <c r="E1" t="s">
        <v>73</v>
      </c>
      <c r="F1" s="11" t="s">
        <v>98</v>
      </c>
    </row>
    <row r="2" spans="1:6" x14ac:dyDescent="0.35">
      <c r="A2" t="s">
        <v>84</v>
      </c>
      <c r="B2">
        <f>dataBusyBoxAllNew!J39</f>
        <v>110698.4054054054</v>
      </c>
      <c r="C2">
        <f>dataBusyBoxAllNew!J79</f>
        <v>6262.2432432432433</v>
      </c>
      <c r="D2">
        <f>dataBusyBoxAllNew!J119</f>
        <v>2977.7837837837837</v>
      </c>
      <c r="E2">
        <f>dataBusyBoxAllNew!J159</f>
        <v>3137.8918918918921</v>
      </c>
      <c r="F2">
        <f>MAX(B2:E2)</f>
        <v>110698.4054054054</v>
      </c>
    </row>
    <row r="3" spans="1:6" x14ac:dyDescent="0.35">
      <c r="A3" t="s">
        <v>83</v>
      </c>
      <c r="B3">
        <f>dataBusyBoxAllNew!K39</f>
        <v>36.270270270270274</v>
      </c>
      <c r="C3">
        <f>dataBusyBoxAllNew!K79</f>
        <v>37.108108108108105</v>
      </c>
      <c r="D3">
        <f>dataBusyBoxAllNew!K119</f>
        <v>69.189189189189193</v>
      </c>
      <c r="E3">
        <f>dataBusyBoxAllNew!K159</f>
        <v>42.54054054054054</v>
      </c>
      <c r="F3">
        <f>MAX(B3:E3)</f>
        <v>69.189189189189193</v>
      </c>
    </row>
    <row r="4" spans="1:6" x14ac:dyDescent="0.35">
      <c r="A4" t="s">
        <v>85</v>
      </c>
      <c r="B4">
        <v>1</v>
      </c>
      <c r="C4">
        <v>1</v>
      </c>
      <c r="D4">
        <v>1</v>
      </c>
      <c r="E4">
        <v>1</v>
      </c>
      <c r="F4">
        <f>MAX(B4:E4)</f>
        <v>1</v>
      </c>
    </row>
    <row r="5" spans="1:6" x14ac:dyDescent="0.35">
      <c r="A5" t="s">
        <v>93</v>
      </c>
      <c r="B5">
        <f>dataBusyBoxAllNew!U39</f>
        <v>54477.216216216213</v>
      </c>
      <c r="C5">
        <f>dataBusyBoxAllNew!U79</f>
        <v>2742.5945945945946</v>
      </c>
      <c r="D5">
        <f>dataBusyBoxAllNew!U119</f>
        <v>495</v>
      </c>
      <c r="F5">
        <f>MAX(B5:E5)</f>
        <v>54477.216216216213</v>
      </c>
    </row>
    <row r="7" spans="1:6" x14ac:dyDescent="0.35">
      <c r="A7" t="s">
        <v>95</v>
      </c>
    </row>
    <row r="8" spans="1:6" x14ac:dyDescent="0.35">
      <c r="A8" t="s">
        <v>9</v>
      </c>
      <c r="B8">
        <f>F2/B2</f>
        <v>1</v>
      </c>
      <c r="C8">
        <f>F2/C2</f>
        <v>17.677116826281921</v>
      </c>
      <c r="D8">
        <f>F2/D2</f>
        <v>37.174762656791735</v>
      </c>
      <c r="E8">
        <f>F2/E2</f>
        <v>35.277953868150412</v>
      </c>
    </row>
    <row r="9" spans="1:6" x14ac:dyDescent="0.35">
      <c r="A9" t="s">
        <v>10</v>
      </c>
      <c r="B9">
        <f>F3/B3</f>
        <v>1.9076005961251863</v>
      </c>
      <c r="C9">
        <f t="shared" ref="C9:C11" si="0">F3/C3</f>
        <v>1.8645302257829572</v>
      </c>
      <c r="D9">
        <f t="shared" ref="D9:D11" si="1">F3/D3</f>
        <v>1</v>
      </c>
      <c r="E9">
        <f t="shared" ref="E9:E10" si="2">F3/E3</f>
        <v>1.6264294790343077</v>
      </c>
    </row>
    <row r="10" spans="1:6" x14ac:dyDescent="0.35">
      <c r="A10" t="s">
        <v>13</v>
      </c>
      <c r="B10">
        <f>F4/B4</f>
        <v>1</v>
      </c>
      <c r="C10">
        <f t="shared" si="0"/>
        <v>1</v>
      </c>
      <c r="D10">
        <f t="shared" si="1"/>
        <v>1</v>
      </c>
      <c r="E10">
        <f t="shared" si="2"/>
        <v>1</v>
      </c>
    </row>
    <row r="11" spans="1:6" x14ac:dyDescent="0.35">
      <c r="A11" t="s">
        <v>96</v>
      </c>
      <c r="B11">
        <f>F5/B5</f>
        <v>1</v>
      </c>
      <c r="C11">
        <f t="shared" si="0"/>
        <v>19.863386416492567</v>
      </c>
      <c r="D11">
        <f t="shared" si="1"/>
        <v>110.05498225498225</v>
      </c>
      <c r="E11" s="13" t="s">
        <v>94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9"/>
  <sheetViews>
    <sheetView topLeftCell="F1" zoomScaleNormal="100" workbookViewId="0">
      <pane ySplit="1" topLeftCell="A17" activePane="bottomLeft" state="frozen"/>
      <selection pane="bottomLeft" activeCell="Q119" sqref="Q119"/>
    </sheetView>
  </sheetViews>
  <sheetFormatPr baseColWidth="10" defaultRowHeight="14.5" x14ac:dyDescent="0.35"/>
  <cols>
    <col min="1" max="1" width="15.6328125" bestFit="1" customWidth="1"/>
    <col min="2" max="2" width="11.453125" bestFit="1" customWidth="1"/>
    <col min="3" max="3" width="26.6328125" bestFit="1" customWidth="1"/>
    <col min="4" max="4" width="20.81640625" bestFit="1" customWidth="1"/>
    <col min="5" max="5" width="24.1796875" bestFit="1" customWidth="1"/>
    <col min="6" max="6" width="20.36328125" bestFit="1" customWidth="1"/>
    <col min="7" max="7" width="23.7265625" bestFit="1" customWidth="1"/>
    <col min="8" max="8" width="9.36328125" bestFit="1" customWidth="1"/>
    <col min="9" max="9" width="10.453125" bestFit="1" customWidth="1"/>
    <col min="10" max="11" width="12.54296875" bestFit="1" customWidth="1"/>
    <col min="12" max="12" width="10.26953125" bestFit="1" customWidth="1"/>
    <col min="13" max="13" width="20.81640625" bestFit="1" customWidth="1"/>
    <col min="14" max="14" width="12.1796875" bestFit="1" customWidth="1"/>
    <col min="15" max="18" width="12.54296875" bestFit="1" customWidth="1"/>
    <col min="19" max="19" width="11.26953125" bestFit="1" customWidth="1"/>
    <col min="20" max="20" width="15.08984375" bestFit="1" customWidth="1"/>
    <col min="21" max="21" width="23.453125" bestFit="1" customWidth="1"/>
    <col min="22" max="22" width="20.453125" bestFit="1" customWidth="1"/>
    <col min="23" max="23" width="24.1796875" bestFit="1" customWidth="1"/>
  </cols>
  <sheetData>
    <row r="1" spans="1:23" ht="2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35">
      <c r="A2" t="s">
        <v>28</v>
      </c>
      <c r="B2">
        <v>0</v>
      </c>
      <c r="C2" t="s">
        <v>24</v>
      </c>
      <c r="D2">
        <v>439</v>
      </c>
      <c r="E2">
        <v>1342</v>
      </c>
      <c r="F2">
        <v>1</v>
      </c>
      <c r="G2">
        <v>1</v>
      </c>
      <c r="H2" t="s">
        <v>25</v>
      </c>
      <c r="I2" t="s">
        <v>25</v>
      </c>
      <c r="J2">
        <v>61076</v>
      </c>
      <c r="K2">
        <v>32</v>
      </c>
      <c r="L2" t="s">
        <v>26</v>
      </c>
      <c r="M2">
        <v>373624</v>
      </c>
      <c r="N2" t="s">
        <v>26</v>
      </c>
      <c r="O2">
        <v>-1</v>
      </c>
      <c r="P2">
        <v>-1</v>
      </c>
      <c r="Q2">
        <v>-1</v>
      </c>
      <c r="R2">
        <v>-1</v>
      </c>
      <c r="S2">
        <v>58.315980000000003</v>
      </c>
      <c r="T2">
        <v>98.873699999999999</v>
      </c>
      <c r="U2">
        <v>26792</v>
      </c>
      <c r="V2">
        <v>0.65681</v>
      </c>
      <c r="W2">
        <v>1.932E-2</v>
      </c>
    </row>
    <row r="3" spans="1:23" x14ac:dyDescent="0.35">
      <c r="A3" t="s">
        <v>28</v>
      </c>
      <c r="B3">
        <v>1</v>
      </c>
      <c r="C3" t="s">
        <v>30</v>
      </c>
      <c r="D3">
        <v>439</v>
      </c>
      <c r="E3">
        <v>1342</v>
      </c>
      <c r="F3">
        <v>1</v>
      </c>
      <c r="G3">
        <v>1</v>
      </c>
      <c r="H3" t="s">
        <v>25</v>
      </c>
      <c r="I3" t="s">
        <v>25</v>
      </c>
      <c r="J3">
        <v>61784</v>
      </c>
      <c r="K3">
        <v>32</v>
      </c>
      <c r="L3" t="s">
        <v>26</v>
      </c>
      <c r="M3">
        <v>373624</v>
      </c>
      <c r="N3" t="s">
        <v>26</v>
      </c>
      <c r="O3">
        <v>1</v>
      </c>
      <c r="P3">
        <v>1</v>
      </c>
      <c r="Q3">
        <v>1</v>
      </c>
      <c r="R3">
        <v>1</v>
      </c>
      <c r="S3">
        <v>59.055619999999998</v>
      </c>
      <c r="T3">
        <v>98.8994</v>
      </c>
      <c r="U3">
        <v>26788</v>
      </c>
      <c r="V3">
        <v>0.64997000000000005</v>
      </c>
      <c r="W3">
        <v>1.9120000000000002E-2</v>
      </c>
    </row>
    <row r="4" spans="1:23" x14ac:dyDescent="0.35">
      <c r="A4" t="s">
        <v>28</v>
      </c>
      <c r="B4">
        <v>2</v>
      </c>
      <c r="C4" t="s">
        <v>31</v>
      </c>
      <c r="D4">
        <v>454</v>
      </c>
      <c r="E4">
        <v>1389</v>
      </c>
      <c r="F4">
        <v>1</v>
      </c>
      <c r="G4">
        <v>1</v>
      </c>
      <c r="H4" t="s">
        <v>25</v>
      </c>
      <c r="I4" t="s">
        <v>25</v>
      </c>
      <c r="J4">
        <v>65938</v>
      </c>
      <c r="K4">
        <v>31</v>
      </c>
      <c r="L4" t="s">
        <v>26</v>
      </c>
      <c r="M4">
        <v>399973</v>
      </c>
      <c r="N4" t="s">
        <v>26</v>
      </c>
      <c r="O4">
        <v>3.125E-2</v>
      </c>
      <c r="P4">
        <v>0.65520999999999996</v>
      </c>
      <c r="Q4">
        <v>0.66535</v>
      </c>
      <c r="R4">
        <v>0.74858000000000002</v>
      </c>
      <c r="S4">
        <v>64.045749999999998</v>
      </c>
      <c r="T4">
        <v>98.876220000000004</v>
      </c>
      <c r="U4">
        <v>29569</v>
      </c>
      <c r="V4">
        <v>0.71972999999999998</v>
      </c>
      <c r="W4">
        <v>1.7989999999999999E-2</v>
      </c>
    </row>
    <row r="5" spans="1:23" x14ac:dyDescent="0.35">
      <c r="A5" t="s">
        <v>28</v>
      </c>
      <c r="B5">
        <v>3</v>
      </c>
      <c r="C5" t="s">
        <v>32</v>
      </c>
      <c r="D5">
        <v>459</v>
      </c>
      <c r="E5">
        <v>1405</v>
      </c>
      <c r="F5">
        <v>1</v>
      </c>
      <c r="G5">
        <v>1</v>
      </c>
      <c r="H5" t="s">
        <v>25</v>
      </c>
      <c r="I5" t="s">
        <v>25</v>
      </c>
      <c r="J5">
        <v>68926</v>
      </c>
      <c r="K5">
        <v>34</v>
      </c>
      <c r="L5" t="s">
        <v>26</v>
      </c>
      <c r="M5">
        <v>407160</v>
      </c>
      <c r="N5" t="s">
        <v>26</v>
      </c>
      <c r="O5">
        <v>2.9409999999999999E-2</v>
      </c>
      <c r="P5">
        <v>0.69345000000000001</v>
      </c>
      <c r="Q5">
        <v>0.70221</v>
      </c>
      <c r="R5">
        <v>0.80049999999999999</v>
      </c>
      <c r="S5">
        <v>65.514629999999997</v>
      </c>
      <c r="T5">
        <v>98.894059999999996</v>
      </c>
      <c r="U5">
        <v>30153</v>
      </c>
      <c r="V5">
        <v>0.72455000000000003</v>
      </c>
      <c r="W5">
        <v>1.7670000000000002E-2</v>
      </c>
    </row>
    <row r="6" spans="1:23" x14ac:dyDescent="0.35">
      <c r="A6" t="s">
        <v>28</v>
      </c>
      <c r="B6">
        <v>4</v>
      </c>
      <c r="C6" t="s">
        <v>33</v>
      </c>
      <c r="D6">
        <v>469</v>
      </c>
      <c r="E6">
        <v>1440</v>
      </c>
      <c r="F6">
        <v>1</v>
      </c>
      <c r="G6">
        <v>1</v>
      </c>
      <c r="H6" t="s">
        <v>25</v>
      </c>
      <c r="I6" t="s">
        <v>25</v>
      </c>
      <c r="J6">
        <v>74799</v>
      </c>
      <c r="K6">
        <v>45</v>
      </c>
      <c r="L6" t="s">
        <v>26</v>
      </c>
      <c r="M6">
        <v>425394</v>
      </c>
      <c r="N6" t="s">
        <v>26</v>
      </c>
      <c r="O6">
        <v>2.222E-2</v>
      </c>
      <c r="P6">
        <v>0.61607999999999996</v>
      </c>
      <c r="Q6">
        <v>0.62441999999999998</v>
      </c>
      <c r="R6">
        <v>0.83431</v>
      </c>
      <c r="S6">
        <v>71.975470000000001</v>
      </c>
      <c r="T6">
        <v>98.948509999999999</v>
      </c>
      <c r="U6">
        <v>32310</v>
      </c>
      <c r="V6">
        <v>0.75680999999999998</v>
      </c>
      <c r="W6">
        <v>1.6820000000000002E-2</v>
      </c>
    </row>
    <row r="7" spans="1:23" x14ac:dyDescent="0.35">
      <c r="A7" t="s">
        <v>28</v>
      </c>
      <c r="B7">
        <v>5</v>
      </c>
      <c r="C7" t="s">
        <v>34</v>
      </c>
      <c r="D7">
        <v>472</v>
      </c>
      <c r="E7">
        <v>1450</v>
      </c>
      <c r="F7">
        <v>1</v>
      </c>
      <c r="G7">
        <v>1</v>
      </c>
      <c r="H7" t="s">
        <v>25</v>
      </c>
      <c r="I7" t="s">
        <v>25</v>
      </c>
      <c r="J7">
        <v>72151</v>
      </c>
      <c r="K7">
        <v>44</v>
      </c>
      <c r="L7" t="s">
        <v>26</v>
      </c>
      <c r="M7">
        <v>432798</v>
      </c>
      <c r="N7" t="s">
        <v>26</v>
      </c>
      <c r="O7">
        <v>2.222E-2</v>
      </c>
      <c r="P7">
        <v>0.77727000000000002</v>
      </c>
      <c r="Q7">
        <v>0.78200999999999998</v>
      </c>
      <c r="R7">
        <v>0.86143000000000003</v>
      </c>
      <c r="S7">
        <v>69.137730000000005</v>
      </c>
      <c r="T7">
        <v>98.880260000000007</v>
      </c>
      <c r="U7">
        <v>32612</v>
      </c>
      <c r="V7">
        <v>0.77415999999999996</v>
      </c>
      <c r="W7">
        <v>1.72E-2</v>
      </c>
    </row>
    <row r="8" spans="1:23" x14ac:dyDescent="0.35">
      <c r="A8" t="s">
        <v>28</v>
      </c>
      <c r="B8">
        <v>6</v>
      </c>
      <c r="C8" t="s">
        <v>35</v>
      </c>
      <c r="D8">
        <v>475</v>
      </c>
      <c r="E8">
        <v>1462</v>
      </c>
      <c r="F8">
        <v>1</v>
      </c>
      <c r="G8">
        <v>1</v>
      </c>
      <c r="H8" t="s">
        <v>25</v>
      </c>
      <c r="I8" t="s">
        <v>25</v>
      </c>
      <c r="J8">
        <v>74666</v>
      </c>
      <c r="K8">
        <v>41</v>
      </c>
      <c r="L8" t="s">
        <v>26</v>
      </c>
      <c r="M8">
        <v>438392</v>
      </c>
      <c r="N8" t="s">
        <v>26</v>
      </c>
      <c r="O8">
        <v>2.273E-2</v>
      </c>
      <c r="P8">
        <v>0.69564999999999999</v>
      </c>
      <c r="Q8">
        <v>0.70199</v>
      </c>
      <c r="R8">
        <v>0.85528999999999999</v>
      </c>
      <c r="S8">
        <v>72.425389999999993</v>
      </c>
      <c r="T8">
        <v>98.889060000000001</v>
      </c>
      <c r="U8">
        <v>33549</v>
      </c>
      <c r="V8">
        <v>0.80459999999999998</v>
      </c>
      <c r="W8">
        <v>1.7489999999999999E-2</v>
      </c>
    </row>
    <row r="9" spans="1:23" x14ac:dyDescent="0.35">
      <c r="A9" t="s">
        <v>28</v>
      </c>
      <c r="B9">
        <v>7</v>
      </c>
      <c r="C9" t="s">
        <v>36</v>
      </c>
      <c r="D9">
        <v>482</v>
      </c>
      <c r="E9">
        <v>1480</v>
      </c>
      <c r="F9">
        <v>1</v>
      </c>
      <c r="G9">
        <v>1</v>
      </c>
      <c r="H9" t="s">
        <v>25</v>
      </c>
      <c r="I9" t="s">
        <v>25</v>
      </c>
      <c r="J9">
        <v>77286</v>
      </c>
      <c r="K9">
        <v>37</v>
      </c>
      <c r="L9" t="s">
        <v>26</v>
      </c>
      <c r="M9">
        <v>451592</v>
      </c>
      <c r="N9" t="s">
        <v>26</v>
      </c>
      <c r="O9">
        <v>2.4389999999999998E-2</v>
      </c>
      <c r="P9">
        <v>0.61812999999999996</v>
      </c>
      <c r="Q9">
        <v>0.62643000000000004</v>
      </c>
      <c r="R9">
        <v>0.83253999999999995</v>
      </c>
      <c r="S9">
        <v>75.273219999999995</v>
      </c>
      <c r="T9">
        <v>98.918019999999999</v>
      </c>
      <c r="U9">
        <v>34758</v>
      </c>
      <c r="V9">
        <v>0.81444000000000005</v>
      </c>
      <c r="W9">
        <v>1.6969999999999999E-2</v>
      </c>
    </row>
    <row r="10" spans="1:23" x14ac:dyDescent="0.35">
      <c r="A10" t="s">
        <v>28</v>
      </c>
      <c r="B10">
        <v>8</v>
      </c>
      <c r="C10" t="s">
        <v>37</v>
      </c>
      <c r="D10">
        <v>487</v>
      </c>
      <c r="E10">
        <v>1496</v>
      </c>
      <c r="F10">
        <v>1</v>
      </c>
      <c r="G10">
        <v>1</v>
      </c>
      <c r="H10" t="s">
        <v>25</v>
      </c>
      <c r="I10" t="s">
        <v>25</v>
      </c>
      <c r="J10">
        <v>77314</v>
      </c>
      <c r="K10">
        <v>37</v>
      </c>
      <c r="L10" t="s">
        <v>26</v>
      </c>
      <c r="M10">
        <v>459220</v>
      </c>
      <c r="N10" t="s">
        <v>26</v>
      </c>
      <c r="O10">
        <v>2.7029999999999998E-2</v>
      </c>
      <c r="P10">
        <v>0.79737999999999998</v>
      </c>
      <c r="Q10">
        <v>0.80271000000000003</v>
      </c>
      <c r="R10">
        <v>0.85784000000000005</v>
      </c>
      <c r="S10">
        <v>74.226699999999994</v>
      </c>
      <c r="T10">
        <v>98.887299999999996</v>
      </c>
      <c r="U10">
        <v>35366</v>
      </c>
      <c r="V10">
        <v>0.82591999999999999</v>
      </c>
      <c r="W10">
        <v>1.686E-2</v>
      </c>
    </row>
    <row r="11" spans="1:23" x14ac:dyDescent="0.35">
      <c r="A11" t="s">
        <v>28</v>
      </c>
      <c r="B11">
        <v>9</v>
      </c>
      <c r="C11" t="s">
        <v>38</v>
      </c>
      <c r="D11">
        <v>493</v>
      </c>
      <c r="E11">
        <v>1512</v>
      </c>
      <c r="F11">
        <v>1</v>
      </c>
      <c r="G11">
        <v>1</v>
      </c>
      <c r="H11" t="s">
        <v>25</v>
      </c>
      <c r="I11" t="s">
        <v>25</v>
      </c>
      <c r="J11">
        <v>78968</v>
      </c>
      <c r="K11">
        <v>36</v>
      </c>
      <c r="L11" t="s">
        <v>26</v>
      </c>
      <c r="M11">
        <v>470796</v>
      </c>
      <c r="N11" t="s">
        <v>26</v>
      </c>
      <c r="O11">
        <v>2.7029999999999998E-2</v>
      </c>
      <c r="P11">
        <v>0.74658999999999998</v>
      </c>
      <c r="Q11">
        <v>0.75309000000000004</v>
      </c>
      <c r="R11">
        <v>0.83731</v>
      </c>
      <c r="S11">
        <v>75.987939999999995</v>
      </c>
      <c r="T11">
        <v>98.901849999999996</v>
      </c>
      <c r="U11">
        <v>36527</v>
      </c>
      <c r="V11">
        <v>0.83447000000000005</v>
      </c>
      <c r="W11">
        <v>1.636E-2</v>
      </c>
    </row>
    <row r="12" spans="1:23" x14ac:dyDescent="0.35">
      <c r="A12" t="s">
        <v>28</v>
      </c>
      <c r="B12">
        <v>10</v>
      </c>
      <c r="C12" t="s">
        <v>39</v>
      </c>
      <c r="D12">
        <v>546</v>
      </c>
      <c r="E12">
        <v>1675</v>
      </c>
      <c r="F12">
        <v>1</v>
      </c>
      <c r="G12">
        <v>1</v>
      </c>
      <c r="H12" t="s">
        <v>25</v>
      </c>
      <c r="I12" t="s">
        <v>25</v>
      </c>
      <c r="J12">
        <v>105437</v>
      </c>
      <c r="K12">
        <v>37</v>
      </c>
      <c r="L12" t="s">
        <v>26</v>
      </c>
      <c r="M12">
        <v>579278</v>
      </c>
      <c r="N12" t="s">
        <v>26</v>
      </c>
      <c r="O12">
        <v>2.7029999999999998E-2</v>
      </c>
      <c r="P12">
        <v>0.65669</v>
      </c>
      <c r="Q12">
        <v>0.66571999999999998</v>
      </c>
      <c r="R12">
        <v>0.77264999999999995</v>
      </c>
      <c r="S12">
        <v>103.56036</v>
      </c>
      <c r="T12">
        <v>98.972260000000006</v>
      </c>
      <c r="U12">
        <v>48172</v>
      </c>
      <c r="V12">
        <v>1.06433</v>
      </c>
      <c r="W12">
        <v>1.5890000000000001E-2</v>
      </c>
    </row>
    <row r="13" spans="1:23" x14ac:dyDescent="0.35">
      <c r="A13" t="s">
        <v>28</v>
      </c>
      <c r="B13">
        <v>11</v>
      </c>
      <c r="C13" t="s">
        <v>40</v>
      </c>
      <c r="D13">
        <v>535</v>
      </c>
      <c r="E13">
        <v>1633</v>
      </c>
      <c r="F13">
        <v>1</v>
      </c>
      <c r="G13">
        <v>1</v>
      </c>
      <c r="H13" t="s">
        <v>25</v>
      </c>
      <c r="I13" t="s">
        <v>25</v>
      </c>
      <c r="J13">
        <v>98293</v>
      </c>
      <c r="K13">
        <v>37</v>
      </c>
      <c r="L13" t="s">
        <v>26</v>
      </c>
      <c r="M13">
        <v>555903</v>
      </c>
      <c r="N13" t="s">
        <v>26</v>
      </c>
      <c r="O13">
        <v>2.7029999999999998E-2</v>
      </c>
      <c r="P13">
        <v>0.73011999999999999</v>
      </c>
      <c r="Q13">
        <v>0.73721999999999999</v>
      </c>
      <c r="R13">
        <v>0.79576999999999998</v>
      </c>
      <c r="S13">
        <v>96.388869999999997</v>
      </c>
      <c r="T13">
        <v>98.962850000000003</v>
      </c>
      <c r="U13">
        <v>45463</v>
      </c>
      <c r="V13">
        <v>0.99968999999999997</v>
      </c>
      <c r="W13">
        <v>1.562E-2</v>
      </c>
    </row>
    <row r="14" spans="1:23" x14ac:dyDescent="0.35">
      <c r="A14" t="s">
        <v>28</v>
      </c>
      <c r="B14">
        <v>12</v>
      </c>
      <c r="C14" t="s">
        <v>41</v>
      </c>
      <c r="D14">
        <v>537</v>
      </c>
      <c r="E14">
        <v>1641</v>
      </c>
      <c r="F14">
        <v>1</v>
      </c>
      <c r="G14">
        <v>1</v>
      </c>
      <c r="H14" t="s">
        <v>25</v>
      </c>
      <c r="I14" t="s">
        <v>25</v>
      </c>
      <c r="J14">
        <v>101488</v>
      </c>
      <c r="K14">
        <v>36</v>
      </c>
      <c r="L14" t="s">
        <v>26</v>
      </c>
      <c r="M14">
        <v>560124</v>
      </c>
      <c r="N14" t="s">
        <v>26</v>
      </c>
      <c r="O14">
        <v>2.7029999999999998E-2</v>
      </c>
      <c r="P14">
        <v>0.74202999999999997</v>
      </c>
      <c r="Q14">
        <v>0.74863999999999997</v>
      </c>
      <c r="R14">
        <v>0.85818000000000005</v>
      </c>
      <c r="S14">
        <v>99.295850000000002</v>
      </c>
      <c r="T14">
        <v>98.984729999999999</v>
      </c>
      <c r="U14">
        <v>46137</v>
      </c>
      <c r="V14">
        <v>1.0081199999999999</v>
      </c>
      <c r="W14">
        <v>1.5509999999999999E-2</v>
      </c>
    </row>
    <row r="15" spans="1:23" x14ac:dyDescent="0.35">
      <c r="A15" t="s">
        <v>28</v>
      </c>
      <c r="B15">
        <v>13</v>
      </c>
      <c r="C15" t="s">
        <v>42</v>
      </c>
      <c r="D15">
        <v>543</v>
      </c>
      <c r="E15">
        <v>1673</v>
      </c>
      <c r="F15">
        <v>1</v>
      </c>
      <c r="G15">
        <v>1</v>
      </c>
      <c r="H15" t="s">
        <v>25</v>
      </c>
      <c r="I15" t="s">
        <v>25</v>
      </c>
      <c r="J15">
        <v>109477</v>
      </c>
      <c r="K15">
        <v>36</v>
      </c>
      <c r="L15" t="s">
        <v>26</v>
      </c>
      <c r="M15">
        <v>572865</v>
      </c>
      <c r="N15" t="s">
        <v>26</v>
      </c>
      <c r="O15">
        <v>0</v>
      </c>
      <c r="P15">
        <v>0.75346999999999997</v>
      </c>
      <c r="Q15">
        <v>0.75346999999999997</v>
      </c>
      <c r="R15">
        <v>0.81137000000000004</v>
      </c>
      <c r="S15">
        <v>106.6623</v>
      </c>
      <c r="T15">
        <v>99.047020000000003</v>
      </c>
      <c r="U15">
        <v>47127</v>
      </c>
      <c r="V15">
        <v>1.01647</v>
      </c>
      <c r="W15">
        <v>1.5169999999999999E-2</v>
      </c>
    </row>
    <row r="16" spans="1:23" x14ac:dyDescent="0.35">
      <c r="A16" t="s">
        <v>28</v>
      </c>
      <c r="B16">
        <v>14</v>
      </c>
      <c r="C16" t="s">
        <v>43</v>
      </c>
      <c r="D16">
        <v>550</v>
      </c>
      <c r="E16">
        <v>1694</v>
      </c>
      <c r="F16">
        <v>1</v>
      </c>
      <c r="G16">
        <v>1</v>
      </c>
      <c r="H16" t="s">
        <v>25</v>
      </c>
      <c r="I16" t="s">
        <v>25</v>
      </c>
      <c r="J16">
        <v>109746</v>
      </c>
      <c r="K16">
        <v>35</v>
      </c>
      <c r="L16" t="s">
        <v>26</v>
      </c>
      <c r="M16">
        <v>585777</v>
      </c>
      <c r="N16" t="s">
        <v>26</v>
      </c>
      <c r="O16">
        <v>2.7779999999999999E-2</v>
      </c>
      <c r="P16">
        <v>0.70437000000000005</v>
      </c>
      <c r="Q16">
        <v>0.71214999999999995</v>
      </c>
      <c r="R16">
        <v>0.80471000000000004</v>
      </c>
      <c r="S16">
        <v>106.77255</v>
      </c>
      <c r="T16">
        <v>98.993970000000004</v>
      </c>
      <c r="U16">
        <v>53770</v>
      </c>
      <c r="V16">
        <v>1.07416</v>
      </c>
      <c r="W16">
        <v>1.413E-2</v>
      </c>
    </row>
    <row r="17" spans="1:23" x14ac:dyDescent="0.35">
      <c r="A17" t="s">
        <v>28</v>
      </c>
      <c r="B17">
        <v>15</v>
      </c>
      <c r="C17" t="s">
        <v>44</v>
      </c>
      <c r="D17">
        <v>557</v>
      </c>
      <c r="E17">
        <v>1727</v>
      </c>
      <c r="F17">
        <v>1</v>
      </c>
      <c r="G17">
        <v>1</v>
      </c>
      <c r="H17" t="s">
        <v>25</v>
      </c>
      <c r="I17" t="s">
        <v>25</v>
      </c>
      <c r="J17">
        <v>115863</v>
      </c>
      <c r="K17">
        <v>39</v>
      </c>
      <c r="L17" t="s">
        <v>26</v>
      </c>
      <c r="M17">
        <v>600941</v>
      </c>
      <c r="N17" t="s">
        <v>26</v>
      </c>
      <c r="O17">
        <v>2.564E-2</v>
      </c>
      <c r="P17">
        <v>0.72765999999999997</v>
      </c>
      <c r="Q17">
        <v>0.73446999999999996</v>
      </c>
      <c r="R17">
        <v>0.83704000000000001</v>
      </c>
      <c r="S17">
        <v>113.45831</v>
      </c>
      <c r="T17">
        <v>98.981170000000006</v>
      </c>
      <c r="U17">
        <v>56829</v>
      </c>
      <c r="V17">
        <v>1.15595</v>
      </c>
      <c r="W17">
        <v>1.4449999999999999E-2</v>
      </c>
    </row>
    <row r="18" spans="1:23" x14ac:dyDescent="0.35">
      <c r="A18" t="s">
        <v>28</v>
      </c>
      <c r="B18">
        <v>16</v>
      </c>
      <c r="C18" t="s">
        <v>45</v>
      </c>
      <c r="D18">
        <v>546</v>
      </c>
      <c r="E18">
        <v>1694</v>
      </c>
      <c r="F18">
        <v>1</v>
      </c>
      <c r="G18">
        <v>1</v>
      </c>
      <c r="H18" t="s">
        <v>25</v>
      </c>
      <c r="I18" t="s">
        <v>25</v>
      </c>
      <c r="J18">
        <v>106827</v>
      </c>
      <c r="K18">
        <v>39</v>
      </c>
      <c r="L18" t="s">
        <v>26</v>
      </c>
      <c r="M18">
        <v>577080</v>
      </c>
      <c r="N18" t="s">
        <v>26</v>
      </c>
      <c r="O18">
        <v>2.564E-2</v>
      </c>
      <c r="P18">
        <v>0.75221000000000005</v>
      </c>
      <c r="Q18">
        <v>0.75841000000000003</v>
      </c>
      <c r="R18">
        <v>0.81989999999999996</v>
      </c>
      <c r="S18">
        <v>104.10521</v>
      </c>
      <c r="T18">
        <v>98.982839999999996</v>
      </c>
      <c r="U18">
        <v>48431</v>
      </c>
      <c r="V18">
        <v>1.05891</v>
      </c>
      <c r="W18">
        <v>1.5350000000000001E-2</v>
      </c>
    </row>
    <row r="19" spans="1:23" x14ac:dyDescent="0.35">
      <c r="A19" t="s">
        <v>28</v>
      </c>
      <c r="B19">
        <v>17</v>
      </c>
      <c r="C19" t="s">
        <v>46</v>
      </c>
      <c r="D19">
        <v>556</v>
      </c>
      <c r="E19">
        <v>1689</v>
      </c>
      <c r="F19">
        <v>1</v>
      </c>
      <c r="G19">
        <v>1</v>
      </c>
      <c r="H19" t="s">
        <v>25</v>
      </c>
      <c r="I19" t="s">
        <v>25</v>
      </c>
      <c r="J19">
        <v>118566</v>
      </c>
      <c r="K19">
        <v>36</v>
      </c>
      <c r="L19" t="s">
        <v>26</v>
      </c>
      <c r="M19">
        <v>594455</v>
      </c>
      <c r="N19" t="s">
        <v>26</v>
      </c>
      <c r="O19">
        <v>2.564E-2</v>
      </c>
      <c r="P19">
        <v>0.62883</v>
      </c>
      <c r="Q19">
        <v>0.63746999999999998</v>
      </c>
      <c r="R19">
        <v>0.81915000000000004</v>
      </c>
      <c r="S19">
        <v>116.22208000000001</v>
      </c>
      <c r="T19">
        <v>99.048779999999994</v>
      </c>
      <c r="U19">
        <v>56956</v>
      </c>
      <c r="V19">
        <v>1.1055200000000001</v>
      </c>
      <c r="W19">
        <v>1.3650000000000001E-2</v>
      </c>
    </row>
    <row r="20" spans="1:23" x14ac:dyDescent="0.35">
      <c r="A20" t="s">
        <v>28</v>
      </c>
      <c r="B20">
        <v>18</v>
      </c>
      <c r="C20" t="s">
        <v>47</v>
      </c>
      <c r="D20">
        <v>561</v>
      </c>
      <c r="E20">
        <v>1704</v>
      </c>
      <c r="F20">
        <v>1</v>
      </c>
      <c r="G20">
        <v>1</v>
      </c>
      <c r="H20" t="s">
        <v>25</v>
      </c>
      <c r="I20" t="s">
        <v>25</v>
      </c>
      <c r="J20">
        <v>112246</v>
      </c>
      <c r="K20">
        <v>35</v>
      </c>
      <c r="L20" t="s">
        <v>26</v>
      </c>
      <c r="M20">
        <v>605407</v>
      </c>
      <c r="N20" t="s">
        <v>26</v>
      </c>
      <c r="O20">
        <v>2.7779999999999999E-2</v>
      </c>
      <c r="P20">
        <v>0.72360000000000002</v>
      </c>
      <c r="Q20">
        <v>0.73087000000000002</v>
      </c>
      <c r="R20">
        <v>0.82986000000000004</v>
      </c>
      <c r="S20">
        <v>109.23101</v>
      </c>
      <c r="T20">
        <v>98.896680000000003</v>
      </c>
      <c r="U20">
        <v>58002</v>
      </c>
      <c r="V20">
        <v>1.2051700000000001</v>
      </c>
      <c r="W20">
        <v>1.6969999999999999E-2</v>
      </c>
    </row>
    <row r="21" spans="1:23" x14ac:dyDescent="0.35">
      <c r="A21" t="s">
        <v>28</v>
      </c>
      <c r="B21">
        <v>19</v>
      </c>
      <c r="C21" t="s">
        <v>48</v>
      </c>
      <c r="D21">
        <v>572</v>
      </c>
      <c r="E21">
        <v>1742</v>
      </c>
      <c r="F21">
        <v>1</v>
      </c>
      <c r="G21">
        <v>1</v>
      </c>
      <c r="H21" t="s">
        <v>25</v>
      </c>
      <c r="I21" t="s">
        <v>25</v>
      </c>
      <c r="J21">
        <v>124196</v>
      </c>
      <c r="K21">
        <v>37</v>
      </c>
      <c r="L21" t="s">
        <v>26</v>
      </c>
      <c r="M21">
        <v>629860</v>
      </c>
      <c r="N21" t="s">
        <v>26</v>
      </c>
      <c r="O21">
        <v>2.7029999999999998E-2</v>
      </c>
      <c r="P21">
        <v>0.69718999999999998</v>
      </c>
      <c r="Q21">
        <v>0.70516000000000001</v>
      </c>
      <c r="R21">
        <v>0.79962999999999995</v>
      </c>
      <c r="S21">
        <v>122.63333</v>
      </c>
      <c r="T21">
        <v>99.044640000000001</v>
      </c>
      <c r="U21">
        <v>62463</v>
      </c>
      <c r="V21">
        <v>1.1715899999999999</v>
      </c>
      <c r="W21">
        <v>1.316E-2</v>
      </c>
    </row>
    <row r="22" spans="1:23" x14ac:dyDescent="0.35">
      <c r="A22" t="s">
        <v>28</v>
      </c>
      <c r="B22">
        <v>20</v>
      </c>
      <c r="C22" t="s">
        <v>49</v>
      </c>
      <c r="D22">
        <v>572</v>
      </c>
      <c r="E22">
        <v>1742</v>
      </c>
      <c r="F22">
        <v>1</v>
      </c>
      <c r="G22">
        <v>1</v>
      </c>
      <c r="H22" t="s">
        <v>25</v>
      </c>
      <c r="I22" t="s">
        <v>25</v>
      </c>
      <c r="J22">
        <v>119962</v>
      </c>
      <c r="K22">
        <v>37</v>
      </c>
      <c r="L22" t="s">
        <v>26</v>
      </c>
      <c r="M22">
        <v>629860</v>
      </c>
      <c r="N22" t="s">
        <v>26</v>
      </c>
      <c r="O22">
        <v>1</v>
      </c>
      <c r="P22">
        <v>1</v>
      </c>
      <c r="Q22">
        <v>1</v>
      </c>
      <c r="R22">
        <v>1</v>
      </c>
      <c r="S22">
        <v>117.36662</v>
      </c>
      <c r="T22">
        <v>98.961730000000003</v>
      </c>
      <c r="U22">
        <v>61906</v>
      </c>
      <c r="V22">
        <v>1.21858</v>
      </c>
      <c r="W22">
        <v>1.401E-2</v>
      </c>
    </row>
    <row r="23" spans="1:23" x14ac:dyDescent="0.35">
      <c r="A23" t="s">
        <v>28</v>
      </c>
      <c r="B23">
        <v>21</v>
      </c>
      <c r="C23" t="s">
        <v>50</v>
      </c>
      <c r="D23">
        <v>575</v>
      </c>
      <c r="E23">
        <v>1764</v>
      </c>
      <c r="F23">
        <v>1</v>
      </c>
      <c r="G23">
        <v>1</v>
      </c>
      <c r="H23" t="s">
        <v>25</v>
      </c>
      <c r="I23" t="s">
        <v>25</v>
      </c>
      <c r="J23">
        <v>123630</v>
      </c>
      <c r="K23">
        <v>36</v>
      </c>
      <c r="L23" t="s">
        <v>26</v>
      </c>
      <c r="M23">
        <v>638857</v>
      </c>
      <c r="N23" t="s">
        <v>26</v>
      </c>
      <c r="O23">
        <v>5.4050000000000001E-2</v>
      </c>
      <c r="P23">
        <v>0.81744000000000006</v>
      </c>
      <c r="Q23">
        <v>0.82657000000000003</v>
      </c>
      <c r="R23">
        <v>0.89041000000000003</v>
      </c>
      <c r="S23">
        <v>121.65114</v>
      </c>
      <c r="T23">
        <v>99.032330000000002</v>
      </c>
      <c r="U23">
        <v>63026</v>
      </c>
      <c r="V23">
        <v>1.1771799999999999</v>
      </c>
      <c r="W23">
        <v>1.323E-2</v>
      </c>
    </row>
    <row r="24" spans="1:23" x14ac:dyDescent="0.35">
      <c r="A24" t="s">
        <v>28</v>
      </c>
      <c r="B24">
        <v>22</v>
      </c>
      <c r="C24" t="s">
        <v>51</v>
      </c>
      <c r="D24">
        <v>574</v>
      </c>
      <c r="E24">
        <v>1764</v>
      </c>
      <c r="F24">
        <v>1</v>
      </c>
      <c r="G24">
        <v>1</v>
      </c>
      <c r="H24" t="s">
        <v>25</v>
      </c>
      <c r="I24" t="s">
        <v>25</v>
      </c>
      <c r="J24">
        <v>124600</v>
      </c>
      <c r="K24">
        <v>35</v>
      </c>
      <c r="L24" t="s">
        <v>26</v>
      </c>
      <c r="M24">
        <v>636594</v>
      </c>
      <c r="N24" t="s">
        <v>26</v>
      </c>
      <c r="O24">
        <v>2.7779999999999999E-2</v>
      </c>
      <c r="P24">
        <v>0.73785000000000001</v>
      </c>
      <c r="Q24">
        <v>0.74475000000000002</v>
      </c>
      <c r="R24">
        <v>0.82155</v>
      </c>
      <c r="S24">
        <v>122.06518</v>
      </c>
      <c r="T24">
        <v>99.038780000000003</v>
      </c>
      <c r="U24">
        <v>62363</v>
      </c>
      <c r="V24">
        <v>1.1733100000000001</v>
      </c>
      <c r="W24">
        <v>1.333E-2</v>
      </c>
    </row>
    <row r="25" spans="1:23" x14ac:dyDescent="0.35">
      <c r="A25" t="s">
        <v>28</v>
      </c>
      <c r="B25">
        <v>23</v>
      </c>
      <c r="C25" t="s">
        <v>52</v>
      </c>
      <c r="D25">
        <v>575</v>
      </c>
      <c r="E25">
        <v>1766</v>
      </c>
      <c r="F25">
        <v>1</v>
      </c>
      <c r="G25">
        <v>1</v>
      </c>
      <c r="H25" t="s">
        <v>25</v>
      </c>
      <c r="I25" t="s">
        <v>25</v>
      </c>
      <c r="J25">
        <v>119801</v>
      </c>
      <c r="K25">
        <v>38</v>
      </c>
      <c r="L25" t="s">
        <v>26</v>
      </c>
      <c r="M25">
        <v>638856</v>
      </c>
      <c r="N25" t="s">
        <v>26</v>
      </c>
      <c r="O25">
        <v>2.632E-2</v>
      </c>
      <c r="P25">
        <v>0.74446000000000001</v>
      </c>
      <c r="Q25">
        <v>0.75100999999999996</v>
      </c>
      <c r="R25">
        <v>0.84096000000000004</v>
      </c>
      <c r="S25">
        <v>117.54616</v>
      </c>
      <c r="T25">
        <v>98.941000000000003</v>
      </c>
      <c r="U25">
        <v>63077</v>
      </c>
      <c r="V25">
        <v>1.24482</v>
      </c>
      <c r="W25">
        <v>1.431E-2</v>
      </c>
    </row>
    <row r="26" spans="1:23" x14ac:dyDescent="0.35">
      <c r="A26" t="s">
        <v>28</v>
      </c>
      <c r="B26">
        <v>24</v>
      </c>
      <c r="C26" t="s">
        <v>53</v>
      </c>
      <c r="D26">
        <v>580</v>
      </c>
      <c r="E26">
        <v>1781</v>
      </c>
      <c r="F26">
        <v>1</v>
      </c>
      <c r="G26">
        <v>1</v>
      </c>
      <c r="H26" t="s">
        <v>25</v>
      </c>
      <c r="I26" t="s">
        <v>25</v>
      </c>
      <c r="J26">
        <v>121605</v>
      </c>
      <c r="K26">
        <v>36</v>
      </c>
      <c r="L26" t="s">
        <v>26</v>
      </c>
      <c r="M26">
        <v>650213</v>
      </c>
      <c r="N26" t="s">
        <v>26</v>
      </c>
      <c r="O26">
        <v>2.632E-2</v>
      </c>
      <c r="P26">
        <v>0.71533999999999998</v>
      </c>
      <c r="Q26">
        <v>0.72228000000000003</v>
      </c>
      <c r="R26">
        <v>0.83321999999999996</v>
      </c>
      <c r="S26">
        <v>119.0145</v>
      </c>
      <c r="T26">
        <v>98.963009999999997</v>
      </c>
      <c r="U26">
        <v>63840</v>
      </c>
      <c r="V26">
        <v>1.23417</v>
      </c>
      <c r="W26">
        <v>1.435E-2</v>
      </c>
    </row>
    <row r="27" spans="1:23" x14ac:dyDescent="0.35">
      <c r="A27" t="s">
        <v>28</v>
      </c>
      <c r="B27">
        <v>25</v>
      </c>
      <c r="C27" t="s">
        <v>54</v>
      </c>
      <c r="D27">
        <v>583</v>
      </c>
      <c r="E27">
        <v>1796</v>
      </c>
      <c r="F27">
        <v>1</v>
      </c>
      <c r="G27">
        <v>1</v>
      </c>
      <c r="H27" t="s">
        <v>25</v>
      </c>
      <c r="I27" t="s">
        <v>25</v>
      </c>
      <c r="J27">
        <v>120931</v>
      </c>
      <c r="K27">
        <v>37</v>
      </c>
      <c r="L27" t="s">
        <v>26</v>
      </c>
      <c r="M27">
        <v>657060</v>
      </c>
      <c r="N27" t="s">
        <v>26</v>
      </c>
      <c r="O27">
        <v>2.7029999999999998E-2</v>
      </c>
      <c r="P27">
        <v>0.75675999999999999</v>
      </c>
      <c r="Q27">
        <v>0.76315999999999995</v>
      </c>
      <c r="R27">
        <v>0.81788000000000005</v>
      </c>
      <c r="S27">
        <v>118.49498</v>
      </c>
      <c r="T27">
        <v>98.936629999999994</v>
      </c>
      <c r="U27">
        <v>65070</v>
      </c>
      <c r="V27">
        <v>1.26004</v>
      </c>
      <c r="W27">
        <v>1.4319999999999999E-2</v>
      </c>
    </row>
    <row r="28" spans="1:23" x14ac:dyDescent="0.35">
      <c r="A28" t="s">
        <v>28</v>
      </c>
      <c r="B28">
        <v>26</v>
      </c>
      <c r="C28" t="s">
        <v>55</v>
      </c>
      <c r="D28">
        <v>585</v>
      </c>
      <c r="E28">
        <v>1808</v>
      </c>
      <c r="F28">
        <v>1</v>
      </c>
      <c r="G28">
        <v>1</v>
      </c>
      <c r="H28" t="s">
        <v>25</v>
      </c>
      <c r="I28" t="s">
        <v>25</v>
      </c>
      <c r="J28">
        <v>122926</v>
      </c>
      <c r="K28">
        <v>35</v>
      </c>
      <c r="L28" t="s">
        <v>26</v>
      </c>
      <c r="M28">
        <v>661641</v>
      </c>
      <c r="N28" t="s">
        <v>26</v>
      </c>
      <c r="O28">
        <v>2.7029999999999998E-2</v>
      </c>
      <c r="P28">
        <v>0.69305000000000005</v>
      </c>
      <c r="Q28">
        <v>0.70072000000000001</v>
      </c>
      <c r="R28">
        <v>0.83362000000000003</v>
      </c>
      <c r="S28">
        <v>121.24791</v>
      </c>
      <c r="T28">
        <v>98.962590000000006</v>
      </c>
      <c r="U28">
        <v>65599</v>
      </c>
      <c r="V28">
        <v>1.2578400000000001</v>
      </c>
      <c r="W28">
        <v>1.3820000000000001E-2</v>
      </c>
    </row>
    <row r="29" spans="1:23" x14ac:dyDescent="0.35">
      <c r="A29" t="s">
        <v>28</v>
      </c>
      <c r="B29">
        <v>27</v>
      </c>
      <c r="C29" t="s">
        <v>56</v>
      </c>
      <c r="D29">
        <v>594</v>
      </c>
      <c r="E29">
        <v>1837</v>
      </c>
      <c r="F29">
        <v>1</v>
      </c>
      <c r="G29">
        <v>1</v>
      </c>
      <c r="H29" t="s">
        <v>25</v>
      </c>
      <c r="I29" t="s">
        <v>25</v>
      </c>
      <c r="J29">
        <v>135197</v>
      </c>
      <c r="K29">
        <v>34</v>
      </c>
      <c r="L29" t="s">
        <v>26</v>
      </c>
      <c r="M29">
        <v>682494</v>
      </c>
      <c r="N29" t="s">
        <v>26</v>
      </c>
      <c r="O29">
        <v>2.8570000000000002E-2</v>
      </c>
      <c r="P29">
        <v>0.72638000000000003</v>
      </c>
      <c r="Q29">
        <v>0.73377999999999999</v>
      </c>
      <c r="R29">
        <v>0.81989000000000001</v>
      </c>
      <c r="S29">
        <v>132.95032</v>
      </c>
      <c r="T29">
        <v>99.042950000000005</v>
      </c>
      <c r="U29">
        <v>67956</v>
      </c>
      <c r="V29">
        <v>1.2724</v>
      </c>
      <c r="W29">
        <v>1.312E-2</v>
      </c>
    </row>
    <row r="30" spans="1:23" x14ac:dyDescent="0.35">
      <c r="A30" t="s">
        <v>28</v>
      </c>
      <c r="B30">
        <v>28</v>
      </c>
      <c r="C30" t="s">
        <v>57</v>
      </c>
      <c r="D30">
        <v>596</v>
      </c>
      <c r="E30">
        <v>1842</v>
      </c>
      <c r="F30">
        <v>1</v>
      </c>
      <c r="G30">
        <v>1</v>
      </c>
      <c r="H30" t="s">
        <v>25</v>
      </c>
      <c r="I30" t="s">
        <v>25</v>
      </c>
      <c r="J30">
        <v>142318</v>
      </c>
      <c r="K30">
        <v>35</v>
      </c>
      <c r="L30" t="s">
        <v>26</v>
      </c>
      <c r="M30">
        <v>687175</v>
      </c>
      <c r="N30" t="s">
        <v>26</v>
      </c>
      <c r="O30">
        <v>2.8570000000000002E-2</v>
      </c>
      <c r="P30">
        <v>0.78113999999999995</v>
      </c>
      <c r="Q30">
        <v>0.78722000000000003</v>
      </c>
      <c r="R30">
        <v>0.83903000000000005</v>
      </c>
      <c r="S30">
        <v>139.62681000000001</v>
      </c>
      <c r="T30">
        <v>99.086449999999999</v>
      </c>
      <c r="U30">
        <v>67991</v>
      </c>
      <c r="V30">
        <v>1.2755700000000001</v>
      </c>
      <c r="W30">
        <v>1.315E-2</v>
      </c>
    </row>
    <row r="31" spans="1:23" x14ac:dyDescent="0.35">
      <c r="A31" t="s">
        <v>28</v>
      </c>
      <c r="B31">
        <v>29</v>
      </c>
      <c r="C31" t="s">
        <v>58</v>
      </c>
      <c r="D31">
        <v>599</v>
      </c>
      <c r="E31">
        <v>1851</v>
      </c>
      <c r="F31">
        <v>1</v>
      </c>
      <c r="G31">
        <v>1</v>
      </c>
      <c r="H31" t="s">
        <v>25</v>
      </c>
      <c r="I31" t="s">
        <v>25</v>
      </c>
      <c r="J31">
        <v>134234</v>
      </c>
      <c r="K31">
        <v>35</v>
      </c>
      <c r="L31" t="s">
        <v>26</v>
      </c>
      <c r="M31">
        <v>694227</v>
      </c>
      <c r="N31" t="s">
        <v>26</v>
      </c>
      <c r="O31">
        <v>5.7140000000000003E-2</v>
      </c>
      <c r="P31">
        <v>0.80196000000000001</v>
      </c>
      <c r="Q31">
        <v>0.81266000000000005</v>
      </c>
      <c r="R31">
        <v>0.84275999999999995</v>
      </c>
      <c r="S31">
        <v>131.47212999999999</v>
      </c>
      <c r="T31">
        <v>99.016440000000003</v>
      </c>
      <c r="U31">
        <v>68694</v>
      </c>
      <c r="V31">
        <v>1.29311</v>
      </c>
      <c r="W31">
        <v>1.32E-2</v>
      </c>
    </row>
    <row r="32" spans="1:23" x14ac:dyDescent="0.35">
      <c r="A32" t="s">
        <v>28</v>
      </c>
      <c r="B32">
        <v>30</v>
      </c>
      <c r="C32" t="s">
        <v>59</v>
      </c>
      <c r="D32">
        <v>602</v>
      </c>
      <c r="E32">
        <v>1862</v>
      </c>
      <c r="F32">
        <v>1</v>
      </c>
      <c r="G32">
        <v>1</v>
      </c>
      <c r="H32" t="s">
        <v>25</v>
      </c>
      <c r="I32" t="s">
        <v>25</v>
      </c>
      <c r="J32">
        <v>135999</v>
      </c>
      <c r="K32">
        <v>35</v>
      </c>
      <c r="L32" t="s">
        <v>26</v>
      </c>
      <c r="M32">
        <v>701315</v>
      </c>
      <c r="N32" t="s">
        <v>26</v>
      </c>
      <c r="O32">
        <v>2.8570000000000002E-2</v>
      </c>
      <c r="P32">
        <v>0.93037000000000003</v>
      </c>
      <c r="Q32">
        <v>0.93230999999999997</v>
      </c>
      <c r="R32">
        <v>0.93984000000000001</v>
      </c>
      <c r="S32">
        <v>134.39178999999999</v>
      </c>
      <c r="T32">
        <v>98.998310000000004</v>
      </c>
      <c r="U32">
        <v>70173</v>
      </c>
      <c r="V32">
        <v>1.3461799999999999</v>
      </c>
      <c r="W32">
        <v>1.417E-2</v>
      </c>
    </row>
    <row r="33" spans="1:23" x14ac:dyDescent="0.35">
      <c r="A33" t="s">
        <v>28</v>
      </c>
      <c r="B33">
        <v>31</v>
      </c>
      <c r="C33" t="s">
        <v>60</v>
      </c>
      <c r="D33">
        <v>608</v>
      </c>
      <c r="E33">
        <v>1884</v>
      </c>
      <c r="F33">
        <v>1</v>
      </c>
      <c r="G33">
        <v>1</v>
      </c>
      <c r="H33" t="s">
        <v>25</v>
      </c>
      <c r="I33" t="s">
        <v>25</v>
      </c>
      <c r="J33">
        <v>143807</v>
      </c>
      <c r="K33">
        <v>34</v>
      </c>
      <c r="L33" t="s">
        <v>26</v>
      </c>
      <c r="M33">
        <v>715584</v>
      </c>
      <c r="N33" t="s">
        <v>26</v>
      </c>
      <c r="O33">
        <v>2.8570000000000002E-2</v>
      </c>
      <c r="P33">
        <v>0.70093000000000005</v>
      </c>
      <c r="Q33">
        <v>0.70901000000000003</v>
      </c>
      <c r="R33">
        <v>0.80954000000000004</v>
      </c>
      <c r="S33">
        <v>141.39242999999999</v>
      </c>
      <c r="T33">
        <v>99.060739999999996</v>
      </c>
      <c r="U33">
        <v>71778</v>
      </c>
      <c r="V33">
        <v>1.3280400000000001</v>
      </c>
      <c r="W33">
        <v>1.289E-2</v>
      </c>
    </row>
    <row r="34" spans="1:23" x14ac:dyDescent="0.35">
      <c r="A34" t="s">
        <v>28</v>
      </c>
      <c r="B34">
        <v>32</v>
      </c>
      <c r="C34" t="s">
        <v>61</v>
      </c>
      <c r="D34">
        <v>608</v>
      </c>
      <c r="E34">
        <v>1884</v>
      </c>
      <c r="F34">
        <v>1</v>
      </c>
      <c r="G34">
        <v>1</v>
      </c>
      <c r="H34" t="s">
        <v>25</v>
      </c>
      <c r="I34" t="s">
        <v>25</v>
      </c>
      <c r="J34">
        <v>140386</v>
      </c>
      <c r="K34">
        <v>36</v>
      </c>
      <c r="L34" t="s">
        <v>26</v>
      </c>
      <c r="M34">
        <v>715584</v>
      </c>
      <c r="N34" t="s">
        <v>26</v>
      </c>
      <c r="O34">
        <v>2.7779999999999999E-2</v>
      </c>
      <c r="P34">
        <v>0.75802999999999998</v>
      </c>
      <c r="Q34">
        <v>0.76456999999999997</v>
      </c>
      <c r="R34">
        <v>0.83157999999999999</v>
      </c>
      <c r="S34">
        <v>137.96564000000001</v>
      </c>
      <c r="T34">
        <v>99.035079999999994</v>
      </c>
      <c r="U34">
        <v>71789</v>
      </c>
      <c r="V34">
        <v>1.33125</v>
      </c>
      <c r="W34">
        <v>1.2919999999999999E-2</v>
      </c>
    </row>
    <row r="35" spans="1:23" x14ac:dyDescent="0.35">
      <c r="A35" t="s">
        <v>28</v>
      </c>
      <c r="B35">
        <v>33</v>
      </c>
      <c r="C35" t="s">
        <v>62</v>
      </c>
      <c r="D35">
        <v>619</v>
      </c>
      <c r="E35">
        <v>1918</v>
      </c>
      <c r="F35">
        <v>1</v>
      </c>
      <c r="G35">
        <v>1</v>
      </c>
      <c r="H35" t="s">
        <v>25</v>
      </c>
      <c r="I35" t="s">
        <v>25</v>
      </c>
      <c r="J35">
        <v>148584</v>
      </c>
      <c r="K35">
        <v>34</v>
      </c>
      <c r="L35" t="s">
        <v>26</v>
      </c>
      <c r="M35">
        <v>742142</v>
      </c>
      <c r="N35" t="s">
        <v>26</v>
      </c>
      <c r="O35">
        <v>2.7779999999999999E-2</v>
      </c>
      <c r="P35">
        <v>0.66461000000000003</v>
      </c>
      <c r="Q35">
        <v>0.67320999999999998</v>
      </c>
      <c r="R35">
        <v>0.80052999999999996</v>
      </c>
      <c r="S35">
        <v>146.16541000000001</v>
      </c>
      <c r="T35">
        <v>99.052599999999998</v>
      </c>
      <c r="U35">
        <v>75352</v>
      </c>
      <c r="V35">
        <v>1.3847700000000001</v>
      </c>
      <c r="W35">
        <v>1.294E-2</v>
      </c>
    </row>
    <row r="36" spans="1:23" x14ac:dyDescent="0.35">
      <c r="A36" t="s">
        <v>28</v>
      </c>
      <c r="B36">
        <v>34</v>
      </c>
      <c r="C36" t="s">
        <v>63</v>
      </c>
      <c r="D36">
        <v>622</v>
      </c>
      <c r="E36">
        <v>1926</v>
      </c>
      <c r="F36">
        <v>1</v>
      </c>
      <c r="G36">
        <v>1</v>
      </c>
      <c r="H36" t="s">
        <v>25</v>
      </c>
      <c r="I36" t="s">
        <v>25</v>
      </c>
      <c r="J36">
        <v>142645</v>
      </c>
      <c r="K36">
        <v>35</v>
      </c>
      <c r="L36" t="s">
        <v>26</v>
      </c>
      <c r="M36">
        <v>749474</v>
      </c>
      <c r="N36" t="s">
        <v>26</v>
      </c>
      <c r="O36">
        <v>2.8570000000000002E-2</v>
      </c>
      <c r="P36">
        <v>0.83348999999999995</v>
      </c>
      <c r="Q36">
        <v>0.83811000000000002</v>
      </c>
      <c r="R36">
        <v>0.87939999999999996</v>
      </c>
      <c r="S36">
        <v>140.10885999999999</v>
      </c>
      <c r="T36">
        <v>98.977199999999996</v>
      </c>
      <c r="U36">
        <v>76086</v>
      </c>
      <c r="V36">
        <v>1.4330400000000001</v>
      </c>
      <c r="W36">
        <v>1.3650000000000001E-2</v>
      </c>
    </row>
    <row r="37" spans="1:23" x14ac:dyDescent="0.35">
      <c r="A37" t="s">
        <v>28</v>
      </c>
      <c r="B37">
        <v>35</v>
      </c>
      <c r="C37" t="s">
        <v>64</v>
      </c>
      <c r="D37">
        <v>628</v>
      </c>
      <c r="E37">
        <v>1948</v>
      </c>
      <c r="F37">
        <v>1</v>
      </c>
      <c r="G37">
        <v>1</v>
      </c>
      <c r="H37" t="s">
        <v>25</v>
      </c>
      <c r="I37" t="s">
        <v>25</v>
      </c>
      <c r="J37">
        <v>149488</v>
      </c>
      <c r="K37">
        <v>37</v>
      </c>
      <c r="L37" t="s">
        <v>26</v>
      </c>
      <c r="M37">
        <v>764224</v>
      </c>
      <c r="N37" t="s">
        <v>26</v>
      </c>
      <c r="O37">
        <v>2.7029999999999998E-2</v>
      </c>
      <c r="P37">
        <v>0.66935999999999996</v>
      </c>
      <c r="Q37">
        <v>0.67806</v>
      </c>
      <c r="R37">
        <v>0.76663000000000003</v>
      </c>
      <c r="S37">
        <v>147.05572000000001</v>
      </c>
      <c r="T37">
        <v>98.950819999999993</v>
      </c>
      <c r="U37">
        <v>78978</v>
      </c>
      <c r="V37">
        <v>1.54288</v>
      </c>
      <c r="W37">
        <v>1.4030000000000001E-2</v>
      </c>
    </row>
    <row r="38" spans="1:23" x14ac:dyDescent="0.35">
      <c r="A38" t="s">
        <v>28</v>
      </c>
      <c r="B38">
        <v>36</v>
      </c>
      <c r="C38" t="s">
        <v>65</v>
      </c>
      <c r="D38">
        <v>631</v>
      </c>
      <c r="E38">
        <v>1944</v>
      </c>
      <c r="F38">
        <v>1</v>
      </c>
      <c r="G38">
        <v>1</v>
      </c>
      <c r="H38" t="s">
        <v>25</v>
      </c>
      <c r="I38" t="s">
        <v>25</v>
      </c>
      <c r="J38">
        <v>154681</v>
      </c>
      <c r="K38">
        <v>37</v>
      </c>
      <c r="L38" t="s">
        <v>26</v>
      </c>
      <c r="M38">
        <v>771658</v>
      </c>
      <c r="N38" t="s">
        <v>26</v>
      </c>
      <c r="O38">
        <v>2.7029999999999998E-2</v>
      </c>
      <c r="P38">
        <v>0.80456000000000005</v>
      </c>
      <c r="Q38">
        <v>0.80969999999999998</v>
      </c>
      <c r="R38">
        <v>0.85801000000000005</v>
      </c>
      <c r="S38">
        <v>153.06775999999999</v>
      </c>
      <c r="T38">
        <v>98.892700000000005</v>
      </c>
      <c r="U38">
        <v>80205</v>
      </c>
      <c r="V38">
        <v>1.69492</v>
      </c>
      <c r="W38">
        <v>1.5990000000000001E-2</v>
      </c>
    </row>
    <row r="39" spans="1:23" x14ac:dyDescent="0.35">
      <c r="I39" s="1"/>
      <c r="J39" s="1">
        <f>AVERAGE(J2:J38)</f>
        <v>110698.4054054054</v>
      </c>
      <c r="K39" s="1">
        <f>AVERAGE(K2:K38)</f>
        <v>36.270270270270274</v>
      </c>
      <c r="L39" s="1">
        <v>1</v>
      </c>
      <c r="M39" s="1">
        <f>AVERAGE(M2:M38)</f>
        <v>590033</v>
      </c>
      <c r="N39" s="1"/>
      <c r="O39" s="1">
        <f>AVERAGE(O3:O38)</f>
        <v>8.1806111111111107E-2</v>
      </c>
      <c r="P39" s="1">
        <f>AVERAGE(P3:P38)</f>
        <v>0.74587944444444465</v>
      </c>
      <c r="Q39" s="1">
        <f>AVERAGE(Q3:Q38)</f>
        <v>0.7524697222222223</v>
      </c>
      <c r="R39" s="1">
        <f>AVERAGE(R3:R38)</f>
        <v>0.83891416666666652</v>
      </c>
      <c r="S39" s="1"/>
      <c r="T39" s="1"/>
      <c r="U39" s="1">
        <f>AVERAGE(U2:U38)</f>
        <v>54477.216216216213</v>
      </c>
    </row>
    <row r="42" spans="1:23" x14ac:dyDescent="0.35">
      <c r="A42" t="s">
        <v>29</v>
      </c>
      <c r="B42">
        <v>0</v>
      </c>
      <c r="C42" t="s">
        <v>24</v>
      </c>
      <c r="D42">
        <v>439</v>
      </c>
      <c r="E42">
        <v>1342</v>
      </c>
      <c r="F42">
        <v>1</v>
      </c>
      <c r="G42">
        <v>1</v>
      </c>
      <c r="H42" t="s">
        <v>25</v>
      </c>
      <c r="I42" t="s">
        <v>25</v>
      </c>
      <c r="J42">
        <v>5130</v>
      </c>
      <c r="K42">
        <v>36</v>
      </c>
      <c r="L42" t="s">
        <v>26</v>
      </c>
      <c r="M42">
        <v>373624</v>
      </c>
      <c r="N42" t="s">
        <v>26</v>
      </c>
      <c r="O42">
        <v>-1</v>
      </c>
      <c r="P42">
        <v>-1</v>
      </c>
      <c r="Q42">
        <v>-1</v>
      </c>
      <c r="R42">
        <v>-1</v>
      </c>
      <c r="S42">
        <v>3.1569199999999999</v>
      </c>
      <c r="T42">
        <v>98.274060000000006</v>
      </c>
      <c r="U42">
        <v>1865</v>
      </c>
      <c r="V42">
        <v>5.4489999999999997E-2</v>
      </c>
      <c r="W42">
        <v>1.8159999999999999E-2</v>
      </c>
    </row>
    <row r="43" spans="1:23" x14ac:dyDescent="0.35">
      <c r="A43" t="s">
        <v>29</v>
      </c>
      <c r="B43">
        <v>1</v>
      </c>
      <c r="C43" t="s">
        <v>30</v>
      </c>
      <c r="D43">
        <v>439</v>
      </c>
      <c r="E43">
        <v>1342</v>
      </c>
      <c r="F43">
        <v>1</v>
      </c>
      <c r="G43">
        <v>1</v>
      </c>
      <c r="H43" t="s">
        <v>25</v>
      </c>
      <c r="I43" t="s">
        <v>25</v>
      </c>
      <c r="J43">
        <v>5387</v>
      </c>
      <c r="K43">
        <v>36</v>
      </c>
      <c r="L43" t="s">
        <v>26</v>
      </c>
      <c r="M43">
        <v>373624</v>
      </c>
      <c r="N43" t="s">
        <v>26</v>
      </c>
      <c r="O43">
        <v>0.91666999999999998</v>
      </c>
      <c r="P43">
        <v>0.99961999999999995</v>
      </c>
      <c r="Q43">
        <v>0.99980000000000002</v>
      </c>
      <c r="R43">
        <v>0.99961999999999995</v>
      </c>
      <c r="S43">
        <v>3.4803500000000001</v>
      </c>
      <c r="T43">
        <v>98.610919999999993</v>
      </c>
      <c r="U43">
        <v>1865</v>
      </c>
      <c r="V43">
        <v>4.8340000000000001E-2</v>
      </c>
      <c r="W43">
        <v>1.6109999999999999E-2</v>
      </c>
    </row>
    <row r="44" spans="1:23" x14ac:dyDescent="0.35">
      <c r="A44" t="s">
        <v>29</v>
      </c>
      <c r="B44">
        <v>2</v>
      </c>
      <c r="C44" t="s">
        <v>31</v>
      </c>
      <c r="D44">
        <v>454</v>
      </c>
      <c r="E44">
        <v>1389</v>
      </c>
      <c r="F44">
        <v>1</v>
      </c>
      <c r="G44">
        <v>1</v>
      </c>
      <c r="H44" t="s">
        <v>25</v>
      </c>
      <c r="I44" t="s">
        <v>25</v>
      </c>
      <c r="J44">
        <v>5133</v>
      </c>
      <c r="K44">
        <v>33</v>
      </c>
      <c r="L44" t="s">
        <v>26</v>
      </c>
      <c r="M44">
        <v>399973</v>
      </c>
      <c r="N44" t="s">
        <v>26</v>
      </c>
      <c r="O44">
        <v>2.7779999999999999E-2</v>
      </c>
      <c r="P44">
        <v>0.60658999999999996</v>
      </c>
      <c r="Q44">
        <v>0.61643000000000003</v>
      </c>
      <c r="R44">
        <v>0.76697000000000004</v>
      </c>
      <c r="S44">
        <v>3.2018300000000002</v>
      </c>
      <c r="T44">
        <v>98.153350000000003</v>
      </c>
      <c r="U44">
        <v>1866</v>
      </c>
      <c r="V44">
        <v>5.9130000000000002E-2</v>
      </c>
      <c r="W44">
        <v>1.9709999999999998E-2</v>
      </c>
    </row>
    <row r="45" spans="1:23" x14ac:dyDescent="0.35">
      <c r="A45" t="s">
        <v>29</v>
      </c>
      <c r="B45">
        <v>3</v>
      </c>
      <c r="C45" t="s">
        <v>32</v>
      </c>
      <c r="D45">
        <v>459</v>
      </c>
      <c r="E45">
        <v>1405</v>
      </c>
      <c r="F45">
        <v>1</v>
      </c>
      <c r="G45">
        <v>1</v>
      </c>
      <c r="H45" t="s">
        <v>25</v>
      </c>
      <c r="I45" t="s">
        <v>25</v>
      </c>
      <c r="J45">
        <v>5132</v>
      </c>
      <c r="K45">
        <v>34</v>
      </c>
      <c r="L45" t="s">
        <v>26</v>
      </c>
      <c r="M45">
        <v>407160</v>
      </c>
      <c r="N45" t="s">
        <v>26</v>
      </c>
      <c r="O45">
        <v>2.9409999999999999E-2</v>
      </c>
      <c r="P45">
        <v>0.78515000000000001</v>
      </c>
      <c r="Q45">
        <v>0.79129000000000005</v>
      </c>
      <c r="R45">
        <v>0.84977000000000003</v>
      </c>
      <c r="S45">
        <v>3.1092200000000001</v>
      </c>
      <c r="T45">
        <v>97.877709999999993</v>
      </c>
      <c r="U45">
        <v>1865</v>
      </c>
      <c r="V45">
        <v>6.5989999999999993E-2</v>
      </c>
      <c r="W45">
        <v>2.1999999999999999E-2</v>
      </c>
    </row>
    <row r="46" spans="1:23" x14ac:dyDescent="0.35">
      <c r="A46" t="s">
        <v>29</v>
      </c>
      <c r="B46">
        <v>4</v>
      </c>
      <c r="C46" t="s">
        <v>33</v>
      </c>
      <c r="D46">
        <v>469</v>
      </c>
      <c r="E46">
        <v>1440</v>
      </c>
      <c r="F46">
        <v>1</v>
      </c>
      <c r="G46">
        <v>1</v>
      </c>
      <c r="H46" t="s">
        <v>25</v>
      </c>
      <c r="I46" t="s">
        <v>25</v>
      </c>
      <c r="J46">
        <v>5308</v>
      </c>
      <c r="K46">
        <v>43</v>
      </c>
      <c r="L46" t="s">
        <v>26</v>
      </c>
      <c r="M46">
        <v>425394</v>
      </c>
      <c r="N46" t="s">
        <v>26</v>
      </c>
      <c r="O46">
        <v>2.3259999999999999E-2</v>
      </c>
      <c r="P46">
        <v>0.62865000000000004</v>
      </c>
      <c r="Q46">
        <v>0.63709000000000005</v>
      </c>
      <c r="R46">
        <v>0.81825999999999999</v>
      </c>
      <c r="S46">
        <v>3.30294</v>
      </c>
      <c r="T46">
        <v>98.082040000000006</v>
      </c>
      <c r="U46">
        <v>2723</v>
      </c>
      <c r="V46">
        <v>6.3350000000000004E-2</v>
      </c>
      <c r="W46">
        <v>1.584E-2</v>
      </c>
    </row>
    <row r="47" spans="1:23" x14ac:dyDescent="0.35">
      <c r="A47" t="s">
        <v>29</v>
      </c>
      <c r="B47">
        <v>5</v>
      </c>
      <c r="C47" t="s">
        <v>34</v>
      </c>
      <c r="D47">
        <v>472</v>
      </c>
      <c r="E47">
        <v>1450</v>
      </c>
      <c r="F47">
        <v>1</v>
      </c>
      <c r="G47">
        <v>1</v>
      </c>
      <c r="H47" t="s">
        <v>25</v>
      </c>
      <c r="I47" t="s">
        <v>25</v>
      </c>
      <c r="J47">
        <v>5197</v>
      </c>
      <c r="K47">
        <v>41</v>
      </c>
      <c r="L47" t="s">
        <v>26</v>
      </c>
      <c r="M47">
        <v>432798</v>
      </c>
      <c r="N47" t="s">
        <v>26</v>
      </c>
      <c r="O47">
        <v>2.3259999999999999E-2</v>
      </c>
      <c r="P47">
        <v>0.71511000000000002</v>
      </c>
      <c r="Q47">
        <v>0.72131000000000001</v>
      </c>
      <c r="R47">
        <v>0.84670000000000001</v>
      </c>
      <c r="S47">
        <v>3.1974</v>
      </c>
      <c r="T47">
        <v>97.911590000000004</v>
      </c>
      <c r="U47">
        <v>3578</v>
      </c>
      <c r="V47">
        <v>6.6769999999999996E-2</v>
      </c>
      <c r="W47">
        <v>1.3350000000000001E-2</v>
      </c>
    </row>
    <row r="48" spans="1:23" x14ac:dyDescent="0.35">
      <c r="A48" t="s">
        <v>29</v>
      </c>
      <c r="B48">
        <v>6</v>
      </c>
      <c r="C48" t="s">
        <v>35</v>
      </c>
      <c r="D48">
        <v>475</v>
      </c>
      <c r="E48">
        <v>1462</v>
      </c>
      <c r="F48">
        <v>1</v>
      </c>
      <c r="G48">
        <v>1</v>
      </c>
      <c r="H48" t="s">
        <v>25</v>
      </c>
      <c r="I48" t="s">
        <v>25</v>
      </c>
      <c r="J48">
        <v>5453</v>
      </c>
      <c r="K48">
        <v>41</v>
      </c>
      <c r="L48" t="s">
        <v>26</v>
      </c>
      <c r="M48">
        <v>438392</v>
      </c>
      <c r="N48" t="s">
        <v>26</v>
      </c>
      <c r="O48">
        <v>2.4389999999999998E-2</v>
      </c>
      <c r="P48">
        <v>0.80430999999999997</v>
      </c>
      <c r="Q48">
        <v>0.80896999999999997</v>
      </c>
      <c r="R48">
        <v>0.85148000000000001</v>
      </c>
      <c r="S48">
        <v>2.71794</v>
      </c>
      <c r="T48">
        <v>97.748500000000007</v>
      </c>
      <c r="U48">
        <v>1864</v>
      </c>
      <c r="V48">
        <v>6.1190000000000001E-2</v>
      </c>
      <c r="W48">
        <v>2.0400000000000001E-2</v>
      </c>
    </row>
    <row r="49" spans="1:23" x14ac:dyDescent="0.35">
      <c r="A49" t="s">
        <v>29</v>
      </c>
      <c r="B49">
        <v>7</v>
      </c>
      <c r="C49" t="s">
        <v>36</v>
      </c>
      <c r="D49">
        <v>482</v>
      </c>
      <c r="E49">
        <v>1480</v>
      </c>
      <c r="F49">
        <v>1</v>
      </c>
      <c r="G49">
        <v>1</v>
      </c>
      <c r="H49" t="s">
        <v>25</v>
      </c>
      <c r="I49" t="s">
        <v>25</v>
      </c>
      <c r="J49">
        <v>5306</v>
      </c>
      <c r="K49">
        <v>38</v>
      </c>
      <c r="L49" t="s">
        <v>26</v>
      </c>
      <c r="M49">
        <v>451592</v>
      </c>
      <c r="N49" t="s">
        <v>26</v>
      </c>
      <c r="O49">
        <v>2.4389999999999998E-2</v>
      </c>
      <c r="P49">
        <v>0.64192000000000005</v>
      </c>
      <c r="Q49">
        <v>0.64986999999999995</v>
      </c>
      <c r="R49">
        <v>0.82647999999999999</v>
      </c>
      <c r="S49">
        <v>2.9427400000000001</v>
      </c>
      <c r="T49">
        <v>98.032030000000006</v>
      </c>
      <c r="U49">
        <v>1864</v>
      </c>
      <c r="V49">
        <v>5.7910000000000003E-2</v>
      </c>
      <c r="W49">
        <v>1.9300000000000001E-2</v>
      </c>
    </row>
    <row r="50" spans="1:23" x14ac:dyDescent="0.35">
      <c r="A50" t="s">
        <v>29</v>
      </c>
      <c r="B50">
        <v>8</v>
      </c>
      <c r="C50" t="s">
        <v>37</v>
      </c>
      <c r="D50">
        <v>487</v>
      </c>
      <c r="E50">
        <v>1496</v>
      </c>
      <c r="F50">
        <v>1</v>
      </c>
      <c r="G50">
        <v>1</v>
      </c>
      <c r="H50" t="s">
        <v>25</v>
      </c>
      <c r="I50" t="s">
        <v>25</v>
      </c>
      <c r="J50">
        <v>5328</v>
      </c>
      <c r="K50">
        <v>40</v>
      </c>
      <c r="L50" t="s">
        <v>26</v>
      </c>
      <c r="M50">
        <v>459220</v>
      </c>
      <c r="N50" t="s">
        <v>26</v>
      </c>
      <c r="O50">
        <v>7.4999999999999997E-2</v>
      </c>
      <c r="P50">
        <v>0.77705000000000002</v>
      </c>
      <c r="Q50">
        <v>0.79261000000000004</v>
      </c>
      <c r="R50">
        <v>0.86470999999999998</v>
      </c>
      <c r="S50">
        <v>3.21611</v>
      </c>
      <c r="T50">
        <v>98.009649999999993</v>
      </c>
      <c r="U50">
        <v>1864</v>
      </c>
      <c r="V50">
        <v>6.4009999999999997E-2</v>
      </c>
      <c r="W50">
        <v>2.1340000000000001E-2</v>
      </c>
    </row>
    <row r="51" spans="1:23" x14ac:dyDescent="0.35">
      <c r="A51" t="s">
        <v>29</v>
      </c>
      <c r="B51">
        <v>9</v>
      </c>
      <c r="C51" t="s">
        <v>38</v>
      </c>
      <c r="D51">
        <v>493</v>
      </c>
      <c r="E51">
        <v>1512</v>
      </c>
      <c r="F51">
        <v>1</v>
      </c>
      <c r="G51">
        <v>1</v>
      </c>
      <c r="H51" t="s">
        <v>25</v>
      </c>
      <c r="I51" t="s">
        <v>25</v>
      </c>
      <c r="J51">
        <v>5373</v>
      </c>
      <c r="K51">
        <v>37</v>
      </c>
      <c r="L51" t="s">
        <v>26</v>
      </c>
      <c r="M51">
        <v>470796</v>
      </c>
      <c r="N51" t="s">
        <v>26</v>
      </c>
      <c r="O51">
        <v>2.5000000000000001E-2</v>
      </c>
      <c r="P51">
        <v>0.67318999999999996</v>
      </c>
      <c r="Q51">
        <v>0.68062</v>
      </c>
      <c r="R51">
        <v>0.84199999999999997</v>
      </c>
      <c r="S51">
        <v>3.3049499999999998</v>
      </c>
      <c r="T51">
        <v>97.935469999999995</v>
      </c>
      <c r="U51">
        <v>2720</v>
      </c>
      <c r="V51">
        <v>6.8229999999999999E-2</v>
      </c>
      <c r="W51">
        <v>1.7059999999999999E-2</v>
      </c>
    </row>
    <row r="52" spans="1:23" x14ac:dyDescent="0.35">
      <c r="A52" t="s">
        <v>29</v>
      </c>
      <c r="B52">
        <v>10</v>
      </c>
      <c r="C52" t="s">
        <v>39</v>
      </c>
      <c r="D52">
        <v>546</v>
      </c>
      <c r="E52">
        <v>1675</v>
      </c>
      <c r="F52">
        <v>1</v>
      </c>
      <c r="G52">
        <v>1</v>
      </c>
      <c r="H52" t="s">
        <v>25</v>
      </c>
      <c r="I52" t="s">
        <v>25</v>
      </c>
      <c r="J52">
        <v>5997</v>
      </c>
      <c r="K52">
        <v>41</v>
      </c>
      <c r="L52" t="s">
        <v>26</v>
      </c>
      <c r="M52">
        <v>579278</v>
      </c>
      <c r="N52" t="s">
        <v>26</v>
      </c>
      <c r="O52">
        <v>2.4389999999999998E-2</v>
      </c>
      <c r="P52">
        <v>0.65995999999999999</v>
      </c>
      <c r="Q52">
        <v>0.66805999999999999</v>
      </c>
      <c r="R52">
        <v>0.78239999999999998</v>
      </c>
      <c r="S52">
        <v>3.9416000000000002</v>
      </c>
      <c r="T52">
        <v>98.262730000000005</v>
      </c>
      <c r="U52">
        <v>2718</v>
      </c>
      <c r="V52">
        <v>6.8479999999999999E-2</v>
      </c>
      <c r="W52">
        <v>1.712E-2</v>
      </c>
    </row>
    <row r="53" spans="1:23" x14ac:dyDescent="0.35">
      <c r="A53" t="s">
        <v>29</v>
      </c>
      <c r="B53">
        <v>11</v>
      </c>
      <c r="C53" t="s">
        <v>40</v>
      </c>
      <c r="D53">
        <v>535</v>
      </c>
      <c r="E53">
        <v>1633</v>
      </c>
      <c r="F53">
        <v>1</v>
      </c>
      <c r="G53">
        <v>1</v>
      </c>
      <c r="H53" t="s">
        <v>25</v>
      </c>
      <c r="I53" t="s">
        <v>25</v>
      </c>
      <c r="J53">
        <v>6138</v>
      </c>
      <c r="K53">
        <v>36</v>
      </c>
      <c r="L53" t="s">
        <v>26</v>
      </c>
      <c r="M53">
        <v>555903</v>
      </c>
      <c r="N53" t="s">
        <v>26</v>
      </c>
      <c r="O53">
        <v>2.4389999999999998E-2</v>
      </c>
      <c r="P53">
        <v>0.56513999999999998</v>
      </c>
      <c r="Q53">
        <v>0.57438999999999996</v>
      </c>
      <c r="R53">
        <v>0.79710000000000003</v>
      </c>
      <c r="S53">
        <v>4.0756500000000004</v>
      </c>
      <c r="T53">
        <v>98.364980000000003</v>
      </c>
      <c r="U53">
        <v>2719</v>
      </c>
      <c r="V53">
        <v>6.6640000000000005E-2</v>
      </c>
      <c r="W53">
        <v>1.6660000000000001E-2</v>
      </c>
    </row>
    <row r="54" spans="1:23" x14ac:dyDescent="0.35">
      <c r="A54" t="s">
        <v>29</v>
      </c>
      <c r="B54">
        <v>12</v>
      </c>
      <c r="C54" t="s">
        <v>41</v>
      </c>
      <c r="D54">
        <v>537</v>
      </c>
      <c r="E54">
        <v>1641</v>
      </c>
      <c r="F54">
        <v>1</v>
      </c>
      <c r="G54">
        <v>1</v>
      </c>
      <c r="H54" t="s">
        <v>25</v>
      </c>
      <c r="I54" t="s">
        <v>25</v>
      </c>
      <c r="J54">
        <v>6012</v>
      </c>
      <c r="K54">
        <v>36</v>
      </c>
      <c r="L54" t="s">
        <v>26</v>
      </c>
      <c r="M54">
        <v>560124</v>
      </c>
      <c r="N54" t="s">
        <v>26</v>
      </c>
      <c r="O54">
        <v>2.7779999999999999E-2</v>
      </c>
      <c r="P54">
        <v>0.79791000000000001</v>
      </c>
      <c r="Q54">
        <v>0.80337999999999998</v>
      </c>
      <c r="R54">
        <v>0.86051999999999995</v>
      </c>
      <c r="S54">
        <v>3.93798</v>
      </c>
      <c r="T54">
        <v>98.313249999999996</v>
      </c>
      <c r="U54">
        <v>2719</v>
      </c>
      <c r="V54">
        <v>6.6420000000000007E-2</v>
      </c>
      <c r="W54">
        <v>1.661E-2</v>
      </c>
    </row>
    <row r="55" spans="1:23" x14ac:dyDescent="0.35">
      <c r="A55" t="s">
        <v>29</v>
      </c>
      <c r="B55">
        <v>13</v>
      </c>
      <c r="C55" t="s">
        <v>42</v>
      </c>
      <c r="D55">
        <v>543</v>
      </c>
      <c r="E55">
        <v>1673</v>
      </c>
      <c r="F55">
        <v>1</v>
      </c>
      <c r="G55">
        <v>1</v>
      </c>
      <c r="H55" t="s">
        <v>25</v>
      </c>
      <c r="I55" t="s">
        <v>25</v>
      </c>
      <c r="J55">
        <v>6071</v>
      </c>
      <c r="K55">
        <v>38</v>
      </c>
      <c r="L55" t="s">
        <v>26</v>
      </c>
      <c r="M55">
        <v>572865</v>
      </c>
      <c r="N55" t="s">
        <v>26</v>
      </c>
      <c r="O55">
        <v>0</v>
      </c>
      <c r="P55">
        <v>0.74660000000000004</v>
      </c>
      <c r="Q55">
        <v>0.74660000000000004</v>
      </c>
      <c r="R55">
        <v>0.82255999999999996</v>
      </c>
      <c r="S55">
        <v>4.01816</v>
      </c>
      <c r="T55">
        <v>98.403490000000005</v>
      </c>
      <c r="U55">
        <v>2719</v>
      </c>
      <c r="V55">
        <v>6.4149999999999999E-2</v>
      </c>
      <c r="W55">
        <v>1.6039999999999999E-2</v>
      </c>
    </row>
    <row r="56" spans="1:23" x14ac:dyDescent="0.35">
      <c r="A56" t="s">
        <v>29</v>
      </c>
      <c r="B56">
        <v>14</v>
      </c>
      <c r="C56" t="s">
        <v>43</v>
      </c>
      <c r="D56">
        <v>550</v>
      </c>
      <c r="E56">
        <v>1694</v>
      </c>
      <c r="F56">
        <v>1</v>
      </c>
      <c r="G56">
        <v>1</v>
      </c>
      <c r="H56" t="s">
        <v>25</v>
      </c>
      <c r="I56" t="s">
        <v>25</v>
      </c>
      <c r="J56">
        <v>6426</v>
      </c>
      <c r="K56">
        <v>36</v>
      </c>
      <c r="L56" t="s">
        <v>26</v>
      </c>
      <c r="M56">
        <v>585777</v>
      </c>
      <c r="N56" t="s">
        <v>26</v>
      </c>
      <c r="O56">
        <v>2.632E-2</v>
      </c>
      <c r="P56">
        <v>0.68118000000000001</v>
      </c>
      <c r="Q56">
        <v>0.68896000000000002</v>
      </c>
      <c r="R56">
        <v>0.81408000000000003</v>
      </c>
      <c r="S56">
        <v>4.3917299999999999</v>
      </c>
      <c r="T56">
        <v>98.406710000000004</v>
      </c>
      <c r="U56">
        <v>2718</v>
      </c>
      <c r="V56">
        <v>6.9970000000000004E-2</v>
      </c>
      <c r="W56">
        <v>1.7489999999999999E-2</v>
      </c>
    </row>
    <row r="57" spans="1:23" x14ac:dyDescent="0.35">
      <c r="A57" t="s">
        <v>29</v>
      </c>
      <c r="B57">
        <v>15</v>
      </c>
      <c r="C57" t="s">
        <v>44</v>
      </c>
      <c r="D57">
        <v>557</v>
      </c>
      <c r="E57">
        <v>1727</v>
      </c>
      <c r="F57">
        <v>1</v>
      </c>
      <c r="G57">
        <v>1</v>
      </c>
      <c r="H57" t="s">
        <v>25</v>
      </c>
      <c r="I57" t="s">
        <v>25</v>
      </c>
      <c r="J57">
        <v>6419</v>
      </c>
      <c r="K57">
        <v>40</v>
      </c>
      <c r="L57" t="s">
        <v>26</v>
      </c>
      <c r="M57">
        <v>600941</v>
      </c>
      <c r="N57" t="s">
        <v>26</v>
      </c>
      <c r="O57">
        <v>2.5000000000000001E-2</v>
      </c>
      <c r="P57">
        <v>0.73495999999999995</v>
      </c>
      <c r="Q57">
        <v>0.74143000000000003</v>
      </c>
      <c r="R57">
        <v>0.83542000000000005</v>
      </c>
      <c r="S57">
        <v>4.4068699999999996</v>
      </c>
      <c r="T57">
        <v>98.373490000000004</v>
      </c>
      <c r="U57">
        <v>3575</v>
      </c>
      <c r="V57">
        <v>7.1679999999999994E-2</v>
      </c>
      <c r="W57">
        <v>1.434E-2</v>
      </c>
    </row>
    <row r="58" spans="1:23" x14ac:dyDescent="0.35">
      <c r="A58" t="s">
        <v>29</v>
      </c>
      <c r="B58">
        <v>16</v>
      </c>
      <c r="C58" t="s">
        <v>45</v>
      </c>
      <c r="D58">
        <v>546</v>
      </c>
      <c r="E58">
        <v>1694</v>
      </c>
      <c r="F58">
        <v>1</v>
      </c>
      <c r="G58">
        <v>1</v>
      </c>
      <c r="H58" t="s">
        <v>25</v>
      </c>
      <c r="I58" t="s">
        <v>25</v>
      </c>
      <c r="J58">
        <v>6140</v>
      </c>
      <c r="K58">
        <v>41</v>
      </c>
      <c r="L58" t="s">
        <v>26</v>
      </c>
      <c r="M58">
        <v>577080</v>
      </c>
      <c r="N58" t="s">
        <v>26</v>
      </c>
      <c r="O58">
        <v>2.4389999999999998E-2</v>
      </c>
      <c r="P58">
        <v>0.77132999999999996</v>
      </c>
      <c r="Q58">
        <v>0.77678000000000003</v>
      </c>
      <c r="R58">
        <v>0.82591000000000003</v>
      </c>
      <c r="S58">
        <v>4.0374499999999998</v>
      </c>
      <c r="T58">
        <v>98.441929999999999</v>
      </c>
      <c r="U58">
        <v>2718</v>
      </c>
      <c r="V58">
        <v>6.2909999999999994E-2</v>
      </c>
      <c r="W58">
        <v>1.5730000000000001E-2</v>
      </c>
    </row>
    <row r="59" spans="1:23" x14ac:dyDescent="0.35">
      <c r="A59" t="s">
        <v>29</v>
      </c>
      <c r="B59">
        <v>17</v>
      </c>
      <c r="C59" t="s">
        <v>46</v>
      </c>
      <c r="D59">
        <v>556</v>
      </c>
      <c r="E59">
        <v>1689</v>
      </c>
      <c r="F59">
        <v>1</v>
      </c>
      <c r="G59">
        <v>1</v>
      </c>
      <c r="H59" t="s">
        <v>25</v>
      </c>
      <c r="I59" t="s">
        <v>25</v>
      </c>
      <c r="J59">
        <v>6422</v>
      </c>
      <c r="K59">
        <v>37</v>
      </c>
      <c r="L59" t="s">
        <v>26</v>
      </c>
      <c r="M59">
        <v>594455</v>
      </c>
      <c r="N59" t="s">
        <v>26</v>
      </c>
      <c r="O59">
        <v>2.4389999999999998E-2</v>
      </c>
      <c r="P59">
        <v>0.61617</v>
      </c>
      <c r="Q59">
        <v>0.62451999999999996</v>
      </c>
      <c r="R59">
        <v>0.81723000000000001</v>
      </c>
      <c r="S59">
        <v>4.3113400000000004</v>
      </c>
      <c r="T59">
        <v>98.455629999999999</v>
      </c>
      <c r="U59">
        <v>2717</v>
      </c>
      <c r="V59">
        <v>6.658E-2</v>
      </c>
      <c r="W59">
        <v>1.6650000000000002E-2</v>
      </c>
    </row>
    <row r="60" spans="1:23" x14ac:dyDescent="0.35">
      <c r="A60" t="s">
        <v>29</v>
      </c>
      <c r="B60">
        <v>18</v>
      </c>
      <c r="C60" t="s">
        <v>47</v>
      </c>
      <c r="D60">
        <v>561</v>
      </c>
      <c r="E60">
        <v>1704</v>
      </c>
      <c r="F60">
        <v>1</v>
      </c>
      <c r="G60">
        <v>1</v>
      </c>
      <c r="H60" t="s">
        <v>25</v>
      </c>
      <c r="I60" t="s">
        <v>25</v>
      </c>
      <c r="J60">
        <v>6191</v>
      </c>
      <c r="K60">
        <v>37</v>
      </c>
      <c r="L60" t="s">
        <v>26</v>
      </c>
      <c r="M60">
        <v>605407</v>
      </c>
      <c r="N60" t="s">
        <v>26</v>
      </c>
      <c r="O60">
        <v>2.7029999999999998E-2</v>
      </c>
      <c r="P60">
        <v>0.76941000000000004</v>
      </c>
      <c r="Q60">
        <v>0.77547999999999995</v>
      </c>
      <c r="R60">
        <v>0.82604999999999995</v>
      </c>
      <c r="S60">
        <v>4.1697499999999996</v>
      </c>
      <c r="T60">
        <v>98.457800000000006</v>
      </c>
      <c r="U60">
        <v>2718</v>
      </c>
      <c r="V60">
        <v>6.4310000000000006E-2</v>
      </c>
      <c r="W60">
        <v>1.6080000000000001E-2</v>
      </c>
    </row>
    <row r="61" spans="1:23" x14ac:dyDescent="0.35">
      <c r="A61" t="s">
        <v>29</v>
      </c>
      <c r="B61">
        <v>19</v>
      </c>
      <c r="C61" t="s">
        <v>48</v>
      </c>
      <c r="D61">
        <v>572</v>
      </c>
      <c r="E61">
        <v>1742</v>
      </c>
      <c r="F61">
        <v>1</v>
      </c>
      <c r="G61">
        <v>1</v>
      </c>
      <c r="H61" t="s">
        <v>25</v>
      </c>
      <c r="I61" t="s">
        <v>25</v>
      </c>
      <c r="J61">
        <v>6576</v>
      </c>
      <c r="K61">
        <v>36</v>
      </c>
      <c r="L61" t="s">
        <v>26</v>
      </c>
      <c r="M61">
        <v>629860</v>
      </c>
      <c r="N61" t="s">
        <v>26</v>
      </c>
      <c r="O61">
        <v>2.7029999999999998E-2</v>
      </c>
      <c r="P61">
        <v>0.69752999999999998</v>
      </c>
      <c r="Q61">
        <v>0.70528000000000002</v>
      </c>
      <c r="R61">
        <v>0.79483000000000004</v>
      </c>
      <c r="S61">
        <v>4.5568</v>
      </c>
      <c r="T61">
        <v>98.438850000000002</v>
      </c>
      <c r="U61">
        <v>3575</v>
      </c>
      <c r="V61">
        <v>7.1139999999999995E-2</v>
      </c>
      <c r="W61">
        <v>1.423E-2</v>
      </c>
    </row>
    <row r="62" spans="1:23" x14ac:dyDescent="0.35">
      <c r="A62" t="s">
        <v>29</v>
      </c>
      <c r="B62">
        <v>20</v>
      </c>
      <c r="C62" t="s">
        <v>49</v>
      </c>
      <c r="D62">
        <v>572</v>
      </c>
      <c r="E62">
        <v>1742</v>
      </c>
      <c r="F62">
        <v>1</v>
      </c>
      <c r="G62">
        <v>1</v>
      </c>
      <c r="H62" t="s">
        <v>25</v>
      </c>
      <c r="I62" t="s">
        <v>25</v>
      </c>
      <c r="J62">
        <v>6487</v>
      </c>
      <c r="K62">
        <v>36</v>
      </c>
      <c r="L62" t="s">
        <v>26</v>
      </c>
      <c r="M62">
        <v>629860</v>
      </c>
      <c r="N62" t="s">
        <v>26</v>
      </c>
      <c r="O62">
        <v>1</v>
      </c>
      <c r="P62">
        <v>1</v>
      </c>
      <c r="Q62">
        <v>1</v>
      </c>
      <c r="R62">
        <v>1</v>
      </c>
      <c r="S62">
        <v>4.5146300000000004</v>
      </c>
      <c r="T62">
        <v>98.512709999999998</v>
      </c>
      <c r="U62">
        <v>3575</v>
      </c>
      <c r="V62">
        <v>6.7150000000000001E-2</v>
      </c>
      <c r="W62">
        <v>1.3429999999999999E-2</v>
      </c>
    </row>
    <row r="63" spans="1:23" x14ac:dyDescent="0.35">
      <c r="A63" t="s">
        <v>29</v>
      </c>
      <c r="B63">
        <v>21</v>
      </c>
      <c r="C63" t="s">
        <v>50</v>
      </c>
      <c r="D63">
        <v>575</v>
      </c>
      <c r="E63">
        <v>1764</v>
      </c>
      <c r="F63">
        <v>1</v>
      </c>
      <c r="G63">
        <v>1</v>
      </c>
      <c r="H63" t="s">
        <v>25</v>
      </c>
      <c r="I63" t="s">
        <v>25</v>
      </c>
      <c r="J63">
        <v>6619</v>
      </c>
      <c r="K63">
        <v>35</v>
      </c>
      <c r="L63" t="s">
        <v>26</v>
      </c>
      <c r="M63">
        <v>638857</v>
      </c>
      <c r="N63" t="s">
        <v>26</v>
      </c>
      <c r="O63">
        <v>5.5559999999999998E-2</v>
      </c>
      <c r="P63">
        <v>0.74373999999999996</v>
      </c>
      <c r="Q63">
        <v>0.75688</v>
      </c>
      <c r="R63">
        <v>0.85004000000000002</v>
      </c>
      <c r="S63">
        <v>4.6056100000000004</v>
      </c>
      <c r="T63">
        <v>98.473010000000002</v>
      </c>
      <c r="U63">
        <v>3576</v>
      </c>
      <c r="V63">
        <v>7.0330000000000004E-2</v>
      </c>
      <c r="W63">
        <v>1.4069999999999999E-2</v>
      </c>
    </row>
    <row r="64" spans="1:23" x14ac:dyDescent="0.35">
      <c r="A64" t="s">
        <v>29</v>
      </c>
      <c r="B64">
        <v>22</v>
      </c>
      <c r="C64" t="s">
        <v>51</v>
      </c>
      <c r="D64">
        <v>574</v>
      </c>
      <c r="E64">
        <v>1764</v>
      </c>
      <c r="F64">
        <v>1</v>
      </c>
      <c r="G64">
        <v>1</v>
      </c>
      <c r="H64" t="s">
        <v>25</v>
      </c>
      <c r="I64" t="s">
        <v>25</v>
      </c>
      <c r="J64">
        <v>6488</v>
      </c>
      <c r="K64">
        <v>39</v>
      </c>
      <c r="L64" t="s">
        <v>26</v>
      </c>
      <c r="M64">
        <v>636594</v>
      </c>
      <c r="N64" t="s">
        <v>26</v>
      </c>
      <c r="O64">
        <v>2.564E-2</v>
      </c>
      <c r="P64">
        <v>0.71589999999999998</v>
      </c>
      <c r="Q64">
        <v>0.72299999999999998</v>
      </c>
      <c r="R64">
        <v>0.82479000000000002</v>
      </c>
      <c r="S64">
        <v>4.4767999999999999</v>
      </c>
      <c r="T64">
        <v>98.308040000000005</v>
      </c>
      <c r="U64">
        <v>3576</v>
      </c>
      <c r="V64">
        <v>7.5749999999999998E-2</v>
      </c>
      <c r="W64">
        <v>1.515E-2</v>
      </c>
    </row>
    <row r="65" spans="1:23" x14ac:dyDescent="0.35">
      <c r="A65" t="s">
        <v>29</v>
      </c>
      <c r="B65">
        <v>23</v>
      </c>
      <c r="C65" t="s">
        <v>52</v>
      </c>
      <c r="D65">
        <v>575</v>
      </c>
      <c r="E65">
        <v>1766</v>
      </c>
      <c r="F65">
        <v>1</v>
      </c>
      <c r="G65">
        <v>1</v>
      </c>
      <c r="H65" t="s">
        <v>25</v>
      </c>
      <c r="I65" t="s">
        <v>25</v>
      </c>
      <c r="J65">
        <v>6725</v>
      </c>
      <c r="K65">
        <v>40</v>
      </c>
      <c r="L65" t="s">
        <v>26</v>
      </c>
      <c r="M65">
        <v>638856</v>
      </c>
      <c r="N65" t="s">
        <v>26</v>
      </c>
      <c r="O65">
        <v>2.5000000000000001E-2</v>
      </c>
      <c r="P65">
        <v>0.79844000000000004</v>
      </c>
      <c r="Q65">
        <v>0.80335999999999996</v>
      </c>
      <c r="R65">
        <v>0.86507999999999996</v>
      </c>
      <c r="S65">
        <v>4.7151800000000001</v>
      </c>
      <c r="T65">
        <v>98.095070000000007</v>
      </c>
      <c r="U65">
        <v>4430</v>
      </c>
      <c r="V65">
        <v>8.9819999999999997E-2</v>
      </c>
      <c r="W65">
        <v>1.4970000000000001E-2</v>
      </c>
    </row>
    <row r="66" spans="1:23" x14ac:dyDescent="0.35">
      <c r="A66" t="s">
        <v>29</v>
      </c>
      <c r="B66">
        <v>24</v>
      </c>
      <c r="C66" t="s">
        <v>53</v>
      </c>
      <c r="D66">
        <v>580</v>
      </c>
      <c r="E66">
        <v>1781</v>
      </c>
      <c r="F66">
        <v>1</v>
      </c>
      <c r="G66">
        <v>1</v>
      </c>
      <c r="H66" t="s">
        <v>25</v>
      </c>
      <c r="I66" t="s">
        <v>25</v>
      </c>
      <c r="J66">
        <v>6757</v>
      </c>
      <c r="K66">
        <v>36</v>
      </c>
      <c r="L66" t="s">
        <v>26</v>
      </c>
      <c r="M66">
        <v>650213</v>
      </c>
      <c r="N66" t="s">
        <v>26</v>
      </c>
      <c r="O66">
        <v>2.5000000000000001E-2</v>
      </c>
      <c r="P66">
        <v>0.63632</v>
      </c>
      <c r="Q66">
        <v>0.64441000000000004</v>
      </c>
      <c r="R66">
        <v>0.84877000000000002</v>
      </c>
      <c r="S66">
        <v>4.7008700000000001</v>
      </c>
      <c r="T66">
        <v>98.352209999999999</v>
      </c>
      <c r="U66">
        <v>3576</v>
      </c>
      <c r="V66">
        <v>7.7460000000000001E-2</v>
      </c>
      <c r="W66">
        <v>1.549E-2</v>
      </c>
    </row>
    <row r="67" spans="1:23" x14ac:dyDescent="0.35">
      <c r="A67" t="s">
        <v>29</v>
      </c>
      <c r="B67">
        <v>25</v>
      </c>
      <c r="C67" t="s">
        <v>54</v>
      </c>
      <c r="D67">
        <v>583</v>
      </c>
      <c r="E67">
        <v>1796</v>
      </c>
      <c r="F67">
        <v>1</v>
      </c>
      <c r="G67">
        <v>1</v>
      </c>
      <c r="H67" t="s">
        <v>25</v>
      </c>
      <c r="I67" t="s">
        <v>25</v>
      </c>
      <c r="J67">
        <v>6712</v>
      </c>
      <c r="K67">
        <v>41</v>
      </c>
      <c r="L67" t="s">
        <v>26</v>
      </c>
      <c r="M67">
        <v>657060</v>
      </c>
      <c r="N67" t="s">
        <v>26</v>
      </c>
      <c r="O67">
        <v>9.7559999999999994E-2</v>
      </c>
      <c r="P67">
        <v>0.71464000000000005</v>
      </c>
      <c r="Q67">
        <v>0.74</v>
      </c>
      <c r="R67">
        <v>0.83491000000000004</v>
      </c>
      <c r="S67">
        <v>4.2343799999999998</v>
      </c>
      <c r="T67">
        <v>98.611440000000002</v>
      </c>
      <c r="U67">
        <v>1863</v>
      </c>
      <c r="V67">
        <v>5.8799999999999998E-2</v>
      </c>
      <c r="W67">
        <v>1.9599999999999999E-2</v>
      </c>
    </row>
    <row r="68" spans="1:23" x14ac:dyDescent="0.35">
      <c r="A68" t="s">
        <v>29</v>
      </c>
      <c r="B68">
        <v>26</v>
      </c>
      <c r="C68" t="s">
        <v>55</v>
      </c>
      <c r="D68">
        <v>585</v>
      </c>
      <c r="E68">
        <v>1808</v>
      </c>
      <c r="F68">
        <v>1</v>
      </c>
      <c r="G68">
        <v>1</v>
      </c>
      <c r="H68" t="s">
        <v>25</v>
      </c>
      <c r="I68" t="s">
        <v>25</v>
      </c>
      <c r="J68">
        <v>6729</v>
      </c>
      <c r="K68">
        <v>36</v>
      </c>
      <c r="L68" t="s">
        <v>26</v>
      </c>
      <c r="M68">
        <v>661641</v>
      </c>
      <c r="N68" t="s">
        <v>26</v>
      </c>
      <c r="O68">
        <v>2.4389999999999998E-2</v>
      </c>
      <c r="P68">
        <v>0.58840000000000003</v>
      </c>
      <c r="Q68">
        <v>0.59716000000000002</v>
      </c>
      <c r="R68">
        <v>0.82396000000000003</v>
      </c>
      <c r="S68">
        <v>4.71875</v>
      </c>
      <c r="T68">
        <v>98.373419999999996</v>
      </c>
      <c r="U68">
        <v>3576</v>
      </c>
      <c r="V68">
        <v>7.6749999999999999E-2</v>
      </c>
      <c r="W68">
        <v>1.5350000000000001E-2</v>
      </c>
    </row>
    <row r="69" spans="1:23" x14ac:dyDescent="0.35">
      <c r="A69" t="s">
        <v>29</v>
      </c>
      <c r="B69">
        <v>27</v>
      </c>
      <c r="C69" t="s">
        <v>56</v>
      </c>
      <c r="D69">
        <v>594</v>
      </c>
      <c r="E69">
        <v>1837</v>
      </c>
      <c r="F69">
        <v>1</v>
      </c>
      <c r="G69">
        <v>1</v>
      </c>
      <c r="H69" t="s">
        <v>25</v>
      </c>
      <c r="I69" t="s">
        <v>25</v>
      </c>
      <c r="J69">
        <v>6810</v>
      </c>
      <c r="K69">
        <v>37</v>
      </c>
      <c r="L69" t="s">
        <v>26</v>
      </c>
      <c r="M69">
        <v>682494</v>
      </c>
      <c r="N69" t="s">
        <v>26</v>
      </c>
      <c r="O69">
        <v>2.7029999999999998E-2</v>
      </c>
      <c r="P69">
        <v>0.74707000000000001</v>
      </c>
      <c r="Q69">
        <v>0.75371999999999995</v>
      </c>
      <c r="R69">
        <v>0.81184000000000001</v>
      </c>
      <c r="S69">
        <v>4.2656499999999999</v>
      </c>
      <c r="T69">
        <v>98.581410000000005</v>
      </c>
      <c r="U69">
        <v>1862</v>
      </c>
      <c r="V69">
        <v>6.0510000000000001E-2</v>
      </c>
      <c r="W69">
        <v>2.017E-2</v>
      </c>
    </row>
    <row r="70" spans="1:23" x14ac:dyDescent="0.35">
      <c r="A70" t="s">
        <v>29</v>
      </c>
      <c r="B70">
        <v>28</v>
      </c>
      <c r="C70" t="s">
        <v>57</v>
      </c>
      <c r="D70">
        <v>596</v>
      </c>
      <c r="E70">
        <v>1842</v>
      </c>
      <c r="F70">
        <v>1</v>
      </c>
      <c r="G70">
        <v>1</v>
      </c>
      <c r="H70" t="s">
        <v>25</v>
      </c>
      <c r="I70" t="s">
        <v>25</v>
      </c>
      <c r="J70">
        <v>6699</v>
      </c>
      <c r="K70">
        <v>34</v>
      </c>
      <c r="L70" t="s">
        <v>26</v>
      </c>
      <c r="M70">
        <v>687175</v>
      </c>
      <c r="N70" t="s">
        <v>26</v>
      </c>
      <c r="O70">
        <v>2.7029999999999998E-2</v>
      </c>
      <c r="P70">
        <v>0.69899</v>
      </c>
      <c r="Q70">
        <v>0.70633999999999997</v>
      </c>
      <c r="R70">
        <v>0.87189000000000005</v>
      </c>
      <c r="S70">
        <v>4.0902799999999999</v>
      </c>
      <c r="T70">
        <v>98.495480000000001</v>
      </c>
      <c r="U70">
        <v>1862</v>
      </c>
      <c r="V70">
        <v>6.1539999999999997E-2</v>
      </c>
      <c r="W70">
        <v>2.051E-2</v>
      </c>
    </row>
    <row r="71" spans="1:23" x14ac:dyDescent="0.35">
      <c r="A71" t="s">
        <v>29</v>
      </c>
      <c r="B71">
        <v>29</v>
      </c>
      <c r="C71" t="s">
        <v>58</v>
      </c>
      <c r="D71">
        <v>599</v>
      </c>
      <c r="E71">
        <v>1851</v>
      </c>
      <c r="F71">
        <v>1</v>
      </c>
      <c r="G71">
        <v>1</v>
      </c>
      <c r="H71" t="s">
        <v>25</v>
      </c>
      <c r="I71" t="s">
        <v>25</v>
      </c>
      <c r="J71">
        <v>6728</v>
      </c>
      <c r="K71">
        <v>35</v>
      </c>
      <c r="L71" t="s">
        <v>26</v>
      </c>
      <c r="M71">
        <v>694227</v>
      </c>
      <c r="N71" t="s">
        <v>26</v>
      </c>
      <c r="O71">
        <v>5.7140000000000003E-2</v>
      </c>
      <c r="P71">
        <v>0.86229</v>
      </c>
      <c r="Q71">
        <v>0.86973999999999996</v>
      </c>
      <c r="R71">
        <v>0.89836000000000005</v>
      </c>
      <c r="S71">
        <v>4.7609300000000001</v>
      </c>
      <c r="T71">
        <v>98.597380000000001</v>
      </c>
      <c r="U71">
        <v>2719</v>
      </c>
      <c r="V71">
        <v>6.6780000000000006E-2</v>
      </c>
      <c r="W71">
        <v>1.669E-2</v>
      </c>
    </row>
    <row r="72" spans="1:23" x14ac:dyDescent="0.35">
      <c r="A72" t="s">
        <v>29</v>
      </c>
      <c r="B72">
        <v>30</v>
      </c>
      <c r="C72" t="s">
        <v>59</v>
      </c>
      <c r="D72">
        <v>602</v>
      </c>
      <c r="E72">
        <v>1862</v>
      </c>
      <c r="F72">
        <v>1</v>
      </c>
      <c r="G72">
        <v>1</v>
      </c>
      <c r="H72" t="s">
        <v>25</v>
      </c>
      <c r="I72" t="s">
        <v>25</v>
      </c>
      <c r="J72">
        <v>6815</v>
      </c>
      <c r="K72">
        <v>35</v>
      </c>
      <c r="L72" t="s">
        <v>26</v>
      </c>
      <c r="M72">
        <v>701315</v>
      </c>
      <c r="N72" t="s">
        <v>26</v>
      </c>
      <c r="O72">
        <v>5.7140000000000003E-2</v>
      </c>
      <c r="P72">
        <v>0.84399999999999997</v>
      </c>
      <c r="Q72">
        <v>0.85243000000000002</v>
      </c>
      <c r="R72">
        <v>0.87712000000000001</v>
      </c>
      <c r="S72">
        <v>4.3199699999999996</v>
      </c>
      <c r="T72">
        <v>98.600449999999995</v>
      </c>
      <c r="U72">
        <v>1865</v>
      </c>
      <c r="V72">
        <v>6.046E-2</v>
      </c>
      <c r="W72">
        <v>2.0150000000000001E-2</v>
      </c>
    </row>
    <row r="73" spans="1:23" x14ac:dyDescent="0.35">
      <c r="A73" t="s">
        <v>29</v>
      </c>
      <c r="B73">
        <v>31</v>
      </c>
      <c r="C73" t="s">
        <v>60</v>
      </c>
      <c r="D73">
        <v>608</v>
      </c>
      <c r="E73">
        <v>1884</v>
      </c>
      <c r="F73">
        <v>1</v>
      </c>
      <c r="G73">
        <v>1</v>
      </c>
      <c r="H73" t="s">
        <v>25</v>
      </c>
      <c r="I73" t="s">
        <v>25</v>
      </c>
      <c r="J73">
        <v>7015</v>
      </c>
      <c r="K73">
        <v>36</v>
      </c>
      <c r="L73" t="s">
        <v>26</v>
      </c>
      <c r="M73">
        <v>715584</v>
      </c>
      <c r="N73" t="s">
        <v>26</v>
      </c>
      <c r="O73">
        <v>2.7779999999999999E-2</v>
      </c>
      <c r="P73">
        <v>0.72797999999999996</v>
      </c>
      <c r="Q73">
        <v>0.73533000000000004</v>
      </c>
      <c r="R73">
        <v>0.81057999999999997</v>
      </c>
      <c r="S73">
        <v>5.0640299999999998</v>
      </c>
      <c r="T73">
        <v>98.465230000000005</v>
      </c>
      <c r="U73">
        <v>3576</v>
      </c>
      <c r="V73">
        <v>7.7719999999999997E-2</v>
      </c>
      <c r="W73">
        <v>1.554E-2</v>
      </c>
    </row>
    <row r="74" spans="1:23" x14ac:dyDescent="0.35">
      <c r="A74" t="s">
        <v>29</v>
      </c>
      <c r="B74">
        <v>32</v>
      </c>
      <c r="C74" t="s">
        <v>61</v>
      </c>
      <c r="D74">
        <v>608</v>
      </c>
      <c r="E74">
        <v>1884</v>
      </c>
      <c r="F74">
        <v>1</v>
      </c>
      <c r="G74">
        <v>1</v>
      </c>
      <c r="H74" t="s">
        <v>25</v>
      </c>
      <c r="I74" t="s">
        <v>25</v>
      </c>
      <c r="J74">
        <v>7083</v>
      </c>
      <c r="K74">
        <v>35</v>
      </c>
      <c r="L74" t="s">
        <v>26</v>
      </c>
      <c r="M74">
        <v>715584</v>
      </c>
      <c r="N74" t="s">
        <v>26</v>
      </c>
      <c r="O74">
        <v>2.7779999999999999E-2</v>
      </c>
      <c r="P74">
        <v>0.76078000000000001</v>
      </c>
      <c r="Q74">
        <v>0.76707000000000003</v>
      </c>
      <c r="R74">
        <v>0.83992</v>
      </c>
      <c r="S74">
        <v>5.0320999999999998</v>
      </c>
      <c r="T74">
        <v>98.585059999999999</v>
      </c>
      <c r="U74">
        <v>2718</v>
      </c>
      <c r="V74">
        <v>7.1199999999999999E-2</v>
      </c>
      <c r="W74">
        <v>1.78E-2</v>
      </c>
    </row>
    <row r="75" spans="1:23" x14ac:dyDescent="0.35">
      <c r="A75" t="s">
        <v>29</v>
      </c>
      <c r="B75">
        <v>33</v>
      </c>
      <c r="C75" t="s">
        <v>62</v>
      </c>
      <c r="D75">
        <v>619</v>
      </c>
      <c r="E75">
        <v>1918</v>
      </c>
      <c r="F75">
        <v>1</v>
      </c>
      <c r="G75">
        <v>1</v>
      </c>
      <c r="H75" t="s">
        <v>25</v>
      </c>
      <c r="I75" t="s">
        <v>25</v>
      </c>
      <c r="J75">
        <v>6983</v>
      </c>
      <c r="K75">
        <v>34</v>
      </c>
      <c r="L75" t="s">
        <v>26</v>
      </c>
      <c r="M75">
        <v>742142</v>
      </c>
      <c r="N75" t="s">
        <v>26</v>
      </c>
      <c r="O75">
        <v>2.8570000000000002E-2</v>
      </c>
      <c r="P75">
        <v>0.69787999999999994</v>
      </c>
      <c r="Q75">
        <v>0.70604</v>
      </c>
      <c r="R75">
        <v>0.80357000000000001</v>
      </c>
      <c r="S75">
        <v>4.9498499999999996</v>
      </c>
      <c r="T75">
        <v>98.609369999999998</v>
      </c>
      <c r="U75">
        <v>2718</v>
      </c>
      <c r="V75">
        <v>6.8830000000000002E-2</v>
      </c>
      <c r="W75">
        <v>1.721E-2</v>
      </c>
    </row>
    <row r="76" spans="1:23" x14ac:dyDescent="0.35">
      <c r="A76" t="s">
        <v>29</v>
      </c>
      <c r="B76">
        <v>34</v>
      </c>
      <c r="C76" t="s">
        <v>63</v>
      </c>
      <c r="D76">
        <v>622</v>
      </c>
      <c r="E76">
        <v>1926</v>
      </c>
      <c r="F76">
        <v>1</v>
      </c>
      <c r="G76">
        <v>1</v>
      </c>
      <c r="H76" t="s">
        <v>25</v>
      </c>
      <c r="I76" t="s">
        <v>25</v>
      </c>
      <c r="J76">
        <v>7461</v>
      </c>
      <c r="K76">
        <v>36</v>
      </c>
      <c r="L76" t="s">
        <v>26</v>
      </c>
      <c r="M76">
        <v>749474</v>
      </c>
      <c r="N76" t="s">
        <v>26</v>
      </c>
      <c r="O76">
        <v>2.7779999999999999E-2</v>
      </c>
      <c r="P76">
        <v>0.75938000000000005</v>
      </c>
      <c r="Q76">
        <v>0.76588000000000001</v>
      </c>
      <c r="R76">
        <v>0.84372999999999998</v>
      </c>
      <c r="S76">
        <v>5.4941000000000004</v>
      </c>
      <c r="T76">
        <v>98.572329999999994</v>
      </c>
      <c r="U76">
        <v>3576</v>
      </c>
      <c r="V76">
        <v>7.8439999999999996E-2</v>
      </c>
      <c r="W76">
        <v>1.5689999999999999E-2</v>
      </c>
    </row>
    <row r="77" spans="1:23" x14ac:dyDescent="0.35">
      <c r="A77" t="s">
        <v>29</v>
      </c>
      <c r="B77">
        <v>35</v>
      </c>
      <c r="C77" t="s">
        <v>64</v>
      </c>
      <c r="D77">
        <v>628</v>
      </c>
      <c r="E77">
        <v>1948</v>
      </c>
      <c r="F77">
        <v>1</v>
      </c>
      <c r="G77">
        <v>1</v>
      </c>
      <c r="H77" t="s">
        <v>25</v>
      </c>
      <c r="I77" t="s">
        <v>25</v>
      </c>
      <c r="J77">
        <v>7234</v>
      </c>
      <c r="K77">
        <v>36</v>
      </c>
      <c r="L77" t="s">
        <v>26</v>
      </c>
      <c r="M77">
        <v>764224</v>
      </c>
      <c r="N77" t="s">
        <v>26</v>
      </c>
      <c r="O77">
        <v>2.7779999999999999E-2</v>
      </c>
      <c r="P77">
        <v>0.75639999999999996</v>
      </c>
      <c r="Q77">
        <v>0.76298999999999995</v>
      </c>
      <c r="R77">
        <v>0.81047999999999998</v>
      </c>
      <c r="S77">
        <v>5.24437</v>
      </c>
      <c r="T77">
        <v>98.501130000000003</v>
      </c>
      <c r="U77">
        <v>2719</v>
      </c>
      <c r="V77">
        <v>7.8609999999999999E-2</v>
      </c>
      <c r="W77">
        <v>1.9650000000000001E-2</v>
      </c>
    </row>
    <row r="78" spans="1:23" x14ac:dyDescent="0.35">
      <c r="A78" t="s">
        <v>29</v>
      </c>
      <c r="B78">
        <v>36</v>
      </c>
      <c r="C78" t="s">
        <v>65</v>
      </c>
      <c r="D78">
        <v>631</v>
      </c>
      <c r="E78">
        <v>1944</v>
      </c>
      <c r="F78">
        <v>1</v>
      </c>
      <c r="G78">
        <v>1</v>
      </c>
      <c r="H78" t="s">
        <v>25</v>
      </c>
      <c r="I78" t="s">
        <v>25</v>
      </c>
      <c r="J78">
        <v>7219</v>
      </c>
      <c r="K78">
        <v>35</v>
      </c>
      <c r="L78" t="s">
        <v>26</v>
      </c>
      <c r="M78">
        <v>771658</v>
      </c>
      <c r="N78" t="s">
        <v>26</v>
      </c>
      <c r="O78">
        <v>2.7779999999999999E-2</v>
      </c>
      <c r="P78">
        <v>0.72292000000000001</v>
      </c>
      <c r="Q78">
        <v>0.73021000000000003</v>
      </c>
      <c r="R78">
        <v>0.83177000000000001</v>
      </c>
      <c r="S78">
        <v>5.2544899999999997</v>
      </c>
      <c r="T78">
        <v>98.507400000000004</v>
      </c>
      <c r="U78">
        <v>2719</v>
      </c>
      <c r="V78">
        <v>7.843E-2</v>
      </c>
      <c r="W78">
        <v>1.9609999999999999E-2</v>
      </c>
    </row>
    <row r="79" spans="1:23" x14ac:dyDescent="0.35">
      <c r="J79" s="1">
        <f>AVERAGE(J42:J78)</f>
        <v>6262.2432432432433</v>
      </c>
      <c r="K79" s="1">
        <f>AVERAGE(K42:K78)</f>
        <v>37.108108108108105</v>
      </c>
      <c r="L79" s="1">
        <v>1</v>
      </c>
      <c r="M79" s="1">
        <f>AVERAGE(M42:M78)</f>
        <v>590033</v>
      </c>
      <c r="N79" s="1"/>
      <c r="O79" s="1">
        <f>AVERAGE(O43:O78)</f>
        <v>8.3023333333333282E-2</v>
      </c>
      <c r="P79" s="1">
        <f>AVERAGE(P43:P78)</f>
        <v>0.73463638888888894</v>
      </c>
      <c r="Q79" s="1">
        <f>AVERAGE(Q43:Q78)</f>
        <v>0.74215083333333332</v>
      </c>
      <c r="R79" s="1">
        <f>AVERAGE(R43:R78)</f>
        <v>0.84135833333333343</v>
      </c>
      <c r="S79" s="1"/>
      <c r="T79" s="1"/>
      <c r="U79" s="1">
        <f>AVERAGE(U42:U78)</f>
        <v>2742.5945945945946</v>
      </c>
    </row>
    <row r="82" spans="1:23" x14ac:dyDescent="0.35">
      <c r="A82" t="s">
        <v>23</v>
      </c>
      <c r="B82">
        <v>0</v>
      </c>
      <c r="C82" t="s">
        <v>24</v>
      </c>
      <c r="D82">
        <v>439</v>
      </c>
      <c r="E82">
        <v>1342</v>
      </c>
      <c r="F82">
        <v>1</v>
      </c>
      <c r="G82">
        <v>1</v>
      </c>
      <c r="H82" t="s">
        <v>25</v>
      </c>
      <c r="I82" t="s">
        <v>25</v>
      </c>
      <c r="J82">
        <v>1991</v>
      </c>
      <c r="K82">
        <v>60</v>
      </c>
      <c r="L82" t="s">
        <v>26</v>
      </c>
      <c r="M82">
        <v>373624</v>
      </c>
      <c r="N82" t="s">
        <v>26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495</v>
      </c>
      <c r="V82">
        <v>-1</v>
      </c>
      <c r="W82">
        <v>-1</v>
      </c>
    </row>
    <row r="83" spans="1:23" x14ac:dyDescent="0.35">
      <c r="A83" t="s">
        <v>23</v>
      </c>
      <c r="B83">
        <v>1</v>
      </c>
      <c r="C83" t="s">
        <v>30</v>
      </c>
      <c r="D83">
        <v>439</v>
      </c>
      <c r="E83">
        <v>1342</v>
      </c>
      <c r="F83">
        <v>1</v>
      </c>
      <c r="G83">
        <v>1</v>
      </c>
      <c r="H83" t="s">
        <v>25</v>
      </c>
      <c r="I83" t="s">
        <v>25</v>
      </c>
      <c r="J83">
        <v>2097</v>
      </c>
      <c r="K83">
        <v>62</v>
      </c>
      <c r="L83" t="s">
        <v>26</v>
      </c>
      <c r="M83">
        <v>373624</v>
      </c>
      <c r="N83" t="s">
        <v>26</v>
      </c>
      <c r="O83">
        <v>1.6129999999999999E-2</v>
      </c>
      <c r="P83">
        <v>0.59284000000000003</v>
      </c>
      <c r="Q83">
        <v>0.59931000000000001</v>
      </c>
      <c r="R83">
        <v>0.63490000000000002</v>
      </c>
      <c r="S83">
        <v>-1</v>
      </c>
      <c r="T83">
        <v>-1</v>
      </c>
      <c r="U83">
        <v>495</v>
      </c>
      <c r="V83">
        <v>-1</v>
      </c>
      <c r="W83">
        <v>-1</v>
      </c>
    </row>
    <row r="84" spans="1:23" x14ac:dyDescent="0.35">
      <c r="A84" t="s">
        <v>23</v>
      </c>
      <c r="B84">
        <v>2</v>
      </c>
      <c r="C84" t="s">
        <v>31</v>
      </c>
      <c r="D84">
        <v>454</v>
      </c>
      <c r="E84">
        <v>1389</v>
      </c>
      <c r="F84">
        <v>1</v>
      </c>
      <c r="G84">
        <v>1</v>
      </c>
      <c r="H84" t="s">
        <v>25</v>
      </c>
      <c r="I84" t="s">
        <v>25</v>
      </c>
      <c r="J84">
        <v>2161</v>
      </c>
      <c r="K84">
        <v>62</v>
      </c>
      <c r="L84" t="s">
        <v>26</v>
      </c>
      <c r="M84">
        <v>399973</v>
      </c>
      <c r="N84" t="s">
        <v>26</v>
      </c>
      <c r="O84">
        <v>1.6129999999999999E-2</v>
      </c>
      <c r="P84">
        <v>0.61080999999999996</v>
      </c>
      <c r="Q84">
        <v>0.61699000000000004</v>
      </c>
      <c r="R84">
        <v>0.63180999999999998</v>
      </c>
      <c r="S84">
        <v>-1</v>
      </c>
      <c r="T84">
        <v>-1</v>
      </c>
      <c r="U84">
        <v>495</v>
      </c>
      <c r="V84">
        <v>-1</v>
      </c>
      <c r="W84">
        <v>-1</v>
      </c>
    </row>
    <row r="85" spans="1:23" x14ac:dyDescent="0.35">
      <c r="A85" t="s">
        <v>23</v>
      </c>
      <c r="B85">
        <v>3</v>
      </c>
      <c r="C85" t="s">
        <v>32</v>
      </c>
      <c r="D85">
        <v>459</v>
      </c>
      <c r="E85">
        <v>1405</v>
      </c>
      <c r="F85">
        <v>1</v>
      </c>
      <c r="G85">
        <v>1</v>
      </c>
      <c r="H85" t="s">
        <v>25</v>
      </c>
      <c r="I85" t="s">
        <v>25</v>
      </c>
      <c r="J85">
        <v>2057</v>
      </c>
      <c r="K85">
        <v>58</v>
      </c>
      <c r="L85" t="s">
        <v>26</v>
      </c>
      <c r="M85">
        <v>407160</v>
      </c>
      <c r="N85" t="s">
        <v>26</v>
      </c>
      <c r="O85">
        <v>0</v>
      </c>
      <c r="P85">
        <v>0.53793000000000002</v>
      </c>
      <c r="Q85">
        <v>0.53793000000000002</v>
      </c>
      <c r="R85">
        <v>0.62816000000000005</v>
      </c>
      <c r="S85">
        <v>-1</v>
      </c>
      <c r="T85">
        <v>-1</v>
      </c>
      <c r="U85">
        <v>495</v>
      </c>
      <c r="V85">
        <v>-1</v>
      </c>
      <c r="W85">
        <v>-1</v>
      </c>
    </row>
    <row r="86" spans="1:23" x14ac:dyDescent="0.35">
      <c r="A86" t="s">
        <v>23</v>
      </c>
      <c r="B86">
        <v>4</v>
      </c>
      <c r="C86" t="s">
        <v>33</v>
      </c>
      <c r="D86">
        <v>469</v>
      </c>
      <c r="E86">
        <v>1440</v>
      </c>
      <c r="F86">
        <v>1</v>
      </c>
      <c r="G86">
        <v>1</v>
      </c>
      <c r="H86" t="s">
        <v>25</v>
      </c>
      <c r="I86" t="s">
        <v>25</v>
      </c>
      <c r="J86">
        <v>2374</v>
      </c>
      <c r="K86">
        <v>65</v>
      </c>
      <c r="L86" t="s">
        <v>26</v>
      </c>
      <c r="M86">
        <v>425394</v>
      </c>
      <c r="N86" t="s">
        <v>26</v>
      </c>
      <c r="O86">
        <v>0</v>
      </c>
      <c r="P86">
        <v>0.55479999999999996</v>
      </c>
      <c r="Q86">
        <v>0.55479999999999996</v>
      </c>
      <c r="R86">
        <v>0.62853999999999999</v>
      </c>
      <c r="S86">
        <v>-1</v>
      </c>
      <c r="T86">
        <v>-1</v>
      </c>
      <c r="U86">
        <v>495</v>
      </c>
      <c r="V86">
        <v>-1</v>
      </c>
      <c r="W86">
        <v>-1</v>
      </c>
    </row>
    <row r="87" spans="1:23" x14ac:dyDescent="0.35">
      <c r="A87" t="s">
        <v>23</v>
      </c>
      <c r="B87">
        <v>5</v>
      </c>
      <c r="C87" t="s">
        <v>34</v>
      </c>
      <c r="D87">
        <v>472</v>
      </c>
      <c r="E87">
        <v>1450</v>
      </c>
      <c r="F87">
        <v>1</v>
      </c>
      <c r="G87">
        <v>1</v>
      </c>
      <c r="H87" t="s">
        <v>25</v>
      </c>
      <c r="I87" t="s">
        <v>25</v>
      </c>
      <c r="J87">
        <v>2295</v>
      </c>
      <c r="K87">
        <v>67</v>
      </c>
      <c r="L87" t="s">
        <v>26</v>
      </c>
      <c r="M87">
        <v>432798</v>
      </c>
      <c r="N87" t="s">
        <v>26</v>
      </c>
      <c r="O87">
        <v>0</v>
      </c>
      <c r="P87">
        <v>0.59289999999999998</v>
      </c>
      <c r="Q87">
        <v>0.59289999999999998</v>
      </c>
      <c r="R87">
        <v>0.62846999999999997</v>
      </c>
      <c r="S87">
        <v>-1</v>
      </c>
      <c r="T87">
        <v>-1</v>
      </c>
      <c r="U87">
        <v>495</v>
      </c>
      <c r="V87">
        <v>-1</v>
      </c>
      <c r="W87">
        <v>-1</v>
      </c>
    </row>
    <row r="88" spans="1:23" x14ac:dyDescent="0.35">
      <c r="A88" t="s">
        <v>23</v>
      </c>
      <c r="B88">
        <v>6</v>
      </c>
      <c r="C88" t="s">
        <v>35</v>
      </c>
      <c r="D88">
        <v>475</v>
      </c>
      <c r="E88">
        <v>1462</v>
      </c>
      <c r="F88">
        <v>1</v>
      </c>
      <c r="G88">
        <v>1</v>
      </c>
      <c r="H88" t="s">
        <v>25</v>
      </c>
      <c r="I88" t="s">
        <v>25</v>
      </c>
      <c r="J88">
        <v>2281</v>
      </c>
      <c r="K88">
        <v>75</v>
      </c>
      <c r="L88" t="s">
        <v>26</v>
      </c>
      <c r="M88">
        <v>438392</v>
      </c>
      <c r="N88" t="s">
        <v>26</v>
      </c>
      <c r="O88">
        <v>0</v>
      </c>
      <c r="P88">
        <v>0.54964000000000002</v>
      </c>
      <c r="Q88">
        <v>0.54964000000000002</v>
      </c>
      <c r="R88">
        <v>0.62902000000000002</v>
      </c>
      <c r="S88">
        <v>-1</v>
      </c>
      <c r="T88">
        <v>-1</v>
      </c>
      <c r="U88">
        <v>495</v>
      </c>
      <c r="V88">
        <v>-1</v>
      </c>
      <c r="W88">
        <v>-1</v>
      </c>
    </row>
    <row r="89" spans="1:23" x14ac:dyDescent="0.35">
      <c r="A89" t="s">
        <v>23</v>
      </c>
      <c r="B89">
        <v>7</v>
      </c>
      <c r="C89" t="s">
        <v>36</v>
      </c>
      <c r="D89">
        <v>482</v>
      </c>
      <c r="E89">
        <v>1480</v>
      </c>
      <c r="F89">
        <v>1</v>
      </c>
      <c r="G89">
        <v>1</v>
      </c>
      <c r="H89" t="s">
        <v>25</v>
      </c>
      <c r="I89" t="s">
        <v>25</v>
      </c>
      <c r="J89">
        <v>2397</v>
      </c>
      <c r="K89">
        <v>68</v>
      </c>
      <c r="L89" t="s">
        <v>26</v>
      </c>
      <c r="M89">
        <v>451592</v>
      </c>
      <c r="N89" t="s">
        <v>26</v>
      </c>
      <c r="O89">
        <v>0</v>
      </c>
      <c r="P89">
        <v>0.50485000000000002</v>
      </c>
      <c r="Q89">
        <v>0.50485000000000002</v>
      </c>
      <c r="R89">
        <v>0.62802000000000002</v>
      </c>
      <c r="S89">
        <v>-1</v>
      </c>
      <c r="T89">
        <v>-1</v>
      </c>
      <c r="U89">
        <v>495</v>
      </c>
      <c r="V89">
        <v>-1</v>
      </c>
      <c r="W89">
        <v>-1</v>
      </c>
    </row>
    <row r="90" spans="1:23" x14ac:dyDescent="0.35">
      <c r="A90" t="s">
        <v>23</v>
      </c>
      <c r="B90">
        <v>8</v>
      </c>
      <c r="C90" t="s">
        <v>37</v>
      </c>
      <c r="D90">
        <v>487</v>
      </c>
      <c r="E90">
        <v>1496</v>
      </c>
      <c r="F90">
        <v>1</v>
      </c>
      <c r="G90">
        <v>1</v>
      </c>
      <c r="H90" t="s">
        <v>25</v>
      </c>
      <c r="I90" t="s">
        <v>25</v>
      </c>
      <c r="J90">
        <v>2473</v>
      </c>
      <c r="K90">
        <v>66</v>
      </c>
      <c r="L90" t="s">
        <v>26</v>
      </c>
      <c r="M90">
        <v>459220</v>
      </c>
      <c r="N90" t="s">
        <v>26</v>
      </c>
      <c r="O90">
        <v>0</v>
      </c>
      <c r="P90">
        <v>0.57547999999999999</v>
      </c>
      <c r="Q90">
        <v>0.57547999999999999</v>
      </c>
      <c r="R90">
        <v>0.63100000000000001</v>
      </c>
      <c r="S90">
        <v>-1</v>
      </c>
      <c r="T90">
        <v>-1</v>
      </c>
      <c r="U90">
        <v>495</v>
      </c>
      <c r="V90">
        <v>-1</v>
      </c>
      <c r="W90">
        <v>-1</v>
      </c>
    </row>
    <row r="91" spans="1:23" x14ac:dyDescent="0.35">
      <c r="A91" t="s">
        <v>23</v>
      </c>
      <c r="B91">
        <v>9</v>
      </c>
      <c r="C91" t="s">
        <v>38</v>
      </c>
      <c r="D91">
        <v>493</v>
      </c>
      <c r="E91">
        <v>1512</v>
      </c>
      <c r="F91">
        <v>1</v>
      </c>
      <c r="G91">
        <v>1</v>
      </c>
      <c r="H91" t="s">
        <v>25</v>
      </c>
      <c r="I91" t="s">
        <v>25</v>
      </c>
      <c r="J91">
        <v>2458</v>
      </c>
      <c r="K91">
        <v>72</v>
      </c>
      <c r="L91" t="s">
        <v>26</v>
      </c>
      <c r="M91">
        <v>470796</v>
      </c>
      <c r="N91" t="s">
        <v>26</v>
      </c>
      <c r="O91">
        <v>0</v>
      </c>
      <c r="P91">
        <v>0.56477999999999995</v>
      </c>
      <c r="Q91">
        <v>0.56477999999999995</v>
      </c>
      <c r="R91">
        <v>0.62971999999999995</v>
      </c>
      <c r="S91">
        <v>-1</v>
      </c>
      <c r="T91">
        <v>-1</v>
      </c>
      <c r="U91">
        <v>495</v>
      </c>
      <c r="V91">
        <v>-1</v>
      </c>
      <c r="W91">
        <v>-1</v>
      </c>
    </row>
    <row r="92" spans="1:23" x14ac:dyDescent="0.35">
      <c r="A92" t="s">
        <v>23</v>
      </c>
      <c r="B92">
        <v>10</v>
      </c>
      <c r="C92" t="s">
        <v>39</v>
      </c>
      <c r="D92">
        <v>546</v>
      </c>
      <c r="E92">
        <v>1675</v>
      </c>
      <c r="F92">
        <v>1</v>
      </c>
      <c r="G92">
        <v>1</v>
      </c>
      <c r="H92" t="s">
        <v>25</v>
      </c>
      <c r="I92" t="s">
        <v>25</v>
      </c>
      <c r="J92">
        <v>3079</v>
      </c>
      <c r="K92">
        <v>65</v>
      </c>
      <c r="L92" t="s">
        <v>26</v>
      </c>
      <c r="M92">
        <v>579278</v>
      </c>
      <c r="N92" t="s">
        <v>26</v>
      </c>
      <c r="O92">
        <v>0</v>
      </c>
      <c r="P92">
        <v>0.49425000000000002</v>
      </c>
      <c r="Q92">
        <v>0.49425000000000002</v>
      </c>
      <c r="R92">
        <v>0.63070999999999999</v>
      </c>
      <c r="S92">
        <v>-1</v>
      </c>
      <c r="T92">
        <v>-1</v>
      </c>
      <c r="U92">
        <v>495</v>
      </c>
      <c r="V92">
        <v>-1</v>
      </c>
      <c r="W92">
        <v>-1</v>
      </c>
    </row>
    <row r="93" spans="1:23" x14ac:dyDescent="0.35">
      <c r="A93" t="s">
        <v>23</v>
      </c>
      <c r="B93">
        <v>11</v>
      </c>
      <c r="C93" t="s">
        <v>40</v>
      </c>
      <c r="D93">
        <v>535</v>
      </c>
      <c r="E93">
        <v>1633</v>
      </c>
      <c r="F93">
        <v>1</v>
      </c>
      <c r="G93">
        <v>1</v>
      </c>
      <c r="H93" t="s">
        <v>25</v>
      </c>
      <c r="I93" t="s">
        <v>25</v>
      </c>
      <c r="J93">
        <v>2797</v>
      </c>
      <c r="K93">
        <v>75</v>
      </c>
      <c r="L93" t="s">
        <v>26</v>
      </c>
      <c r="M93">
        <v>555903</v>
      </c>
      <c r="N93" t="s">
        <v>26</v>
      </c>
      <c r="O93">
        <v>0</v>
      </c>
      <c r="P93">
        <v>0.52519000000000005</v>
      </c>
      <c r="Q93">
        <v>0.52519000000000005</v>
      </c>
      <c r="R93">
        <v>0.622</v>
      </c>
      <c r="S93">
        <v>-1</v>
      </c>
      <c r="T93">
        <v>-1</v>
      </c>
      <c r="U93">
        <v>495</v>
      </c>
      <c r="V93">
        <v>-1</v>
      </c>
      <c r="W93">
        <v>-1</v>
      </c>
    </row>
    <row r="94" spans="1:23" x14ac:dyDescent="0.35">
      <c r="A94" t="s">
        <v>23</v>
      </c>
      <c r="B94">
        <v>12</v>
      </c>
      <c r="C94" t="s">
        <v>41</v>
      </c>
      <c r="D94">
        <v>537</v>
      </c>
      <c r="E94">
        <v>1641</v>
      </c>
      <c r="F94">
        <v>1</v>
      </c>
      <c r="G94">
        <v>1</v>
      </c>
      <c r="H94" t="s">
        <v>25</v>
      </c>
      <c r="I94" t="s">
        <v>25</v>
      </c>
      <c r="J94">
        <v>2756</v>
      </c>
      <c r="K94">
        <v>66</v>
      </c>
      <c r="L94" t="s">
        <v>26</v>
      </c>
      <c r="M94">
        <v>560124</v>
      </c>
      <c r="N94" t="s">
        <v>26</v>
      </c>
      <c r="O94">
        <v>0</v>
      </c>
      <c r="P94">
        <v>0.47736000000000001</v>
      </c>
      <c r="Q94">
        <v>0.47736000000000001</v>
      </c>
      <c r="R94">
        <v>0.62251999999999996</v>
      </c>
      <c r="S94">
        <v>-1</v>
      </c>
      <c r="T94">
        <v>-1</v>
      </c>
      <c r="U94">
        <v>495</v>
      </c>
      <c r="V94">
        <v>-1</v>
      </c>
      <c r="W94">
        <v>-1</v>
      </c>
    </row>
    <row r="95" spans="1:23" x14ac:dyDescent="0.35">
      <c r="A95" t="s">
        <v>23</v>
      </c>
      <c r="B95">
        <v>13</v>
      </c>
      <c r="C95" t="s">
        <v>42</v>
      </c>
      <c r="D95">
        <v>543</v>
      </c>
      <c r="E95">
        <v>1673</v>
      </c>
      <c r="F95">
        <v>1</v>
      </c>
      <c r="G95">
        <v>1</v>
      </c>
      <c r="H95" t="s">
        <v>25</v>
      </c>
      <c r="I95" t="s">
        <v>25</v>
      </c>
      <c r="J95">
        <v>2890</v>
      </c>
      <c r="K95">
        <v>65</v>
      </c>
      <c r="L95" t="s">
        <v>26</v>
      </c>
      <c r="M95">
        <v>572865</v>
      </c>
      <c r="N95" t="s">
        <v>26</v>
      </c>
      <c r="O95">
        <v>0</v>
      </c>
      <c r="P95">
        <v>0.58340000000000003</v>
      </c>
      <c r="Q95">
        <v>0.58340000000000003</v>
      </c>
      <c r="R95">
        <v>0.62380000000000002</v>
      </c>
      <c r="S95">
        <v>-1</v>
      </c>
      <c r="T95">
        <v>-1</v>
      </c>
      <c r="U95">
        <v>495</v>
      </c>
      <c r="V95">
        <v>-1</v>
      </c>
      <c r="W95">
        <v>-1</v>
      </c>
    </row>
    <row r="96" spans="1:23" x14ac:dyDescent="0.35">
      <c r="A96" t="s">
        <v>23</v>
      </c>
      <c r="B96">
        <v>14</v>
      </c>
      <c r="C96" t="s">
        <v>43</v>
      </c>
      <c r="D96">
        <v>550</v>
      </c>
      <c r="E96">
        <v>1694</v>
      </c>
      <c r="F96">
        <v>1</v>
      </c>
      <c r="G96">
        <v>1</v>
      </c>
      <c r="H96" t="s">
        <v>25</v>
      </c>
      <c r="I96" t="s">
        <v>25</v>
      </c>
      <c r="J96">
        <v>2923</v>
      </c>
      <c r="K96">
        <v>70</v>
      </c>
      <c r="L96" t="s">
        <v>26</v>
      </c>
      <c r="M96">
        <v>585777</v>
      </c>
      <c r="N96" t="s">
        <v>26</v>
      </c>
      <c r="O96">
        <v>0</v>
      </c>
      <c r="P96">
        <v>0.56938</v>
      </c>
      <c r="Q96">
        <v>0.56938</v>
      </c>
      <c r="R96">
        <v>0.62761999999999996</v>
      </c>
      <c r="S96">
        <v>-1</v>
      </c>
      <c r="T96">
        <v>-1</v>
      </c>
      <c r="U96">
        <v>495</v>
      </c>
      <c r="V96">
        <v>-1</v>
      </c>
      <c r="W96">
        <v>-1</v>
      </c>
    </row>
    <row r="97" spans="1:23" x14ac:dyDescent="0.35">
      <c r="A97" t="s">
        <v>23</v>
      </c>
      <c r="B97">
        <v>15</v>
      </c>
      <c r="C97" t="s">
        <v>44</v>
      </c>
      <c r="D97">
        <v>557</v>
      </c>
      <c r="E97">
        <v>1727</v>
      </c>
      <c r="F97">
        <v>1</v>
      </c>
      <c r="G97">
        <v>1</v>
      </c>
      <c r="H97" t="s">
        <v>25</v>
      </c>
      <c r="I97" t="s">
        <v>25</v>
      </c>
      <c r="J97">
        <v>3285</v>
      </c>
      <c r="K97">
        <v>72</v>
      </c>
      <c r="L97" t="s">
        <v>26</v>
      </c>
      <c r="M97">
        <v>600941</v>
      </c>
      <c r="N97" t="s">
        <v>26</v>
      </c>
      <c r="O97">
        <v>0</v>
      </c>
      <c r="P97">
        <v>0.59528000000000003</v>
      </c>
      <c r="Q97">
        <v>0.59528000000000003</v>
      </c>
      <c r="R97">
        <v>0.62580999999999998</v>
      </c>
      <c r="S97">
        <v>-1</v>
      </c>
      <c r="T97">
        <v>-1</v>
      </c>
      <c r="U97">
        <v>495</v>
      </c>
      <c r="V97">
        <v>-1</v>
      </c>
      <c r="W97">
        <v>-1</v>
      </c>
    </row>
    <row r="98" spans="1:23" x14ac:dyDescent="0.35">
      <c r="A98" t="s">
        <v>23</v>
      </c>
      <c r="B98">
        <v>16</v>
      </c>
      <c r="C98" t="s">
        <v>45</v>
      </c>
      <c r="D98">
        <v>546</v>
      </c>
      <c r="E98">
        <v>1694</v>
      </c>
      <c r="F98">
        <v>1</v>
      </c>
      <c r="G98">
        <v>1</v>
      </c>
      <c r="H98" t="s">
        <v>25</v>
      </c>
      <c r="I98" t="s">
        <v>25</v>
      </c>
      <c r="J98">
        <v>2962</v>
      </c>
      <c r="K98">
        <v>65</v>
      </c>
      <c r="L98" t="s">
        <v>26</v>
      </c>
      <c r="M98">
        <v>577080</v>
      </c>
      <c r="N98" t="s">
        <v>26</v>
      </c>
      <c r="O98">
        <v>0</v>
      </c>
      <c r="P98">
        <v>0.49902999999999997</v>
      </c>
      <c r="Q98">
        <v>0.49902999999999997</v>
      </c>
      <c r="R98">
        <v>0.62748000000000004</v>
      </c>
      <c r="S98">
        <v>-1</v>
      </c>
      <c r="T98">
        <v>-1</v>
      </c>
      <c r="U98">
        <v>495</v>
      </c>
      <c r="V98">
        <v>-1</v>
      </c>
      <c r="W98">
        <v>-1</v>
      </c>
    </row>
    <row r="99" spans="1:23" x14ac:dyDescent="0.35">
      <c r="A99" t="s">
        <v>23</v>
      </c>
      <c r="B99">
        <v>17</v>
      </c>
      <c r="C99" t="s">
        <v>46</v>
      </c>
      <c r="D99">
        <v>556</v>
      </c>
      <c r="E99">
        <v>1689</v>
      </c>
      <c r="F99">
        <v>1</v>
      </c>
      <c r="G99">
        <v>1</v>
      </c>
      <c r="H99" t="s">
        <v>25</v>
      </c>
      <c r="I99" t="s">
        <v>25</v>
      </c>
      <c r="J99">
        <v>2942</v>
      </c>
      <c r="K99">
        <v>65</v>
      </c>
      <c r="L99" t="s">
        <v>26</v>
      </c>
      <c r="M99">
        <v>594455</v>
      </c>
      <c r="N99" t="s">
        <v>26</v>
      </c>
      <c r="O99">
        <v>0</v>
      </c>
      <c r="P99">
        <v>0.60185999999999995</v>
      </c>
      <c r="Q99">
        <v>0.60185999999999995</v>
      </c>
      <c r="R99">
        <v>0.62765000000000004</v>
      </c>
      <c r="S99">
        <v>-1</v>
      </c>
      <c r="T99">
        <v>-1</v>
      </c>
      <c r="U99">
        <v>495</v>
      </c>
      <c r="V99">
        <v>-1</v>
      </c>
      <c r="W99">
        <v>-1</v>
      </c>
    </row>
    <row r="100" spans="1:23" x14ac:dyDescent="0.35">
      <c r="A100" t="s">
        <v>23</v>
      </c>
      <c r="B100">
        <v>18</v>
      </c>
      <c r="C100" t="s">
        <v>47</v>
      </c>
      <c r="D100">
        <v>561</v>
      </c>
      <c r="E100">
        <v>1704</v>
      </c>
      <c r="F100">
        <v>1</v>
      </c>
      <c r="G100">
        <v>1</v>
      </c>
      <c r="H100" t="s">
        <v>25</v>
      </c>
      <c r="I100" t="s">
        <v>25</v>
      </c>
      <c r="J100">
        <v>3005</v>
      </c>
      <c r="K100">
        <v>70</v>
      </c>
      <c r="L100" t="s">
        <v>26</v>
      </c>
      <c r="M100">
        <v>605407</v>
      </c>
      <c r="N100" t="s">
        <v>26</v>
      </c>
      <c r="O100">
        <v>0</v>
      </c>
      <c r="P100">
        <v>0.56747999999999998</v>
      </c>
      <c r="Q100">
        <v>0.56747999999999998</v>
      </c>
      <c r="R100">
        <v>0.62544999999999995</v>
      </c>
      <c r="S100">
        <v>-1</v>
      </c>
      <c r="T100">
        <v>-1</v>
      </c>
      <c r="U100">
        <v>495</v>
      </c>
      <c r="V100">
        <v>-1</v>
      </c>
      <c r="W100">
        <v>-1</v>
      </c>
    </row>
    <row r="101" spans="1:23" x14ac:dyDescent="0.35">
      <c r="A101" t="s">
        <v>23</v>
      </c>
      <c r="B101">
        <v>19</v>
      </c>
      <c r="C101" t="s">
        <v>48</v>
      </c>
      <c r="D101">
        <v>572</v>
      </c>
      <c r="E101">
        <v>1742</v>
      </c>
      <c r="F101">
        <v>1</v>
      </c>
      <c r="G101">
        <v>1</v>
      </c>
      <c r="H101" t="s">
        <v>25</v>
      </c>
      <c r="I101" t="s">
        <v>25</v>
      </c>
      <c r="J101">
        <v>3065</v>
      </c>
      <c r="K101">
        <v>73</v>
      </c>
      <c r="L101" t="s">
        <v>26</v>
      </c>
      <c r="M101">
        <v>629860</v>
      </c>
      <c r="N101" t="s">
        <v>26</v>
      </c>
      <c r="O101">
        <v>0</v>
      </c>
      <c r="P101">
        <v>0.57998000000000005</v>
      </c>
      <c r="Q101">
        <v>0.57998000000000005</v>
      </c>
      <c r="R101">
        <v>0.62297000000000002</v>
      </c>
      <c r="S101">
        <v>-1</v>
      </c>
      <c r="T101">
        <v>-1</v>
      </c>
      <c r="U101">
        <v>495</v>
      </c>
      <c r="V101">
        <v>-1</v>
      </c>
      <c r="W101">
        <v>-1</v>
      </c>
    </row>
    <row r="102" spans="1:23" x14ac:dyDescent="0.35">
      <c r="A102" t="s">
        <v>23</v>
      </c>
      <c r="B102">
        <v>20</v>
      </c>
      <c r="C102" t="s">
        <v>49</v>
      </c>
      <c r="D102">
        <v>572</v>
      </c>
      <c r="E102">
        <v>1742</v>
      </c>
      <c r="F102">
        <v>1</v>
      </c>
      <c r="G102">
        <v>1</v>
      </c>
      <c r="H102" t="s">
        <v>25</v>
      </c>
      <c r="I102" t="s">
        <v>25</v>
      </c>
      <c r="J102">
        <v>3023</v>
      </c>
      <c r="K102">
        <v>73</v>
      </c>
      <c r="L102" t="s">
        <v>26</v>
      </c>
      <c r="M102">
        <v>629860</v>
      </c>
      <c r="N102" t="s">
        <v>26</v>
      </c>
      <c r="O102">
        <v>1</v>
      </c>
      <c r="P102">
        <v>1</v>
      </c>
      <c r="Q102">
        <v>1</v>
      </c>
      <c r="R102">
        <v>1</v>
      </c>
      <c r="S102">
        <v>-1</v>
      </c>
      <c r="T102">
        <v>-1</v>
      </c>
      <c r="U102">
        <v>495</v>
      </c>
      <c r="V102">
        <v>-1</v>
      </c>
      <c r="W102">
        <v>-1</v>
      </c>
    </row>
    <row r="103" spans="1:23" x14ac:dyDescent="0.35">
      <c r="A103" t="s">
        <v>23</v>
      </c>
      <c r="B103">
        <v>21</v>
      </c>
      <c r="C103" t="s">
        <v>50</v>
      </c>
      <c r="D103">
        <v>575</v>
      </c>
      <c r="E103">
        <v>1764</v>
      </c>
      <c r="F103">
        <v>1</v>
      </c>
      <c r="G103">
        <v>1</v>
      </c>
      <c r="H103" t="s">
        <v>25</v>
      </c>
      <c r="I103" t="s">
        <v>25</v>
      </c>
      <c r="J103">
        <v>3284</v>
      </c>
      <c r="K103">
        <v>71</v>
      </c>
      <c r="L103" t="s">
        <v>26</v>
      </c>
      <c r="M103">
        <v>638857</v>
      </c>
      <c r="N103" t="s">
        <v>26</v>
      </c>
      <c r="O103">
        <v>0</v>
      </c>
      <c r="P103">
        <v>0.57338</v>
      </c>
      <c r="Q103">
        <v>0.57338</v>
      </c>
      <c r="R103">
        <v>0.62458999999999998</v>
      </c>
      <c r="S103">
        <v>-1</v>
      </c>
      <c r="T103">
        <v>-1</v>
      </c>
      <c r="U103">
        <v>495</v>
      </c>
      <c r="V103">
        <v>-1</v>
      </c>
      <c r="W103">
        <v>-1</v>
      </c>
    </row>
    <row r="104" spans="1:23" x14ac:dyDescent="0.35">
      <c r="A104" t="s">
        <v>23</v>
      </c>
      <c r="B104">
        <v>22</v>
      </c>
      <c r="C104" t="s">
        <v>51</v>
      </c>
      <c r="D104">
        <v>574</v>
      </c>
      <c r="E104">
        <v>1764</v>
      </c>
      <c r="F104">
        <v>1</v>
      </c>
      <c r="G104">
        <v>1</v>
      </c>
      <c r="H104" t="s">
        <v>25</v>
      </c>
      <c r="I104" t="s">
        <v>25</v>
      </c>
      <c r="J104">
        <v>3081</v>
      </c>
      <c r="K104">
        <v>65</v>
      </c>
      <c r="L104" t="s">
        <v>26</v>
      </c>
      <c r="M104">
        <v>636594</v>
      </c>
      <c r="N104" t="s">
        <v>26</v>
      </c>
      <c r="O104">
        <v>0</v>
      </c>
      <c r="P104">
        <v>0.50876999999999994</v>
      </c>
      <c r="Q104">
        <v>0.50876999999999994</v>
      </c>
      <c r="R104">
        <v>0.62275000000000003</v>
      </c>
      <c r="S104">
        <v>-1</v>
      </c>
      <c r="T104">
        <v>-1</v>
      </c>
      <c r="U104">
        <v>495</v>
      </c>
      <c r="V104">
        <v>-1</v>
      </c>
      <c r="W104">
        <v>-1</v>
      </c>
    </row>
    <row r="105" spans="1:23" x14ac:dyDescent="0.35">
      <c r="A105" t="s">
        <v>23</v>
      </c>
      <c r="B105">
        <v>23</v>
      </c>
      <c r="C105" t="s">
        <v>52</v>
      </c>
      <c r="D105">
        <v>575</v>
      </c>
      <c r="E105">
        <v>1766</v>
      </c>
      <c r="F105">
        <v>1</v>
      </c>
      <c r="G105">
        <v>1</v>
      </c>
      <c r="H105" t="s">
        <v>25</v>
      </c>
      <c r="I105" t="s">
        <v>25</v>
      </c>
      <c r="J105">
        <v>3231</v>
      </c>
      <c r="K105">
        <v>73</v>
      </c>
      <c r="L105" t="s">
        <v>26</v>
      </c>
      <c r="M105">
        <v>638856</v>
      </c>
      <c r="N105" t="s">
        <v>26</v>
      </c>
      <c r="O105">
        <v>0</v>
      </c>
      <c r="P105">
        <v>0.54262999999999995</v>
      </c>
      <c r="Q105">
        <v>0.54262999999999995</v>
      </c>
      <c r="R105">
        <v>0.62366999999999995</v>
      </c>
      <c r="S105">
        <v>-1</v>
      </c>
      <c r="T105">
        <v>-1</v>
      </c>
      <c r="U105">
        <v>495</v>
      </c>
      <c r="V105">
        <v>-1</v>
      </c>
      <c r="W105">
        <v>-1</v>
      </c>
    </row>
    <row r="106" spans="1:23" x14ac:dyDescent="0.35">
      <c r="A106" t="s">
        <v>23</v>
      </c>
      <c r="B106">
        <v>24</v>
      </c>
      <c r="C106" t="s">
        <v>53</v>
      </c>
      <c r="D106">
        <v>580</v>
      </c>
      <c r="E106">
        <v>1781</v>
      </c>
      <c r="F106">
        <v>1</v>
      </c>
      <c r="G106">
        <v>1</v>
      </c>
      <c r="H106" t="s">
        <v>25</v>
      </c>
      <c r="I106" t="s">
        <v>25</v>
      </c>
      <c r="J106">
        <v>3243</v>
      </c>
      <c r="K106">
        <v>78</v>
      </c>
      <c r="L106" t="s">
        <v>26</v>
      </c>
      <c r="M106">
        <v>650213</v>
      </c>
      <c r="N106" t="s">
        <v>26</v>
      </c>
      <c r="O106">
        <v>0</v>
      </c>
      <c r="P106">
        <v>0.56669999999999998</v>
      </c>
      <c r="Q106">
        <v>0.56669999999999998</v>
      </c>
      <c r="R106">
        <v>0.62238000000000004</v>
      </c>
      <c r="S106">
        <v>-1</v>
      </c>
      <c r="T106">
        <v>-1</v>
      </c>
      <c r="U106">
        <v>495</v>
      </c>
      <c r="V106">
        <v>-1</v>
      </c>
      <c r="W106">
        <v>-1</v>
      </c>
    </row>
    <row r="107" spans="1:23" x14ac:dyDescent="0.35">
      <c r="A107" t="s">
        <v>23</v>
      </c>
      <c r="B107">
        <v>25</v>
      </c>
      <c r="C107" t="s">
        <v>54</v>
      </c>
      <c r="D107">
        <v>583</v>
      </c>
      <c r="E107">
        <v>1796</v>
      </c>
      <c r="F107">
        <v>1</v>
      </c>
      <c r="G107">
        <v>1</v>
      </c>
      <c r="H107" t="s">
        <v>25</v>
      </c>
      <c r="I107" t="s">
        <v>25</v>
      </c>
      <c r="J107">
        <v>3258</v>
      </c>
      <c r="K107">
        <v>71</v>
      </c>
      <c r="L107" t="s">
        <v>26</v>
      </c>
      <c r="M107">
        <v>657060</v>
      </c>
      <c r="N107" t="s">
        <v>26</v>
      </c>
      <c r="O107">
        <v>0</v>
      </c>
      <c r="P107">
        <v>0.49947000000000003</v>
      </c>
      <c r="Q107">
        <v>0.49947000000000003</v>
      </c>
      <c r="R107">
        <v>0.62375999999999998</v>
      </c>
      <c r="S107">
        <v>-1</v>
      </c>
      <c r="T107">
        <v>-1</v>
      </c>
      <c r="U107">
        <v>495</v>
      </c>
      <c r="V107">
        <v>-1</v>
      </c>
      <c r="W107">
        <v>-1</v>
      </c>
    </row>
    <row r="108" spans="1:23" x14ac:dyDescent="0.35">
      <c r="A108" t="s">
        <v>23</v>
      </c>
      <c r="B108">
        <v>26</v>
      </c>
      <c r="C108" t="s">
        <v>55</v>
      </c>
      <c r="D108">
        <v>585</v>
      </c>
      <c r="E108">
        <v>1808</v>
      </c>
      <c r="F108">
        <v>1</v>
      </c>
      <c r="G108">
        <v>1</v>
      </c>
      <c r="H108" t="s">
        <v>25</v>
      </c>
      <c r="I108" t="s">
        <v>25</v>
      </c>
      <c r="J108">
        <v>3192</v>
      </c>
      <c r="K108">
        <v>68</v>
      </c>
      <c r="L108" t="s">
        <v>26</v>
      </c>
      <c r="M108">
        <v>661641</v>
      </c>
      <c r="N108" t="s">
        <v>26</v>
      </c>
      <c r="O108">
        <v>0</v>
      </c>
      <c r="P108">
        <v>0.55308999999999997</v>
      </c>
      <c r="Q108">
        <v>0.55308999999999997</v>
      </c>
      <c r="R108">
        <v>0.62317</v>
      </c>
      <c r="S108">
        <v>-1</v>
      </c>
      <c r="T108">
        <v>-1</v>
      </c>
      <c r="U108">
        <v>495</v>
      </c>
      <c r="V108">
        <v>-1</v>
      </c>
      <c r="W108">
        <v>-1</v>
      </c>
    </row>
    <row r="109" spans="1:23" x14ac:dyDescent="0.35">
      <c r="A109" t="s">
        <v>23</v>
      </c>
      <c r="B109">
        <v>27</v>
      </c>
      <c r="C109" t="s">
        <v>56</v>
      </c>
      <c r="D109">
        <v>594</v>
      </c>
      <c r="E109">
        <v>1837</v>
      </c>
      <c r="F109">
        <v>1</v>
      </c>
      <c r="G109">
        <v>1</v>
      </c>
      <c r="H109" t="s">
        <v>25</v>
      </c>
      <c r="I109" t="s">
        <v>25</v>
      </c>
      <c r="J109">
        <v>3556</v>
      </c>
      <c r="K109">
        <v>71</v>
      </c>
      <c r="L109" t="s">
        <v>26</v>
      </c>
      <c r="M109">
        <v>682494</v>
      </c>
      <c r="N109" t="s">
        <v>26</v>
      </c>
      <c r="O109">
        <v>0</v>
      </c>
      <c r="P109">
        <v>0.58113999999999999</v>
      </c>
      <c r="Q109">
        <v>0.58113999999999999</v>
      </c>
      <c r="R109">
        <v>0.62607000000000002</v>
      </c>
      <c r="S109">
        <v>-1</v>
      </c>
      <c r="T109">
        <v>-1</v>
      </c>
      <c r="U109">
        <v>495</v>
      </c>
      <c r="V109">
        <v>-1</v>
      </c>
      <c r="W109">
        <v>-1</v>
      </c>
    </row>
    <row r="110" spans="1:23" x14ac:dyDescent="0.35">
      <c r="A110" t="s">
        <v>23</v>
      </c>
      <c r="B110">
        <v>28</v>
      </c>
      <c r="C110" t="s">
        <v>57</v>
      </c>
      <c r="D110">
        <v>596</v>
      </c>
      <c r="E110">
        <v>1842</v>
      </c>
      <c r="F110">
        <v>1</v>
      </c>
      <c r="G110">
        <v>1</v>
      </c>
      <c r="H110" t="s">
        <v>25</v>
      </c>
      <c r="I110" t="s">
        <v>25</v>
      </c>
      <c r="J110">
        <v>3351</v>
      </c>
      <c r="K110">
        <v>72</v>
      </c>
      <c r="L110" t="s">
        <v>26</v>
      </c>
      <c r="M110">
        <v>687175</v>
      </c>
      <c r="N110" t="s">
        <v>26</v>
      </c>
      <c r="O110">
        <v>0</v>
      </c>
      <c r="P110">
        <v>0.60026999999999997</v>
      </c>
      <c r="Q110">
        <v>0.60026999999999997</v>
      </c>
      <c r="R110">
        <v>0.62541000000000002</v>
      </c>
      <c r="S110">
        <v>-1</v>
      </c>
      <c r="T110">
        <v>-1</v>
      </c>
      <c r="U110">
        <v>495</v>
      </c>
      <c r="V110">
        <v>-1</v>
      </c>
      <c r="W110">
        <v>-1</v>
      </c>
    </row>
    <row r="111" spans="1:23" x14ac:dyDescent="0.35">
      <c r="A111" t="s">
        <v>23</v>
      </c>
      <c r="B111">
        <v>29</v>
      </c>
      <c r="C111" t="s">
        <v>58</v>
      </c>
      <c r="D111">
        <v>599</v>
      </c>
      <c r="E111">
        <v>1851</v>
      </c>
      <c r="F111">
        <v>1</v>
      </c>
      <c r="G111">
        <v>1</v>
      </c>
      <c r="H111" t="s">
        <v>25</v>
      </c>
      <c r="I111" t="s">
        <v>25</v>
      </c>
      <c r="J111">
        <v>3437</v>
      </c>
      <c r="K111">
        <v>72</v>
      </c>
      <c r="L111" t="s">
        <v>26</v>
      </c>
      <c r="M111">
        <v>694227</v>
      </c>
      <c r="N111" t="s">
        <v>26</v>
      </c>
      <c r="O111">
        <v>0</v>
      </c>
      <c r="P111">
        <v>0.60701000000000005</v>
      </c>
      <c r="Q111">
        <v>0.60701000000000005</v>
      </c>
      <c r="R111">
        <v>0.62512000000000001</v>
      </c>
      <c r="S111">
        <v>-1</v>
      </c>
      <c r="T111">
        <v>-1</v>
      </c>
      <c r="U111">
        <v>495</v>
      </c>
      <c r="V111">
        <v>-1</v>
      </c>
      <c r="W111">
        <v>-1</v>
      </c>
    </row>
    <row r="112" spans="1:23" x14ac:dyDescent="0.35">
      <c r="A112" t="s">
        <v>23</v>
      </c>
      <c r="B112">
        <v>30</v>
      </c>
      <c r="C112" t="s">
        <v>59</v>
      </c>
      <c r="D112">
        <v>602</v>
      </c>
      <c r="E112">
        <v>1862</v>
      </c>
      <c r="F112">
        <v>1</v>
      </c>
      <c r="G112">
        <v>1</v>
      </c>
      <c r="H112" t="s">
        <v>25</v>
      </c>
      <c r="I112" t="s">
        <v>25</v>
      </c>
      <c r="J112">
        <v>3489</v>
      </c>
      <c r="K112">
        <v>75</v>
      </c>
      <c r="L112" t="s">
        <v>26</v>
      </c>
      <c r="M112">
        <v>701315</v>
      </c>
      <c r="N112" t="s">
        <v>26</v>
      </c>
      <c r="O112">
        <v>0</v>
      </c>
      <c r="P112">
        <v>0.57930999999999999</v>
      </c>
      <c r="Q112">
        <v>0.57930999999999999</v>
      </c>
      <c r="R112">
        <v>0.62483</v>
      </c>
      <c r="S112">
        <v>-1</v>
      </c>
      <c r="T112">
        <v>-1</v>
      </c>
      <c r="U112">
        <v>495</v>
      </c>
      <c r="V112">
        <v>-1</v>
      </c>
      <c r="W112">
        <v>-1</v>
      </c>
    </row>
    <row r="113" spans="1:23" x14ac:dyDescent="0.35">
      <c r="A113" t="s">
        <v>23</v>
      </c>
      <c r="B113">
        <v>31</v>
      </c>
      <c r="C113" t="s">
        <v>60</v>
      </c>
      <c r="D113">
        <v>608</v>
      </c>
      <c r="E113">
        <v>1884</v>
      </c>
      <c r="F113">
        <v>1</v>
      </c>
      <c r="G113">
        <v>1</v>
      </c>
      <c r="H113" t="s">
        <v>25</v>
      </c>
      <c r="I113" t="s">
        <v>25</v>
      </c>
      <c r="J113">
        <v>3578</v>
      </c>
      <c r="K113">
        <v>75</v>
      </c>
      <c r="L113" t="s">
        <v>26</v>
      </c>
      <c r="M113">
        <v>715584</v>
      </c>
      <c r="N113" t="s">
        <v>26</v>
      </c>
      <c r="O113">
        <v>0</v>
      </c>
      <c r="P113">
        <v>0.59602999999999995</v>
      </c>
      <c r="Q113">
        <v>0.59602999999999995</v>
      </c>
      <c r="R113">
        <v>0.62151000000000001</v>
      </c>
      <c r="S113">
        <v>-1</v>
      </c>
      <c r="T113">
        <v>-1</v>
      </c>
      <c r="U113">
        <v>495</v>
      </c>
      <c r="V113">
        <v>-1</v>
      </c>
      <c r="W113">
        <v>-1</v>
      </c>
    </row>
    <row r="114" spans="1:23" x14ac:dyDescent="0.35">
      <c r="A114" t="s">
        <v>23</v>
      </c>
      <c r="B114">
        <v>32</v>
      </c>
      <c r="C114" t="s">
        <v>61</v>
      </c>
      <c r="D114">
        <v>608</v>
      </c>
      <c r="E114">
        <v>1884</v>
      </c>
      <c r="F114">
        <v>1</v>
      </c>
      <c r="G114">
        <v>1</v>
      </c>
      <c r="H114" t="s">
        <v>25</v>
      </c>
      <c r="I114" t="s">
        <v>25</v>
      </c>
      <c r="J114">
        <v>3440</v>
      </c>
      <c r="K114">
        <v>69</v>
      </c>
      <c r="L114" t="s">
        <v>26</v>
      </c>
      <c r="M114">
        <v>715584</v>
      </c>
      <c r="N114" t="s">
        <v>26</v>
      </c>
      <c r="O114">
        <v>0</v>
      </c>
      <c r="P114">
        <v>0.51280999999999999</v>
      </c>
      <c r="Q114">
        <v>0.51280999999999999</v>
      </c>
      <c r="R114">
        <v>0.62256999999999996</v>
      </c>
      <c r="S114">
        <v>-1</v>
      </c>
      <c r="T114">
        <v>-1</v>
      </c>
      <c r="U114">
        <v>495</v>
      </c>
      <c r="V114">
        <v>-1</v>
      </c>
      <c r="W114">
        <v>-1</v>
      </c>
    </row>
    <row r="115" spans="1:23" x14ac:dyDescent="0.35">
      <c r="A115" t="s">
        <v>23</v>
      </c>
      <c r="B115">
        <v>33</v>
      </c>
      <c r="C115" t="s">
        <v>62</v>
      </c>
      <c r="D115">
        <v>619</v>
      </c>
      <c r="E115">
        <v>1918</v>
      </c>
      <c r="F115">
        <v>1</v>
      </c>
      <c r="G115">
        <v>1</v>
      </c>
      <c r="H115" t="s">
        <v>25</v>
      </c>
      <c r="I115" t="s">
        <v>25</v>
      </c>
      <c r="J115">
        <v>3606</v>
      </c>
      <c r="K115">
        <v>73</v>
      </c>
      <c r="L115" t="s">
        <v>26</v>
      </c>
      <c r="M115">
        <v>742142</v>
      </c>
      <c r="N115" t="s">
        <v>26</v>
      </c>
      <c r="O115">
        <v>0</v>
      </c>
      <c r="P115">
        <v>0.57167000000000001</v>
      </c>
      <c r="Q115">
        <v>0.57167000000000001</v>
      </c>
      <c r="R115">
        <v>0.62236000000000002</v>
      </c>
      <c r="S115">
        <v>-1</v>
      </c>
      <c r="T115">
        <v>-1</v>
      </c>
      <c r="U115">
        <v>495</v>
      </c>
      <c r="V115">
        <v>-1</v>
      </c>
      <c r="W115">
        <v>-1</v>
      </c>
    </row>
    <row r="116" spans="1:23" x14ac:dyDescent="0.35">
      <c r="A116" t="s">
        <v>23</v>
      </c>
      <c r="B116">
        <v>34</v>
      </c>
      <c r="C116" t="s">
        <v>63</v>
      </c>
      <c r="D116">
        <v>622</v>
      </c>
      <c r="E116">
        <v>1926</v>
      </c>
      <c r="F116">
        <v>1</v>
      </c>
      <c r="G116">
        <v>1</v>
      </c>
      <c r="H116" t="s">
        <v>25</v>
      </c>
      <c r="I116" t="s">
        <v>25</v>
      </c>
      <c r="J116">
        <v>3585</v>
      </c>
      <c r="K116">
        <v>68</v>
      </c>
      <c r="L116" t="s">
        <v>26</v>
      </c>
      <c r="M116">
        <v>749474</v>
      </c>
      <c r="N116" t="s">
        <v>26</v>
      </c>
      <c r="O116">
        <v>0</v>
      </c>
      <c r="P116">
        <v>0.52973999999999999</v>
      </c>
      <c r="Q116">
        <v>0.52973999999999999</v>
      </c>
      <c r="R116">
        <v>0.62341000000000002</v>
      </c>
      <c r="S116">
        <v>-1</v>
      </c>
      <c r="T116">
        <v>-1</v>
      </c>
      <c r="U116">
        <v>495</v>
      </c>
      <c r="V116">
        <v>-1</v>
      </c>
      <c r="W116">
        <v>-1</v>
      </c>
    </row>
    <row r="117" spans="1:23" x14ac:dyDescent="0.35">
      <c r="A117" t="s">
        <v>23</v>
      </c>
      <c r="B117">
        <v>35</v>
      </c>
      <c r="C117" t="s">
        <v>64</v>
      </c>
      <c r="D117">
        <v>628</v>
      </c>
      <c r="E117">
        <v>1948</v>
      </c>
      <c r="F117">
        <v>1</v>
      </c>
      <c r="G117">
        <v>1</v>
      </c>
      <c r="H117" t="s">
        <v>25</v>
      </c>
      <c r="I117" t="s">
        <v>25</v>
      </c>
      <c r="J117">
        <v>3749</v>
      </c>
      <c r="K117">
        <v>71</v>
      </c>
      <c r="L117" t="s">
        <v>26</v>
      </c>
      <c r="M117">
        <v>764224</v>
      </c>
      <c r="N117" t="s">
        <v>26</v>
      </c>
      <c r="O117">
        <v>0</v>
      </c>
      <c r="P117">
        <v>0.58011000000000001</v>
      </c>
      <c r="Q117">
        <v>0.58011000000000001</v>
      </c>
      <c r="R117">
        <v>0.62083999999999995</v>
      </c>
      <c r="S117">
        <v>-1</v>
      </c>
      <c r="T117">
        <v>-1</v>
      </c>
      <c r="U117">
        <v>495</v>
      </c>
      <c r="V117">
        <v>-1</v>
      </c>
      <c r="W117">
        <v>-1</v>
      </c>
    </row>
    <row r="118" spans="1:23" x14ac:dyDescent="0.35">
      <c r="A118" t="s">
        <v>23</v>
      </c>
      <c r="B118">
        <v>36</v>
      </c>
      <c r="C118" t="s">
        <v>65</v>
      </c>
      <c r="D118">
        <v>631</v>
      </c>
      <c r="E118">
        <v>1944</v>
      </c>
      <c r="F118">
        <v>1</v>
      </c>
      <c r="G118">
        <v>1</v>
      </c>
      <c r="H118" t="s">
        <v>25</v>
      </c>
      <c r="I118" t="s">
        <v>25</v>
      </c>
      <c r="J118">
        <v>3787</v>
      </c>
      <c r="K118">
        <v>74</v>
      </c>
      <c r="L118" t="s">
        <v>26</v>
      </c>
      <c r="M118">
        <v>771658</v>
      </c>
      <c r="N118" t="s">
        <v>26</v>
      </c>
      <c r="O118">
        <v>0</v>
      </c>
      <c r="P118">
        <v>0.58553999999999995</v>
      </c>
      <c r="Q118">
        <v>0.58553999999999995</v>
      </c>
      <c r="R118">
        <v>0.62087999999999999</v>
      </c>
      <c r="S118">
        <v>1.882E-2</v>
      </c>
      <c r="T118">
        <v>0</v>
      </c>
      <c r="U118">
        <v>495</v>
      </c>
      <c r="V118">
        <v>1.882E-2</v>
      </c>
      <c r="W118">
        <v>1.882E-2</v>
      </c>
    </row>
    <row r="119" spans="1:23" x14ac:dyDescent="0.35">
      <c r="J119" s="1">
        <f>AVERAGE(J82:J118)</f>
        <v>2977.7837837837837</v>
      </c>
      <c r="K119" s="1">
        <f>AVERAGE(K82:K118)</f>
        <v>69.189189189189193</v>
      </c>
      <c r="L119" s="1">
        <v>1</v>
      </c>
      <c r="M119" s="1">
        <f>AVERAGE(M82:M118)</f>
        <v>590033</v>
      </c>
      <c r="N119" s="1"/>
      <c r="O119" s="1">
        <f>AVERAGE(O83:O118)</f>
        <v>2.8673888888888888E-2</v>
      </c>
      <c r="P119" s="1">
        <f>AVERAGE(P83:P118)</f>
        <v>0.57124749999999991</v>
      </c>
      <c r="Q119" s="1">
        <f>AVERAGE(Q83:Q118)</f>
        <v>0.57159888888888888</v>
      </c>
      <c r="R119" s="1">
        <f>AVERAGE(R83:R118)</f>
        <v>0.6360825</v>
      </c>
      <c r="S119" s="1"/>
      <c r="T119" s="1"/>
      <c r="U119" s="1">
        <f>AVERAGE(U82:U118)</f>
        <v>495</v>
      </c>
      <c r="V119" s="1"/>
      <c r="W119" s="1"/>
    </row>
    <row r="122" spans="1:23" x14ac:dyDescent="0.35">
      <c r="A122" t="s">
        <v>27</v>
      </c>
      <c r="B122">
        <v>0</v>
      </c>
      <c r="C122" t="s">
        <v>24</v>
      </c>
      <c r="D122">
        <v>439</v>
      </c>
      <c r="E122">
        <v>1342</v>
      </c>
      <c r="F122">
        <v>1</v>
      </c>
      <c r="G122">
        <v>1</v>
      </c>
      <c r="H122" t="s">
        <v>25</v>
      </c>
      <c r="I122" t="s">
        <v>25</v>
      </c>
      <c r="J122">
        <v>2293</v>
      </c>
      <c r="K122">
        <v>35</v>
      </c>
      <c r="L122" t="s">
        <v>26</v>
      </c>
      <c r="M122">
        <v>373624</v>
      </c>
      <c r="N122" t="s">
        <v>26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</row>
    <row r="123" spans="1:23" x14ac:dyDescent="0.35">
      <c r="A123" t="s">
        <v>27</v>
      </c>
      <c r="B123">
        <v>1</v>
      </c>
      <c r="C123" t="s">
        <v>30</v>
      </c>
      <c r="D123">
        <v>439</v>
      </c>
      <c r="E123">
        <v>1342</v>
      </c>
      <c r="F123">
        <v>1</v>
      </c>
      <c r="G123">
        <v>1</v>
      </c>
      <c r="H123" t="s">
        <v>25</v>
      </c>
      <c r="I123" t="s">
        <v>25</v>
      </c>
      <c r="J123">
        <v>2168</v>
      </c>
      <c r="K123">
        <v>41</v>
      </c>
      <c r="L123" t="s">
        <v>26</v>
      </c>
      <c r="M123">
        <v>373624</v>
      </c>
      <c r="N123" t="s">
        <v>26</v>
      </c>
      <c r="O123">
        <v>0</v>
      </c>
      <c r="P123">
        <v>0.51170000000000004</v>
      </c>
      <c r="Q123">
        <v>0.51170000000000004</v>
      </c>
      <c r="R123">
        <v>0.61155999999999999</v>
      </c>
      <c r="S123">
        <v>-1</v>
      </c>
      <c r="T123">
        <v>-1</v>
      </c>
      <c r="U123">
        <v>-1</v>
      </c>
      <c r="V123">
        <v>-1</v>
      </c>
      <c r="W123">
        <v>-1</v>
      </c>
    </row>
    <row r="124" spans="1:23" x14ac:dyDescent="0.35">
      <c r="A124" t="s">
        <v>27</v>
      </c>
      <c r="B124">
        <v>2</v>
      </c>
      <c r="C124" t="s">
        <v>31</v>
      </c>
      <c r="D124">
        <v>454</v>
      </c>
      <c r="E124">
        <v>1389</v>
      </c>
      <c r="F124">
        <v>1</v>
      </c>
      <c r="G124">
        <v>1</v>
      </c>
      <c r="H124" t="s">
        <v>25</v>
      </c>
      <c r="I124" t="s">
        <v>25</v>
      </c>
      <c r="J124">
        <v>2530</v>
      </c>
      <c r="K124">
        <v>39</v>
      </c>
      <c r="L124" t="s">
        <v>26</v>
      </c>
      <c r="M124">
        <v>399973</v>
      </c>
      <c r="N124" t="s">
        <v>26</v>
      </c>
      <c r="O124">
        <v>0</v>
      </c>
      <c r="P124">
        <v>0.53866999999999998</v>
      </c>
      <c r="Q124">
        <v>0.53866999999999998</v>
      </c>
      <c r="R124">
        <v>0.61294000000000004</v>
      </c>
      <c r="S124">
        <v>-1</v>
      </c>
      <c r="T124">
        <v>-1</v>
      </c>
      <c r="U124">
        <v>-1</v>
      </c>
      <c r="V124">
        <v>-1</v>
      </c>
      <c r="W124">
        <v>-1</v>
      </c>
    </row>
    <row r="125" spans="1:23" x14ac:dyDescent="0.35">
      <c r="A125" t="s">
        <v>27</v>
      </c>
      <c r="B125">
        <v>3</v>
      </c>
      <c r="C125" t="s">
        <v>32</v>
      </c>
      <c r="D125">
        <v>459</v>
      </c>
      <c r="E125">
        <v>1405</v>
      </c>
      <c r="F125">
        <v>1</v>
      </c>
      <c r="G125">
        <v>1</v>
      </c>
      <c r="H125" t="s">
        <v>25</v>
      </c>
      <c r="I125" t="s">
        <v>25</v>
      </c>
      <c r="J125">
        <v>2545</v>
      </c>
      <c r="K125">
        <v>41</v>
      </c>
      <c r="L125" t="s">
        <v>26</v>
      </c>
      <c r="M125">
        <v>407160</v>
      </c>
      <c r="N125" t="s">
        <v>26</v>
      </c>
      <c r="O125">
        <v>0</v>
      </c>
      <c r="P125">
        <v>0.56098000000000003</v>
      </c>
      <c r="Q125">
        <v>0.56098000000000003</v>
      </c>
      <c r="R125">
        <v>0.62255000000000005</v>
      </c>
      <c r="S125">
        <v>-1</v>
      </c>
      <c r="T125">
        <v>-1</v>
      </c>
      <c r="U125">
        <v>-1</v>
      </c>
      <c r="V125">
        <v>-1</v>
      </c>
      <c r="W125">
        <v>-1</v>
      </c>
    </row>
    <row r="126" spans="1:23" x14ac:dyDescent="0.35">
      <c r="A126" t="s">
        <v>27</v>
      </c>
      <c r="B126">
        <v>4</v>
      </c>
      <c r="C126" t="s">
        <v>33</v>
      </c>
      <c r="D126">
        <v>469</v>
      </c>
      <c r="E126">
        <v>1440</v>
      </c>
      <c r="F126">
        <v>1</v>
      </c>
      <c r="G126">
        <v>1</v>
      </c>
      <c r="H126" t="s">
        <v>25</v>
      </c>
      <c r="I126" t="s">
        <v>25</v>
      </c>
      <c r="J126">
        <v>2658</v>
      </c>
      <c r="K126">
        <v>47</v>
      </c>
      <c r="L126" t="s">
        <v>26</v>
      </c>
      <c r="M126">
        <v>425394</v>
      </c>
      <c r="N126" t="s">
        <v>26</v>
      </c>
      <c r="O126">
        <v>0</v>
      </c>
      <c r="P126">
        <v>0.52866000000000002</v>
      </c>
      <c r="Q126">
        <v>0.52866000000000002</v>
      </c>
      <c r="R126">
        <v>0.61651</v>
      </c>
      <c r="S126">
        <v>-1</v>
      </c>
      <c r="T126">
        <v>-1</v>
      </c>
      <c r="U126">
        <v>-1</v>
      </c>
      <c r="V126">
        <v>-1</v>
      </c>
      <c r="W126">
        <v>-1</v>
      </c>
    </row>
    <row r="127" spans="1:23" x14ac:dyDescent="0.35">
      <c r="A127" t="s">
        <v>27</v>
      </c>
      <c r="B127">
        <v>5</v>
      </c>
      <c r="C127" t="s">
        <v>34</v>
      </c>
      <c r="D127">
        <v>472</v>
      </c>
      <c r="E127">
        <v>1450</v>
      </c>
      <c r="F127">
        <v>1</v>
      </c>
      <c r="G127">
        <v>1</v>
      </c>
      <c r="H127" t="s">
        <v>25</v>
      </c>
      <c r="I127" t="s">
        <v>25</v>
      </c>
      <c r="J127">
        <v>2710</v>
      </c>
      <c r="K127">
        <v>49</v>
      </c>
      <c r="L127" t="s">
        <v>26</v>
      </c>
      <c r="M127">
        <v>432798</v>
      </c>
      <c r="N127" t="s">
        <v>26</v>
      </c>
      <c r="O127">
        <v>0</v>
      </c>
      <c r="P127">
        <v>0.57747999999999999</v>
      </c>
      <c r="Q127">
        <v>0.57747999999999999</v>
      </c>
      <c r="R127">
        <v>0.61789000000000005</v>
      </c>
      <c r="S127">
        <v>-1</v>
      </c>
      <c r="T127">
        <v>-1</v>
      </c>
      <c r="U127">
        <v>-1</v>
      </c>
      <c r="V127">
        <v>-1</v>
      </c>
      <c r="W127">
        <v>-1</v>
      </c>
    </row>
    <row r="128" spans="1:23" x14ac:dyDescent="0.35">
      <c r="A128" t="s">
        <v>27</v>
      </c>
      <c r="B128">
        <v>6</v>
      </c>
      <c r="C128" t="s">
        <v>35</v>
      </c>
      <c r="D128">
        <v>475</v>
      </c>
      <c r="E128">
        <v>1462</v>
      </c>
      <c r="F128">
        <v>1</v>
      </c>
      <c r="G128">
        <v>1</v>
      </c>
      <c r="H128" t="s">
        <v>25</v>
      </c>
      <c r="I128" t="s">
        <v>25</v>
      </c>
      <c r="J128">
        <v>2846</v>
      </c>
      <c r="K128">
        <v>48</v>
      </c>
      <c r="L128" t="s">
        <v>26</v>
      </c>
      <c r="M128">
        <v>438392</v>
      </c>
      <c r="N128" t="s">
        <v>26</v>
      </c>
      <c r="O128">
        <v>0</v>
      </c>
      <c r="P128">
        <v>0.56860999999999995</v>
      </c>
      <c r="Q128">
        <v>0.56860999999999995</v>
      </c>
      <c r="R128">
        <v>0.61555000000000004</v>
      </c>
      <c r="S128">
        <v>-1</v>
      </c>
      <c r="T128">
        <v>-1</v>
      </c>
      <c r="U128">
        <v>-1</v>
      </c>
      <c r="V128">
        <v>-1</v>
      </c>
      <c r="W128">
        <v>-1</v>
      </c>
    </row>
    <row r="129" spans="1:23" x14ac:dyDescent="0.35">
      <c r="A129" t="s">
        <v>27</v>
      </c>
      <c r="B129">
        <v>7</v>
      </c>
      <c r="C129" t="s">
        <v>36</v>
      </c>
      <c r="D129">
        <v>482</v>
      </c>
      <c r="E129">
        <v>1480</v>
      </c>
      <c r="F129">
        <v>1</v>
      </c>
      <c r="G129">
        <v>1</v>
      </c>
      <c r="H129" t="s">
        <v>25</v>
      </c>
      <c r="I129" t="s">
        <v>25</v>
      </c>
      <c r="J129">
        <v>2716</v>
      </c>
      <c r="K129">
        <v>46</v>
      </c>
      <c r="L129" t="s">
        <v>26</v>
      </c>
      <c r="M129">
        <v>451592</v>
      </c>
      <c r="N129" t="s">
        <v>26</v>
      </c>
      <c r="O129">
        <v>0</v>
      </c>
      <c r="P129">
        <v>0.55013999999999996</v>
      </c>
      <c r="Q129">
        <v>0.55013999999999996</v>
      </c>
      <c r="R129">
        <v>0.62099000000000004</v>
      </c>
      <c r="S129">
        <v>-1</v>
      </c>
      <c r="T129">
        <v>-1</v>
      </c>
      <c r="U129">
        <v>-1</v>
      </c>
      <c r="V129">
        <v>-1</v>
      </c>
      <c r="W129">
        <v>-1</v>
      </c>
    </row>
    <row r="130" spans="1:23" x14ac:dyDescent="0.35">
      <c r="A130" t="s">
        <v>27</v>
      </c>
      <c r="B130">
        <v>8</v>
      </c>
      <c r="C130" t="s">
        <v>37</v>
      </c>
      <c r="D130">
        <v>487</v>
      </c>
      <c r="E130">
        <v>1496</v>
      </c>
      <c r="F130">
        <v>1</v>
      </c>
      <c r="G130">
        <v>1</v>
      </c>
      <c r="H130" t="s">
        <v>25</v>
      </c>
      <c r="I130" t="s">
        <v>25</v>
      </c>
      <c r="J130">
        <v>2834</v>
      </c>
      <c r="K130">
        <v>44</v>
      </c>
      <c r="L130" t="s">
        <v>26</v>
      </c>
      <c r="M130">
        <v>459220</v>
      </c>
      <c r="N130" t="s">
        <v>26</v>
      </c>
      <c r="O130">
        <v>0</v>
      </c>
      <c r="P130">
        <v>0.54505000000000003</v>
      </c>
      <c r="Q130">
        <v>0.54505000000000003</v>
      </c>
      <c r="R130">
        <v>0.61670000000000003</v>
      </c>
      <c r="S130">
        <v>-1</v>
      </c>
      <c r="T130">
        <v>-1</v>
      </c>
      <c r="U130">
        <v>-1</v>
      </c>
      <c r="V130">
        <v>-1</v>
      </c>
      <c r="W130">
        <v>-1</v>
      </c>
    </row>
    <row r="131" spans="1:23" x14ac:dyDescent="0.35">
      <c r="A131" t="s">
        <v>27</v>
      </c>
      <c r="B131">
        <v>9</v>
      </c>
      <c r="C131" t="s">
        <v>38</v>
      </c>
      <c r="D131">
        <v>493</v>
      </c>
      <c r="E131">
        <v>1512</v>
      </c>
      <c r="F131">
        <v>1</v>
      </c>
      <c r="G131">
        <v>1</v>
      </c>
      <c r="H131" t="s">
        <v>25</v>
      </c>
      <c r="I131" t="s">
        <v>25</v>
      </c>
      <c r="J131">
        <v>2814</v>
      </c>
      <c r="K131">
        <v>44</v>
      </c>
      <c r="L131" t="s">
        <v>26</v>
      </c>
      <c r="M131">
        <v>470796</v>
      </c>
      <c r="N131" t="s">
        <v>26</v>
      </c>
      <c r="O131">
        <v>0</v>
      </c>
      <c r="P131">
        <v>0.58953</v>
      </c>
      <c r="Q131">
        <v>0.58953</v>
      </c>
      <c r="R131">
        <v>0.61204999999999998</v>
      </c>
      <c r="S131">
        <v>-1</v>
      </c>
      <c r="T131">
        <v>-1</v>
      </c>
      <c r="U131">
        <v>-1</v>
      </c>
      <c r="V131">
        <v>-1</v>
      </c>
      <c r="W131">
        <v>-1</v>
      </c>
    </row>
    <row r="132" spans="1:23" x14ac:dyDescent="0.35">
      <c r="A132" t="s">
        <v>27</v>
      </c>
      <c r="B132">
        <v>10</v>
      </c>
      <c r="C132" t="s">
        <v>39</v>
      </c>
      <c r="D132">
        <v>546</v>
      </c>
      <c r="E132">
        <v>1675</v>
      </c>
      <c r="F132">
        <v>1</v>
      </c>
      <c r="G132">
        <v>1</v>
      </c>
      <c r="H132" t="s">
        <v>25</v>
      </c>
      <c r="I132" t="s">
        <v>25</v>
      </c>
      <c r="J132">
        <v>3082</v>
      </c>
      <c r="K132">
        <v>43</v>
      </c>
      <c r="L132" t="s">
        <v>26</v>
      </c>
      <c r="M132">
        <v>579278</v>
      </c>
      <c r="N132" t="s">
        <v>26</v>
      </c>
      <c r="O132">
        <v>0</v>
      </c>
      <c r="P132">
        <v>0.57072000000000001</v>
      </c>
      <c r="Q132">
        <v>0.57072000000000001</v>
      </c>
      <c r="R132">
        <v>0.63244</v>
      </c>
      <c r="S132">
        <v>-1</v>
      </c>
      <c r="T132">
        <v>-1</v>
      </c>
      <c r="U132">
        <v>-1</v>
      </c>
      <c r="V132">
        <v>-1</v>
      </c>
      <c r="W132">
        <v>-1</v>
      </c>
    </row>
    <row r="133" spans="1:23" x14ac:dyDescent="0.35">
      <c r="A133" t="s">
        <v>27</v>
      </c>
      <c r="B133">
        <v>11</v>
      </c>
      <c r="C133" t="s">
        <v>40</v>
      </c>
      <c r="D133">
        <v>535</v>
      </c>
      <c r="E133">
        <v>1633</v>
      </c>
      <c r="F133">
        <v>1</v>
      </c>
      <c r="G133">
        <v>1</v>
      </c>
      <c r="H133" t="s">
        <v>25</v>
      </c>
      <c r="I133" t="s">
        <v>25</v>
      </c>
      <c r="J133">
        <v>3021</v>
      </c>
      <c r="K133">
        <v>43</v>
      </c>
      <c r="L133" t="s">
        <v>26</v>
      </c>
      <c r="M133">
        <v>555903</v>
      </c>
      <c r="N133" t="s">
        <v>26</v>
      </c>
      <c r="O133">
        <v>0</v>
      </c>
      <c r="P133">
        <v>0.59611000000000003</v>
      </c>
      <c r="Q133">
        <v>0.59611000000000003</v>
      </c>
      <c r="R133">
        <v>0.61970000000000003</v>
      </c>
      <c r="S133">
        <v>-1</v>
      </c>
      <c r="T133">
        <v>-1</v>
      </c>
      <c r="U133">
        <v>-1</v>
      </c>
      <c r="V133">
        <v>-1</v>
      </c>
      <c r="W133">
        <v>-1</v>
      </c>
    </row>
    <row r="134" spans="1:23" x14ac:dyDescent="0.35">
      <c r="A134" t="s">
        <v>27</v>
      </c>
      <c r="B134">
        <v>12</v>
      </c>
      <c r="C134" t="s">
        <v>41</v>
      </c>
      <c r="D134">
        <v>537</v>
      </c>
      <c r="E134">
        <v>1641</v>
      </c>
      <c r="F134">
        <v>1</v>
      </c>
      <c r="G134">
        <v>1</v>
      </c>
      <c r="H134" t="s">
        <v>25</v>
      </c>
      <c r="I134" t="s">
        <v>25</v>
      </c>
      <c r="J134">
        <v>3004</v>
      </c>
      <c r="K134">
        <v>42</v>
      </c>
      <c r="L134" t="s">
        <v>26</v>
      </c>
      <c r="M134">
        <v>560124</v>
      </c>
      <c r="N134" t="s">
        <v>26</v>
      </c>
      <c r="O134">
        <v>0</v>
      </c>
      <c r="P134">
        <v>0.56086999999999998</v>
      </c>
      <c r="Q134">
        <v>0.56086999999999998</v>
      </c>
      <c r="R134">
        <v>0.61429999999999996</v>
      </c>
      <c r="S134">
        <v>-1</v>
      </c>
      <c r="T134">
        <v>-1</v>
      </c>
      <c r="U134">
        <v>-1</v>
      </c>
      <c r="V134">
        <v>-1</v>
      </c>
      <c r="W134">
        <v>-1</v>
      </c>
    </row>
    <row r="135" spans="1:23" x14ac:dyDescent="0.35">
      <c r="A135" t="s">
        <v>27</v>
      </c>
      <c r="B135">
        <v>13</v>
      </c>
      <c r="C135" t="s">
        <v>42</v>
      </c>
      <c r="D135">
        <v>543</v>
      </c>
      <c r="E135">
        <v>1673</v>
      </c>
      <c r="F135">
        <v>1</v>
      </c>
      <c r="G135">
        <v>1</v>
      </c>
      <c r="H135" t="s">
        <v>25</v>
      </c>
      <c r="I135" t="s">
        <v>25</v>
      </c>
      <c r="J135">
        <v>2998</v>
      </c>
      <c r="K135">
        <v>46</v>
      </c>
      <c r="L135" t="s">
        <v>26</v>
      </c>
      <c r="M135">
        <v>572865</v>
      </c>
      <c r="N135" t="s">
        <v>26</v>
      </c>
      <c r="O135">
        <v>0</v>
      </c>
      <c r="P135">
        <v>0.54806999999999995</v>
      </c>
      <c r="Q135">
        <v>0.54806999999999995</v>
      </c>
      <c r="R135">
        <v>0.61448999999999998</v>
      </c>
      <c r="S135">
        <v>-1</v>
      </c>
      <c r="T135">
        <v>-1</v>
      </c>
      <c r="U135">
        <v>-1</v>
      </c>
      <c r="V135">
        <v>-1</v>
      </c>
      <c r="W135">
        <v>-1</v>
      </c>
    </row>
    <row r="136" spans="1:23" x14ac:dyDescent="0.35">
      <c r="A136" t="s">
        <v>27</v>
      </c>
      <c r="B136">
        <v>14</v>
      </c>
      <c r="C136" t="s">
        <v>43</v>
      </c>
      <c r="D136">
        <v>550</v>
      </c>
      <c r="E136">
        <v>1694</v>
      </c>
      <c r="F136">
        <v>1</v>
      </c>
      <c r="G136">
        <v>1</v>
      </c>
      <c r="H136" t="s">
        <v>25</v>
      </c>
      <c r="I136" t="s">
        <v>25</v>
      </c>
      <c r="J136">
        <v>3075</v>
      </c>
      <c r="K136">
        <v>40</v>
      </c>
      <c r="L136" t="s">
        <v>26</v>
      </c>
      <c r="M136">
        <v>585777</v>
      </c>
      <c r="N136" t="s">
        <v>26</v>
      </c>
      <c r="O136">
        <v>0</v>
      </c>
      <c r="P136">
        <v>0.44880999999999999</v>
      </c>
      <c r="Q136">
        <v>0.44880999999999999</v>
      </c>
      <c r="R136">
        <v>0.61107999999999996</v>
      </c>
      <c r="S136">
        <v>-1</v>
      </c>
      <c r="T136">
        <v>-1</v>
      </c>
      <c r="U136">
        <v>-1</v>
      </c>
      <c r="V136">
        <v>-1</v>
      </c>
      <c r="W136">
        <v>-1</v>
      </c>
    </row>
    <row r="137" spans="1:23" x14ac:dyDescent="0.35">
      <c r="A137" t="s">
        <v>27</v>
      </c>
      <c r="B137">
        <v>15</v>
      </c>
      <c r="C137" t="s">
        <v>44</v>
      </c>
      <c r="D137">
        <v>557</v>
      </c>
      <c r="E137">
        <v>1727</v>
      </c>
      <c r="F137">
        <v>1</v>
      </c>
      <c r="G137">
        <v>1</v>
      </c>
      <c r="H137" t="s">
        <v>25</v>
      </c>
      <c r="I137" t="s">
        <v>25</v>
      </c>
      <c r="J137">
        <v>3252</v>
      </c>
      <c r="K137">
        <v>46</v>
      </c>
      <c r="L137" t="s">
        <v>26</v>
      </c>
      <c r="M137">
        <v>600941</v>
      </c>
      <c r="N137" t="s">
        <v>26</v>
      </c>
      <c r="O137">
        <v>0</v>
      </c>
      <c r="P137">
        <v>0.51432</v>
      </c>
      <c r="Q137">
        <v>0.51432</v>
      </c>
      <c r="R137">
        <v>0.60762000000000005</v>
      </c>
      <c r="S137">
        <v>-1</v>
      </c>
      <c r="T137">
        <v>-1</v>
      </c>
      <c r="U137">
        <v>-1</v>
      </c>
      <c r="V137">
        <v>-1</v>
      </c>
      <c r="W137">
        <v>-1</v>
      </c>
    </row>
    <row r="138" spans="1:23" x14ac:dyDescent="0.35">
      <c r="A138" t="s">
        <v>27</v>
      </c>
      <c r="B138">
        <v>16</v>
      </c>
      <c r="C138" t="s">
        <v>45</v>
      </c>
      <c r="D138">
        <v>546</v>
      </c>
      <c r="E138">
        <v>1694</v>
      </c>
      <c r="F138">
        <v>1</v>
      </c>
      <c r="G138">
        <v>1</v>
      </c>
      <c r="H138" t="s">
        <v>25</v>
      </c>
      <c r="I138" t="s">
        <v>25</v>
      </c>
      <c r="J138">
        <v>3110</v>
      </c>
      <c r="K138">
        <v>48</v>
      </c>
      <c r="L138" t="s">
        <v>26</v>
      </c>
      <c r="M138">
        <v>577080</v>
      </c>
      <c r="N138" t="s">
        <v>26</v>
      </c>
      <c r="O138">
        <v>0</v>
      </c>
      <c r="P138">
        <v>0.57210000000000005</v>
      </c>
      <c r="Q138">
        <v>0.57210000000000005</v>
      </c>
      <c r="R138">
        <v>0.61563999999999997</v>
      </c>
      <c r="S138">
        <v>-1</v>
      </c>
      <c r="T138">
        <v>-1</v>
      </c>
      <c r="U138">
        <v>-1</v>
      </c>
      <c r="V138">
        <v>-1</v>
      </c>
      <c r="W138">
        <v>-1</v>
      </c>
    </row>
    <row r="139" spans="1:23" x14ac:dyDescent="0.35">
      <c r="A139" t="s">
        <v>27</v>
      </c>
      <c r="B139">
        <v>17</v>
      </c>
      <c r="C139" t="s">
        <v>46</v>
      </c>
      <c r="D139">
        <v>556</v>
      </c>
      <c r="E139">
        <v>1689</v>
      </c>
      <c r="F139">
        <v>1</v>
      </c>
      <c r="G139">
        <v>1</v>
      </c>
      <c r="H139" t="s">
        <v>25</v>
      </c>
      <c r="I139" t="s">
        <v>25</v>
      </c>
      <c r="J139">
        <v>3276</v>
      </c>
      <c r="K139">
        <v>43</v>
      </c>
      <c r="L139" t="s">
        <v>26</v>
      </c>
      <c r="M139">
        <v>594455</v>
      </c>
      <c r="N139" t="s">
        <v>26</v>
      </c>
      <c r="O139">
        <v>0</v>
      </c>
      <c r="P139">
        <v>0.47781000000000001</v>
      </c>
      <c r="Q139">
        <v>0.47781000000000001</v>
      </c>
      <c r="R139">
        <v>0.61292000000000002</v>
      </c>
      <c r="S139">
        <v>-1</v>
      </c>
      <c r="T139">
        <v>-1</v>
      </c>
      <c r="U139">
        <v>-1</v>
      </c>
      <c r="V139">
        <v>-1</v>
      </c>
      <c r="W139">
        <v>-1</v>
      </c>
    </row>
    <row r="140" spans="1:23" x14ac:dyDescent="0.35">
      <c r="A140" t="s">
        <v>27</v>
      </c>
      <c r="B140">
        <v>18</v>
      </c>
      <c r="C140" t="s">
        <v>47</v>
      </c>
      <c r="D140">
        <v>561</v>
      </c>
      <c r="E140">
        <v>1704</v>
      </c>
      <c r="F140">
        <v>1</v>
      </c>
      <c r="G140">
        <v>1</v>
      </c>
      <c r="H140" t="s">
        <v>25</v>
      </c>
      <c r="I140" t="s">
        <v>25</v>
      </c>
      <c r="J140">
        <v>3409</v>
      </c>
      <c r="K140">
        <v>42</v>
      </c>
      <c r="L140" t="s">
        <v>26</v>
      </c>
      <c r="M140">
        <v>605407</v>
      </c>
      <c r="N140" t="s">
        <v>26</v>
      </c>
      <c r="O140">
        <v>0</v>
      </c>
      <c r="P140">
        <v>0.56028</v>
      </c>
      <c r="Q140">
        <v>0.56028</v>
      </c>
      <c r="R140">
        <v>0.61162000000000005</v>
      </c>
      <c r="S140">
        <v>-1</v>
      </c>
      <c r="T140">
        <v>-1</v>
      </c>
      <c r="U140">
        <v>-1</v>
      </c>
      <c r="V140">
        <v>-1</v>
      </c>
      <c r="W140">
        <v>-1</v>
      </c>
    </row>
    <row r="141" spans="1:23" x14ac:dyDescent="0.35">
      <c r="A141" t="s">
        <v>27</v>
      </c>
      <c r="B141">
        <v>19</v>
      </c>
      <c r="C141" t="s">
        <v>48</v>
      </c>
      <c r="D141">
        <v>572</v>
      </c>
      <c r="E141">
        <v>1742</v>
      </c>
      <c r="F141">
        <v>1</v>
      </c>
      <c r="G141">
        <v>1</v>
      </c>
      <c r="H141" t="s">
        <v>25</v>
      </c>
      <c r="I141" t="s">
        <v>25</v>
      </c>
      <c r="J141">
        <v>3367</v>
      </c>
      <c r="K141">
        <v>42</v>
      </c>
      <c r="L141" t="s">
        <v>26</v>
      </c>
      <c r="M141">
        <v>629860</v>
      </c>
      <c r="N141" t="s">
        <v>26</v>
      </c>
      <c r="O141">
        <v>0</v>
      </c>
      <c r="P141">
        <v>0.59252000000000005</v>
      </c>
      <c r="Q141">
        <v>0.59252000000000005</v>
      </c>
      <c r="R141">
        <v>0.61026999999999998</v>
      </c>
      <c r="S141">
        <v>-1</v>
      </c>
      <c r="T141">
        <v>-1</v>
      </c>
      <c r="U141">
        <v>-1</v>
      </c>
      <c r="V141">
        <v>-1</v>
      </c>
      <c r="W141">
        <v>-1</v>
      </c>
    </row>
    <row r="142" spans="1:23" x14ac:dyDescent="0.35">
      <c r="A142" t="s">
        <v>27</v>
      </c>
      <c r="B142">
        <v>20</v>
      </c>
      <c r="C142" t="s">
        <v>49</v>
      </c>
      <c r="D142">
        <v>572</v>
      </c>
      <c r="E142">
        <v>1742</v>
      </c>
      <c r="F142">
        <v>1</v>
      </c>
      <c r="G142">
        <v>1</v>
      </c>
      <c r="H142" t="s">
        <v>25</v>
      </c>
      <c r="I142" t="s">
        <v>25</v>
      </c>
      <c r="J142">
        <v>3120</v>
      </c>
      <c r="K142">
        <v>42</v>
      </c>
      <c r="L142" t="s">
        <v>26</v>
      </c>
      <c r="M142">
        <v>629860</v>
      </c>
      <c r="N142" t="s">
        <v>26</v>
      </c>
      <c r="O142">
        <v>1</v>
      </c>
      <c r="P142">
        <v>1</v>
      </c>
      <c r="Q142">
        <v>1</v>
      </c>
      <c r="R142">
        <v>1</v>
      </c>
      <c r="S142">
        <v>-1</v>
      </c>
      <c r="T142">
        <v>-1</v>
      </c>
      <c r="U142">
        <v>-1</v>
      </c>
      <c r="V142">
        <v>-1</v>
      </c>
      <c r="W142">
        <v>-1</v>
      </c>
    </row>
    <row r="143" spans="1:23" x14ac:dyDescent="0.35">
      <c r="A143" t="s">
        <v>27</v>
      </c>
      <c r="B143">
        <v>21</v>
      </c>
      <c r="C143" t="s">
        <v>50</v>
      </c>
      <c r="D143">
        <v>575</v>
      </c>
      <c r="E143">
        <v>1764</v>
      </c>
      <c r="F143">
        <v>1</v>
      </c>
      <c r="G143">
        <v>1</v>
      </c>
      <c r="H143" t="s">
        <v>25</v>
      </c>
      <c r="I143" t="s">
        <v>25</v>
      </c>
      <c r="J143">
        <v>3251</v>
      </c>
      <c r="K143">
        <v>41</v>
      </c>
      <c r="L143" t="s">
        <v>26</v>
      </c>
      <c r="M143">
        <v>638857</v>
      </c>
      <c r="N143" t="s">
        <v>26</v>
      </c>
      <c r="O143">
        <v>0</v>
      </c>
      <c r="P143">
        <v>0.56496999999999997</v>
      </c>
      <c r="Q143">
        <v>0.56496999999999997</v>
      </c>
      <c r="R143">
        <v>0.60626999999999998</v>
      </c>
      <c r="S143">
        <v>-1</v>
      </c>
      <c r="T143">
        <v>-1</v>
      </c>
      <c r="U143">
        <v>-1</v>
      </c>
      <c r="V143">
        <v>-1</v>
      </c>
      <c r="W143">
        <v>-1</v>
      </c>
    </row>
    <row r="144" spans="1:23" x14ac:dyDescent="0.35">
      <c r="A144" t="s">
        <v>27</v>
      </c>
      <c r="B144">
        <v>22</v>
      </c>
      <c r="C144" t="s">
        <v>51</v>
      </c>
      <c r="D144">
        <v>574</v>
      </c>
      <c r="E144">
        <v>1764</v>
      </c>
      <c r="F144">
        <v>1</v>
      </c>
      <c r="G144">
        <v>1</v>
      </c>
      <c r="H144" t="s">
        <v>25</v>
      </c>
      <c r="I144" t="s">
        <v>25</v>
      </c>
      <c r="J144">
        <v>3286</v>
      </c>
      <c r="K144">
        <v>40</v>
      </c>
      <c r="L144" t="s">
        <v>26</v>
      </c>
      <c r="M144">
        <v>636594</v>
      </c>
      <c r="N144" t="s">
        <v>26</v>
      </c>
      <c r="O144">
        <v>0</v>
      </c>
      <c r="P144">
        <v>0.55837000000000003</v>
      </c>
      <c r="Q144">
        <v>0.55837000000000003</v>
      </c>
      <c r="R144">
        <v>0.60914000000000001</v>
      </c>
      <c r="S144">
        <v>-1</v>
      </c>
      <c r="T144">
        <v>-1</v>
      </c>
      <c r="U144">
        <v>-1</v>
      </c>
      <c r="V144">
        <v>-1</v>
      </c>
      <c r="W144">
        <v>-1</v>
      </c>
    </row>
    <row r="145" spans="1:23" x14ac:dyDescent="0.35">
      <c r="A145" t="s">
        <v>27</v>
      </c>
      <c r="B145">
        <v>23</v>
      </c>
      <c r="C145" t="s">
        <v>52</v>
      </c>
      <c r="D145">
        <v>575</v>
      </c>
      <c r="E145">
        <v>1766</v>
      </c>
      <c r="F145">
        <v>1</v>
      </c>
      <c r="G145">
        <v>1</v>
      </c>
      <c r="H145" t="s">
        <v>25</v>
      </c>
      <c r="I145" t="s">
        <v>25</v>
      </c>
      <c r="J145">
        <v>3454</v>
      </c>
      <c r="K145">
        <v>40</v>
      </c>
      <c r="L145" t="s">
        <v>26</v>
      </c>
      <c r="M145">
        <v>638856</v>
      </c>
      <c r="N145" t="s">
        <v>26</v>
      </c>
      <c r="O145">
        <v>0</v>
      </c>
      <c r="P145">
        <v>0.58635000000000004</v>
      </c>
      <c r="Q145">
        <v>0.58635000000000004</v>
      </c>
      <c r="R145">
        <v>0.60355000000000003</v>
      </c>
      <c r="S145">
        <v>-1</v>
      </c>
      <c r="T145">
        <v>-1</v>
      </c>
      <c r="U145">
        <v>-1</v>
      </c>
      <c r="V145">
        <v>-1</v>
      </c>
      <c r="W145">
        <v>-1</v>
      </c>
    </row>
    <row r="146" spans="1:23" x14ac:dyDescent="0.35">
      <c r="A146" t="s">
        <v>27</v>
      </c>
      <c r="B146">
        <v>24</v>
      </c>
      <c r="C146" t="s">
        <v>53</v>
      </c>
      <c r="D146">
        <v>580</v>
      </c>
      <c r="E146">
        <v>1781</v>
      </c>
      <c r="F146">
        <v>1</v>
      </c>
      <c r="G146">
        <v>1</v>
      </c>
      <c r="H146" t="s">
        <v>25</v>
      </c>
      <c r="I146" t="s">
        <v>25</v>
      </c>
      <c r="J146">
        <v>3541</v>
      </c>
      <c r="K146">
        <v>40</v>
      </c>
      <c r="L146" t="s">
        <v>26</v>
      </c>
      <c r="M146">
        <v>650213</v>
      </c>
      <c r="N146" t="s">
        <v>26</v>
      </c>
      <c r="O146">
        <v>0</v>
      </c>
      <c r="P146">
        <v>0.59084999999999999</v>
      </c>
      <c r="Q146">
        <v>0.59084999999999999</v>
      </c>
      <c r="R146">
        <v>0.60911000000000004</v>
      </c>
      <c r="S146">
        <v>-1</v>
      </c>
      <c r="T146">
        <v>-1</v>
      </c>
      <c r="U146">
        <v>-1</v>
      </c>
      <c r="V146">
        <v>-1</v>
      </c>
      <c r="W146">
        <v>-1</v>
      </c>
    </row>
    <row r="147" spans="1:23" x14ac:dyDescent="0.35">
      <c r="A147" t="s">
        <v>27</v>
      </c>
      <c r="B147">
        <v>25</v>
      </c>
      <c r="C147" t="s">
        <v>54</v>
      </c>
      <c r="D147">
        <v>583</v>
      </c>
      <c r="E147">
        <v>1796</v>
      </c>
      <c r="F147">
        <v>1</v>
      </c>
      <c r="G147">
        <v>1</v>
      </c>
      <c r="H147" t="s">
        <v>25</v>
      </c>
      <c r="I147" t="s">
        <v>25</v>
      </c>
      <c r="J147">
        <v>3168</v>
      </c>
      <c r="K147">
        <v>43</v>
      </c>
      <c r="L147" t="s">
        <v>26</v>
      </c>
      <c r="M147">
        <v>657060</v>
      </c>
      <c r="N147" t="s">
        <v>26</v>
      </c>
      <c r="O147">
        <v>0</v>
      </c>
      <c r="P147">
        <v>0.54852999999999996</v>
      </c>
      <c r="Q147">
        <v>0.54852999999999996</v>
      </c>
      <c r="R147">
        <v>0.60565000000000002</v>
      </c>
      <c r="S147">
        <v>-1</v>
      </c>
      <c r="T147">
        <v>-1</v>
      </c>
      <c r="U147">
        <v>-1</v>
      </c>
      <c r="V147">
        <v>-1</v>
      </c>
      <c r="W147">
        <v>-1</v>
      </c>
    </row>
    <row r="148" spans="1:23" x14ac:dyDescent="0.35">
      <c r="A148" t="s">
        <v>27</v>
      </c>
      <c r="B148">
        <v>26</v>
      </c>
      <c r="C148" t="s">
        <v>55</v>
      </c>
      <c r="D148">
        <v>585</v>
      </c>
      <c r="E148">
        <v>1808</v>
      </c>
      <c r="F148">
        <v>1</v>
      </c>
      <c r="G148">
        <v>1</v>
      </c>
      <c r="H148" t="s">
        <v>25</v>
      </c>
      <c r="I148" t="s">
        <v>25</v>
      </c>
      <c r="J148">
        <v>3335</v>
      </c>
      <c r="K148">
        <v>41</v>
      </c>
      <c r="L148" t="s">
        <v>26</v>
      </c>
      <c r="M148">
        <v>661641</v>
      </c>
      <c r="N148" t="s">
        <v>26</v>
      </c>
      <c r="O148">
        <v>0</v>
      </c>
      <c r="P148">
        <v>0.53227000000000002</v>
      </c>
      <c r="Q148">
        <v>0.53227000000000002</v>
      </c>
      <c r="R148">
        <v>0.60470999999999997</v>
      </c>
      <c r="S148">
        <v>-1</v>
      </c>
      <c r="T148">
        <v>-1</v>
      </c>
      <c r="U148">
        <v>-1</v>
      </c>
      <c r="V148">
        <v>-1</v>
      </c>
      <c r="W148">
        <v>-1</v>
      </c>
    </row>
    <row r="149" spans="1:23" x14ac:dyDescent="0.35">
      <c r="A149" t="s">
        <v>27</v>
      </c>
      <c r="B149">
        <v>27</v>
      </c>
      <c r="C149" t="s">
        <v>56</v>
      </c>
      <c r="D149">
        <v>594</v>
      </c>
      <c r="E149">
        <v>1837</v>
      </c>
      <c r="F149">
        <v>1</v>
      </c>
      <c r="G149">
        <v>1</v>
      </c>
      <c r="H149" t="s">
        <v>25</v>
      </c>
      <c r="I149" t="s">
        <v>25</v>
      </c>
      <c r="J149">
        <v>3262</v>
      </c>
      <c r="K149">
        <v>45</v>
      </c>
      <c r="L149" t="s">
        <v>26</v>
      </c>
      <c r="M149">
        <v>682494</v>
      </c>
      <c r="N149" t="s">
        <v>26</v>
      </c>
      <c r="O149">
        <v>0</v>
      </c>
      <c r="P149">
        <v>0.54744000000000004</v>
      </c>
      <c r="Q149">
        <v>0.54744000000000004</v>
      </c>
      <c r="R149">
        <v>0.61792000000000002</v>
      </c>
      <c r="S149">
        <v>-1</v>
      </c>
      <c r="T149">
        <v>-1</v>
      </c>
      <c r="U149">
        <v>-1</v>
      </c>
      <c r="V149">
        <v>-1</v>
      </c>
      <c r="W149">
        <v>-1</v>
      </c>
    </row>
    <row r="150" spans="1:23" x14ac:dyDescent="0.35">
      <c r="A150" t="s">
        <v>27</v>
      </c>
      <c r="B150">
        <v>28</v>
      </c>
      <c r="C150" t="s">
        <v>57</v>
      </c>
      <c r="D150">
        <v>596</v>
      </c>
      <c r="E150">
        <v>1842</v>
      </c>
      <c r="F150">
        <v>1</v>
      </c>
      <c r="G150">
        <v>1</v>
      </c>
      <c r="H150" t="s">
        <v>25</v>
      </c>
      <c r="I150" t="s">
        <v>25</v>
      </c>
      <c r="J150">
        <v>3345</v>
      </c>
      <c r="K150">
        <v>44</v>
      </c>
      <c r="L150" t="s">
        <v>26</v>
      </c>
      <c r="M150">
        <v>687175</v>
      </c>
      <c r="N150" t="s">
        <v>26</v>
      </c>
      <c r="O150">
        <v>0</v>
      </c>
      <c r="P150">
        <v>0.56943999999999995</v>
      </c>
      <c r="Q150">
        <v>0.56943999999999995</v>
      </c>
      <c r="R150">
        <v>0.62958999999999998</v>
      </c>
      <c r="S150">
        <v>-1</v>
      </c>
      <c r="T150">
        <v>-1</v>
      </c>
      <c r="U150">
        <v>-1</v>
      </c>
      <c r="V150">
        <v>-1</v>
      </c>
      <c r="W150">
        <v>-1</v>
      </c>
    </row>
    <row r="151" spans="1:23" x14ac:dyDescent="0.35">
      <c r="A151" t="s">
        <v>27</v>
      </c>
      <c r="B151">
        <v>29</v>
      </c>
      <c r="C151" t="s">
        <v>58</v>
      </c>
      <c r="D151">
        <v>599</v>
      </c>
      <c r="E151">
        <v>1851</v>
      </c>
      <c r="F151">
        <v>1</v>
      </c>
      <c r="G151">
        <v>1</v>
      </c>
      <c r="H151" t="s">
        <v>25</v>
      </c>
      <c r="I151" t="s">
        <v>25</v>
      </c>
      <c r="J151">
        <v>3560</v>
      </c>
      <c r="K151">
        <v>41</v>
      </c>
      <c r="L151" t="s">
        <v>26</v>
      </c>
      <c r="M151">
        <v>694227</v>
      </c>
      <c r="N151" t="s">
        <v>26</v>
      </c>
      <c r="O151">
        <v>0</v>
      </c>
      <c r="P151">
        <v>0.51471999999999996</v>
      </c>
      <c r="Q151">
        <v>0.51471999999999996</v>
      </c>
      <c r="R151">
        <v>0.61070000000000002</v>
      </c>
      <c r="S151">
        <v>-1</v>
      </c>
      <c r="T151">
        <v>-1</v>
      </c>
      <c r="U151">
        <v>-1</v>
      </c>
      <c r="V151">
        <v>-1</v>
      </c>
      <c r="W151">
        <v>-1</v>
      </c>
    </row>
    <row r="152" spans="1:23" x14ac:dyDescent="0.35">
      <c r="A152" t="s">
        <v>27</v>
      </c>
      <c r="B152">
        <v>30</v>
      </c>
      <c r="C152" t="s">
        <v>59</v>
      </c>
      <c r="D152">
        <v>602</v>
      </c>
      <c r="E152">
        <v>1862</v>
      </c>
      <c r="F152">
        <v>1</v>
      </c>
      <c r="G152">
        <v>1</v>
      </c>
      <c r="H152" t="s">
        <v>25</v>
      </c>
      <c r="I152" t="s">
        <v>25</v>
      </c>
      <c r="J152">
        <v>3344</v>
      </c>
      <c r="K152">
        <v>40</v>
      </c>
      <c r="L152" t="s">
        <v>26</v>
      </c>
      <c r="M152">
        <v>701315</v>
      </c>
      <c r="N152" t="s">
        <v>26</v>
      </c>
      <c r="O152">
        <v>0</v>
      </c>
      <c r="P152">
        <v>0.56977</v>
      </c>
      <c r="Q152">
        <v>0.56977</v>
      </c>
      <c r="R152">
        <v>0.61451999999999996</v>
      </c>
      <c r="S152">
        <v>-1</v>
      </c>
      <c r="T152">
        <v>-1</v>
      </c>
      <c r="U152">
        <v>-1</v>
      </c>
      <c r="V152">
        <v>-1</v>
      </c>
      <c r="W152">
        <v>-1</v>
      </c>
    </row>
    <row r="153" spans="1:23" x14ac:dyDescent="0.35">
      <c r="A153" t="s">
        <v>27</v>
      </c>
      <c r="B153">
        <v>31</v>
      </c>
      <c r="C153" t="s">
        <v>60</v>
      </c>
      <c r="D153">
        <v>608</v>
      </c>
      <c r="E153">
        <v>1884</v>
      </c>
      <c r="F153">
        <v>1</v>
      </c>
      <c r="G153">
        <v>1</v>
      </c>
      <c r="H153" t="s">
        <v>25</v>
      </c>
      <c r="I153" t="s">
        <v>25</v>
      </c>
      <c r="J153">
        <v>3316</v>
      </c>
      <c r="K153">
        <v>42</v>
      </c>
      <c r="L153" t="s">
        <v>26</v>
      </c>
      <c r="M153">
        <v>715584</v>
      </c>
      <c r="N153" t="s">
        <v>26</v>
      </c>
      <c r="O153">
        <v>0</v>
      </c>
      <c r="P153">
        <v>0.56845000000000001</v>
      </c>
      <c r="Q153">
        <v>0.56845000000000001</v>
      </c>
      <c r="R153">
        <v>0.61431000000000002</v>
      </c>
      <c r="S153">
        <v>-1</v>
      </c>
      <c r="T153">
        <v>-1</v>
      </c>
      <c r="U153">
        <v>-1</v>
      </c>
      <c r="V153">
        <v>-1</v>
      </c>
      <c r="W153">
        <v>-1</v>
      </c>
    </row>
    <row r="154" spans="1:23" x14ac:dyDescent="0.35">
      <c r="A154" t="s">
        <v>27</v>
      </c>
      <c r="B154">
        <v>32</v>
      </c>
      <c r="C154" t="s">
        <v>61</v>
      </c>
      <c r="D154">
        <v>608</v>
      </c>
      <c r="E154">
        <v>1884</v>
      </c>
      <c r="F154">
        <v>1</v>
      </c>
      <c r="G154">
        <v>1</v>
      </c>
      <c r="H154" t="s">
        <v>25</v>
      </c>
      <c r="I154" t="s">
        <v>25</v>
      </c>
      <c r="J154">
        <v>3407</v>
      </c>
      <c r="K154">
        <v>41</v>
      </c>
      <c r="L154" t="s">
        <v>26</v>
      </c>
      <c r="M154">
        <v>715584</v>
      </c>
      <c r="N154" t="s">
        <v>26</v>
      </c>
      <c r="O154">
        <v>0</v>
      </c>
      <c r="P154">
        <v>0.55578000000000005</v>
      </c>
      <c r="Q154">
        <v>0.55578000000000005</v>
      </c>
      <c r="R154">
        <v>0.60345000000000004</v>
      </c>
      <c r="S154">
        <v>-1</v>
      </c>
      <c r="T154">
        <v>-1</v>
      </c>
      <c r="U154">
        <v>-1</v>
      </c>
      <c r="V154">
        <v>-1</v>
      </c>
      <c r="W154">
        <v>-1</v>
      </c>
    </row>
    <row r="155" spans="1:23" x14ac:dyDescent="0.35">
      <c r="A155" t="s">
        <v>27</v>
      </c>
      <c r="B155">
        <v>33</v>
      </c>
      <c r="C155" t="s">
        <v>62</v>
      </c>
      <c r="D155">
        <v>619</v>
      </c>
      <c r="E155">
        <v>1918</v>
      </c>
      <c r="F155">
        <v>1</v>
      </c>
      <c r="G155">
        <v>1</v>
      </c>
      <c r="H155" t="s">
        <v>25</v>
      </c>
      <c r="I155" t="s">
        <v>25</v>
      </c>
      <c r="J155">
        <v>3500</v>
      </c>
      <c r="K155">
        <v>39</v>
      </c>
      <c r="L155" t="s">
        <v>26</v>
      </c>
      <c r="M155">
        <v>742142</v>
      </c>
      <c r="N155" t="s">
        <v>26</v>
      </c>
      <c r="O155">
        <v>0</v>
      </c>
      <c r="P155">
        <v>0.53332000000000002</v>
      </c>
      <c r="Q155">
        <v>0.53332000000000002</v>
      </c>
      <c r="R155">
        <v>0.60524</v>
      </c>
      <c r="S155">
        <v>-1</v>
      </c>
      <c r="T155">
        <v>-1</v>
      </c>
      <c r="U155">
        <v>-1</v>
      </c>
      <c r="V155">
        <v>-1</v>
      </c>
      <c r="W155">
        <v>-1</v>
      </c>
    </row>
    <row r="156" spans="1:23" x14ac:dyDescent="0.35">
      <c r="A156" t="s">
        <v>27</v>
      </c>
      <c r="B156">
        <v>34</v>
      </c>
      <c r="C156" t="s">
        <v>63</v>
      </c>
      <c r="D156">
        <v>622</v>
      </c>
      <c r="E156">
        <v>1926</v>
      </c>
      <c r="F156">
        <v>1</v>
      </c>
      <c r="G156">
        <v>1</v>
      </c>
      <c r="H156" t="s">
        <v>25</v>
      </c>
      <c r="I156" t="s">
        <v>25</v>
      </c>
      <c r="J156">
        <v>3488</v>
      </c>
      <c r="K156">
        <v>42</v>
      </c>
      <c r="L156" t="s">
        <v>26</v>
      </c>
      <c r="M156">
        <v>749474</v>
      </c>
      <c r="N156" t="s">
        <v>26</v>
      </c>
      <c r="O156">
        <v>0</v>
      </c>
      <c r="P156">
        <v>0.55271000000000003</v>
      </c>
      <c r="Q156">
        <v>0.55271000000000003</v>
      </c>
      <c r="R156">
        <v>0.61065000000000003</v>
      </c>
      <c r="S156">
        <v>-1</v>
      </c>
      <c r="T156">
        <v>-1</v>
      </c>
      <c r="U156">
        <v>-1</v>
      </c>
      <c r="V156">
        <v>-1</v>
      </c>
      <c r="W156">
        <v>-1</v>
      </c>
    </row>
    <row r="157" spans="1:23" x14ac:dyDescent="0.35">
      <c r="A157" t="s">
        <v>27</v>
      </c>
      <c r="B157">
        <v>35</v>
      </c>
      <c r="C157" t="s">
        <v>64</v>
      </c>
      <c r="D157">
        <v>628</v>
      </c>
      <c r="E157">
        <v>1948</v>
      </c>
      <c r="F157">
        <v>1</v>
      </c>
      <c r="G157">
        <v>1</v>
      </c>
      <c r="H157" t="s">
        <v>25</v>
      </c>
      <c r="I157" t="s">
        <v>25</v>
      </c>
      <c r="J157">
        <v>3531</v>
      </c>
      <c r="K157">
        <v>42</v>
      </c>
      <c r="L157" t="s">
        <v>26</v>
      </c>
      <c r="M157">
        <v>764224</v>
      </c>
      <c r="N157" t="s">
        <v>26</v>
      </c>
      <c r="O157">
        <v>0</v>
      </c>
      <c r="P157">
        <v>0.58436999999999995</v>
      </c>
      <c r="Q157">
        <v>0.58436999999999995</v>
      </c>
      <c r="R157">
        <v>0.60238999999999998</v>
      </c>
      <c r="S157">
        <v>-1</v>
      </c>
      <c r="T157">
        <v>-1</v>
      </c>
      <c r="U157">
        <v>-1</v>
      </c>
      <c r="V157">
        <v>-1</v>
      </c>
      <c r="W157">
        <v>-1</v>
      </c>
    </row>
    <row r="158" spans="1:23" x14ac:dyDescent="0.35">
      <c r="A158" t="s">
        <v>27</v>
      </c>
      <c r="B158">
        <v>36</v>
      </c>
      <c r="C158" t="s">
        <v>65</v>
      </c>
      <c r="D158">
        <v>631</v>
      </c>
      <c r="E158">
        <v>1944</v>
      </c>
      <c r="F158">
        <v>1</v>
      </c>
      <c r="G158">
        <v>1</v>
      </c>
      <c r="H158" t="s">
        <v>25</v>
      </c>
      <c r="I158" t="s">
        <v>25</v>
      </c>
      <c r="J158">
        <v>4486</v>
      </c>
      <c r="K158">
        <v>42</v>
      </c>
      <c r="L158" t="s">
        <v>26</v>
      </c>
      <c r="M158">
        <v>771658</v>
      </c>
      <c r="N158" t="s">
        <v>26</v>
      </c>
      <c r="O158">
        <v>0</v>
      </c>
      <c r="P158">
        <v>0.58757999999999999</v>
      </c>
      <c r="Q158">
        <v>0.58757999999999999</v>
      </c>
      <c r="R158">
        <v>0.60467000000000004</v>
      </c>
      <c r="S158">
        <v>-1</v>
      </c>
      <c r="T158">
        <v>-1</v>
      </c>
      <c r="U158">
        <v>-1</v>
      </c>
      <c r="V158">
        <v>-1</v>
      </c>
      <c r="W158">
        <v>-1</v>
      </c>
    </row>
    <row r="159" spans="1:23" x14ac:dyDescent="0.35">
      <c r="J159" s="1">
        <f>AVERAGE(J122:J158)</f>
        <v>3137.8918918918921</v>
      </c>
      <c r="K159" s="1">
        <f>AVERAGE(K122:K158)</f>
        <v>42.54054054054054</v>
      </c>
      <c r="L159" s="1">
        <v>1</v>
      </c>
      <c r="M159" s="1">
        <f>AVERAGE(M122:M158)</f>
        <v>590033</v>
      </c>
      <c r="N159" s="1"/>
      <c r="O159" s="1">
        <f>AVERAGE(O123:O158)</f>
        <v>2.7777777777777776E-2</v>
      </c>
      <c r="P159" s="1">
        <f>AVERAGE(P123:P158)</f>
        <v>0.56603749999999986</v>
      </c>
      <c r="Q159" s="1">
        <f>AVERAGE(Q123:Q158)</f>
        <v>0.56603749999999986</v>
      </c>
      <c r="R159" s="1">
        <f>AVERAGE(R123:R158)</f>
        <v>0.62357472222222221</v>
      </c>
      <c r="S159" s="1"/>
      <c r="T159" s="1"/>
      <c r="U159" s="1">
        <v>-1</v>
      </c>
      <c r="V159" s="1"/>
      <c r="W159" s="1"/>
    </row>
  </sheetData>
  <sortState xmlns:xlrd2="http://schemas.microsoft.com/office/spreadsheetml/2017/richdata2" ref="A2:W158">
    <sortCondition ref="A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Overview</vt:lpstr>
      <vt:lpstr>Ansatz (Individuell)</vt:lpstr>
      <vt:lpstr>Ansatz Naive</vt:lpstr>
      <vt:lpstr>Ansatz Naive (Weighted)</vt:lpstr>
      <vt:lpstr>Ansatz Naive (Inverse)</vt:lpstr>
      <vt:lpstr>dataBusyBoxAllNew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Sprey</dc:creator>
  <cp:lastModifiedBy>Joshua</cp:lastModifiedBy>
  <dcterms:created xsi:type="dcterms:W3CDTF">2020-05-13T11:02:33Z</dcterms:created>
  <dcterms:modified xsi:type="dcterms:W3CDTF">2020-05-22T14:33:51Z</dcterms:modified>
</cp:coreProperties>
</file>