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as\Documents\Chandoo\Excel\"/>
    </mc:Choice>
  </mc:AlternateContent>
  <xr:revisionPtr revIDLastSave="0" documentId="13_ncr:1_{FC171249-FF90-4BDD-B444-5C6651FF15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IF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M13" i="1"/>
  <c r="J14" i="1"/>
  <c r="J13" i="1"/>
  <c r="G22" i="1"/>
  <c r="G19" i="1"/>
  <c r="G13" i="1"/>
  <c r="J5" i="1"/>
  <c r="F5" i="1"/>
  <c r="B5" i="1"/>
  <c r="F6" i="1"/>
  <c r="B6" i="1"/>
  <c r="J6" i="1"/>
</calcChain>
</file>

<file path=xl/sharedStrings.xml><?xml version="1.0" encoding="utf-8"?>
<sst xmlns="http://schemas.openxmlformats.org/spreadsheetml/2006/main" count="55" uniqueCount="21">
  <si>
    <t>Product</t>
  </si>
  <si>
    <t>Region</t>
  </si>
  <si>
    <t>Sales</t>
  </si>
  <si>
    <t>Pod Gun</t>
  </si>
  <si>
    <t>Blow Torch</t>
  </si>
  <si>
    <t>Spit Bomb</t>
  </si>
  <si>
    <t>North</t>
  </si>
  <si>
    <t>West</t>
  </si>
  <si>
    <t>South</t>
  </si>
  <si>
    <t>East</t>
  </si>
  <si>
    <t>Sales for Blow Torch in West</t>
  </si>
  <si>
    <t>SUMIFS Tutorial &amp; Sample File</t>
  </si>
  <si>
    <t>Example 1</t>
  </si>
  <si>
    <t>Example 2</t>
  </si>
  <si>
    <t>Total Sales above 150 in East Region</t>
  </si>
  <si>
    <t>Example 3</t>
  </si>
  <si>
    <t>Sales of North for all excluding Pod Gun</t>
  </si>
  <si>
    <t>Total Amount</t>
  </si>
  <si>
    <t>west</t>
  </si>
  <si>
    <t>Total Amount/East &gt;150</t>
  </si>
  <si>
    <t>Total Amount of Product+North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</si>
</sst>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"/>
    <numFmt numFmtId="166" formatCode="_-[$$-409]* #,##0.00_ ;_-[$$-409]* \-#,##0.00\ ;_-[$$-409]* &quot;-&quot;??_ ;_-@_ "/>
    <numFmt numFmtId="167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0" tint="-4.9989318521683403E-2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vertical="top" wrapText="1"/>
    </xf>
    <xf numFmtId="0" fontId="5" fillId="0" borderId="1" xfId="0" applyFont="1" applyBorder="1" applyAlignment="1">
      <alignment horizontal="left" vertical="center"/>
    </xf>
    <xf numFmtId="165" fontId="4" fillId="2" borderId="1" xfId="1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0" fillId="4" borderId="0" xfId="0" applyFill="1"/>
    <xf numFmtId="0" fontId="6" fillId="4" borderId="0" xfId="0" applyFont="1" applyFill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2" fillId="2" borderId="3" xfId="0" applyFont="1" applyFill="1" applyBorder="1"/>
    <xf numFmtId="0" fontId="0" fillId="0" borderId="4" xfId="0" applyFont="1" applyBorder="1"/>
    <xf numFmtId="0" fontId="0" fillId="0" borderId="0" xfId="0" applyAlignment="1">
      <alignment horizontal="left"/>
    </xf>
    <xf numFmtId="0" fontId="2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0" fillId="5" borderId="0" xfId="0" applyFill="1"/>
    <xf numFmtId="167" fontId="0" fillId="5" borderId="0" xfId="0" applyNumberFormat="1" applyFill="1" applyAlignment="1">
      <alignment horizontal="left"/>
    </xf>
    <xf numFmtId="164" fontId="0" fillId="5" borderId="0" xfId="1" applyFont="1" applyFill="1"/>
    <xf numFmtId="166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chandoo.org/wp/2013/01/16/top-10-formulas-for-aspiring-analyst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152400</xdr:rowOff>
    </xdr:from>
    <xdr:to>
      <xdr:col>8</xdr:col>
      <xdr:colOff>0</xdr:colOff>
      <xdr:row>0</xdr:row>
      <xdr:rowOff>552450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25FC98-BA7D-47FF-979E-A1B7C8AB6FB4}"/>
            </a:ext>
          </a:extLst>
        </xdr:cNvPr>
        <xdr:cNvSpPr/>
      </xdr:nvSpPr>
      <xdr:spPr>
        <a:xfrm>
          <a:off x="4162425" y="152400"/>
          <a:ext cx="2943225" cy="400050"/>
        </a:xfrm>
        <a:prstGeom prst="roundRect">
          <a:avLst/>
        </a:prstGeom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tx1"/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Top 10 Functions for Data Analysis</a:t>
          </a:r>
          <a:r>
            <a:rPr lang="en-US" sz="1200">
              <a:solidFill>
                <a:schemeClr val="tx1"/>
              </a:solidFill>
              <a:effectLst>
                <a:outerShdw blurRad="50800" dist="38100" dir="5400000" algn="t" rotWithShape="0">
                  <a:schemeClr val="bg1">
                    <a:lumMod val="95000"/>
                    <a:alpha val="40000"/>
                  </a:schemeClr>
                </a:outerShdw>
              </a:effectLst>
              <a:latin typeface="Webdings" panose="05030102010509060703" pitchFamily="18" charset="2"/>
              <a:cs typeface="Segoe UI Light" panose="020B0502040204020203" pitchFamily="34" charset="0"/>
            </a:rPr>
            <a:t>4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cme" displayName="acme" ref="B10:D24" totalsRowShown="0">
  <tableColumns count="3">
    <tableColumn id="1" xr3:uid="{00000000-0010-0000-0000-000001000000}" name="Product"/>
    <tableColumn id="2" xr3:uid="{00000000-0010-0000-0000-000002000000}" name="Region"/>
    <tableColumn id="3" xr3:uid="{00000000-0010-0000-0000-000003000000}" name="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showGridLines="0" tabSelected="1" topLeftCell="A7" workbookViewId="0">
      <selection activeCell="J22" sqref="J22"/>
    </sheetView>
  </sheetViews>
  <sheetFormatPr defaultRowHeight="14.4" x14ac:dyDescent="0.3"/>
  <cols>
    <col min="2" max="4" width="14.6640625" customWidth="1"/>
    <col min="6" max="8" width="14.6640625" customWidth="1"/>
    <col min="9" max="9" width="23.109375" customWidth="1"/>
    <col min="10" max="12" width="14.6640625" customWidth="1"/>
  </cols>
  <sheetData>
    <row r="1" spans="2:13" s="6" customFormat="1" ht="55.5" customHeight="1" x14ac:dyDescent="0.3">
      <c r="B1" s="7" t="s">
        <v>11</v>
      </c>
    </row>
    <row r="3" spans="2:13" ht="14.25" customHeight="1" x14ac:dyDescent="0.3">
      <c r="B3" s="9" t="s">
        <v>12</v>
      </c>
      <c r="F3" s="9" t="s">
        <v>13</v>
      </c>
      <c r="J3" s="9" t="s">
        <v>15</v>
      </c>
    </row>
    <row r="4" spans="2:13" ht="27" customHeight="1" x14ac:dyDescent="0.3">
      <c r="B4" s="8" t="s">
        <v>10</v>
      </c>
      <c r="C4" s="3"/>
      <c r="D4" s="3"/>
      <c r="F4" s="8" t="s">
        <v>14</v>
      </c>
      <c r="G4" s="3"/>
      <c r="H4" s="3"/>
      <c r="J4" s="8" t="s">
        <v>16</v>
      </c>
      <c r="K4" s="3"/>
      <c r="L4" s="3"/>
    </row>
    <row r="5" spans="2:13" ht="27" customHeight="1" x14ac:dyDescent="0.3">
      <c r="B5" s="4">
        <f>SUMIFS(acme[Sales], acme[Product], "Blow Torch", acme[Region], "West")</f>
        <v>242</v>
      </c>
      <c r="C5" s="5"/>
      <c r="D5" s="5"/>
      <c r="F5" s="4">
        <f>SUMIFS(acme[Sales], acme[Sales],"&gt;150",acme[Region],"East")</f>
        <v>339</v>
      </c>
      <c r="G5" s="5"/>
      <c r="H5" s="5"/>
      <c r="J5" s="4">
        <f>SUMIFS(acme[Sales], acme[Region],"North",acme[Product],"&lt;&gt;Pod Gun")</f>
        <v>460</v>
      </c>
      <c r="K5" s="5"/>
      <c r="L5" s="5"/>
    </row>
    <row r="6" spans="2:13" ht="27" customHeight="1" x14ac:dyDescent="0.3">
      <c r="B6" s="13" t="str">
        <f ca="1">_xlfn.FORMULATEXT(B5)</f>
        <v>=SUMIFS(acme[Sales], acme[Product], "Blow Torch", acme[Region], "West")</v>
      </c>
      <c r="C6" s="13"/>
      <c r="D6" s="13"/>
      <c r="F6" s="13" t="str">
        <f ca="1">_xlfn.FORMULATEXT(F5)</f>
        <v>=SUMIFS(acme[Sales], acme[Sales],"&gt;150",acme[Region],"East")</v>
      </c>
      <c r="G6" s="13"/>
      <c r="H6" s="13"/>
      <c r="J6" s="13" t="str">
        <f ca="1">_xlfn.FORMULATEXT(J5)</f>
        <v>=SUMIFS(acme[Sales], acme[Region],"North",acme[Product],"&lt;&gt;Pod Gun")</v>
      </c>
      <c r="K6" s="13"/>
      <c r="L6" s="13"/>
    </row>
    <row r="7" spans="2:13" ht="27" customHeight="1" x14ac:dyDescent="0.3">
      <c r="B7" s="13"/>
      <c r="C7" s="13"/>
      <c r="D7" s="13"/>
      <c r="F7" s="13"/>
      <c r="G7" s="13"/>
      <c r="H7" s="13"/>
      <c r="J7" s="13"/>
      <c r="K7" s="13"/>
      <c r="L7" s="13"/>
    </row>
    <row r="8" spans="2:13" ht="15" customHeight="1" x14ac:dyDescent="0.3">
      <c r="B8" s="2"/>
    </row>
    <row r="9" spans="2:13" ht="15" customHeight="1" x14ac:dyDescent="0.3">
      <c r="B9" s="2"/>
    </row>
    <row r="10" spans="2:13" x14ac:dyDescent="0.3">
      <c r="B10" t="s">
        <v>0</v>
      </c>
      <c r="C10" t="s">
        <v>1</v>
      </c>
      <c r="D10" s="1" t="s">
        <v>2</v>
      </c>
      <c r="F10" s="12" t="s">
        <v>10</v>
      </c>
      <c r="I10" s="12" t="s">
        <v>14</v>
      </c>
      <c r="L10" s="12" t="s">
        <v>16</v>
      </c>
    </row>
    <row r="11" spans="2:13" x14ac:dyDescent="0.3">
      <c r="B11" t="s">
        <v>3</v>
      </c>
      <c r="C11" t="s">
        <v>6</v>
      </c>
      <c r="D11">
        <v>127</v>
      </c>
    </row>
    <row r="12" spans="2:13" x14ac:dyDescent="0.3">
      <c r="B12" t="s">
        <v>4</v>
      </c>
      <c r="C12" t="s">
        <v>7</v>
      </c>
      <c r="D12">
        <v>139</v>
      </c>
      <c r="F12" t="s">
        <v>1</v>
      </c>
      <c r="G12" s="10" t="s">
        <v>18</v>
      </c>
      <c r="I12" t="s">
        <v>1</v>
      </c>
      <c r="J12" t="s">
        <v>9</v>
      </c>
      <c r="L12" t="s">
        <v>1</v>
      </c>
      <c r="M12" t="s">
        <v>6</v>
      </c>
    </row>
    <row r="13" spans="2:13" x14ac:dyDescent="0.3">
      <c r="B13" t="s">
        <v>4</v>
      </c>
      <c r="C13" t="s">
        <v>7</v>
      </c>
      <c r="D13">
        <v>103</v>
      </c>
      <c r="F13" t="s">
        <v>17</v>
      </c>
      <c r="G13">
        <f>SUMIFS(acme[Sales],acme[Region],G12)</f>
        <v>586</v>
      </c>
      <c r="I13" t="s">
        <v>17</v>
      </c>
      <c r="J13">
        <f>SUMIFS(acme[Sales],acme[Region],J12)</f>
        <v>439</v>
      </c>
      <c r="L13" t="s">
        <v>17</v>
      </c>
      <c r="M13">
        <f>SUMIFS(acme[Sales],acme[Region],M12)</f>
        <v>587</v>
      </c>
    </row>
    <row r="14" spans="2:13" x14ac:dyDescent="0.3">
      <c r="B14" t="s">
        <v>5</v>
      </c>
      <c r="C14" t="s">
        <v>6</v>
      </c>
      <c r="D14">
        <v>168</v>
      </c>
      <c r="I14" s="14" t="s">
        <v>19</v>
      </c>
      <c r="J14" s="16">
        <f>SUMIFS(acme[Sales],acme[Sales],"&gt;150",acme[Region],J12)</f>
        <v>339</v>
      </c>
    </row>
    <row r="15" spans="2:13" x14ac:dyDescent="0.3">
      <c r="B15" t="s">
        <v>4</v>
      </c>
      <c r="C15" t="s">
        <v>6</v>
      </c>
      <c r="D15">
        <v>122</v>
      </c>
      <c r="L15" s="14" t="s">
        <v>20</v>
      </c>
      <c r="M15" s="14"/>
    </row>
    <row r="16" spans="2:13" x14ac:dyDescent="0.3">
      <c r="B16" t="s">
        <v>5</v>
      </c>
      <c r="C16" t="s">
        <v>7</v>
      </c>
      <c r="D16">
        <v>200</v>
      </c>
      <c r="L16" s="14"/>
      <c r="M16" s="17">
        <f>SUMIFS(acme[Sales],acme[Product],"&lt;&gt;Pod Gun",acme[Region],M12)</f>
        <v>460</v>
      </c>
    </row>
    <row r="17" spans="2:7" x14ac:dyDescent="0.3">
      <c r="B17" t="s">
        <v>5</v>
      </c>
      <c r="C17" t="s">
        <v>8</v>
      </c>
      <c r="D17">
        <v>177</v>
      </c>
    </row>
    <row r="18" spans="2:7" x14ac:dyDescent="0.3">
      <c r="B18" t="s">
        <v>3</v>
      </c>
      <c r="C18" t="s">
        <v>8</v>
      </c>
      <c r="D18">
        <v>170</v>
      </c>
      <c r="F18" t="s">
        <v>0</v>
      </c>
      <c r="G18" t="s">
        <v>4</v>
      </c>
    </row>
    <row r="19" spans="2:7" x14ac:dyDescent="0.3">
      <c r="B19" t="s">
        <v>4</v>
      </c>
      <c r="C19" t="s">
        <v>8</v>
      </c>
      <c r="D19">
        <v>177</v>
      </c>
      <c r="G19">
        <f>SUMIFS(acme[Sales],acme[Product],G18)</f>
        <v>711</v>
      </c>
    </row>
    <row r="20" spans="2:7" x14ac:dyDescent="0.3">
      <c r="B20" t="s">
        <v>4</v>
      </c>
      <c r="C20" t="s">
        <v>6</v>
      </c>
      <c r="D20">
        <v>170</v>
      </c>
    </row>
    <row r="21" spans="2:7" x14ac:dyDescent="0.3">
      <c r="B21" t="s">
        <v>5</v>
      </c>
      <c r="C21" t="s">
        <v>7</v>
      </c>
      <c r="D21">
        <v>144</v>
      </c>
    </row>
    <row r="22" spans="2:7" x14ac:dyDescent="0.3">
      <c r="B22" t="s">
        <v>3</v>
      </c>
      <c r="C22" t="s">
        <v>9</v>
      </c>
      <c r="D22">
        <v>172</v>
      </c>
      <c r="F22" s="14" t="s">
        <v>17</v>
      </c>
      <c r="G22" s="15">
        <f>SUMIFS(acme[Sales],acme[Product],"Blow Torch",acme[Region],"West")</f>
        <v>242</v>
      </c>
    </row>
    <row r="23" spans="2:7" x14ac:dyDescent="0.3">
      <c r="B23" t="s">
        <v>3</v>
      </c>
      <c r="C23" t="s">
        <v>9</v>
      </c>
      <c r="D23">
        <v>167</v>
      </c>
      <c r="G23" s="11"/>
    </row>
    <row r="24" spans="2:7" x14ac:dyDescent="0.3">
      <c r="B24" t="s">
        <v>5</v>
      </c>
      <c r="C24" t="s">
        <v>9</v>
      </c>
      <c r="D24">
        <v>100</v>
      </c>
    </row>
  </sheetData>
  <mergeCells count="3">
    <mergeCell ref="B6:D7"/>
    <mergeCell ref="F6:H7"/>
    <mergeCell ref="J6:L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Subashri Rajendran</cp:lastModifiedBy>
  <dcterms:created xsi:type="dcterms:W3CDTF">2018-05-25T00:01:27Z</dcterms:created>
  <dcterms:modified xsi:type="dcterms:W3CDTF">2025-06-30T09:19:26Z</dcterms:modified>
</cp:coreProperties>
</file>