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-120" yWindow="-120" windowWidth="28908" windowHeight="15720" activeTab="6"/>
  </bookViews>
  <sheets>
    <sheet name="Question 4" sheetId="13" r:id="rId1"/>
    <sheet name="Question 3" sheetId="12" r:id="rId2"/>
    <sheet name="Question 2" sheetId="11" r:id="rId3"/>
    <sheet name="Q-1(E)" sheetId="10" r:id="rId4"/>
    <sheet name="Q-1(D)" sheetId="8" r:id="rId5"/>
    <sheet name="Q-1(C)" sheetId="4" r:id="rId6"/>
    <sheet name="Q-1(B)" sheetId="3" r:id="rId7"/>
    <sheet name="Q-1(A)" sheetId="15" r:id="rId8"/>
    <sheet name="Raw Data" sheetId="1" r:id="rId9"/>
  </sheets>
  <calcPr calcId="152511"/>
  <pivotCaches>
    <pivotCache cacheId="0" r:id="rId10"/>
    <pivotCache cacheId="1" r:id="rId11"/>
    <pivotCache cacheId="2" r:id="rId12"/>
    <pivotCache cacheId="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3" l="1"/>
  <c r="I17" i="13"/>
  <c r="I16" i="13"/>
  <c r="I15" i="13"/>
  <c r="I14" i="13"/>
  <c r="I13" i="13"/>
  <c r="I12" i="13"/>
  <c r="I11" i="13"/>
  <c r="I10" i="13"/>
  <c r="I9" i="13"/>
  <c r="I8" i="13"/>
  <c r="I7" i="13"/>
  <c r="I21" i="12" l="1"/>
  <c r="H21" i="12"/>
  <c r="G21" i="12"/>
  <c r="H5" i="12" l="1"/>
  <c r="H6" i="12"/>
  <c r="H4" i="12"/>
  <c r="G5" i="12"/>
  <c r="G6" i="12"/>
  <c r="G4" i="12"/>
  <c r="X11" i="11"/>
  <c r="T13" i="11"/>
  <c r="U13" i="11" s="1"/>
  <c r="X13" i="11" s="1"/>
  <c r="T12" i="11"/>
  <c r="U12" i="11" s="1"/>
  <c r="X12" i="11" s="1"/>
  <c r="T11" i="11"/>
  <c r="U11" i="11" s="1"/>
  <c r="T10" i="11"/>
  <c r="U10" i="11" s="1"/>
  <c r="X10" i="11" s="1"/>
  <c r="T9" i="11"/>
  <c r="U9" i="11" s="1"/>
  <c r="X9" i="11" s="1"/>
  <c r="T8" i="11"/>
  <c r="U8" i="11" s="1"/>
  <c r="X8" i="11" s="1"/>
  <c r="G10" i="11"/>
  <c r="H10" i="11" s="1"/>
  <c r="G11" i="11"/>
  <c r="H11" i="11" s="1"/>
  <c r="G12" i="11"/>
  <c r="H12" i="11" s="1"/>
  <c r="G13" i="11"/>
  <c r="H13" i="11" s="1"/>
  <c r="G14" i="11"/>
  <c r="H14" i="11" s="1"/>
  <c r="G9" i="11"/>
  <c r="H9" i="11" s="1"/>
  <c r="G79" i="1" l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80" i="1" s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<sst xmlns="http://schemas.openxmlformats.org/spreadsheetml/2006/main" count="454" uniqueCount="93">
  <si>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</si>
  <si>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</si>
  <si>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</si>
  <si>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</si>
  <si>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</si>
  <si>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</si>
  <si>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</si>
  <si>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</si>
  <si>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</si>
  <si>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</si>
  <si>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</si>
  <si>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</si>
  <si>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</si>
  <si>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</si>
  <si>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</si>
  <si>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</si>
  <si>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</si>
  <si>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</si>
  <si>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</si>
  <si>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</si>
  <si>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</si>
  <si>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</si>
  <si>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</si>
  <si>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</si>
  <si>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Row Labels</t>
  </si>
  <si>
    <t>Grand Total</t>
  </si>
  <si>
    <t>Jan</t>
  </si>
  <si>
    <t>Feb</t>
  </si>
  <si>
    <t>Mar</t>
  </si>
  <si>
    <t>Sum of Quantity</t>
  </si>
  <si>
    <t>Sum of Unit Price (BDT)</t>
  </si>
  <si>
    <t>Sum of Total Sales (BDT)</t>
  </si>
  <si>
    <t>sum</t>
  </si>
  <si>
    <t>Column Labels</t>
  </si>
  <si>
    <t>Name</t>
  </si>
  <si>
    <t>Salary</t>
  </si>
  <si>
    <t>ID</t>
  </si>
  <si>
    <t>Sales</t>
  </si>
  <si>
    <t>Bonous</t>
  </si>
  <si>
    <t>Total</t>
  </si>
  <si>
    <t>Average</t>
  </si>
  <si>
    <t>Statistic sales representative</t>
  </si>
  <si>
    <t>January</t>
  </si>
  <si>
    <t>January Total</t>
  </si>
  <si>
    <t>February Total</t>
  </si>
  <si>
    <t>March Total</t>
  </si>
  <si>
    <t>2)a</t>
  </si>
  <si>
    <t>2)d</t>
  </si>
  <si>
    <t>2)B,C</t>
  </si>
  <si>
    <t>Month</t>
  </si>
  <si>
    <t>Expences</t>
  </si>
  <si>
    <t>Retail Profit</t>
  </si>
  <si>
    <t>Profit/Loss</t>
  </si>
  <si>
    <t>February</t>
  </si>
  <si>
    <t>March</t>
  </si>
  <si>
    <t>Item</t>
  </si>
  <si>
    <t>Category</t>
  </si>
  <si>
    <t>Unit price</t>
  </si>
  <si>
    <t>Office rent</t>
  </si>
  <si>
    <t>Rent expences</t>
  </si>
  <si>
    <t>Advertisement</t>
  </si>
  <si>
    <t xml:space="preserve"> Marketing expences</t>
  </si>
  <si>
    <t>Warehouse rent</t>
  </si>
  <si>
    <t>Internet</t>
  </si>
  <si>
    <t>Office expences</t>
  </si>
  <si>
    <t>Staff salary</t>
  </si>
  <si>
    <t>Operation expences</t>
  </si>
  <si>
    <t>Administration</t>
  </si>
  <si>
    <t>Computer bill</t>
  </si>
  <si>
    <t>Voucher</t>
  </si>
  <si>
    <t>Printing materails</t>
  </si>
  <si>
    <t>Additional cost</t>
  </si>
  <si>
    <t xml:space="preserve">                                                                                                                                                                                 </t>
  </si>
  <si>
    <t>Total product count
 for January</t>
  </si>
  <si>
    <t>Total product count
 for February</t>
  </si>
  <si>
    <t>Total product count 
for March</t>
  </si>
  <si>
    <t>3)A</t>
  </si>
  <si>
    <t>3)B</t>
  </si>
  <si>
    <t xml:space="preserve">Month </t>
  </si>
  <si>
    <t xml:space="preserve">January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</si>
  <si>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</si>
  <si>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</si>
  <si>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</si>
  <si>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</si>
  <si>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</si>
  <si>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</si>
  <si>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</si>
  <si>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</si>
  <si>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</si>
  <si>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Expenses </t>
  </si>
  <si>
    <t xml:space="preserve">Sales </t>
  </si>
  <si>
    <t xml:space="preserve">Profit </t>
  </si>
  <si>
    <t>Yearly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</si>
</sst>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 indent="9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 indent="9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 indent="9"/>
    </xf>
    <xf numFmtId="0" fontId="0" fillId="0" borderId="2" xfId="0" applyBorder="1" applyAlignment="1">
      <alignment horizontal="right"/>
    </xf>
    <xf numFmtId="0" fontId="0" fillId="0" borderId="0" xfId="0" applyNumberFormat="1"/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wrapText="1"/>
    </xf>
    <xf numFmtId="0" fontId="0" fillId="0" borderId="0" xfId="0" applyAlignment="1">
      <alignment horizontal="left" vertical="center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Yearly</a:t>
            </a:r>
            <a:r>
              <a:rPr lang="en-US" baseline="0"/>
              <a:t> Report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4'!$G$6</c:f>
              <c:strCache>
                <c:ptCount val="1"/>
                <c:pt idx="0">
                  <c:v>Expenses </c:v>
                </c:pt>
              </c:strCache>
            </c:strRef>
          </c:tx>
          <c:invertIfNegative val="0"/>
          <c:cat>
            <c:strRef>
              <c:f>'Question 4'!$F$7:$F$18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'Question 4'!$G$7:$G$18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</c:ser>
        <c:ser>
          <c:idx val="1"/>
          <c:order val="1"/>
          <c:tx>
            <c:strRef>
              <c:f>'Question 4'!$H$6</c:f>
              <c:strCache>
                <c:ptCount val="1"/>
                <c:pt idx="0">
                  <c:v>Sales </c:v>
                </c:pt>
              </c:strCache>
            </c:strRef>
          </c:tx>
          <c:invertIfNegative val="0"/>
          <c:cat>
            <c:strRef>
              <c:f>'Question 4'!$F$7:$F$18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'Question 4'!$H$7:$H$18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</c:ser>
        <c:ser>
          <c:idx val="2"/>
          <c:order val="2"/>
          <c:tx>
            <c:strRef>
              <c:f>'Question 4'!$I$6</c:f>
              <c:strCache>
                <c:ptCount val="1"/>
                <c:pt idx="0">
                  <c:v>Profit </c:v>
                </c:pt>
              </c:strCache>
            </c:strRef>
          </c:tx>
          <c:invertIfNegative val="0"/>
          <c:cat>
            <c:strRef>
              <c:f>'Question 4'!$F$7:$F$18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'Question 4'!$I$7:$I$18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6076704"/>
        <c:axId val="2086080512"/>
      </c:barChart>
      <c:catAx>
        <c:axId val="208607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2086080512"/>
        <c:crosses val="autoZero"/>
        <c:auto val="1"/>
        <c:lblAlgn val="ctr"/>
        <c:lblOffset val="100"/>
        <c:noMultiLvlLbl val="0"/>
      </c:catAx>
      <c:valAx>
        <c:axId val="2086080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6076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Yearly Report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4'!$G$6</c:f>
              <c:strCache>
                <c:ptCount val="1"/>
                <c:pt idx="0">
                  <c:v>Expenses </c:v>
                </c:pt>
              </c:strCache>
            </c:strRef>
          </c:tx>
          <c:cat>
            <c:strRef>
              <c:f>'Question 4'!$F$7:$F$18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'Question 4'!$G$7:$G$18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'Question 4'!$H$6</c:f>
              <c:strCache>
                <c:ptCount val="1"/>
                <c:pt idx="0">
                  <c:v>Sales </c:v>
                </c:pt>
              </c:strCache>
            </c:strRef>
          </c:tx>
          <c:cat>
            <c:strRef>
              <c:f>'Question 4'!$F$7:$F$18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'Question 4'!$H$7:$H$18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'Question 4'!$I$6</c:f>
              <c:strCache>
                <c:ptCount val="1"/>
                <c:pt idx="0">
                  <c:v>Profit </c:v>
                </c:pt>
              </c:strCache>
            </c:strRef>
          </c:tx>
          <c:cat>
            <c:strRef>
              <c:f>'Question 4'!$F$7:$F$18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'Question 4'!$I$7:$I$18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086078880"/>
        <c:axId val="2086083232"/>
      </c:lineChart>
      <c:catAx>
        <c:axId val="2086078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2086083232"/>
        <c:crosses val="autoZero"/>
        <c:auto val="1"/>
        <c:lblAlgn val="ctr"/>
        <c:lblOffset val="100"/>
        <c:noMultiLvlLbl val="0"/>
      </c:catAx>
      <c:valAx>
        <c:axId val="2086083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607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salary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350714936724"/>
          <c:y val="0.19486111111111112"/>
          <c:w val="0.76685801371602746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2'!$D$9:$D$14</c:f>
              <c:strCache>
                <c:ptCount val="6"/>
                <c:pt idx="0">
                  <c:v>Arif Hossain</c:v>
                </c:pt>
                <c:pt idx="1">
                  <c:v>Eva Karim</c:v>
                </c:pt>
                <c:pt idx="2">
                  <c:v>Farhan Islam</c:v>
                </c:pt>
                <c:pt idx="3">
                  <c:v>Nabila Sultana</c:v>
                </c:pt>
                <c:pt idx="4">
                  <c:v>Oishi Das</c:v>
                </c:pt>
                <c:pt idx="5">
                  <c:v>Parvez Hasan</c:v>
                </c:pt>
              </c:strCache>
            </c:strRef>
          </c:cat>
          <c:val>
            <c:numRef>
              <c:f>'Question 2'!$H$9:$H$14</c:f>
              <c:numCache>
                <c:formatCode>General</c:formatCode>
                <c:ptCount val="6"/>
                <c:pt idx="0">
                  <c:v>170800</c:v>
                </c:pt>
                <c:pt idx="1">
                  <c:v>87600</c:v>
                </c:pt>
                <c:pt idx="2">
                  <c:v>72000</c:v>
                </c:pt>
                <c:pt idx="3">
                  <c:v>364000</c:v>
                </c:pt>
                <c:pt idx="4">
                  <c:v>80400</c:v>
                </c:pt>
                <c:pt idx="5">
                  <c:v>122000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18-4149-AEE7-BB95A644E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86073440"/>
        <c:axId val="2086077248"/>
      </c:barChart>
      <c:catAx>
        <c:axId val="2086073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77248"/>
        <c:crosses val="autoZero"/>
        <c:auto val="1"/>
        <c:lblAlgn val="ctr"/>
        <c:lblOffset val="100"/>
        <c:noMultiLvlLbl val="0"/>
      </c:catAx>
      <c:valAx>
        <c:axId val="208607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7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[Nil.xlsx]Q-1(D)!PivotTable7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'Q-1(D)'!$B$3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'Q-1(D)'!$A$4:$A$8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'Q-1(D)'!$B$4:$B$8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7D1-41C1-96A2-924C46861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86085952"/>
        <c:axId val="2086078336"/>
      </c:barChart>
      <c:catAx>
        <c:axId val="208608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78336"/>
        <c:crosses val="autoZero"/>
        <c:auto val="1"/>
        <c:lblAlgn val="ctr"/>
        <c:lblOffset val="100"/>
        <c:noMultiLvlLbl val="0"/>
      </c:catAx>
      <c:valAx>
        <c:axId val="208607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8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[Nil.xlsx]Q-1(C)!PivotTable3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'Q-1(C)'!$B$3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20AC-47B1-AF1E-0AD66D9D3E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20AC-47B1-AF1E-0AD66D9D3E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20AC-47B1-AF1E-0AD66D9D3E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20AC-47B1-AF1E-0AD66D9D3E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20AC-47B1-AF1E-0AD66D9D3EB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20AC-47B1-AF1E-0AD66D9D3EB7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'Q-1(C)'!$A$4:$A$10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Dhaka</c:v>
                </c:pt>
                <c:pt idx="3">
                  <c:v>Khulna</c:v>
                </c:pt>
                <c:pt idx="4">
                  <c:v>Rajshahi</c:v>
                </c:pt>
                <c:pt idx="5">
                  <c:v>Sylhet</c:v>
                </c:pt>
              </c:strCache>
            </c:strRef>
          </c:cat>
          <c:val>
            <c:numRef>
              <c:f>'Q-1(C)'!$B$4:$B$10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5850000</c:v>
                </c:pt>
                <c:pt idx="3">
                  <c:v>4110000</c:v>
                </c:pt>
                <c:pt idx="4">
                  <c:v>4760000</c:v>
                </c:pt>
                <c:pt idx="5">
                  <c:v>4600000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D93-4224-A205-511D98E0564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47625</xdr:rowOff>
    </xdr:from>
    <xdr:to>
      <xdr:col>8</xdr:col>
      <xdr:colOff>581025</xdr:colOff>
      <xdr:row>33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542924</xdr:colOff>
      <xdr:row>18</xdr:row>
      <xdr:rowOff>152399</xdr:rowOff>
    </xdr:from>
    <xdr:to>
      <xdr:col>19</xdr:col>
      <xdr:colOff>495299</xdr:colOff>
      <xdr:row>35</xdr:row>
      <xdr:rowOff>104774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15</xdr:row>
      <xdr:rowOff>80962</xdr:rowOff>
    </xdr:from>
    <xdr:to>
      <xdr:col>8</xdr:col>
      <xdr:colOff>342900</xdr:colOff>
      <xdr:row>29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EA652D6-2339-F00C-8372-8BD0C60FF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61912</xdr:rowOff>
    </xdr:from>
    <xdr:to>
      <xdr:col>3</xdr:col>
      <xdr:colOff>666750</xdr:colOff>
      <xdr:row>22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B35631D-282B-5CE9-049C-B42626447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109537</xdr:rowOff>
    </xdr:from>
    <xdr:to>
      <xdr:col>3</xdr:col>
      <xdr:colOff>666750</xdr:colOff>
      <xdr:row>24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D495BBDA-344B-793C-A35D-7FF45C872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SEian" refreshedDate="45560.847065972222" createdVersion="8" refreshedVersion="8" minRefreshableVersion="3" recordCount="76">
  <cacheSource type="worksheet">
    <worksheetSource ref="A3:G79" sheet="Raw Data"/>
  </cacheSource>
  <cacheFields count="9">
    <cacheField name="Date" numFmtId="14">
      <sharedItems containsSemiMixedTypes="0" containsNonDate="0" containsDate="1" containsString="0" minDate="2024-01-05T00:00:00" maxDate="2024-03-31T00:00:00" count="76"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30T00:00:00"/>
      </sharedItems>
      <fieldGroup par="8"/>
    </cacheField>
    <cacheField name="Region" numFmtId="0">
      <sharedItems count="6">
        <s v="Barishal"/>
        <s v="Chittagong"/>
        <s v="Khulna"/>
        <s v="Rajshahi"/>
        <s v="Sylhet"/>
        <s v="Dhaka"/>
      </sharedItems>
    </cacheField>
    <cacheField name="Sales Rep" numFmtId="0">
      <sharedItems count="6"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  <cacheField name="Days (Date)" numFmtId="0" databaseField="0">
      <fieldGroup base="0">
        <rangePr groupBy="days" startDate="2024-01-05T00:00:00" endDate="2024-03-31T00:00:00"/>
        <groupItems count="368">
          <s v="&lt;1/5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1/2024"/>
        </groupItems>
      </fieldGroup>
    </cacheField>
    <cacheField name="Months (Date)" numFmtId="0" databaseField="0">
      <fieldGroup base="0">
        <rangePr groupBy="months" startDate="2024-01-05T00:00:00" endDate="2024-03-31T00:00:00"/>
        <groupItems count="14">
          <s v="&lt;1/5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CSEian" refreshedDate="45563.391090740741" backgroundQuery="1" createdVersion="8" refreshedVersion="8" minRefreshableVersion="3" recordCount="0" supportSubquery="1" supportAdvancedDrill="1">
  <cacheSource type="external" connectionId="1"/>
  <cacheFields count="2">
    <cacheField name="[Measures].[Sum of Total Sales (BDT)]" caption="Sum of Total Sales (BDT)" numFmtId="0" hierarchy="13" level="32767"/>
    <cacheField name="[Range].[Product].[Product]" caption="Product" numFmtId="0" hierarchy="3" level="1">
      <sharedItems count="4">
        <s v="Desktop"/>
        <s v="Laptop"/>
        <s v="Smartphone"/>
        <s v="Tablet"/>
      </sharedItems>
    </cacheField>
  </cacheFields>
  <cacheHierarchies count="14">
    <cacheHierarchy uniqueName="[Range].[Date]" caption="Date" attribute="1" time="1" defaultMemberUniqueName="[Range].[Date].[All]" allUniqueName="[Range].[Date].[All]" dimensionUniqueName="[Range]" displayFolder="" count="0" memberValueDatatype="7" unbalanced="0"/>
    <cacheHierarchy uniqueName="[Range].[Region]" caption="Region" attribute="1" defaultMemberUniqueName="[Range].[Region].[All]" allUniqueName="[Range].[Region].[All]" dimensionUniqueName="[Range]" displayFolder="" count="0" memberValueDatatype="130" unbalanced="0"/>
    <cacheHierarchy uniqueName="[Range].[Sales Rep]" caption="Sales Rep" attribute="1" defaultMemberUniqueName="[Range].[Sales Rep].[All]" allUniqueName="[Range].[Sales Rep].[All]" dimensionUniqueName="[Range]" displayFolder="" count="0" memberValueDatatype="130" unbalanced="0"/>
    <cacheHierarchy uniqueName="[Range].[Product]" caption="Product" attribute="1" defaultMemberUniqueName="[Range].[Product].[All]" allUniqueName="[Range].[Product].[All]" dimensionUniqueName="[Range]" displayFolder="" count="2" memberValueDatatype="130" unbalanced="0">
      <fieldsUsage count="2">
        <fieldUsage x="-1"/>
        <fieldUsage x="1"/>
      </fieldsUsage>
    </cacheHierarchy>
    <cacheHierarchy uniqueName="[Range].[Quantity]" caption="Quantity" attribute="1" defaultMemberUniqueName="[Range].[Quantity].[All]" allUniqueName="[Range].[Quantity].[All]" dimensionUniqueName="[Range]" displayFolder="" count="0" memberValueDatatype="20" unbalanced="0"/>
    <cacheHierarchy uniqueName="[Range].[Unit Price (BDT)]" caption="Unit Price (BDT)" attribute="1" defaultMemberUniqueName="[Range].[Unit Price (BDT)].[All]" allUniqueName="[Range].[Unit Price (BDT)].[All]" dimensionUniqueName="[Range]" displayFolder="" count="0" memberValueDatatype="20" unbalanced="0"/>
    <cacheHierarchy uniqueName="[Range].[Total Sales (BDT)]" caption="Total Sales (BDT)" attribute="1" defaultMemberUniqueName="[Range].[Total Sales (BDT)].[All]" allUniqueName="[Range].[Total Sales (BDT)].[All]" dimensionUniqueName="[Range]" displayFolder="" count="0" memberValueDatatype="20" unbalanced="0"/>
    <cacheHierarchy uniqueName="[Range].[Date (Month)]" caption="Date (Month)" attribute="1" defaultMemberUniqueName="[Range].[Date (Month)].[All]" allUniqueName="[Range].[Date (Month)].[All]" dimensionUniqueName="[Range]" displayFolder="" count="0" memberValueDatatype="130" unbalanced="0"/>
    <cacheHierarchy uniqueName="[Range].[Date (Month Index)]" caption="Date (Month Index)" attribute="1" defaultMemberUniqueName="[Range].[Date (Month Index)].[All]" allUniqueName="[Range].[Date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Range" count="0" hidden="1"/>
    <cacheHierarchy uniqueName="[Measures].[Sum of Unit Price (BDT)]" caption="Sum of Unit Price (BDT)" measure="1" displayFolder="" measureGroup="Range" count="0" hidden="1"/>
    <cacheHierarchy uniqueName="[Measures].[Sum of Total Sales (BDT)]" caption="Sum of Total Sales (BDT)" measure="1" displayFolder="" measureGroup="Range" count="0" oneField="1" hidden="1">
      <fieldsUsage count="1">
        <fieldUsage x="0"/>
      </fieldsUsage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CSEian" refreshedDate="45563.391091550926" backgroundQuery="1" createdVersion="8" refreshedVersion="8" minRefreshableVersion="3" recordCount="0" supportSubquery="1" supportAdvancedDrill="1">
  <cacheSource type="external" connectionId="1"/>
  <cacheFields count="2">
    <cacheField name="[Measures].[Sum of Total Sales (BDT)]" caption="Sum of Total Sales (BDT)" numFmtId="0" hierarchy="13" level="32767"/>
    <cacheField name="[Range].[Region].[Region]" caption="Region" numFmtId="0" hierarchy="1" level="1">
      <sharedItems count="6">
        <s v="Barishal"/>
        <s v="Chittagong"/>
        <s v="Dhaka"/>
        <s v="Khulna"/>
        <s v="Rajshahi"/>
        <s v="Sylhet"/>
      </sharedItems>
    </cacheField>
  </cacheFields>
  <cacheHierarchies count="14">
    <cacheHierarchy uniqueName="[Range].[Date]" caption="Date" attribute="1" time="1" defaultMemberUniqueName="[Range].[Date].[All]" allUniqueName="[Range].[Date].[All]" dimensionUniqueName="[Range]" displayFolder="" count="0" memberValueDatatype="7" unbalanced="0"/>
    <cacheHierarchy uniqueName="[Range].[Region]" caption="Region" attribute="1" defaultMemberUniqueName="[Range].[Region].[All]" allUniqueName="[Range].[Region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ales Rep]" caption="Sales Rep" attribute="1" defaultMemberUniqueName="[Range].[Sales Rep].[All]" allUniqueName="[Range].[Sales Rep].[All]" dimensionUniqueName="[Range]" displayFolder="" count="0" memberValueDatatype="130" unbalanced="0"/>
    <cacheHierarchy uniqueName="[Range].[Product]" caption="Product" attribute="1" defaultMemberUniqueName="[Range].[Product].[All]" allUniqueName="[Range].[Product].[All]" dimensionUniqueName="[Range]" displayFolder="" count="0" memberValueDatatype="130" unbalanced="0"/>
    <cacheHierarchy uniqueName="[Range].[Quantity]" caption="Quantity" attribute="1" defaultMemberUniqueName="[Range].[Quantity].[All]" allUniqueName="[Range].[Quantity].[All]" dimensionUniqueName="[Range]" displayFolder="" count="0" memberValueDatatype="20" unbalanced="0"/>
    <cacheHierarchy uniqueName="[Range].[Unit Price (BDT)]" caption="Unit Price (BDT)" attribute="1" defaultMemberUniqueName="[Range].[Unit Price (BDT)].[All]" allUniqueName="[Range].[Unit Price (BDT)].[All]" dimensionUniqueName="[Range]" displayFolder="" count="0" memberValueDatatype="20" unbalanced="0"/>
    <cacheHierarchy uniqueName="[Range].[Total Sales (BDT)]" caption="Total Sales (BDT)" attribute="1" defaultMemberUniqueName="[Range].[Total Sales (BDT)].[All]" allUniqueName="[Range].[Total Sales (BDT)].[All]" dimensionUniqueName="[Range]" displayFolder="" count="0" memberValueDatatype="20" unbalanced="0"/>
    <cacheHierarchy uniqueName="[Range].[Date (Month)]" caption="Date (Month)" attribute="1" defaultMemberUniqueName="[Range].[Date (Month)].[All]" allUniqueName="[Range].[Date (Month)].[All]" dimensionUniqueName="[Range]" displayFolder="" count="0" memberValueDatatype="130" unbalanced="0"/>
    <cacheHierarchy uniqueName="[Range].[Date (Month Index)]" caption="Date (Month Index)" attribute="1" defaultMemberUniqueName="[Range].[Date (Month Index)].[All]" allUniqueName="[Range].[Date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Range" count="0" hidden="1"/>
    <cacheHierarchy uniqueName="[Measures].[Sum of Unit Price (BDT)]" caption="Sum of Unit Price (BDT)" measure="1" displayFolder="" measureGroup="Range" count="0" hidden="1"/>
    <cacheHierarchy uniqueName="[Measures].[Sum of Total Sales (BDT)]" caption="Sum of Total Sales (BDT)" measure="1" displayFolder="" measureGroup="Range" count="0" oneField="1" hidden="1">
      <fieldsUsage count="1">
        <fieldUsage x="0"/>
      </fieldsUsage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CSEian" refreshedDate="45563.473720254631" backgroundQuery="1" createdVersion="8" refreshedVersion="8" minRefreshableVersion="3" recordCount="0" supportSubquery="1" supportAdvancedDrill="1">
  <cacheSource type="external" connectionId="1"/>
  <cacheFields count="5">
    <cacheField name="[Range].[Sales Rep].[Sales Rep]" caption="Sales Rep" numFmtId="0" hierarchy="2" level="1">
      <sharedItems count="1">
        <s v="Arif Hossain"/>
      </sharedItems>
    </cacheField>
    <cacheField name="[Range].[Date (Month)].[Date (Month)]" caption="Date (Month)" numFmtId="0" hierarchy="7" level="1">
      <sharedItems count="1">
        <s v="Jan"/>
      </sharedItems>
    </cacheField>
    <cacheField name="[Range].[Date].[Date]" caption="Date" numFmtId="0" level="1">
      <sharedItems containsSemiMixedTypes="0" containsNonDate="0" containsDate="1" containsString="0" minDate="2024-01-05T00:00:00" maxDate="2024-01-30T00:00:00" count="25">
        <d v="2024-01-05T00:00:00"/>
        <d v="2024-01-13T00:00:00"/>
        <d v="2024-01-14T00:00:00"/>
        <d v="2024-01-26T00:00:00"/>
        <d v="2024-01-09T00:00:00"/>
        <d v="2024-01-18T00:00:00"/>
        <d v="2024-01-22T00:00:00"/>
        <d v="2024-01-10T00:00:00"/>
        <d v="2024-01-19T00:00:00"/>
        <d v="2024-01-23T00:00:00"/>
        <d v="2024-01-08T00:00:00"/>
        <d v="2024-01-12T00:00:00"/>
        <d v="2024-01-17T00:00:00"/>
        <d v="2024-01-21T00:00:00"/>
        <d v="2024-01-25T00:00:00"/>
        <d v="2024-01-29T00:00:00"/>
        <d v="2024-01-06T00:00:00"/>
        <d v="2024-01-15T00:00:00"/>
        <d v="2024-01-27T00:00:00"/>
        <d v="2024-01-07T00:00:00"/>
        <d v="2024-01-11T00:00:00"/>
        <d v="2024-01-16T00:00:00"/>
        <d v="2024-01-20T00:00:00"/>
        <d v="2024-01-24T00:00:00"/>
        <d v="2024-01-28T00:00:00"/>
      </sharedItems>
    </cacheField>
    <cacheField name="[Range].[Product].[Product]" caption="Product" numFmtId="0" hierarchy="3" level="1">
      <sharedItems count="1">
        <s v="Smartphone"/>
      </sharedItems>
    </cacheField>
    <cacheField name="[Measures].[Sum of Quantity]" caption="Sum of Quantity" numFmtId="0" hierarchy="11" level="32767"/>
  </cacheFields>
  <cacheHierarchies count="14">
    <cacheHierarchy uniqueName="[Range].[Date]" caption="Date" attribute="1" time="1" defaultMemberUniqueName="[Range].[Date].[All]" allUniqueName="[Range].[Date].[All]" dimensionUniqueName="[Range]" displayFolder="" count="2" memberValueDatatype="7" unbalanced="0">
      <fieldsUsage count="2">
        <fieldUsage x="-1"/>
        <fieldUsage x="2"/>
      </fieldsUsage>
    </cacheHierarchy>
    <cacheHierarchy uniqueName="[Range].[Region]" caption="Region" attribute="1" defaultMemberUniqueName="[Range].[Region].[All]" allUniqueName="[Range].[Region].[All]" dimensionUniqueName="[Range]" displayFolder="" count="0" memberValueDatatype="130" unbalanced="0"/>
    <cacheHierarchy uniqueName="[Range].[Sales Rep]" caption="Sales Rep" attribute="1" defaultMemberUniqueName="[Range].[Sales Rep].[All]" allUniqueName="[Range].[Sales Rep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roduct]" caption="Product" attribute="1" defaultMemberUniqueName="[Range].[Product].[All]" allUniqueName="[Range].[Product].[All]" dimensionUniqueName="[Range]" displayFolder="" count="2" memberValueDatatype="130" unbalanced="0">
      <fieldsUsage count="2">
        <fieldUsage x="-1"/>
        <fieldUsage x="3"/>
      </fieldsUsage>
    </cacheHierarchy>
    <cacheHierarchy uniqueName="[Range].[Quantity]" caption="Quantity" attribute="1" defaultMemberUniqueName="[Range].[Quantity].[All]" allUniqueName="[Range].[Quantity].[All]" dimensionUniqueName="[Range]" displayFolder="" count="0" memberValueDatatype="20" unbalanced="0"/>
    <cacheHierarchy uniqueName="[Range].[Unit Price (BDT)]" caption="Unit Price (BDT)" attribute="1" defaultMemberUniqueName="[Range].[Unit Price (BDT)].[All]" allUniqueName="[Range].[Unit Price (BDT)].[All]" dimensionUniqueName="[Range]" displayFolder="" count="0" memberValueDatatype="20" unbalanced="0"/>
    <cacheHierarchy uniqueName="[Range].[Total Sales (BDT)]" caption="Total Sales (BDT)" attribute="1" defaultMemberUniqueName="[Range].[Total Sales (BDT)].[All]" allUniqueName="[Range].[Total Sales (BDT)].[All]" dimensionUniqueName="[Range]" displayFolder="" count="0" memberValueDatatype="20" unbalanced="0"/>
    <cacheHierarchy uniqueName="[Range].[Date (Month)]" caption="Date (Month)" attribute="1" defaultMemberUniqueName="[Range].[Date (Month)].[All]" allUniqueName="[Range].[Date (Month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(Month Index)]" caption="Date (Month Index)" attribute="1" defaultMemberUniqueName="[Range].[Date (Month Index)].[All]" allUniqueName="[Range].[Date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Range" count="0" oneField="1" hidden="1">
      <fieldsUsage count="1">
        <fieldUsage x="4"/>
      </fieldsUsage>
    </cacheHierarchy>
    <cacheHierarchy uniqueName="[Measures].[Sum of Unit Price (BDT)]" caption="Sum of Unit Price (BDT)" measure="1" displayFolder="" measureGroup="Range" count="0" hidden="1"/>
    <cacheHierarchy uniqueName="[Measures].[Sum of Total Sales (BDT)]" caption="Sum of Total Sales (BDT)" measure="1" displayFolder="" measureGroup="Range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0"/>
    <x v="0"/>
    <x v="0"/>
    <x v="0"/>
    <n v="5"/>
    <n v="70000"/>
    <n v="350000"/>
  </r>
  <r>
    <x v="1"/>
    <x v="1"/>
    <x v="1"/>
    <x v="1"/>
    <n v="10"/>
    <n v="50000"/>
    <n v="500000"/>
  </r>
  <r>
    <x v="2"/>
    <x v="2"/>
    <x v="2"/>
    <x v="2"/>
    <n v="7"/>
    <n v="20000"/>
    <n v="140000"/>
  </r>
  <r>
    <x v="3"/>
    <x v="3"/>
    <x v="3"/>
    <x v="3"/>
    <n v="15"/>
    <n v="30000"/>
    <n v="450000"/>
  </r>
  <r>
    <x v="4"/>
    <x v="4"/>
    <x v="4"/>
    <x v="0"/>
    <n v="3"/>
    <n v="70000"/>
    <n v="210000"/>
  </r>
  <r>
    <x v="5"/>
    <x v="5"/>
    <x v="5"/>
    <x v="1"/>
    <n v="6"/>
    <n v="50000"/>
    <n v="300000"/>
  </r>
  <r>
    <x v="6"/>
    <x v="1"/>
    <x v="2"/>
    <x v="2"/>
    <n v="4"/>
    <n v="20000"/>
    <n v="80000"/>
  </r>
  <r>
    <x v="7"/>
    <x v="2"/>
    <x v="3"/>
    <x v="3"/>
    <n v="10"/>
    <n v="30000"/>
    <n v="300000"/>
  </r>
  <r>
    <x v="8"/>
    <x v="0"/>
    <x v="0"/>
    <x v="0"/>
    <n v="8"/>
    <n v="70000"/>
    <n v="560000"/>
  </r>
  <r>
    <x v="9"/>
    <x v="4"/>
    <x v="0"/>
    <x v="1"/>
    <n v="12"/>
    <n v="50000"/>
    <n v="600000"/>
  </r>
  <r>
    <x v="10"/>
    <x v="5"/>
    <x v="1"/>
    <x v="2"/>
    <n v="9"/>
    <n v="20000"/>
    <n v="180000"/>
  </r>
  <r>
    <x v="11"/>
    <x v="1"/>
    <x v="2"/>
    <x v="3"/>
    <n v="5"/>
    <n v="30000"/>
    <n v="150000"/>
  </r>
  <r>
    <x v="12"/>
    <x v="2"/>
    <x v="3"/>
    <x v="0"/>
    <n v="11"/>
    <n v="70000"/>
    <n v="770000"/>
  </r>
  <r>
    <x v="13"/>
    <x v="3"/>
    <x v="4"/>
    <x v="1"/>
    <n v="7"/>
    <n v="50000"/>
    <n v="350000"/>
  </r>
  <r>
    <x v="14"/>
    <x v="4"/>
    <x v="5"/>
    <x v="2"/>
    <n v="6"/>
    <n v="20000"/>
    <n v="120000"/>
  </r>
  <r>
    <x v="15"/>
    <x v="5"/>
    <x v="2"/>
    <x v="3"/>
    <n v="13"/>
    <n v="30000"/>
    <n v="390000"/>
  </r>
  <r>
    <x v="16"/>
    <x v="0"/>
    <x v="3"/>
    <x v="0"/>
    <n v="9"/>
    <n v="70000"/>
    <n v="630000"/>
  </r>
  <r>
    <x v="17"/>
    <x v="2"/>
    <x v="4"/>
    <x v="1"/>
    <n v="8"/>
    <n v="50000"/>
    <n v="400000"/>
  </r>
  <r>
    <x v="18"/>
    <x v="3"/>
    <x v="5"/>
    <x v="2"/>
    <n v="14"/>
    <n v="20000"/>
    <n v="280000"/>
  </r>
  <r>
    <x v="19"/>
    <x v="4"/>
    <x v="2"/>
    <x v="3"/>
    <n v="7"/>
    <n v="30000"/>
    <n v="210000"/>
  </r>
  <r>
    <x v="20"/>
    <x v="5"/>
    <x v="3"/>
    <x v="0"/>
    <n v="10"/>
    <n v="70000"/>
    <n v="700000"/>
  </r>
  <r>
    <x v="21"/>
    <x v="1"/>
    <x v="0"/>
    <x v="1"/>
    <n v="5"/>
    <n v="50000"/>
    <n v="250000"/>
  </r>
  <r>
    <x v="22"/>
    <x v="0"/>
    <x v="1"/>
    <x v="2"/>
    <n v="8"/>
    <n v="20000"/>
    <n v="160000"/>
  </r>
  <r>
    <x v="23"/>
    <x v="3"/>
    <x v="2"/>
    <x v="3"/>
    <n v="6"/>
    <n v="30000"/>
    <n v="180000"/>
  </r>
  <r>
    <x v="24"/>
    <x v="4"/>
    <x v="3"/>
    <x v="0"/>
    <n v="7"/>
    <n v="70000"/>
    <n v="490000"/>
  </r>
  <r>
    <x v="25"/>
    <x v="5"/>
    <x v="4"/>
    <x v="0"/>
    <n v="8"/>
    <n v="70000"/>
    <n v="560000"/>
  </r>
  <r>
    <x v="26"/>
    <x v="1"/>
    <x v="5"/>
    <x v="1"/>
    <n v="6"/>
    <n v="50000"/>
    <n v="300000"/>
  </r>
  <r>
    <x v="27"/>
    <x v="2"/>
    <x v="2"/>
    <x v="2"/>
    <n v="10"/>
    <n v="20000"/>
    <n v="200000"/>
  </r>
  <r>
    <x v="28"/>
    <x v="3"/>
    <x v="0"/>
    <x v="3"/>
    <n v="20"/>
    <n v="30000"/>
    <n v="600000"/>
  </r>
  <r>
    <x v="29"/>
    <x v="0"/>
    <x v="4"/>
    <x v="0"/>
    <n v="4"/>
    <n v="70000"/>
    <n v="280000"/>
  </r>
  <r>
    <x v="30"/>
    <x v="5"/>
    <x v="5"/>
    <x v="1"/>
    <n v="9"/>
    <n v="50000"/>
    <n v="450000"/>
  </r>
  <r>
    <x v="31"/>
    <x v="1"/>
    <x v="4"/>
    <x v="2"/>
    <n v="5"/>
    <n v="20000"/>
    <n v="100000"/>
  </r>
  <r>
    <x v="32"/>
    <x v="0"/>
    <x v="5"/>
    <x v="3"/>
    <n v="15"/>
    <n v="30000"/>
    <n v="450000"/>
  </r>
  <r>
    <x v="33"/>
    <x v="3"/>
    <x v="2"/>
    <x v="0"/>
    <n v="7"/>
    <n v="70000"/>
    <n v="490000"/>
  </r>
  <r>
    <x v="34"/>
    <x v="4"/>
    <x v="3"/>
    <x v="1"/>
    <n v="11"/>
    <n v="50000"/>
    <n v="550000"/>
  </r>
  <r>
    <x v="35"/>
    <x v="5"/>
    <x v="0"/>
    <x v="2"/>
    <n v="12"/>
    <n v="20000"/>
    <n v="240000"/>
  </r>
  <r>
    <x v="36"/>
    <x v="1"/>
    <x v="0"/>
    <x v="3"/>
    <n v="10"/>
    <n v="30000"/>
    <n v="300000"/>
  </r>
  <r>
    <x v="37"/>
    <x v="2"/>
    <x v="1"/>
    <x v="0"/>
    <n v="9"/>
    <n v="70000"/>
    <n v="630000"/>
  </r>
  <r>
    <x v="38"/>
    <x v="3"/>
    <x v="2"/>
    <x v="1"/>
    <n v="8"/>
    <n v="50000"/>
    <n v="400000"/>
  </r>
  <r>
    <x v="39"/>
    <x v="4"/>
    <x v="3"/>
    <x v="2"/>
    <n v="11"/>
    <n v="20000"/>
    <n v="220000"/>
  </r>
  <r>
    <x v="40"/>
    <x v="0"/>
    <x v="4"/>
    <x v="3"/>
    <n v="14"/>
    <n v="30000"/>
    <n v="420000"/>
  </r>
  <r>
    <x v="41"/>
    <x v="1"/>
    <x v="5"/>
    <x v="0"/>
    <n v="10"/>
    <n v="70000"/>
    <n v="700000"/>
  </r>
  <r>
    <x v="42"/>
    <x v="2"/>
    <x v="2"/>
    <x v="1"/>
    <n v="9"/>
    <n v="50000"/>
    <n v="450000"/>
  </r>
  <r>
    <x v="43"/>
    <x v="3"/>
    <x v="3"/>
    <x v="2"/>
    <n v="13"/>
    <n v="20000"/>
    <n v="260000"/>
  </r>
  <r>
    <x v="44"/>
    <x v="4"/>
    <x v="4"/>
    <x v="3"/>
    <n v="8"/>
    <n v="30000"/>
    <n v="240000"/>
  </r>
  <r>
    <x v="45"/>
    <x v="5"/>
    <x v="5"/>
    <x v="0"/>
    <n v="12"/>
    <n v="70000"/>
    <n v="840000"/>
  </r>
  <r>
    <x v="46"/>
    <x v="1"/>
    <x v="2"/>
    <x v="1"/>
    <n v="7"/>
    <n v="50000"/>
    <n v="350000"/>
  </r>
  <r>
    <x v="47"/>
    <x v="2"/>
    <x v="3"/>
    <x v="2"/>
    <n v="9"/>
    <n v="20000"/>
    <n v="180000"/>
  </r>
  <r>
    <x v="48"/>
    <x v="0"/>
    <x v="0"/>
    <x v="3"/>
    <n v="12"/>
    <n v="30000"/>
    <n v="360000"/>
  </r>
  <r>
    <x v="49"/>
    <x v="4"/>
    <x v="1"/>
    <x v="0"/>
    <n v="5"/>
    <n v="70000"/>
    <n v="350000"/>
  </r>
  <r>
    <x v="50"/>
    <x v="5"/>
    <x v="0"/>
    <x v="0"/>
    <n v="12"/>
    <n v="70000"/>
    <n v="840000"/>
  </r>
  <r>
    <x v="51"/>
    <x v="1"/>
    <x v="0"/>
    <x v="1"/>
    <n v="8"/>
    <n v="50000"/>
    <n v="400000"/>
  </r>
  <r>
    <x v="52"/>
    <x v="2"/>
    <x v="4"/>
    <x v="2"/>
    <n v="7"/>
    <n v="20000"/>
    <n v="140000"/>
  </r>
  <r>
    <x v="53"/>
    <x v="3"/>
    <x v="5"/>
    <x v="3"/>
    <n v="9"/>
    <n v="30000"/>
    <n v="270000"/>
  </r>
  <r>
    <x v="54"/>
    <x v="4"/>
    <x v="4"/>
    <x v="0"/>
    <n v="6"/>
    <n v="70000"/>
    <n v="420000"/>
  </r>
  <r>
    <x v="55"/>
    <x v="0"/>
    <x v="5"/>
    <x v="1"/>
    <n v="10"/>
    <n v="50000"/>
    <n v="500000"/>
  </r>
  <r>
    <x v="56"/>
    <x v="1"/>
    <x v="2"/>
    <x v="2"/>
    <n v="8"/>
    <n v="20000"/>
    <n v="160000"/>
  </r>
  <r>
    <x v="57"/>
    <x v="0"/>
    <x v="3"/>
    <x v="3"/>
    <n v="13"/>
    <n v="30000"/>
    <n v="390000"/>
  </r>
  <r>
    <x v="58"/>
    <x v="3"/>
    <x v="0"/>
    <x v="0"/>
    <n v="9"/>
    <n v="70000"/>
    <n v="630000"/>
  </r>
  <r>
    <x v="59"/>
    <x v="4"/>
    <x v="2"/>
    <x v="1"/>
    <n v="5"/>
    <n v="50000"/>
    <n v="250000"/>
  </r>
  <r>
    <x v="60"/>
    <x v="5"/>
    <x v="1"/>
    <x v="2"/>
    <n v="11"/>
    <n v="20000"/>
    <n v="220000"/>
  </r>
  <r>
    <x v="61"/>
    <x v="1"/>
    <x v="2"/>
    <x v="3"/>
    <n v="14"/>
    <n v="30000"/>
    <n v="420000"/>
  </r>
  <r>
    <x v="62"/>
    <x v="2"/>
    <x v="3"/>
    <x v="0"/>
    <n v="10"/>
    <n v="70000"/>
    <n v="700000"/>
  </r>
  <r>
    <x v="63"/>
    <x v="3"/>
    <x v="4"/>
    <x v="1"/>
    <n v="6"/>
    <n v="50000"/>
    <n v="300000"/>
  </r>
  <r>
    <x v="64"/>
    <x v="0"/>
    <x v="5"/>
    <x v="2"/>
    <n v="8"/>
    <n v="20000"/>
    <n v="160000"/>
  </r>
  <r>
    <x v="65"/>
    <x v="5"/>
    <x v="2"/>
    <x v="3"/>
    <n v="12"/>
    <n v="30000"/>
    <n v="360000"/>
  </r>
  <r>
    <x v="66"/>
    <x v="1"/>
    <x v="3"/>
    <x v="0"/>
    <n v="9"/>
    <n v="70000"/>
    <n v="630000"/>
  </r>
  <r>
    <x v="67"/>
    <x v="0"/>
    <x v="1"/>
    <x v="1"/>
    <n v="7"/>
    <n v="50000"/>
    <n v="350000"/>
  </r>
  <r>
    <x v="68"/>
    <x v="3"/>
    <x v="2"/>
    <x v="2"/>
    <n v="14"/>
    <n v="20000"/>
    <n v="280000"/>
  </r>
  <r>
    <x v="69"/>
    <x v="4"/>
    <x v="3"/>
    <x v="3"/>
    <n v="8"/>
    <n v="30000"/>
    <n v="240000"/>
  </r>
  <r>
    <x v="70"/>
    <x v="5"/>
    <x v="4"/>
    <x v="0"/>
    <n v="11"/>
    <n v="70000"/>
    <n v="770000"/>
  </r>
  <r>
    <x v="71"/>
    <x v="0"/>
    <x v="5"/>
    <x v="1"/>
    <n v="5"/>
    <n v="50000"/>
    <n v="250000"/>
  </r>
  <r>
    <x v="72"/>
    <x v="2"/>
    <x v="2"/>
    <x v="2"/>
    <n v="10"/>
    <n v="20000"/>
    <n v="200000"/>
  </r>
  <r>
    <x v="73"/>
    <x v="3"/>
    <x v="3"/>
    <x v="3"/>
    <n v="9"/>
    <n v="30000"/>
    <n v="270000"/>
  </r>
  <r>
    <x v="74"/>
    <x v="4"/>
    <x v="5"/>
    <x v="0"/>
    <n v="10"/>
    <n v="70000"/>
    <n v="700000"/>
  </r>
  <r>
    <x v="75"/>
    <x v="0"/>
    <x v="3"/>
    <x v="3"/>
    <n v="5"/>
    <n v="30000"/>
    <n v="1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3:B6" firstHeaderRow="1" firstDataRow="1" firstDataCol="1"/>
  <pivotFields count="5">
    <pivotField axis="axisRow" allDrilled="1" showAll="0" dataSourceSort="1" defaultAttributeDrillState="1">
      <items count="2">
        <item s="1" x="0"/>
        <item t="default"/>
      </items>
    </pivotField>
    <pivotField allDrilled="1" subtotalTop="0" showAll="0" dataSourceSort="1" defaultSubtotal="0" defaultAttributeDrillState="1">
      <items count="1">
        <item s="1" x="0"/>
      </items>
    </pivotField>
    <pivotField allDrilled="1" subtotalTop="0" showAll="0" dataSourceSort="1" defaultSubtotal="0" defaultAttributeDrillState="1">
      <items count="25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</items>
    </pivotField>
    <pivotField axis="axisRow" allDrilled="1" subtotalTop="0" showAll="0" dataSourceSort="1" defaultSubtotal="0" defaultAttributeDrillState="1">
      <items count="1">
        <item s="1" x="0"/>
      </items>
    </pivotField>
    <pivotField dataField="1" subtotalTop="0" showAll="0" defaultSubtotal="0"/>
  </pivotFields>
  <rowFields count="2">
    <field x="0"/>
    <field x="3"/>
  </rowFields>
  <rowItems count="3">
    <i>
      <x/>
    </i>
    <i r="1">
      <x/>
    </i>
    <i t="grand">
      <x/>
    </i>
  </rowItems>
  <colItems count="1">
    <i/>
  </colItems>
  <dataFields count="1">
    <dataField name="Sum of Quantity" fld="4" baseField="0" baseItem="0"/>
  </dataFields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2">
    <pivotField dataField="1" subtotalTop="0" showAll="0" defaultSubtotal="0"/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10" firstHeaderRow="1" firstDataRow="1" firstDataCol="1"/>
  <pivotFields count="2">
    <pivotField dataField="1" subtotalTop="0" showAll="0" defaultSubtotal="0"/>
    <pivotField axis="axisRow" allDrilled="1" showAll="0" dataSourceSort="1" defaultAttributeDrillState="1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 (BDT)" fld="0" baseField="0" baseItem="0"/>
  </dataFields>
  <chartFormats count="7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8" indent="0" outline="1" outlineData="1" multipleFieldFilters="0">
  <location ref="A3:H8" firstHeaderRow="1" firstDataRow="2" firstDataCol="1"/>
  <pivotFields count="9">
    <pivotField axis="axisRow" numFmtId="14" showAl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showAll="0">
      <items count="7">
        <item x="0"/>
        <item x="1"/>
        <item x="5"/>
        <item x="2"/>
        <item x="3"/>
        <item x="4"/>
        <item t="default"/>
      </items>
    </pivotField>
    <pivotField axis="axisCol" showAll="0">
      <items count="7">
        <item x="0"/>
        <item x="4"/>
        <item x="5"/>
        <item x="3"/>
        <item x="1"/>
        <item x="2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8"/>
    <field x="7"/>
    <field x="0"/>
  </rowFields>
  <rowItems count="4">
    <i>
      <x v="1"/>
    </i>
    <i>
      <x v="2"/>
    </i>
    <i>
      <x v="3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Total Sales (BDT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fieldListSortAscending="1">
  <location ref="A3:C20" firstHeaderRow="0" firstDataRow="1" firstDataCol="1"/>
  <pivotFields count="9">
    <pivotField numFmtId="14" showAl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showAll="0">
      <items count="7">
        <item x="0"/>
        <item x="1"/>
        <item x="5"/>
        <item x="2"/>
        <item x="3"/>
        <item x="4"/>
        <item t="default"/>
      </items>
    </pivotField>
    <pivotField showAll="0">
      <items count="7">
        <item x="0"/>
        <item x="4"/>
        <item x="5"/>
        <item x="3"/>
        <item x="1"/>
        <item x="2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dataField="1" showAll="0"/>
    <pivotField dataField="1" showAl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3"/>
    <field x="8"/>
  </rowFields>
  <rowItems count="17">
    <i>
      <x/>
    </i>
    <i r="1">
      <x v="1"/>
    </i>
    <i r="1">
      <x v="2"/>
    </i>
    <i r="1">
      <x v="3"/>
    </i>
    <i>
      <x v="1"/>
    </i>
    <i r="1">
      <x v="1"/>
    </i>
    <i r="1">
      <x v="2"/>
    </i>
    <i r="1">
      <x v="3"/>
    </i>
    <i>
      <x v="2"/>
    </i>
    <i r="1">
      <x v="1"/>
    </i>
    <i r="1">
      <x v="2"/>
    </i>
    <i r="1">
      <x v="3"/>
    </i>
    <i>
      <x v="3"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 Price (BDT)" fld="5" baseField="0" baseItem="0"/>
    <dataField name="Sum of Total Sales (BDT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I18"/>
  <sheetViews>
    <sheetView workbookViewId="0">
      <selection activeCell="O9" sqref="O9"/>
    </sheetView>
  </sheetViews>
  <sheetFormatPr defaultColWidth="9.109375" defaultRowHeight="13.8" x14ac:dyDescent="0.25"/>
  <cols>
    <col min="1" max="5" width="9.109375" style="35"/>
    <col min="6" max="6" width="15" style="35" customWidth="1"/>
    <col min="7" max="16384" width="9.109375" style="35"/>
  </cols>
  <sheetData>
    <row r="3" spans="6:9" x14ac:dyDescent="0.25">
      <c r="F3" s="37" t="s">
        <v>92</v>
      </c>
      <c r="G3" s="37"/>
      <c r="H3" s="37"/>
      <c r="I3" s="37"/>
    </row>
    <row r="4" spans="6:9" x14ac:dyDescent="0.25">
      <c r="F4" s="37"/>
      <c r="G4" s="37"/>
      <c r="H4" s="37"/>
      <c r="I4" s="37"/>
    </row>
    <row r="6" spans="6:9" x14ac:dyDescent="0.25">
      <c r="F6" s="36" t="s">
        <v>78</v>
      </c>
      <c r="G6" s="36" t="s">
        <v>89</v>
      </c>
      <c r="H6" s="36" t="s">
        <v>90</v>
      </c>
      <c r="I6" s="36" t="s">
        <v>91</v>
      </c>
    </row>
    <row r="7" spans="6:9" x14ac:dyDescent="0.25">
      <c r="F7" s="36" t="s">
        <v>79</v>
      </c>
      <c r="G7" s="36">
        <v>9288500</v>
      </c>
      <c r="H7" s="36">
        <v>8750000</v>
      </c>
      <c r="I7" s="36">
        <f t="shared" ref="I7:I18" si="0">H7-G7</f>
        <v>-538500</v>
      </c>
    </row>
    <row r="8" spans="6:9" x14ac:dyDescent="0.25">
      <c r="F8" s="36" t="s">
        <v>53</v>
      </c>
      <c r="G8" s="36">
        <v>9744300</v>
      </c>
      <c r="H8" s="36">
        <v>9920000</v>
      </c>
      <c r="I8" s="36">
        <f t="shared" si="0"/>
        <v>175700</v>
      </c>
    </row>
    <row r="9" spans="6:9" x14ac:dyDescent="0.25">
      <c r="F9" s="36" t="s">
        <v>54</v>
      </c>
      <c r="G9" s="36">
        <v>8904700</v>
      </c>
      <c r="H9" s="36">
        <v>10000000</v>
      </c>
      <c r="I9" s="36">
        <f t="shared" si="0"/>
        <v>1095300</v>
      </c>
    </row>
    <row r="10" spans="6:9" x14ac:dyDescent="0.25">
      <c r="F10" s="36" t="s">
        <v>80</v>
      </c>
      <c r="G10" s="36">
        <v>7345200</v>
      </c>
      <c r="H10" s="36">
        <v>7957400</v>
      </c>
      <c r="I10" s="36">
        <f t="shared" si="0"/>
        <v>612200</v>
      </c>
    </row>
    <row r="11" spans="6:9" x14ac:dyDescent="0.25">
      <c r="F11" s="36" t="s">
        <v>81</v>
      </c>
      <c r="G11" s="36">
        <v>8987000</v>
      </c>
      <c r="H11" s="36">
        <v>9876500</v>
      </c>
      <c r="I11" s="36">
        <f t="shared" si="0"/>
        <v>889500</v>
      </c>
    </row>
    <row r="12" spans="6:9" x14ac:dyDescent="0.25">
      <c r="F12" s="36" t="s">
        <v>82</v>
      </c>
      <c r="G12" s="36">
        <v>5215400</v>
      </c>
      <c r="H12" s="36">
        <v>5164500</v>
      </c>
      <c r="I12" s="36">
        <f t="shared" si="0"/>
        <v>-50900</v>
      </c>
    </row>
    <row r="13" spans="6:9" x14ac:dyDescent="0.25">
      <c r="F13" s="36" t="s">
        <v>83</v>
      </c>
      <c r="G13" s="36">
        <v>9976500</v>
      </c>
      <c r="H13" s="36">
        <v>11543600</v>
      </c>
      <c r="I13" s="36">
        <f t="shared" si="0"/>
        <v>1567100</v>
      </c>
    </row>
    <row r="14" spans="6:9" x14ac:dyDescent="0.25">
      <c r="F14" s="36" t="s">
        <v>84</v>
      </c>
      <c r="G14" s="36">
        <v>7976700</v>
      </c>
      <c r="H14" s="36">
        <v>8087900</v>
      </c>
      <c r="I14" s="36">
        <f t="shared" si="0"/>
        <v>111200</v>
      </c>
    </row>
    <row r="15" spans="6:9" x14ac:dyDescent="0.25">
      <c r="F15" s="36" t="s">
        <v>85</v>
      </c>
      <c r="G15" s="36">
        <v>9879000</v>
      </c>
      <c r="H15" s="36">
        <v>9969800</v>
      </c>
      <c r="I15" s="36">
        <f t="shared" si="0"/>
        <v>90800</v>
      </c>
    </row>
    <row r="16" spans="6:9" x14ac:dyDescent="0.25">
      <c r="F16" s="36" t="s">
        <v>86</v>
      </c>
      <c r="G16" s="36">
        <v>6234800</v>
      </c>
      <c r="H16" s="36">
        <v>7024000</v>
      </c>
      <c r="I16" s="36">
        <f t="shared" si="0"/>
        <v>789200</v>
      </c>
    </row>
    <row r="17" spans="6:9" x14ac:dyDescent="0.25">
      <c r="F17" s="36" t="s">
        <v>87</v>
      </c>
      <c r="G17" s="36">
        <v>4534800</v>
      </c>
      <c r="H17" s="36">
        <v>4809300</v>
      </c>
      <c r="I17" s="36">
        <f t="shared" si="0"/>
        <v>274500</v>
      </c>
    </row>
    <row r="18" spans="6:9" x14ac:dyDescent="0.25">
      <c r="F18" s="36" t="s">
        <v>88</v>
      </c>
      <c r="G18" s="36">
        <v>8348700</v>
      </c>
      <c r="H18" s="36">
        <v>8834800</v>
      </c>
      <c r="I18" s="36">
        <f t="shared" si="0"/>
        <v>486100</v>
      </c>
    </row>
  </sheetData>
  <mergeCells count="1">
    <mergeCell ref="F3:I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6"/>
  <sheetViews>
    <sheetView topLeftCell="C1" zoomScaleNormal="100" workbookViewId="0">
      <selection activeCell="I21" sqref="I21"/>
    </sheetView>
  </sheetViews>
  <sheetFormatPr defaultRowHeight="14.4" x14ac:dyDescent="0.3"/>
  <cols>
    <col min="5" max="5" width="12.44140625" customWidth="1"/>
    <col min="6" max="6" width="13.44140625" customWidth="1"/>
    <col min="7" max="7" width="14.33203125" customWidth="1"/>
    <col min="8" max="8" width="13.44140625" customWidth="1"/>
    <col min="9" max="9" width="16.33203125" customWidth="1"/>
    <col min="11" max="11" width="18.6640625" customWidth="1"/>
    <col min="12" max="12" width="23.6640625" customWidth="1"/>
    <col min="19" max="19" width="19.33203125" customWidth="1"/>
    <col min="20" max="20" width="24.33203125" customWidth="1"/>
  </cols>
  <sheetData>
    <row r="1" spans="2:23" x14ac:dyDescent="0.3">
      <c r="K1" s="17"/>
      <c r="L1" s="18" t="s">
        <v>42</v>
      </c>
      <c r="M1" s="17"/>
      <c r="N1" s="17"/>
      <c r="O1" s="17"/>
      <c r="S1" s="22"/>
      <c r="T1" s="23" t="s">
        <v>53</v>
      </c>
      <c r="U1" s="22"/>
      <c r="V1" s="22"/>
      <c r="W1" s="22"/>
    </row>
    <row r="2" spans="2:23" x14ac:dyDescent="0.3">
      <c r="K2" s="16" t="s">
        <v>55</v>
      </c>
      <c r="L2" s="16" t="s">
        <v>56</v>
      </c>
      <c r="M2" s="16" t="s">
        <v>5</v>
      </c>
      <c r="N2" s="16" t="s">
        <v>57</v>
      </c>
      <c r="O2" s="16" t="s">
        <v>39</v>
      </c>
      <c r="S2" s="21" t="s">
        <v>55</v>
      </c>
      <c r="T2" s="21" t="s">
        <v>56</v>
      </c>
      <c r="U2" s="21" t="s">
        <v>5</v>
      </c>
      <c r="V2" s="21" t="s">
        <v>57</v>
      </c>
      <c r="W2" s="21" t="s">
        <v>39</v>
      </c>
    </row>
    <row r="3" spans="2:23" x14ac:dyDescent="0.3">
      <c r="B3" t="s">
        <v>49</v>
      </c>
      <c r="D3" t="s">
        <v>76</v>
      </c>
      <c r="E3" s="31" t="s">
        <v>50</v>
      </c>
      <c r="F3" s="31" t="s">
        <v>37</v>
      </c>
      <c r="G3" s="31" t="s">
        <v>51</v>
      </c>
      <c r="H3" s="31" t="s">
        <v>52</v>
      </c>
      <c r="K3" s="15" t="s">
        <v>10</v>
      </c>
      <c r="L3" s="15" t="s">
        <v>4</v>
      </c>
      <c r="M3" s="19">
        <v>53</v>
      </c>
      <c r="N3" s="19">
        <v>60000</v>
      </c>
      <c r="O3" s="16">
        <v>3180000</v>
      </c>
      <c r="S3" s="20" t="s">
        <v>10</v>
      </c>
      <c r="T3" s="20" t="s">
        <v>4</v>
      </c>
      <c r="U3" s="24">
        <v>55</v>
      </c>
      <c r="V3" s="24">
        <v>60000</v>
      </c>
      <c r="W3" s="21">
        <v>3300000</v>
      </c>
    </row>
    <row r="4" spans="2:23" x14ac:dyDescent="0.3">
      <c r="B4" t="s">
        <v>42</v>
      </c>
      <c r="E4" s="31">
        <v>7854500</v>
      </c>
      <c r="F4" s="32">
        <v>8750000</v>
      </c>
      <c r="G4" s="31">
        <f>F4-E4</f>
        <v>895500</v>
      </c>
      <c r="H4" s="31" t="str">
        <f>IF(F4&gt;E4,"Profit","Loss")</f>
        <v>Profit</v>
      </c>
      <c r="K4" s="15" t="s">
        <v>13</v>
      </c>
      <c r="L4" s="15" t="s">
        <v>4</v>
      </c>
      <c r="M4" s="19">
        <v>48</v>
      </c>
      <c r="N4" s="19">
        <v>45000</v>
      </c>
      <c r="O4" s="16">
        <v>2160000</v>
      </c>
      <c r="S4" s="20" t="s">
        <v>13</v>
      </c>
      <c r="T4" s="20" t="s">
        <v>4</v>
      </c>
      <c r="U4" s="24">
        <v>50</v>
      </c>
      <c r="V4" s="24">
        <v>45000</v>
      </c>
      <c r="W4" s="21">
        <v>2250000</v>
      </c>
    </row>
    <row r="5" spans="2:23" x14ac:dyDescent="0.3">
      <c r="B5" t="s">
        <v>53</v>
      </c>
      <c r="E5" s="31">
        <v>9998300</v>
      </c>
      <c r="F5" s="32">
        <v>9920000</v>
      </c>
      <c r="G5" s="31">
        <f t="shared" ref="G5:G6" si="0">F5-E5</f>
        <v>-78300</v>
      </c>
      <c r="H5" s="31" t="str">
        <f t="shared" ref="H5:H6" si="1">IF(F5&gt;E5,"Profit","Loss")</f>
        <v>Loss</v>
      </c>
      <c r="K5" s="15" t="s">
        <v>19</v>
      </c>
      <c r="L5" s="15" t="s">
        <v>4</v>
      </c>
      <c r="M5" s="19">
        <v>56</v>
      </c>
      <c r="N5" s="19">
        <v>26000</v>
      </c>
      <c r="O5" s="16">
        <v>1456000</v>
      </c>
      <c r="S5" s="20" t="s">
        <v>19</v>
      </c>
      <c r="T5" s="20" t="s">
        <v>4</v>
      </c>
      <c r="U5" s="24">
        <v>79</v>
      </c>
      <c r="V5" s="24">
        <v>26000</v>
      </c>
      <c r="W5" s="21">
        <v>2054000</v>
      </c>
    </row>
    <row r="6" spans="2:23" x14ac:dyDescent="0.3">
      <c r="B6" t="s">
        <v>54</v>
      </c>
      <c r="E6" s="31">
        <v>8985700</v>
      </c>
      <c r="F6" s="31">
        <v>10000000</v>
      </c>
      <c r="G6" s="31">
        <f t="shared" si="0"/>
        <v>1014300</v>
      </c>
      <c r="H6" s="31" t="str">
        <f t="shared" si="1"/>
        <v>Profit</v>
      </c>
      <c r="K6" s="15" t="s">
        <v>16</v>
      </c>
      <c r="L6" s="15" t="s">
        <v>4</v>
      </c>
      <c r="M6" s="19">
        <v>48</v>
      </c>
      <c r="N6" s="19">
        <v>17000</v>
      </c>
      <c r="O6" s="16">
        <v>816000</v>
      </c>
      <c r="S6" s="20" t="s">
        <v>16</v>
      </c>
      <c r="T6" s="20" t="s">
        <v>4</v>
      </c>
      <c r="U6" s="24">
        <v>60</v>
      </c>
      <c r="V6" s="24">
        <v>17000</v>
      </c>
      <c r="W6" s="21">
        <v>1020000</v>
      </c>
    </row>
    <row r="7" spans="2:23" x14ac:dyDescent="0.3">
      <c r="K7" s="15" t="s">
        <v>58</v>
      </c>
      <c r="L7" s="15" t="s">
        <v>59</v>
      </c>
      <c r="M7" s="19"/>
      <c r="N7" s="19"/>
      <c r="O7" s="16">
        <v>12000</v>
      </c>
      <c r="S7" s="20" t="s">
        <v>58</v>
      </c>
      <c r="T7" s="20" t="s">
        <v>59</v>
      </c>
      <c r="U7" s="24"/>
      <c r="V7" s="24"/>
      <c r="W7" s="21">
        <v>12000</v>
      </c>
    </row>
    <row r="8" spans="2:23" x14ac:dyDescent="0.3">
      <c r="K8" s="15" t="s">
        <v>60</v>
      </c>
      <c r="L8" s="15" t="s">
        <v>61</v>
      </c>
      <c r="M8" s="19"/>
      <c r="N8" s="19"/>
      <c r="O8" s="16">
        <v>5000</v>
      </c>
      <c r="S8" s="20" t="s">
        <v>60</v>
      </c>
      <c r="T8" s="20" t="s">
        <v>61</v>
      </c>
      <c r="U8" s="24"/>
      <c r="V8" s="24"/>
      <c r="W8" s="21">
        <v>8000</v>
      </c>
    </row>
    <row r="9" spans="2:23" x14ac:dyDescent="0.3">
      <c r="K9" s="15" t="s">
        <v>62</v>
      </c>
      <c r="L9" s="15" t="s">
        <v>59</v>
      </c>
      <c r="M9" s="19"/>
      <c r="N9" s="19"/>
      <c r="O9" s="16">
        <v>8000</v>
      </c>
      <c r="S9" s="20" t="s">
        <v>62</v>
      </c>
      <c r="T9" s="20" t="s">
        <v>59</v>
      </c>
      <c r="U9" s="24"/>
      <c r="V9" s="24"/>
      <c r="W9" s="21">
        <v>8000</v>
      </c>
    </row>
    <row r="10" spans="2:23" x14ac:dyDescent="0.3">
      <c r="K10" s="15" t="s">
        <v>63</v>
      </c>
      <c r="L10" s="15" t="s">
        <v>64</v>
      </c>
      <c r="M10" s="19"/>
      <c r="N10" s="19"/>
      <c r="O10" s="16">
        <v>1500</v>
      </c>
      <c r="S10" s="20" t="s">
        <v>63</v>
      </c>
      <c r="T10" s="20" t="s">
        <v>64</v>
      </c>
      <c r="U10" s="24"/>
      <c r="V10" s="24"/>
      <c r="W10" s="21">
        <v>1500</v>
      </c>
    </row>
    <row r="11" spans="2:23" x14ac:dyDescent="0.3">
      <c r="K11" s="15" t="s">
        <v>65</v>
      </c>
      <c r="L11" s="15" t="s">
        <v>66</v>
      </c>
      <c r="M11" s="19">
        <v>5</v>
      </c>
      <c r="N11" s="19">
        <v>30000</v>
      </c>
      <c r="O11" s="16">
        <v>150000</v>
      </c>
      <c r="S11" s="20" t="s">
        <v>65</v>
      </c>
      <c r="T11" s="20" t="s">
        <v>66</v>
      </c>
      <c r="U11" s="24">
        <v>5</v>
      </c>
      <c r="V11" s="24">
        <v>30000</v>
      </c>
      <c r="W11" s="21">
        <v>150000</v>
      </c>
    </row>
    <row r="12" spans="2:23" x14ac:dyDescent="0.3">
      <c r="K12" s="15" t="s">
        <v>67</v>
      </c>
      <c r="L12" s="15" t="s">
        <v>66</v>
      </c>
      <c r="M12" s="19"/>
      <c r="N12" s="19"/>
      <c r="O12" s="16">
        <v>20000</v>
      </c>
      <c r="S12" s="20" t="s">
        <v>67</v>
      </c>
      <c r="T12" s="20" t="s">
        <v>66</v>
      </c>
      <c r="U12" s="24"/>
      <c r="V12" s="24"/>
      <c r="W12" s="21">
        <v>20000</v>
      </c>
    </row>
    <row r="13" spans="2:23" x14ac:dyDescent="0.3">
      <c r="K13" s="15" t="s">
        <v>68</v>
      </c>
      <c r="L13" s="15" t="s">
        <v>64</v>
      </c>
      <c r="M13" s="19"/>
      <c r="N13" s="19"/>
      <c r="O13" s="16">
        <v>2000</v>
      </c>
      <c r="S13" s="20" t="s">
        <v>68</v>
      </c>
      <c r="T13" s="20" t="s">
        <v>64</v>
      </c>
      <c r="U13" s="24"/>
      <c r="V13" s="24"/>
      <c r="W13" s="21">
        <v>3000</v>
      </c>
    </row>
    <row r="14" spans="2:23" x14ac:dyDescent="0.3">
      <c r="K14" s="15" t="s">
        <v>69</v>
      </c>
      <c r="L14" s="15" t="s">
        <v>61</v>
      </c>
      <c r="M14" s="19"/>
      <c r="N14" s="19"/>
      <c r="O14" s="16">
        <v>3000</v>
      </c>
      <c r="S14" s="20" t="s">
        <v>69</v>
      </c>
      <c r="T14" s="20" t="s">
        <v>61</v>
      </c>
      <c r="U14" s="24"/>
      <c r="V14" s="24"/>
      <c r="W14" s="21">
        <v>1000</v>
      </c>
    </row>
    <row r="15" spans="2:23" x14ac:dyDescent="0.3">
      <c r="K15" s="15" t="s">
        <v>70</v>
      </c>
      <c r="L15" s="15" t="s">
        <v>64</v>
      </c>
      <c r="M15" s="19"/>
      <c r="N15" s="19"/>
      <c r="O15" s="16">
        <v>1000</v>
      </c>
      <c r="S15" s="20" t="s">
        <v>70</v>
      </c>
      <c r="T15" s="20" t="s">
        <v>64</v>
      </c>
      <c r="U15" s="24"/>
      <c r="V15" s="24"/>
      <c r="W15" s="21">
        <v>800</v>
      </c>
    </row>
    <row r="16" spans="2:23" x14ac:dyDescent="0.3">
      <c r="K16" s="15" t="s">
        <v>71</v>
      </c>
      <c r="L16" s="15"/>
      <c r="M16" s="19"/>
      <c r="N16" s="19"/>
      <c r="O16" s="16">
        <v>40000</v>
      </c>
      <c r="S16" s="20" t="s">
        <v>71</v>
      </c>
      <c r="T16" s="20"/>
      <c r="U16" s="24"/>
      <c r="V16" s="24"/>
      <c r="W16" s="21">
        <v>1170000</v>
      </c>
    </row>
    <row r="20" spans="6:23" ht="43.2" x14ac:dyDescent="0.3">
      <c r="F20" s="34" t="s">
        <v>77</v>
      </c>
      <c r="G20" s="33" t="s">
        <v>73</v>
      </c>
      <c r="H20" s="33" t="s">
        <v>74</v>
      </c>
      <c r="I20" s="33" t="s">
        <v>75</v>
      </c>
    </row>
    <row r="21" spans="6:23" x14ac:dyDescent="0.3">
      <c r="G21" s="31">
        <f>SUM(M3:M6)</f>
        <v>205</v>
      </c>
      <c r="H21" s="31">
        <f>SUM(U3:U6)</f>
        <v>244</v>
      </c>
      <c r="I21" s="31">
        <f>SUM(U23:U26)</f>
        <v>236</v>
      </c>
      <c r="S21" s="27"/>
      <c r="T21" s="28" t="s">
        <v>54</v>
      </c>
      <c r="U21" s="27"/>
      <c r="V21" s="27"/>
      <c r="W21" s="27"/>
    </row>
    <row r="22" spans="6:23" x14ac:dyDescent="0.3">
      <c r="S22" s="26" t="s">
        <v>55</v>
      </c>
      <c r="T22" s="26" t="s">
        <v>56</v>
      </c>
      <c r="U22" s="26" t="s">
        <v>5</v>
      </c>
      <c r="V22" s="26" t="s">
        <v>57</v>
      </c>
      <c r="W22" s="26" t="s">
        <v>39</v>
      </c>
    </row>
    <row r="23" spans="6:23" x14ac:dyDescent="0.3">
      <c r="S23" s="25" t="s">
        <v>10</v>
      </c>
      <c r="T23" s="25" t="s">
        <v>4</v>
      </c>
      <c r="U23" s="29">
        <v>67</v>
      </c>
      <c r="V23" s="29">
        <v>60000</v>
      </c>
      <c r="W23" s="26">
        <v>4020000</v>
      </c>
    </row>
    <row r="24" spans="6:23" x14ac:dyDescent="0.3">
      <c r="S24" s="25" t="s">
        <v>13</v>
      </c>
      <c r="T24" s="25" t="s">
        <v>4</v>
      </c>
      <c r="U24" s="29">
        <v>41</v>
      </c>
      <c r="V24" s="29">
        <v>45000</v>
      </c>
      <c r="W24" s="26">
        <v>1845000</v>
      </c>
    </row>
    <row r="25" spans="6:23" x14ac:dyDescent="0.3">
      <c r="S25" s="25" t="s">
        <v>19</v>
      </c>
      <c r="T25" s="25" t="s">
        <v>4</v>
      </c>
      <c r="U25" s="29">
        <v>70</v>
      </c>
      <c r="V25" s="29">
        <v>26000</v>
      </c>
      <c r="W25" s="26">
        <v>1820000</v>
      </c>
    </row>
    <row r="26" spans="6:23" x14ac:dyDescent="0.3">
      <c r="S26" s="25" t="s">
        <v>16</v>
      </c>
      <c r="T26" s="25" t="s">
        <v>4</v>
      </c>
      <c r="U26" s="29">
        <v>58</v>
      </c>
      <c r="V26" s="29">
        <v>17000</v>
      </c>
      <c r="W26" s="26">
        <v>986000</v>
      </c>
    </row>
    <row r="27" spans="6:23" x14ac:dyDescent="0.3">
      <c r="S27" s="25" t="s">
        <v>58</v>
      </c>
      <c r="T27" s="25" t="s">
        <v>59</v>
      </c>
      <c r="U27" s="29"/>
      <c r="V27" s="29"/>
      <c r="W27" s="26">
        <v>13000</v>
      </c>
    </row>
    <row r="28" spans="6:23" x14ac:dyDescent="0.3">
      <c r="S28" s="25" t="s">
        <v>60</v>
      </c>
      <c r="T28" s="25" t="s">
        <v>61</v>
      </c>
      <c r="U28" s="29"/>
      <c r="V28" s="29"/>
      <c r="W28" s="26">
        <v>2000</v>
      </c>
    </row>
    <row r="29" spans="6:23" x14ac:dyDescent="0.3">
      <c r="S29" s="25" t="s">
        <v>62</v>
      </c>
      <c r="T29" s="25" t="s">
        <v>59</v>
      </c>
      <c r="U29" s="29"/>
      <c r="V29" s="29"/>
      <c r="W29" s="26">
        <v>8000</v>
      </c>
    </row>
    <row r="30" spans="6:23" x14ac:dyDescent="0.3">
      <c r="S30" s="25" t="s">
        <v>63</v>
      </c>
      <c r="T30" s="25" t="s">
        <v>64</v>
      </c>
      <c r="U30" s="29"/>
      <c r="V30" s="29"/>
      <c r="W30" s="26">
        <v>1500</v>
      </c>
    </row>
    <row r="31" spans="6:23" x14ac:dyDescent="0.3">
      <c r="S31" s="25" t="s">
        <v>65</v>
      </c>
      <c r="T31" s="25" t="s">
        <v>66</v>
      </c>
      <c r="U31" s="29">
        <v>5</v>
      </c>
      <c r="V31" s="29">
        <v>30000</v>
      </c>
      <c r="W31" s="26">
        <v>150000</v>
      </c>
    </row>
    <row r="32" spans="6:23" x14ac:dyDescent="0.3">
      <c r="S32" s="25" t="s">
        <v>67</v>
      </c>
      <c r="T32" s="25" t="s">
        <v>66</v>
      </c>
      <c r="U32" s="29"/>
      <c r="V32" s="29"/>
      <c r="W32" s="26">
        <v>20000</v>
      </c>
    </row>
    <row r="33" spans="19:23" x14ac:dyDescent="0.3">
      <c r="S33" s="25" t="s">
        <v>68</v>
      </c>
      <c r="T33" s="25" t="s">
        <v>64</v>
      </c>
      <c r="U33" s="29"/>
      <c r="V33" s="29"/>
      <c r="W33" s="26">
        <v>2000</v>
      </c>
    </row>
    <row r="34" spans="19:23" x14ac:dyDescent="0.3">
      <c r="S34" s="25" t="s">
        <v>69</v>
      </c>
      <c r="T34" s="25" t="s">
        <v>61</v>
      </c>
      <c r="U34" s="29"/>
      <c r="V34" s="29"/>
      <c r="W34" s="26">
        <v>7000</v>
      </c>
    </row>
    <row r="35" spans="19:23" x14ac:dyDescent="0.3">
      <c r="S35" s="25" t="s">
        <v>70</v>
      </c>
      <c r="T35" s="25" t="s">
        <v>64</v>
      </c>
      <c r="U35" s="29"/>
      <c r="V35" s="29"/>
      <c r="W35" s="26">
        <v>1200</v>
      </c>
    </row>
    <row r="36" spans="19:23" x14ac:dyDescent="0.3">
      <c r="S36" s="25" t="s">
        <v>71</v>
      </c>
      <c r="T36" s="25"/>
      <c r="U36" s="29"/>
      <c r="V36" s="29"/>
      <c r="W36" s="26">
        <v>110000</v>
      </c>
    </row>
  </sheetData>
  <conditionalFormatting sqref="H4:H6">
    <cfRule type="containsText" dxfId="1" priority="1" operator="containsText" text="Loss">
      <formula>NOT(ISERROR(SEARCH("Loss",H4)))</formula>
    </cfRule>
    <cfRule type="containsText" dxfId="0" priority="2" operator="containsText" text="Profit">
      <formula>NOT(ISERROR(SEARCH("Profit",H4)))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30"/>
  <sheetViews>
    <sheetView workbookViewId="0">
      <selection activeCell="M24" sqref="M24"/>
    </sheetView>
  </sheetViews>
  <sheetFormatPr defaultColWidth="9.109375" defaultRowHeight="14.4" x14ac:dyDescent="0.3"/>
  <cols>
    <col min="1" max="1" width="9.109375" style="10"/>
    <col min="2" max="2" width="16.33203125" style="10" customWidth="1"/>
    <col min="3" max="3" width="9.109375" style="10"/>
    <col min="4" max="4" width="15.88671875" style="10" customWidth="1"/>
    <col min="5" max="16" width="9.109375" style="10"/>
    <col min="17" max="17" width="13.109375" style="10" customWidth="1"/>
    <col min="18" max="20" width="9.109375" style="10"/>
    <col min="21" max="21" width="15" style="10" customWidth="1"/>
    <col min="22" max="22" width="14.109375" style="10" customWidth="1"/>
    <col min="23" max="23" width="14.5546875" style="10" customWidth="1"/>
    <col min="24" max="16384" width="9.109375" style="10"/>
  </cols>
  <sheetData>
    <row r="5" spans="1:24" x14ac:dyDescent="0.3">
      <c r="B5" s="10" t="s">
        <v>46</v>
      </c>
    </row>
    <row r="6" spans="1:24" x14ac:dyDescent="0.3">
      <c r="C6" s="38" t="s">
        <v>41</v>
      </c>
      <c r="D6" s="38"/>
      <c r="E6" s="38"/>
      <c r="F6" s="38"/>
      <c r="G6" s="38"/>
      <c r="H6" s="38"/>
    </row>
    <row r="7" spans="1:24" x14ac:dyDescent="0.3">
      <c r="C7" s="39" t="s">
        <v>42</v>
      </c>
      <c r="D7" s="39"/>
      <c r="E7" s="39"/>
      <c r="F7" s="39"/>
      <c r="G7" s="39"/>
      <c r="H7" s="39"/>
      <c r="O7" s="10" t="s">
        <v>47</v>
      </c>
      <c r="P7" s="11" t="s">
        <v>36</v>
      </c>
      <c r="Q7" s="11" t="s">
        <v>34</v>
      </c>
      <c r="R7" s="11" t="s">
        <v>35</v>
      </c>
      <c r="S7" s="11" t="s">
        <v>37</v>
      </c>
      <c r="T7" s="11" t="s">
        <v>38</v>
      </c>
      <c r="U7" s="11" t="s">
        <v>43</v>
      </c>
      <c r="V7" s="11" t="s">
        <v>44</v>
      </c>
      <c r="W7" s="11" t="s">
        <v>45</v>
      </c>
      <c r="X7" s="11" t="s">
        <v>40</v>
      </c>
    </row>
    <row r="8" spans="1:24" x14ac:dyDescent="0.3">
      <c r="C8" s="11" t="s">
        <v>36</v>
      </c>
      <c r="D8" s="11" t="s">
        <v>34</v>
      </c>
      <c r="E8" s="11" t="s">
        <v>35</v>
      </c>
      <c r="F8" s="11" t="s">
        <v>37</v>
      </c>
      <c r="G8" s="11" t="s">
        <v>38</v>
      </c>
      <c r="H8" s="11" t="s">
        <v>39</v>
      </c>
      <c r="P8" s="11">
        <v>1</v>
      </c>
      <c r="Q8" s="12" t="s">
        <v>9</v>
      </c>
      <c r="R8" s="11">
        <v>30000</v>
      </c>
      <c r="S8" s="14">
        <v>1760000</v>
      </c>
      <c r="T8" s="11">
        <f>IF(S8&gt;=2000000,S8*10%,IF(AND(S8&gt;=1000000,S8&lt;2000000),S8*8%,IF(S8&lt;1000000,S8*6%)))</f>
        <v>140800</v>
      </c>
      <c r="U8" s="11">
        <f>R8+T8</f>
        <v>170800</v>
      </c>
      <c r="V8" s="11">
        <v>150000</v>
      </c>
      <c r="W8" s="11">
        <v>179600</v>
      </c>
      <c r="X8" s="11">
        <f>ROUND(AVERAGE(U8:W8),0)</f>
        <v>166800</v>
      </c>
    </row>
    <row r="9" spans="1:24" x14ac:dyDescent="0.3">
      <c r="C9" s="11">
        <v>1</v>
      </c>
      <c r="D9" s="12" t="s">
        <v>9</v>
      </c>
      <c r="E9" s="11">
        <v>30000</v>
      </c>
      <c r="F9" s="13">
        <v>1760000</v>
      </c>
      <c r="G9" s="11">
        <f>IF(F9&gt;=2000000,F9*10%,IF(AND(F9&gt;=1000000,F9&lt;2000000),F9*8%,IF(F9&lt;1000000,F9*6%)))</f>
        <v>140800</v>
      </c>
      <c r="H9" s="11">
        <f>E9+G9</f>
        <v>170800</v>
      </c>
      <c r="P9" s="11">
        <v>2</v>
      </c>
      <c r="Q9" s="12" t="s">
        <v>21</v>
      </c>
      <c r="R9" s="11">
        <v>30000</v>
      </c>
      <c r="S9" s="14">
        <v>960000</v>
      </c>
      <c r="T9" s="11">
        <f t="shared" ref="T9:T13" si="0">IF(S9&gt;=2000000,S9*10%,IF(AND(S9&gt;=1000000,S9&lt;2000000),S9*8%,IF(S9&lt;1000000,S9*6%)))</f>
        <v>57600</v>
      </c>
      <c r="U9" s="11">
        <f t="shared" ref="U9:U13" si="1">R9+T9</f>
        <v>87600</v>
      </c>
      <c r="V9" s="11">
        <v>158000</v>
      </c>
      <c r="W9" s="11">
        <v>160400</v>
      </c>
      <c r="X9" s="11">
        <f t="shared" ref="X9:X13" si="2">ROUND(AVERAGE(U9:W9),0)</f>
        <v>135333</v>
      </c>
    </row>
    <row r="10" spans="1:24" x14ac:dyDescent="0.3">
      <c r="C10" s="11">
        <v>2</v>
      </c>
      <c r="D10" s="12" t="s">
        <v>21</v>
      </c>
      <c r="E10" s="11">
        <v>30000</v>
      </c>
      <c r="F10" s="13">
        <v>960000</v>
      </c>
      <c r="G10" s="11">
        <f t="shared" ref="G10:G14" si="3">IF(F10&gt;=2000000,F10*10%,IF(AND(F10&gt;=1000000,F10&lt;2000000),F10*8%,IF(F10&lt;1000000,F10*6%)))</f>
        <v>57600</v>
      </c>
      <c r="H10" s="11">
        <f t="shared" ref="H10:H14" si="4">E10+G10</f>
        <v>87600</v>
      </c>
      <c r="P10" s="11">
        <v>3</v>
      </c>
      <c r="Q10" s="12" t="s">
        <v>23</v>
      </c>
      <c r="R10" s="11">
        <v>30000</v>
      </c>
      <c r="S10" s="14">
        <v>700000</v>
      </c>
      <c r="T10" s="11">
        <f t="shared" si="0"/>
        <v>42000</v>
      </c>
      <c r="U10" s="11">
        <f t="shared" si="1"/>
        <v>72000</v>
      </c>
      <c r="V10" s="11">
        <v>304000</v>
      </c>
      <c r="W10" s="11">
        <v>180400</v>
      </c>
      <c r="X10" s="11">
        <f t="shared" si="2"/>
        <v>185467</v>
      </c>
    </row>
    <row r="11" spans="1:24" x14ac:dyDescent="0.3">
      <c r="C11" s="11">
        <v>3</v>
      </c>
      <c r="D11" s="12" t="s">
        <v>23</v>
      </c>
      <c r="E11" s="11">
        <v>30000</v>
      </c>
      <c r="F11" s="13">
        <v>700000</v>
      </c>
      <c r="G11" s="11">
        <f t="shared" si="3"/>
        <v>42000</v>
      </c>
      <c r="H11" s="11">
        <f t="shared" si="4"/>
        <v>72000</v>
      </c>
      <c r="P11" s="11">
        <v>4</v>
      </c>
      <c r="Q11" s="12" t="s">
        <v>18</v>
      </c>
      <c r="R11" s="11">
        <v>30000</v>
      </c>
      <c r="S11" s="14">
        <v>3340000</v>
      </c>
      <c r="T11" s="11">
        <f t="shared" si="0"/>
        <v>334000</v>
      </c>
      <c r="U11" s="11">
        <f t="shared" si="1"/>
        <v>364000</v>
      </c>
      <c r="V11" s="11">
        <v>126800</v>
      </c>
      <c r="W11" s="11">
        <v>268000</v>
      </c>
      <c r="X11" s="11">
        <f t="shared" si="2"/>
        <v>252933</v>
      </c>
    </row>
    <row r="12" spans="1:24" x14ac:dyDescent="0.3">
      <c r="C12" s="11">
        <v>4</v>
      </c>
      <c r="D12" s="12" t="s">
        <v>18</v>
      </c>
      <c r="E12" s="11">
        <v>30000</v>
      </c>
      <c r="F12" s="13">
        <v>3340000</v>
      </c>
      <c r="G12" s="11">
        <f t="shared" si="3"/>
        <v>334000</v>
      </c>
      <c r="H12" s="11">
        <f t="shared" si="4"/>
        <v>364000</v>
      </c>
      <c r="P12" s="11">
        <v>5</v>
      </c>
      <c r="Q12" s="12" t="s">
        <v>12</v>
      </c>
      <c r="R12" s="11">
        <v>30000</v>
      </c>
      <c r="S12" s="14">
        <v>840000</v>
      </c>
      <c r="T12" s="11">
        <f t="shared" si="0"/>
        <v>50400</v>
      </c>
      <c r="U12" s="11">
        <f t="shared" si="1"/>
        <v>80400</v>
      </c>
      <c r="V12" s="11">
        <v>88800</v>
      </c>
      <c r="W12" s="11">
        <v>64200</v>
      </c>
      <c r="X12" s="11">
        <f t="shared" si="2"/>
        <v>77800</v>
      </c>
    </row>
    <row r="13" spans="1:24" x14ac:dyDescent="0.3">
      <c r="C13" s="11">
        <v>5</v>
      </c>
      <c r="D13" s="12" t="s">
        <v>12</v>
      </c>
      <c r="E13" s="11">
        <v>30000</v>
      </c>
      <c r="F13" s="13">
        <v>840000</v>
      </c>
      <c r="G13" s="11">
        <f t="shared" si="3"/>
        <v>50400</v>
      </c>
      <c r="H13" s="11">
        <f t="shared" si="4"/>
        <v>80400</v>
      </c>
      <c r="P13" s="11">
        <v>6</v>
      </c>
      <c r="Q13" s="12" t="s">
        <v>15</v>
      </c>
      <c r="R13" s="11">
        <v>30000</v>
      </c>
      <c r="S13" s="14">
        <v>1150000</v>
      </c>
      <c r="T13" s="11">
        <f t="shared" si="0"/>
        <v>92000</v>
      </c>
      <c r="U13" s="11">
        <f t="shared" si="1"/>
        <v>122000</v>
      </c>
      <c r="V13" s="11">
        <v>181200</v>
      </c>
      <c r="W13" s="11">
        <v>163600</v>
      </c>
      <c r="X13" s="11">
        <f t="shared" si="2"/>
        <v>155600</v>
      </c>
    </row>
    <row r="14" spans="1:24" x14ac:dyDescent="0.3">
      <c r="C14" s="11">
        <v>6</v>
      </c>
      <c r="D14" s="12" t="s">
        <v>15</v>
      </c>
      <c r="E14" s="11">
        <v>30000</v>
      </c>
      <c r="F14" s="13">
        <v>1150000</v>
      </c>
      <c r="G14" s="11">
        <f t="shared" si="3"/>
        <v>92000</v>
      </c>
      <c r="H14" s="11">
        <f t="shared" si="4"/>
        <v>122000</v>
      </c>
      <c r="S14" s="9"/>
    </row>
    <row r="16" spans="1:24" x14ac:dyDescent="0.3">
      <c r="A16" s="10" t="s">
        <v>48</v>
      </c>
    </row>
    <row r="30" spans="14:14" x14ac:dyDescent="0.3">
      <c r="N30" s="10" t="s">
        <v>72</v>
      </c>
    </row>
  </sheetData>
  <mergeCells count="2">
    <mergeCell ref="C6:H6"/>
    <mergeCell ref="C7:H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4" sqref="A4"/>
    </sheetView>
  </sheetViews>
  <sheetFormatPr defaultRowHeight="14.4" x14ac:dyDescent="0.3"/>
  <cols>
    <col min="1" max="1" width="15.6640625" bestFit="1" customWidth="1"/>
    <col min="2" max="3" width="15.44140625" bestFit="1" customWidth="1"/>
    <col min="4" max="6" width="8.6640625" bestFit="1" customWidth="1"/>
    <col min="7" max="26" width="9.6640625" bestFit="1" customWidth="1"/>
    <col min="27" max="27" width="11.33203125" bestFit="1" customWidth="1"/>
  </cols>
  <sheetData>
    <row r="3" spans="1:2" x14ac:dyDescent="0.3">
      <c r="A3" s="6" t="s">
        <v>24</v>
      </c>
      <c r="B3" t="s">
        <v>29</v>
      </c>
    </row>
    <row r="4" spans="1:2" x14ac:dyDescent="0.3">
      <c r="A4" s="7" t="s">
        <v>9</v>
      </c>
      <c r="B4">
        <v>42</v>
      </c>
    </row>
    <row r="5" spans="1:2" x14ac:dyDescent="0.3">
      <c r="A5" s="8" t="s">
        <v>19</v>
      </c>
      <c r="B5">
        <v>42</v>
      </c>
    </row>
    <row r="6" spans="1:2" x14ac:dyDescent="0.3">
      <c r="A6" s="7" t="s">
        <v>25</v>
      </c>
      <c r="B6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J28" sqref="J28"/>
    </sheetView>
  </sheetViews>
  <sheetFormatPr defaultRowHeight="14.4" x14ac:dyDescent="0.3"/>
  <cols>
    <col min="1" max="1" width="13.109375" bestFit="1" customWidth="1"/>
    <col min="2" max="4" width="22.6640625" bestFit="1" customWidth="1"/>
  </cols>
  <sheetData>
    <row r="3" spans="1:2" x14ac:dyDescent="0.3">
      <c r="A3" s="6" t="s">
        <v>24</v>
      </c>
      <c r="B3" t="s">
        <v>31</v>
      </c>
    </row>
    <row r="4" spans="1:2" x14ac:dyDescent="0.3">
      <c r="A4" s="7" t="s">
        <v>13</v>
      </c>
      <c r="B4">
        <v>6950000</v>
      </c>
    </row>
    <row r="5" spans="1:2" x14ac:dyDescent="0.3">
      <c r="A5" s="7" t="s">
        <v>10</v>
      </c>
      <c r="B5">
        <v>12250000</v>
      </c>
    </row>
    <row r="6" spans="1:2" x14ac:dyDescent="0.3">
      <c r="A6" s="7" t="s">
        <v>19</v>
      </c>
      <c r="B6">
        <v>6150000</v>
      </c>
    </row>
    <row r="7" spans="1:2" x14ac:dyDescent="0.3">
      <c r="A7" s="7" t="s">
        <v>16</v>
      </c>
      <c r="B7">
        <v>3320000</v>
      </c>
    </row>
    <row r="8" spans="1:2" x14ac:dyDescent="0.3">
      <c r="A8" s="7" t="s">
        <v>25</v>
      </c>
      <c r="B8">
        <v>28670000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7" sqref="B7"/>
    </sheetView>
  </sheetViews>
  <sheetFormatPr defaultRowHeight="14.4" x14ac:dyDescent="0.3"/>
  <cols>
    <col min="1" max="1" width="13.109375" bestFit="1" customWidth="1"/>
    <col min="2" max="3" width="22.6640625" bestFit="1" customWidth="1"/>
    <col min="4" max="4" width="15.44140625" bestFit="1" customWidth="1"/>
    <col min="5" max="5" width="7.109375" bestFit="1" customWidth="1"/>
    <col min="6" max="6" width="8.44140625" bestFit="1" customWidth="1"/>
    <col min="7" max="7" width="6.5546875" bestFit="1" customWidth="1"/>
    <col min="8" max="8" width="22" bestFit="1" customWidth="1"/>
    <col min="9" max="9" width="10.5546875" bestFit="1" customWidth="1"/>
    <col min="10" max="10" width="7" bestFit="1" customWidth="1"/>
    <col min="11" max="11" width="7.109375" bestFit="1" customWidth="1"/>
    <col min="12" max="12" width="8.44140625" bestFit="1" customWidth="1"/>
    <col min="13" max="13" width="7" bestFit="1" customWidth="1"/>
    <col min="14" max="14" width="22.6640625" bestFit="1" customWidth="1"/>
    <col min="15" max="15" width="10.5546875" bestFit="1" customWidth="1"/>
    <col min="16" max="17" width="8" bestFit="1" customWidth="1"/>
    <col min="18" max="18" width="8.44140625" bestFit="1" customWidth="1"/>
    <col min="19" max="19" width="8" bestFit="1" customWidth="1"/>
    <col min="20" max="20" width="20.44140625" bestFit="1" customWidth="1"/>
    <col min="21" max="21" width="27" bestFit="1" customWidth="1"/>
    <col min="22" max="22" width="27.6640625" bestFit="1" customWidth="1"/>
  </cols>
  <sheetData>
    <row r="3" spans="1:2" x14ac:dyDescent="0.3">
      <c r="A3" s="6" t="s">
        <v>24</v>
      </c>
      <c r="B3" t="s">
        <v>31</v>
      </c>
    </row>
    <row r="4" spans="1:2" x14ac:dyDescent="0.3">
      <c r="A4" s="7" t="s">
        <v>8</v>
      </c>
      <c r="B4">
        <v>5010000</v>
      </c>
    </row>
    <row r="5" spans="1:2" x14ac:dyDescent="0.3">
      <c r="A5" s="7" t="s">
        <v>11</v>
      </c>
      <c r="B5">
        <v>4340000</v>
      </c>
    </row>
    <row r="6" spans="1:2" x14ac:dyDescent="0.3">
      <c r="A6" s="7" t="s">
        <v>22</v>
      </c>
      <c r="B6">
        <v>5850000</v>
      </c>
    </row>
    <row r="7" spans="1:2" x14ac:dyDescent="0.3">
      <c r="A7" s="7" t="s">
        <v>14</v>
      </c>
      <c r="B7">
        <v>4110000</v>
      </c>
    </row>
    <row r="8" spans="1:2" x14ac:dyDescent="0.3">
      <c r="A8" s="7" t="s">
        <v>17</v>
      </c>
      <c r="B8">
        <v>4760000</v>
      </c>
    </row>
    <row r="9" spans="1:2" x14ac:dyDescent="0.3">
      <c r="A9" s="7" t="s">
        <v>20</v>
      </c>
      <c r="B9">
        <v>4600000</v>
      </c>
    </row>
    <row r="10" spans="1:2" x14ac:dyDescent="0.3">
      <c r="A10" s="7" t="s">
        <v>25</v>
      </c>
      <c r="B10">
        <v>28670000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tabSelected="1" workbookViewId="0">
      <selection activeCell="A3" sqref="A3"/>
    </sheetView>
  </sheetViews>
  <sheetFormatPr defaultRowHeight="14.4" x14ac:dyDescent="0.3"/>
  <cols>
    <col min="1" max="1" width="22.6640625" bestFit="1" customWidth="1"/>
    <col min="2" max="2" width="16.33203125" bestFit="1" customWidth="1"/>
    <col min="3" max="3" width="9.5546875" bestFit="1" customWidth="1"/>
    <col min="4" max="4" width="12.109375" bestFit="1" customWidth="1"/>
    <col min="5" max="5" width="13.88671875" bestFit="1" customWidth="1"/>
    <col min="6" max="6" width="9.109375" bestFit="1" customWidth="1"/>
    <col min="7" max="7" width="12.5546875" bestFit="1" customWidth="1"/>
    <col min="8" max="8" width="11.33203125" bestFit="1" customWidth="1"/>
    <col min="9" max="9" width="15.44140625" bestFit="1" customWidth="1"/>
    <col min="10" max="10" width="22" bestFit="1" customWidth="1"/>
    <col min="11" max="11" width="22.6640625" bestFit="1" customWidth="1"/>
    <col min="12" max="12" width="15.44140625" bestFit="1" customWidth="1"/>
    <col min="13" max="13" width="22" bestFit="1" customWidth="1"/>
    <col min="14" max="14" width="22.6640625" bestFit="1" customWidth="1"/>
    <col min="15" max="15" width="15.44140625" bestFit="1" customWidth="1"/>
    <col min="16" max="16" width="22" bestFit="1" customWidth="1"/>
    <col min="17" max="17" width="22.6640625" bestFit="1" customWidth="1"/>
    <col min="18" max="18" width="15.44140625" bestFit="1" customWidth="1"/>
    <col min="19" max="19" width="22" bestFit="1" customWidth="1"/>
    <col min="20" max="20" width="27.6640625" bestFit="1" customWidth="1"/>
    <col min="21" max="21" width="20.44140625" bestFit="1" customWidth="1"/>
    <col min="22" max="22" width="27" bestFit="1" customWidth="1"/>
  </cols>
  <sheetData>
    <row r="3" spans="1:8" x14ac:dyDescent="0.3">
      <c r="A3" s="6" t="s">
        <v>31</v>
      </c>
      <c r="B3" s="6" t="s">
        <v>33</v>
      </c>
    </row>
    <row r="4" spans="1:8" x14ac:dyDescent="0.3">
      <c r="A4" s="6" t="s">
        <v>24</v>
      </c>
      <c r="B4" t="s">
        <v>9</v>
      </c>
      <c r="C4" t="s">
        <v>21</v>
      </c>
      <c r="D4" t="s">
        <v>23</v>
      </c>
      <c r="E4" t="s">
        <v>18</v>
      </c>
      <c r="F4" t="s">
        <v>12</v>
      </c>
      <c r="G4" t="s">
        <v>15</v>
      </c>
      <c r="H4" t="s">
        <v>25</v>
      </c>
    </row>
    <row r="5" spans="1:8" x14ac:dyDescent="0.3">
      <c r="A5" s="7" t="s">
        <v>26</v>
      </c>
      <c r="B5" s="30">
        <v>1760000</v>
      </c>
      <c r="C5" s="30">
        <v>960000</v>
      </c>
      <c r="D5" s="30">
        <v>700000</v>
      </c>
      <c r="E5" s="30">
        <v>3340000</v>
      </c>
      <c r="F5" s="30">
        <v>840000</v>
      </c>
      <c r="G5" s="30">
        <v>1150000</v>
      </c>
      <c r="H5" s="30">
        <v>8750000</v>
      </c>
    </row>
    <row r="6" spans="1:8" x14ac:dyDescent="0.3">
      <c r="A6" s="7" t="s">
        <v>27</v>
      </c>
      <c r="B6" s="30">
        <v>1500000</v>
      </c>
      <c r="C6" s="30">
        <v>1600000</v>
      </c>
      <c r="D6" s="30">
        <v>2740000</v>
      </c>
      <c r="E6" s="30">
        <v>1210000</v>
      </c>
      <c r="F6" s="30">
        <v>980000</v>
      </c>
      <c r="G6" s="30">
        <v>1890000</v>
      </c>
      <c r="H6" s="30">
        <v>9920000</v>
      </c>
    </row>
    <row r="7" spans="1:8" x14ac:dyDescent="0.3">
      <c r="A7" s="7" t="s">
        <v>28</v>
      </c>
      <c r="B7" s="30">
        <v>1870000</v>
      </c>
      <c r="C7" s="30">
        <v>1630000</v>
      </c>
      <c r="D7" s="30">
        <v>1880000</v>
      </c>
      <c r="E7" s="30">
        <v>2380000</v>
      </c>
      <c r="F7" s="30">
        <v>570000</v>
      </c>
      <c r="G7" s="30">
        <v>1670000</v>
      </c>
      <c r="H7" s="30">
        <v>10000000</v>
      </c>
    </row>
    <row r="8" spans="1:8" x14ac:dyDescent="0.3">
      <c r="A8" s="7" t="s">
        <v>25</v>
      </c>
      <c r="B8" s="30">
        <v>5130000</v>
      </c>
      <c r="C8" s="30">
        <v>4190000</v>
      </c>
      <c r="D8" s="30">
        <v>5320000</v>
      </c>
      <c r="E8" s="30">
        <v>6930000</v>
      </c>
      <c r="F8" s="30">
        <v>2390000</v>
      </c>
      <c r="G8" s="30">
        <v>4710000</v>
      </c>
      <c r="H8" s="30">
        <v>28670000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topLeftCell="A2" workbookViewId="0">
      <selection activeCell="A3" sqref="A3"/>
    </sheetView>
  </sheetViews>
  <sheetFormatPr defaultRowHeight="14.4" x14ac:dyDescent="0.3"/>
  <cols>
    <col min="1" max="1" width="13.44140625" customWidth="1"/>
    <col min="2" max="2" width="20.88671875" bestFit="1" customWidth="1"/>
    <col min="3" max="4" width="21.77734375" bestFit="1" customWidth="1"/>
  </cols>
  <sheetData>
    <row r="3" spans="1:3" x14ac:dyDescent="0.3">
      <c r="A3" s="6" t="s">
        <v>24</v>
      </c>
      <c r="B3" t="s">
        <v>30</v>
      </c>
      <c r="C3" t="s">
        <v>31</v>
      </c>
    </row>
    <row r="4" spans="1:3" x14ac:dyDescent="0.3">
      <c r="A4" s="7" t="s">
        <v>13</v>
      </c>
      <c r="B4" s="30">
        <v>900000</v>
      </c>
      <c r="C4" s="30">
        <v>6950000</v>
      </c>
    </row>
    <row r="5" spans="1:3" x14ac:dyDescent="0.3">
      <c r="A5" s="8" t="s">
        <v>26</v>
      </c>
      <c r="B5" s="30">
        <v>300000</v>
      </c>
      <c r="C5" s="30">
        <v>2400000</v>
      </c>
    </row>
    <row r="6" spans="1:3" x14ac:dyDescent="0.3">
      <c r="A6" s="8" t="s">
        <v>27</v>
      </c>
      <c r="B6" s="30">
        <v>300000</v>
      </c>
      <c r="C6" s="30">
        <v>2500000</v>
      </c>
    </row>
    <row r="7" spans="1:3" x14ac:dyDescent="0.3">
      <c r="A7" s="8" t="s">
        <v>28</v>
      </c>
      <c r="B7" s="30">
        <v>300000</v>
      </c>
      <c r="C7" s="30">
        <v>2050000</v>
      </c>
    </row>
    <row r="8" spans="1:3" x14ac:dyDescent="0.3">
      <c r="A8" s="7" t="s">
        <v>10</v>
      </c>
      <c r="B8" s="30">
        <v>1470000</v>
      </c>
      <c r="C8" s="30">
        <v>12250000</v>
      </c>
    </row>
    <row r="9" spans="1:3" x14ac:dyDescent="0.3">
      <c r="A9" s="8" t="s">
        <v>26</v>
      </c>
      <c r="B9" s="30">
        <v>490000</v>
      </c>
      <c r="C9" s="30">
        <v>3710000</v>
      </c>
    </row>
    <row r="10" spans="1:3" x14ac:dyDescent="0.3">
      <c r="A10" s="8" t="s">
        <v>27</v>
      </c>
      <c r="B10" s="30">
        <v>490000</v>
      </c>
      <c r="C10" s="30">
        <v>3850000</v>
      </c>
    </row>
    <row r="11" spans="1:3" x14ac:dyDescent="0.3">
      <c r="A11" s="8" t="s">
        <v>28</v>
      </c>
      <c r="B11" s="30">
        <v>490000</v>
      </c>
      <c r="C11" s="30">
        <v>4690000</v>
      </c>
    </row>
    <row r="12" spans="1:3" x14ac:dyDescent="0.3">
      <c r="A12" s="7" t="s">
        <v>19</v>
      </c>
      <c r="B12" s="30">
        <v>570000</v>
      </c>
      <c r="C12" s="30">
        <v>6150000</v>
      </c>
    </row>
    <row r="13" spans="1:3" x14ac:dyDescent="0.3">
      <c r="A13" s="8" t="s">
        <v>26</v>
      </c>
      <c r="B13" s="30">
        <v>180000</v>
      </c>
      <c r="C13" s="30">
        <v>1680000</v>
      </c>
    </row>
    <row r="14" spans="1:3" x14ac:dyDescent="0.3">
      <c r="A14" s="8" t="s">
        <v>27</v>
      </c>
      <c r="B14" s="30">
        <v>180000</v>
      </c>
      <c r="C14" s="30">
        <v>2370000</v>
      </c>
    </row>
    <row r="15" spans="1:3" x14ac:dyDescent="0.3">
      <c r="A15" s="8" t="s">
        <v>28</v>
      </c>
      <c r="B15" s="30">
        <v>210000</v>
      </c>
      <c r="C15" s="30">
        <v>2100000</v>
      </c>
    </row>
    <row r="16" spans="1:3" x14ac:dyDescent="0.3">
      <c r="A16" s="7" t="s">
        <v>16</v>
      </c>
      <c r="B16" s="30">
        <v>360000</v>
      </c>
      <c r="C16" s="30">
        <v>3320000</v>
      </c>
    </row>
    <row r="17" spans="1:3" x14ac:dyDescent="0.3">
      <c r="A17" s="8" t="s">
        <v>26</v>
      </c>
      <c r="B17" s="30">
        <v>120000</v>
      </c>
      <c r="C17" s="30">
        <v>960000</v>
      </c>
    </row>
    <row r="18" spans="1:3" x14ac:dyDescent="0.3">
      <c r="A18" s="8" t="s">
        <v>27</v>
      </c>
      <c r="B18" s="30">
        <v>120000</v>
      </c>
      <c r="C18" s="30">
        <v>1200000</v>
      </c>
    </row>
    <row r="19" spans="1:3" x14ac:dyDescent="0.3">
      <c r="A19" s="8" t="s">
        <v>28</v>
      </c>
      <c r="B19" s="30">
        <v>120000</v>
      </c>
      <c r="C19" s="30">
        <v>1160000</v>
      </c>
    </row>
    <row r="20" spans="1:3" x14ac:dyDescent="0.3">
      <c r="A20" s="7" t="s">
        <v>25</v>
      </c>
      <c r="B20" s="30">
        <v>3300000</v>
      </c>
      <c r="C20" s="30">
        <v>28670000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A3" workbookViewId="0">
      <selection activeCell="A3" sqref="A3:G79"/>
    </sheetView>
  </sheetViews>
  <sheetFormatPr defaultRowHeight="14.4" x14ac:dyDescent="0.3"/>
  <cols>
    <col min="1" max="1" width="9.6640625" style="1" bestFit="1" customWidth="1"/>
  </cols>
  <sheetData>
    <row r="1" spans="1:7" x14ac:dyDescent="0.3">
      <c r="A1" s="40" t="s">
        <v>0</v>
      </c>
      <c r="B1" s="40"/>
      <c r="C1" s="40"/>
      <c r="D1" s="40"/>
      <c r="E1" s="40"/>
      <c r="F1" s="40"/>
      <c r="G1" s="40"/>
    </row>
    <row r="2" spans="1:7" x14ac:dyDescent="0.3">
      <c r="A2" s="40"/>
      <c r="B2" s="40"/>
      <c r="C2" s="40"/>
      <c r="D2" s="40"/>
      <c r="E2" s="40"/>
      <c r="F2" s="40"/>
      <c r="G2" s="40"/>
    </row>
    <row r="3" spans="1:7" ht="43.2" x14ac:dyDescent="0.3">
      <c r="A3" s="5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28.8" x14ac:dyDescent="0.3">
      <c r="A4" s="3">
        <v>45296</v>
      </c>
      <c r="B4" s="4" t="s">
        <v>8</v>
      </c>
      <c r="C4" s="4" t="s">
        <v>9</v>
      </c>
      <c r="D4" s="4" t="s">
        <v>10</v>
      </c>
      <c r="E4" s="4">
        <v>5</v>
      </c>
      <c r="F4" s="4">
        <v>70000</v>
      </c>
      <c r="G4" s="4">
        <f>E4*F4</f>
        <v>350000</v>
      </c>
    </row>
    <row r="5" spans="1:7" ht="28.8" x14ac:dyDescent="0.3">
      <c r="A5" s="3">
        <v>45297</v>
      </c>
      <c r="B5" s="4" t="s">
        <v>11</v>
      </c>
      <c r="C5" s="4" t="s">
        <v>12</v>
      </c>
      <c r="D5" s="4" t="s">
        <v>13</v>
      </c>
      <c r="E5" s="4">
        <v>10</v>
      </c>
      <c r="F5" s="4">
        <v>50000</v>
      </c>
      <c r="G5" s="4">
        <f t="shared" ref="G5:G68" si="0">E5*F5</f>
        <v>500000</v>
      </c>
    </row>
    <row r="6" spans="1:7" ht="28.8" x14ac:dyDescent="0.3">
      <c r="A6" s="3">
        <v>45298</v>
      </c>
      <c r="B6" s="4" t="s">
        <v>14</v>
      </c>
      <c r="C6" s="4" t="s">
        <v>15</v>
      </c>
      <c r="D6" s="4" t="s">
        <v>16</v>
      </c>
      <c r="E6" s="4">
        <v>7</v>
      </c>
      <c r="F6" s="4">
        <v>20000</v>
      </c>
      <c r="G6" s="4">
        <f t="shared" si="0"/>
        <v>140000</v>
      </c>
    </row>
    <row r="7" spans="1:7" ht="28.8" x14ac:dyDescent="0.3">
      <c r="A7" s="3">
        <v>45299</v>
      </c>
      <c r="B7" s="4" t="s">
        <v>17</v>
      </c>
      <c r="C7" s="4" t="s">
        <v>18</v>
      </c>
      <c r="D7" s="4" t="s">
        <v>19</v>
      </c>
      <c r="E7" s="4">
        <v>15</v>
      </c>
      <c r="F7" s="4">
        <v>30000</v>
      </c>
      <c r="G7" s="4">
        <f t="shared" si="0"/>
        <v>450000</v>
      </c>
    </row>
    <row r="8" spans="1:7" ht="28.8" x14ac:dyDescent="0.3">
      <c r="A8" s="3">
        <v>45300</v>
      </c>
      <c r="B8" s="4" t="s">
        <v>20</v>
      </c>
      <c r="C8" s="4" t="s">
        <v>21</v>
      </c>
      <c r="D8" s="4" t="s">
        <v>10</v>
      </c>
      <c r="E8" s="4">
        <v>3</v>
      </c>
      <c r="F8" s="4">
        <v>70000</v>
      </c>
      <c r="G8" s="4">
        <f t="shared" si="0"/>
        <v>210000</v>
      </c>
    </row>
    <row r="9" spans="1:7" ht="28.8" x14ac:dyDescent="0.3">
      <c r="A9" s="3">
        <v>45301</v>
      </c>
      <c r="B9" s="4" t="s">
        <v>22</v>
      </c>
      <c r="C9" s="4" t="s">
        <v>23</v>
      </c>
      <c r="D9" s="4" t="s">
        <v>13</v>
      </c>
      <c r="E9" s="4">
        <v>6</v>
      </c>
      <c r="F9" s="4">
        <v>50000</v>
      </c>
      <c r="G9" s="4">
        <f t="shared" si="0"/>
        <v>300000</v>
      </c>
    </row>
    <row r="10" spans="1:7" ht="28.8" x14ac:dyDescent="0.3">
      <c r="A10" s="3">
        <v>45302</v>
      </c>
      <c r="B10" s="4" t="s">
        <v>11</v>
      </c>
      <c r="C10" s="4" t="s">
        <v>15</v>
      </c>
      <c r="D10" s="4" t="s">
        <v>16</v>
      </c>
      <c r="E10" s="4">
        <v>4</v>
      </c>
      <c r="F10" s="4">
        <v>20000</v>
      </c>
      <c r="G10" s="4">
        <f t="shared" si="0"/>
        <v>80000</v>
      </c>
    </row>
    <row r="11" spans="1:7" ht="28.8" x14ac:dyDescent="0.3">
      <c r="A11" s="3">
        <v>45303</v>
      </c>
      <c r="B11" s="4" t="s">
        <v>14</v>
      </c>
      <c r="C11" s="4" t="s">
        <v>18</v>
      </c>
      <c r="D11" s="4" t="s">
        <v>19</v>
      </c>
      <c r="E11" s="4">
        <v>10</v>
      </c>
      <c r="F11" s="4">
        <v>30000</v>
      </c>
      <c r="G11" s="4">
        <f t="shared" si="0"/>
        <v>300000</v>
      </c>
    </row>
    <row r="12" spans="1:7" ht="28.8" x14ac:dyDescent="0.3">
      <c r="A12" s="3">
        <v>45304</v>
      </c>
      <c r="B12" s="4" t="s">
        <v>8</v>
      </c>
      <c r="C12" s="4" t="s">
        <v>9</v>
      </c>
      <c r="D12" s="4" t="s">
        <v>10</v>
      </c>
      <c r="E12" s="4">
        <v>8</v>
      </c>
      <c r="F12" s="4">
        <v>70000</v>
      </c>
      <c r="G12" s="4">
        <f t="shared" si="0"/>
        <v>560000</v>
      </c>
    </row>
    <row r="13" spans="1:7" ht="28.8" x14ac:dyDescent="0.3">
      <c r="A13" s="3">
        <v>45305</v>
      </c>
      <c r="B13" s="4" t="s">
        <v>20</v>
      </c>
      <c r="C13" s="4" t="s">
        <v>9</v>
      </c>
      <c r="D13" s="4" t="s">
        <v>13</v>
      </c>
      <c r="E13" s="4">
        <v>12</v>
      </c>
      <c r="F13" s="4">
        <v>50000</v>
      </c>
      <c r="G13" s="4">
        <f t="shared" si="0"/>
        <v>600000</v>
      </c>
    </row>
    <row r="14" spans="1:7" x14ac:dyDescent="0.3">
      <c r="A14" s="3">
        <v>45306</v>
      </c>
      <c r="B14" s="4" t="s">
        <v>22</v>
      </c>
      <c r="C14" s="4" t="s">
        <v>12</v>
      </c>
      <c r="D14" s="4" t="s">
        <v>16</v>
      </c>
      <c r="E14" s="4">
        <v>9</v>
      </c>
      <c r="F14" s="4">
        <v>20000</v>
      </c>
      <c r="G14" s="4">
        <f t="shared" si="0"/>
        <v>180000</v>
      </c>
    </row>
    <row r="15" spans="1:7" ht="28.8" x14ac:dyDescent="0.3">
      <c r="A15" s="3">
        <v>45307</v>
      </c>
      <c r="B15" s="4" t="s">
        <v>11</v>
      </c>
      <c r="C15" s="4" t="s">
        <v>15</v>
      </c>
      <c r="D15" s="4" t="s">
        <v>19</v>
      </c>
      <c r="E15" s="4">
        <v>5</v>
      </c>
      <c r="F15" s="4">
        <v>30000</v>
      </c>
      <c r="G15" s="4">
        <f t="shared" si="0"/>
        <v>150000</v>
      </c>
    </row>
    <row r="16" spans="1:7" ht="28.8" x14ac:dyDescent="0.3">
      <c r="A16" s="3">
        <v>45308</v>
      </c>
      <c r="B16" s="4" t="s">
        <v>14</v>
      </c>
      <c r="C16" s="4" t="s">
        <v>18</v>
      </c>
      <c r="D16" s="4" t="s">
        <v>10</v>
      </c>
      <c r="E16" s="4">
        <v>11</v>
      </c>
      <c r="F16" s="4">
        <v>70000</v>
      </c>
      <c r="G16" s="4">
        <f t="shared" si="0"/>
        <v>770000</v>
      </c>
    </row>
    <row r="17" spans="1:7" ht="28.8" x14ac:dyDescent="0.3">
      <c r="A17" s="3">
        <v>45309</v>
      </c>
      <c r="B17" s="4" t="s">
        <v>17</v>
      </c>
      <c r="C17" s="4" t="s">
        <v>21</v>
      </c>
      <c r="D17" s="4" t="s">
        <v>13</v>
      </c>
      <c r="E17" s="4">
        <v>7</v>
      </c>
      <c r="F17" s="4">
        <v>50000</v>
      </c>
      <c r="G17" s="4">
        <f t="shared" si="0"/>
        <v>350000</v>
      </c>
    </row>
    <row r="18" spans="1:7" ht="28.8" x14ac:dyDescent="0.3">
      <c r="A18" s="3">
        <v>45310</v>
      </c>
      <c r="B18" s="4" t="s">
        <v>20</v>
      </c>
      <c r="C18" s="4" t="s">
        <v>23</v>
      </c>
      <c r="D18" s="4" t="s">
        <v>16</v>
      </c>
      <c r="E18" s="4">
        <v>6</v>
      </c>
      <c r="F18" s="4">
        <v>20000</v>
      </c>
      <c r="G18" s="4">
        <f t="shared" si="0"/>
        <v>120000</v>
      </c>
    </row>
    <row r="19" spans="1:7" ht="28.8" x14ac:dyDescent="0.3">
      <c r="A19" s="3">
        <v>45311</v>
      </c>
      <c r="B19" s="4" t="s">
        <v>22</v>
      </c>
      <c r="C19" s="4" t="s">
        <v>15</v>
      </c>
      <c r="D19" s="4" t="s">
        <v>19</v>
      </c>
      <c r="E19" s="4">
        <v>13</v>
      </c>
      <c r="F19" s="4">
        <v>30000</v>
      </c>
      <c r="G19" s="4">
        <f t="shared" si="0"/>
        <v>390000</v>
      </c>
    </row>
    <row r="20" spans="1:7" ht="28.8" x14ac:dyDescent="0.3">
      <c r="A20" s="3">
        <v>45312</v>
      </c>
      <c r="B20" s="4" t="s">
        <v>8</v>
      </c>
      <c r="C20" s="4" t="s">
        <v>18</v>
      </c>
      <c r="D20" s="4" t="s">
        <v>10</v>
      </c>
      <c r="E20" s="4">
        <v>9</v>
      </c>
      <c r="F20" s="4">
        <v>70000</v>
      </c>
      <c r="G20" s="4">
        <f t="shared" si="0"/>
        <v>630000</v>
      </c>
    </row>
    <row r="21" spans="1:7" ht="28.8" x14ac:dyDescent="0.3">
      <c r="A21" s="3">
        <v>45313</v>
      </c>
      <c r="B21" s="4" t="s">
        <v>14</v>
      </c>
      <c r="C21" s="4" t="s">
        <v>21</v>
      </c>
      <c r="D21" s="4" t="s">
        <v>13</v>
      </c>
      <c r="E21" s="4">
        <v>8</v>
      </c>
      <c r="F21" s="4">
        <v>50000</v>
      </c>
      <c r="G21" s="4">
        <f t="shared" si="0"/>
        <v>400000</v>
      </c>
    </row>
    <row r="22" spans="1:7" ht="28.8" x14ac:dyDescent="0.3">
      <c r="A22" s="3">
        <v>45314</v>
      </c>
      <c r="B22" s="4" t="s">
        <v>17</v>
      </c>
      <c r="C22" s="4" t="s">
        <v>23</v>
      </c>
      <c r="D22" s="4" t="s">
        <v>16</v>
      </c>
      <c r="E22" s="4">
        <v>14</v>
      </c>
      <c r="F22" s="4">
        <v>20000</v>
      </c>
      <c r="G22" s="4">
        <f t="shared" si="0"/>
        <v>280000</v>
      </c>
    </row>
    <row r="23" spans="1:7" ht="28.8" x14ac:dyDescent="0.3">
      <c r="A23" s="3">
        <v>45315</v>
      </c>
      <c r="B23" s="4" t="s">
        <v>20</v>
      </c>
      <c r="C23" s="4" t="s">
        <v>15</v>
      </c>
      <c r="D23" s="4" t="s">
        <v>19</v>
      </c>
      <c r="E23" s="4">
        <v>7</v>
      </c>
      <c r="F23" s="4">
        <v>30000</v>
      </c>
      <c r="G23" s="4">
        <f t="shared" si="0"/>
        <v>210000</v>
      </c>
    </row>
    <row r="24" spans="1:7" ht="28.8" x14ac:dyDescent="0.3">
      <c r="A24" s="3">
        <v>45316</v>
      </c>
      <c r="B24" s="4" t="s">
        <v>22</v>
      </c>
      <c r="C24" s="4" t="s">
        <v>18</v>
      </c>
      <c r="D24" s="4" t="s">
        <v>10</v>
      </c>
      <c r="E24" s="4">
        <v>10</v>
      </c>
      <c r="F24" s="4">
        <v>70000</v>
      </c>
      <c r="G24" s="4">
        <f t="shared" si="0"/>
        <v>700000</v>
      </c>
    </row>
    <row r="25" spans="1:7" ht="28.8" x14ac:dyDescent="0.3">
      <c r="A25" s="3">
        <v>45317</v>
      </c>
      <c r="B25" s="4" t="s">
        <v>11</v>
      </c>
      <c r="C25" s="4" t="s">
        <v>9</v>
      </c>
      <c r="D25" s="4" t="s">
        <v>13</v>
      </c>
      <c r="E25" s="4">
        <v>5</v>
      </c>
      <c r="F25" s="4">
        <v>50000</v>
      </c>
      <c r="G25" s="4">
        <f t="shared" si="0"/>
        <v>250000</v>
      </c>
    </row>
    <row r="26" spans="1:7" x14ac:dyDescent="0.3">
      <c r="A26" s="3">
        <v>45318</v>
      </c>
      <c r="B26" s="4" t="s">
        <v>8</v>
      </c>
      <c r="C26" s="4" t="s">
        <v>12</v>
      </c>
      <c r="D26" s="4" t="s">
        <v>16</v>
      </c>
      <c r="E26" s="4">
        <v>8</v>
      </c>
      <c r="F26" s="4">
        <v>20000</v>
      </c>
      <c r="G26" s="4">
        <f t="shared" si="0"/>
        <v>160000</v>
      </c>
    </row>
    <row r="27" spans="1:7" ht="28.8" x14ac:dyDescent="0.3">
      <c r="A27" s="3">
        <v>45319</v>
      </c>
      <c r="B27" s="4" t="s">
        <v>17</v>
      </c>
      <c r="C27" s="4" t="s">
        <v>15</v>
      </c>
      <c r="D27" s="4" t="s">
        <v>19</v>
      </c>
      <c r="E27" s="4">
        <v>6</v>
      </c>
      <c r="F27" s="4">
        <v>30000</v>
      </c>
      <c r="G27" s="4">
        <f t="shared" si="0"/>
        <v>180000</v>
      </c>
    </row>
    <row r="28" spans="1:7" ht="28.8" x14ac:dyDescent="0.3">
      <c r="A28" s="3">
        <v>45320</v>
      </c>
      <c r="B28" s="4" t="s">
        <v>20</v>
      </c>
      <c r="C28" s="4" t="s">
        <v>18</v>
      </c>
      <c r="D28" s="4" t="s">
        <v>10</v>
      </c>
      <c r="E28" s="4">
        <v>7</v>
      </c>
      <c r="F28" s="4">
        <v>70000</v>
      </c>
      <c r="G28" s="4">
        <f t="shared" si="0"/>
        <v>490000</v>
      </c>
    </row>
    <row r="29" spans="1:7" ht="28.8" x14ac:dyDescent="0.3">
      <c r="A29" s="3">
        <v>45323</v>
      </c>
      <c r="B29" s="4" t="s">
        <v>22</v>
      </c>
      <c r="C29" s="4" t="s">
        <v>21</v>
      </c>
      <c r="D29" s="4" t="s">
        <v>10</v>
      </c>
      <c r="E29" s="4">
        <v>8</v>
      </c>
      <c r="F29" s="4">
        <v>70000</v>
      </c>
      <c r="G29" s="4">
        <f t="shared" si="0"/>
        <v>560000</v>
      </c>
    </row>
    <row r="30" spans="1:7" ht="28.8" x14ac:dyDescent="0.3">
      <c r="A30" s="3">
        <v>45324</v>
      </c>
      <c r="B30" s="4" t="s">
        <v>11</v>
      </c>
      <c r="C30" s="4" t="s">
        <v>23</v>
      </c>
      <c r="D30" s="4" t="s">
        <v>13</v>
      </c>
      <c r="E30" s="4">
        <v>6</v>
      </c>
      <c r="F30" s="4">
        <v>50000</v>
      </c>
      <c r="G30" s="4">
        <f t="shared" si="0"/>
        <v>300000</v>
      </c>
    </row>
    <row r="31" spans="1:7" ht="28.8" x14ac:dyDescent="0.3">
      <c r="A31" s="3">
        <v>45325</v>
      </c>
      <c r="B31" s="4" t="s">
        <v>14</v>
      </c>
      <c r="C31" s="4" t="s">
        <v>15</v>
      </c>
      <c r="D31" s="4" t="s">
        <v>16</v>
      </c>
      <c r="E31" s="4">
        <v>10</v>
      </c>
      <c r="F31" s="4">
        <v>20000</v>
      </c>
      <c r="G31" s="4">
        <f t="shared" si="0"/>
        <v>200000</v>
      </c>
    </row>
    <row r="32" spans="1:7" ht="28.8" x14ac:dyDescent="0.3">
      <c r="A32" s="3">
        <v>45326</v>
      </c>
      <c r="B32" s="4" t="s">
        <v>17</v>
      </c>
      <c r="C32" s="4" t="s">
        <v>9</v>
      </c>
      <c r="D32" s="4" t="s">
        <v>19</v>
      </c>
      <c r="E32" s="4">
        <v>20</v>
      </c>
      <c r="F32" s="4">
        <v>30000</v>
      </c>
      <c r="G32" s="4">
        <f t="shared" si="0"/>
        <v>600000</v>
      </c>
    </row>
    <row r="33" spans="1:7" ht="28.8" x14ac:dyDescent="0.3">
      <c r="A33" s="3">
        <v>45327</v>
      </c>
      <c r="B33" s="4" t="s">
        <v>8</v>
      </c>
      <c r="C33" s="4" t="s">
        <v>21</v>
      </c>
      <c r="D33" s="4" t="s">
        <v>10</v>
      </c>
      <c r="E33" s="4">
        <v>4</v>
      </c>
      <c r="F33" s="4">
        <v>70000</v>
      </c>
      <c r="G33" s="4">
        <f t="shared" si="0"/>
        <v>280000</v>
      </c>
    </row>
    <row r="34" spans="1:7" ht="28.8" x14ac:dyDescent="0.3">
      <c r="A34" s="3">
        <v>45328</v>
      </c>
      <c r="B34" s="4" t="s">
        <v>22</v>
      </c>
      <c r="C34" s="4" t="s">
        <v>23</v>
      </c>
      <c r="D34" s="4" t="s">
        <v>13</v>
      </c>
      <c r="E34" s="4">
        <v>9</v>
      </c>
      <c r="F34" s="4">
        <v>50000</v>
      </c>
      <c r="G34" s="4">
        <f t="shared" si="0"/>
        <v>450000</v>
      </c>
    </row>
    <row r="35" spans="1:7" ht="28.8" x14ac:dyDescent="0.3">
      <c r="A35" s="3">
        <v>45329</v>
      </c>
      <c r="B35" s="4" t="s">
        <v>11</v>
      </c>
      <c r="C35" s="4" t="s">
        <v>21</v>
      </c>
      <c r="D35" s="4" t="s">
        <v>16</v>
      </c>
      <c r="E35" s="4">
        <v>5</v>
      </c>
      <c r="F35" s="4">
        <v>20000</v>
      </c>
      <c r="G35" s="4">
        <f t="shared" si="0"/>
        <v>100000</v>
      </c>
    </row>
    <row r="36" spans="1:7" ht="28.8" x14ac:dyDescent="0.3">
      <c r="A36" s="3">
        <v>45330</v>
      </c>
      <c r="B36" s="4" t="s">
        <v>8</v>
      </c>
      <c r="C36" s="4" t="s">
        <v>23</v>
      </c>
      <c r="D36" s="4" t="s">
        <v>19</v>
      </c>
      <c r="E36" s="4">
        <v>15</v>
      </c>
      <c r="F36" s="4">
        <v>30000</v>
      </c>
      <c r="G36" s="4">
        <f t="shared" si="0"/>
        <v>450000</v>
      </c>
    </row>
    <row r="37" spans="1:7" ht="28.8" x14ac:dyDescent="0.3">
      <c r="A37" s="3">
        <v>45331</v>
      </c>
      <c r="B37" s="4" t="s">
        <v>17</v>
      </c>
      <c r="C37" s="4" t="s">
        <v>15</v>
      </c>
      <c r="D37" s="4" t="s">
        <v>10</v>
      </c>
      <c r="E37" s="4">
        <v>7</v>
      </c>
      <c r="F37" s="4">
        <v>70000</v>
      </c>
      <c r="G37" s="4">
        <f t="shared" si="0"/>
        <v>490000</v>
      </c>
    </row>
    <row r="38" spans="1:7" ht="28.8" x14ac:dyDescent="0.3">
      <c r="A38" s="3">
        <v>45332</v>
      </c>
      <c r="B38" s="4" t="s">
        <v>20</v>
      </c>
      <c r="C38" s="4" t="s">
        <v>18</v>
      </c>
      <c r="D38" s="4" t="s">
        <v>13</v>
      </c>
      <c r="E38" s="4">
        <v>11</v>
      </c>
      <c r="F38" s="4">
        <v>50000</v>
      </c>
      <c r="G38" s="4">
        <f t="shared" si="0"/>
        <v>550000</v>
      </c>
    </row>
    <row r="39" spans="1:7" ht="28.8" x14ac:dyDescent="0.3">
      <c r="A39" s="3">
        <v>45333</v>
      </c>
      <c r="B39" s="4" t="s">
        <v>22</v>
      </c>
      <c r="C39" s="4" t="s">
        <v>9</v>
      </c>
      <c r="D39" s="4" t="s">
        <v>16</v>
      </c>
      <c r="E39" s="4">
        <v>12</v>
      </c>
      <c r="F39" s="4">
        <v>20000</v>
      </c>
      <c r="G39" s="4">
        <f t="shared" si="0"/>
        <v>240000</v>
      </c>
    </row>
    <row r="40" spans="1:7" ht="28.8" x14ac:dyDescent="0.3">
      <c r="A40" s="3">
        <v>45334</v>
      </c>
      <c r="B40" s="4" t="s">
        <v>11</v>
      </c>
      <c r="C40" s="4" t="s">
        <v>9</v>
      </c>
      <c r="D40" s="4" t="s">
        <v>19</v>
      </c>
      <c r="E40" s="4">
        <v>10</v>
      </c>
      <c r="F40" s="4">
        <v>30000</v>
      </c>
      <c r="G40" s="4">
        <f t="shared" si="0"/>
        <v>300000</v>
      </c>
    </row>
    <row r="41" spans="1:7" x14ac:dyDescent="0.3">
      <c r="A41" s="3">
        <v>45335</v>
      </c>
      <c r="B41" s="4" t="s">
        <v>14</v>
      </c>
      <c r="C41" s="4" t="s">
        <v>12</v>
      </c>
      <c r="D41" s="4" t="s">
        <v>10</v>
      </c>
      <c r="E41" s="4">
        <v>9</v>
      </c>
      <c r="F41" s="4">
        <v>70000</v>
      </c>
      <c r="G41" s="4">
        <f t="shared" si="0"/>
        <v>630000</v>
      </c>
    </row>
    <row r="42" spans="1:7" ht="28.8" x14ac:dyDescent="0.3">
      <c r="A42" s="3">
        <v>45336</v>
      </c>
      <c r="B42" s="4" t="s">
        <v>17</v>
      </c>
      <c r="C42" s="4" t="s">
        <v>15</v>
      </c>
      <c r="D42" s="4" t="s">
        <v>13</v>
      </c>
      <c r="E42" s="4">
        <v>8</v>
      </c>
      <c r="F42" s="4">
        <v>50000</v>
      </c>
      <c r="G42" s="4">
        <f t="shared" si="0"/>
        <v>400000</v>
      </c>
    </row>
    <row r="43" spans="1:7" ht="28.8" x14ac:dyDescent="0.3">
      <c r="A43" s="3">
        <v>45337</v>
      </c>
      <c r="B43" s="4" t="s">
        <v>20</v>
      </c>
      <c r="C43" s="4" t="s">
        <v>18</v>
      </c>
      <c r="D43" s="4" t="s">
        <v>16</v>
      </c>
      <c r="E43" s="4">
        <v>11</v>
      </c>
      <c r="F43" s="4">
        <v>20000</v>
      </c>
      <c r="G43" s="4">
        <f t="shared" si="0"/>
        <v>220000</v>
      </c>
    </row>
    <row r="44" spans="1:7" ht="28.8" x14ac:dyDescent="0.3">
      <c r="A44" s="3">
        <v>45338</v>
      </c>
      <c r="B44" s="4" t="s">
        <v>8</v>
      </c>
      <c r="C44" s="4" t="s">
        <v>21</v>
      </c>
      <c r="D44" s="4" t="s">
        <v>19</v>
      </c>
      <c r="E44" s="4">
        <v>14</v>
      </c>
      <c r="F44" s="4">
        <v>30000</v>
      </c>
      <c r="G44" s="4">
        <f t="shared" si="0"/>
        <v>420000</v>
      </c>
    </row>
    <row r="45" spans="1:7" ht="28.8" x14ac:dyDescent="0.3">
      <c r="A45" s="3">
        <v>45339</v>
      </c>
      <c r="B45" s="4" t="s">
        <v>11</v>
      </c>
      <c r="C45" s="4" t="s">
        <v>23</v>
      </c>
      <c r="D45" s="4" t="s">
        <v>10</v>
      </c>
      <c r="E45" s="4">
        <v>10</v>
      </c>
      <c r="F45" s="4">
        <v>70000</v>
      </c>
      <c r="G45" s="4">
        <f t="shared" si="0"/>
        <v>700000</v>
      </c>
    </row>
    <row r="46" spans="1:7" ht="28.8" x14ac:dyDescent="0.3">
      <c r="A46" s="3">
        <v>45340</v>
      </c>
      <c r="B46" s="4" t="s">
        <v>14</v>
      </c>
      <c r="C46" s="4" t="s">
        <v>15</v>
      </c>
      <c r="D46" s="4" t="s">
        <v>13</v>
      </c>
      <c r="E46" s="4">
        <v>9</v>
      </c>
      <c r="F46" s="4">
        <v>50000</v>
      </c>
      <c r="G46" s="4">
        <f t="shared" si="0"/>
        <v>450000</v>
      </c>
    </row>
    <row r="47" spans="1:7" ht="28.8" x14ac:dyDescent="0.3">
      <c r="A47" s="3">
        <v>45341</v>
      </c>
      <c r="B47" s="4" t="s">
        <v>17</v>
      </c>
      <c r="C47" s="4" t="s">
        <v>18</v>
      </c>
      <c r="D47" s="4" t="s">
        <v>16</v>
      </c>
      <c r="E47" s="4">
        <v>13</v>
      </c>
      <c r="F47" s="4">
        <v>20000</v>
      </c>
      <c r="G47" s="4">
        <f t="shared" si="0"/>
        <v>260000</v>
      </c>
    </row>
    <row r="48" spans="1:7" ht="28.8" x14ac:dyDescent="0.3">
      <c r="A48" s="3">
        <v>45342</v>
      </c>
      <c r="B48" s="4" t="s">
        <v>20</v>
      </c>
      <c r="C48" s="4" t="s">
        <v>21</v>
      </c>
      <c r="D48" s="4" t="s">
        <v>19</v>
      </c>
      <c r="E48" s="4">
        <v>8</v>
      </c>
      <c r="F48" s="4">
        <v>30000</v>
      </c>
      <c r="G48" s="4">
        <f t="shared" si="0"/>
        <v>240000</v>
      </c>
    </row>
    <row r="49" spans="1:7" ht="28.8" x14ac:dyDescent="0.3">
      <c r="A49" s="3">
        <v>45343</v>
      </c>
      <c r="B49" s="4" t="s">
        <v>22</v>
      </c>
      <c r="C49" s="4" t="s">
        <v>23</v>
      </c>
      <c r="D49" s="4" t="s">
        <v>10</v>
      </c>
      <c r="E49" s="4">
        <v>12</v>
      </c>
      <c r="F49" s="4">
        <v>70000</v>
      </c>
      <c r="G49" s="4">
        <f t="shared" si="0"/>
        <v>840000</v>
      </c>
    </row>
    <row r="50" spans="1:7" ht="28.8" x14ac:dyDescent="0.3">
      <c r="A50" s="3">
        <v>45344</v>
      </c>
      <c r="B50" s="4" t="s">
        <v>11</v>
      </c>
      <c r="C50" s="4" t="s">
        <v>15</v>
      </c>
      <c r="D50" s="4" t="s">
        <v>13</v>
      </c>
      <c r="E50" s="4">
        <v>7</v>
      </c>
      <c r="F50" s="4">
        <v>50000</v>
      </c>
      <c r="G50" s="4">
        <f t="shared" si="0"/>
        <v>350000</v>
      </c>
    </row>
    <row r="51" spans="1:7" ht="28.8" x14ac:dyDescent="0.3">
      <c r="A51" s="3">
        <v>45345</v>
      </c>
      <c r="B51" s="4" t="s">
        <v>14</v>
      </c>
      <c r="C51" s="4" t="s">
        <v>18</v>
      </c>
      <c r="D51" s="4" t="s">
        <v>16</v>
      </c>
      <c r="E51" s="4">
        <v>9</v>
      </c>
      <c r="F51" s="4">
        <v>20000</v>
      </c>
      <c r="G51" s="4">
        <f t="shared" si="0"/>
        <v>180000</v>
      </c>
    </row>
    <row r="52" spans="1:7" ht="28.8" x14ac:dyDescent="0.3">
      <c r="A52" s="3">
        <v>45346</v>
      </c>
      <c r="B52" s="4" t="s">
        <v>8</v>
      </c>
      <c r="C52" s="4" t="s">
        <v>9</v>
      </c>
      <c r="D52" s="4" t="s">
        <v>19</v>
      </c>
      <c r="E52" s="4">
        <v>12</v>
      </c>
      <c r="F52" s="4">
        <v>30000</v>
      </c>
      <c r="G52" s="4">
        <f t="shared" si="0"/>
        <v>360000</v>
      </c>
    </row>
    <row r="53" spans="1:7" x14ac:dyDescent="0.3">
      <c r="A53" s="3">
        <v>45347</v>
      </c>
      <c r="B53" s="4" t="s">
        <v>20</v>
      </c>
      <c r="C53" s="4" t="s">
        <v>12</v>
      </c>
      <c r="D53" s="4" t="s">
        <v>10</v>
      </c>
      <c r="E53" s="4">
        <v>5</v>
      </c>
      <c r="F53" s="4">
        <v>70000</v>
      </c>
      <c r="G53" s="4">
        <f t="shared" si="0"/>
        <v>350000</v>
      </c>
    </row>
    <row r="54" spans="1:7" ht="28.8" x14ac:dyDescent="0.3">
      <c r="A54" s="3">
        <v>45352</v>
      </c>
      <c r="B54" s="4" t="s">
        <v>22</v>
      </c>
      <c r="C54" s="4" t="s">
        <v>9</v>
      </c>
      <c r="D54" s="4" t="s">
        <v>10</v>
      </c>
      <c r="E54" s="4">
        <v>12</v>
      </c>
      <c r="F54" s="4">
        <v>70000</v>
      </c>
      <c r="G54" s="4">
        <f t="shared" si="0"/>
        <v>840000</v>
      </c>
    </row>
    <row r="55" spans="1:7" ht="28.8" x14ac:dyDescent="0.3">
      <c r="A55" s="3">
        <v>45353</v>
      </c>
      <c r="B55" s="4" t="s">
        <v>11</v>
      </c>
      <c r="C55" s="4" t="s">
        <v>9</v>
      </c>
      <c r="D55" s="4" t="s">
        <v>13</v>
      </c>
      <c r="E55" s="4">
        <v>8</v>
      </c>
      <c r="F55" s="4">
        <v>50000</v>
      </c>
      <c r="G55" s="4">
        <f t="shared" si="0"/>
        <v>400000</v>
      </c>
    </row>
    <row r="56" spans="1:7" ht="28.8" x14ac:dyDescent="0.3">
      <c r="A56" s="3">
        <v>45354</v>
      </c>
      <c r="B56" s="4" t="s">
        <v>14</v>
      </c>
      <c r="C56" s="4" t="s">
        <v>21</v>
      </c>
      <c r="D56" s="4" t="s">
        <v>16</v>
      </c>
      <c r="E56" s="4">
        <v>7</v>
      </c>
      <c r="F56" s="4">
        <v>20000</v>
      </c>
      <c r="G56" s="4">
        <f t="shared" si="0"/>
        <v>140000</v>
      </c>
    </row>
    <row r="57" spans="1:7" ht="28.8" x14ac:dyDescent="0.3">
      <c r="A57" s="3">
        <v>45355</v>
      </c>
      <c r="B57" s="4" t="s">
        <v>17</v>
      </c>
      <c r="C57" s="4" t="s">
        <v>23</v>
      </c>
      <c r="D57" s="4" t="s">
        <v>19</v>
      </c>
      <c r="E57" s="4">
        <v>9</v>
      </c>
      <c r="F57" s="4">
        <v>30000</v>
      </c>
      <c r="G57" s="4">
        <f t="shared" si="0"/>
        <v>270000</v>
      </c>
    </row>
    <row r="58" spans="1:7" ht="28.8" x14ac:dyDescent="0.3">
      <c r="A58" s="3">
        <v>45356</v>
      </c>
      <c r="B58" s="4" t="s">
        <v>20</v>
      </c>
      <c r="C58" s="4" t="s">
        <v>21</v>
      </c>
      <c r="D58" s="4" t="s">
        <v>10</v>
      </c>
      <c r="E58" s="4">
        <v>6</v>
      </c>
      <c r="F58" s="4">
        <v>70000</v>
      </c>
      <c r="G58" s="4">
        <f t="shared" si="0"/>
        <v>420000</v>
      </c>
    </row>
    <row r="59" spans="1:7" ht="28.8" x14ac:dyDescent="0.3">
      <c r="A59" s="3">
        <v>45357</v>
      </c>
      <c r="B59" s="4" t="s">
        <v>8</v>
      </c>
      <c r="C59" s="4" t="s">
        <v>23</v>
      </c>
      <c r="D59" s="4" t="s">
        <v>13</v>
      </c>
      <c r="E59" s="4">
        <v>10</v>
      </c>
      <c r="F59" s="4">
        <v>50000</v>
      </c>
      <c r="G59" s="4">
        <f t="shared" si="0"/>
        <v>500000</v>
      </c>
    </row>
    <row r="60" spans="1:7" ht="28.8" x14ac:dyDescent="0.3">
      <c r="A60" s="3">
        <v>45358</v>
      </c>
      <c r="B60" s="4" t="s">
        <v>11</v>
      </c>
      <c r="C60" s="4" t="s">
        <v>15</v>
      </c>
      <c r="D60" s="4" t="s">
        <v>16</v>
      </c>
      <c r="E60" s="4">
        <v>8</v>
      </c>
      <c r="F60" s="4">
        <v>20000</v>
      </c>
      <c r="G60" s="4">
        <f t="shared" si="0"/>
        <v>160000</v>
      </c>
    </row>
    <row r="61" spans="1:7" ht="28.8" x14ac:dyDescent="0.3">
      <c r="A61" s="3">
        <v>45359</v>
      </c>
      <c r="B61" s="4" t="s">
        <v>8</v>
      </c>
      <c r="C61" s="4" t="s">
        <v>18</v>
      </c>
      <c r="D61" s="4" t="s">
        <v>19</v>
      </c>
      <c r="E61" s="4">
        <v>13</v>
      </c>
      <c r="F61" s="4">
        <v>30000</v>
      </c>
      <c r="G61" s="4">
        <f t="shared" si="0"/>
        <v>390000</v>
      </c>
    </row>
    <row r="62" spans="1:7" ht="28.8" x14ac:dyDescent="0.3">
      <c r="A62" s="3">
        <v>45360</v>
      </c>
      <c r="B62" s="4" t="s">
        <v>17</v>
      </c>
      <c r="C62" s="4" t="s">
        <v>9</v>
      </c>
      <c r="D62" s="4" t="s">
        <v>10</v>
      </c>
      <c r="E62" s="4">
        <v>9</v>
      </c>
      <c r="F62" s="4">
        <v>70000</v>
      </c>
      <c r="G62" s="4">
        <f t="shared" si="0"/>
        <v>630000</v>
      </c>
    </row>
    <row r="63" spans="1:7" ht="28.8" x14ac:dyDescent="0.3">
      <c r="A63" s="3">
        <v>45361</v>
      </c>
      <c r="B63" s="4" t="s">
        <v>20</v>
      </c>
      <c r="C63" s="4" t="s">
        <v>15</v>
      </c>
      <c r="D63" s="4" t="s">
        <v>13</v>
      </c>
      <c r="E63" s="4">
        <v>5</v>
      </c>
      <c r="F63" s="4">
        <v>50000</v>
      </c>
      <c r="G63" s="4">
        <f t="shared" si="0"/>
        <v>250000</v>
      </c>
    </row>
    <row r="64" spans="1:7" x14ac:dyDescent="0.3">
      <c r="A64" s="3">
        <v>45362</v>
      </c>
      <c r="B64" s="4" t="s">
        <v>22</v>
      </c>
      <c r="C64" s="4" t="s">
        <v>12</v>
      </c>
      <c r="D64" s="4" t="s">
        <v>16</v>
      </c>
      <c r="E64" s="4">
        <v>11</v>
      </c>
      <c r="F64" s="4">
        <v>20000</v>
      </c>
      <c r="G64" s="4">
        <f t="shared" si="0"/>
        <v>220000</v>
      </c>
    </row>
    <row r="65" spans="1:7" ht="28.8" x14ac:dyDescent="0.3">
      <c r="A65" s="3">
        <v>45363</v>
      </c>
      <c r="B65" s="4" t="s">
        <v>11</v>
      </c>
      <c r="C65" s="4" t="s">
        <v>15</v>
      </c>
      <c r="D65" s="4" t="s">
        <v>19</v>
      </c>
      <c r="E65" s="4">
        <v>14</v>
      </c>
      <c r="F65" s="4">
        <v>30000</v>
      </c>
      <c r="G65" s="4">
        <f t="shared" si="0"/>
        <v>420000</v>
      </c>
    </row>
    <row r="66" spans="1:7" ht="28.8" x14ac:dyDescent="0.3">
      <c r="A66" s="3">
        <v>45364</v>
      </c>
      <c r="B66" s="4" t="s">
        <v>14</v>
      </c>
      <c r="C66" s="4" t="s">
        <v>18</v>
      </c>
      <c r="D66" s="4" t="s">
        <v>10</v>
      </c>
      <c r="E66" s="4">
        <v>10</v>
      </c>
      <c r="F66" s="4">
        <v>70000</v>
      </c>
      <c r="G66" s="4">
        <f t="shared" si="0"/>
        <v>700000</v>
      </c>
    </row>
    <row r="67" spans="1:7" ht="28.8" x14ac:dyDescent="0.3">
      <c r="A67" s="3">
        <v>45365</v>
      </c>
      <c r="B67" s="4" t="s">
        <v>17</v>
      </c>
      <c r="C67" s="4" t="s">
        <v>21</v>
      </c>
      <c r="D67" s="4" t="s">
        <v>13</v>
      </c>
      <c r="E67" s="4">
        <v>6</v>
      </c>
      <c r="F67" s="4">
        <v>50000</v>
      </c>
      <c r="G67" s="4">
        <f t="shared" si="0"/>
        <v>300000</v>
      </c>
    </row>
    <row r="68" spans="1:7" ht="28.8" x14ac:dyDescent="0.3">
      <c r="A68" s="3">
        <v>45366</v>
      </c>
      <c r="B68" s="4" t="s">
        <v>8</v>
      </c>
      <c r="C68" s="4" t="s">
        <v>23</v>
      </c>
      <c r="D68" s="4" t="s">
        <v>16</v>
      </c>
      <c r="E68" s="4">
        <v>8</v>
      </c>
      <c r="F68" s="4">
        <v>20000</v>
      </c>
      <c r="G68" s="4">
        <f t="shared" si="0"/>
        <v>160000</v>
      </c>
    </row>
    <row r="69" spans="1:7" ht="28.8" x14ac:dyDescent="0.3">
      <c r="A69" s="3">
        <v>45367</v>
      </c>
      <c r="B69" s="4" t="s">
        <v>22</v>
      </c>
      <c r="C69" s="4" t="s">
        <v>15</v>
      </c>
      <c r="D69" s="4" t="s">
        <v>19</v>
      </c>
      <c r="E69" s="4">
        <v>12</v>
      </c>
      <c r="F69" s="4">
        <v>30000</v>
      </c>
      <c r="G69" s="4">
        <f t="shared" ref="G69:G79" si="1">E69*F69</f>
        <v>360000</v>
      </c>
    </row>
    <row r="70" spans="1:7" ht="28.8" x14ac:dyDescent="0.3">
      <c r="A70" s="3">
        <v>45368</v>
      </c>
      <c r="B70" s="4" t="s">
        <v>11</v>
      </c>
      <c r="C70" s="4" t="s">
        <v>18</v>
      </c>
      <c r="D70" s="4" t="s">
        <v>10</v>
      </c>
      <c r="E70" s="4">
        <v>9</v>
      </c>
      <c r="F70" s="4">
        <v>70000</v>
      </c>
      <c r="G70" s="4">
        <f t="shared" si="1"/>
        <v>630000</v>
      </c>
    </row>
    <row r="71" spans="1:7" x14ac:dyDescent="0.3">
      <c r="A71" s="3">
        <v>45369</v>
      </c>
      <c r="B71" s="4" t="s">
        <v>8</v>
      </c>
      <c r="C71" s="4" t="s">
        <v>12</v>
      </c>
      <c r="D71" s="4" t="s">
        <v>13</v>
      </c>
      <c r="E71" s="4">
        <v>7</v>
      </c>
      <c r="F71" s="4">
        <v>50000</v>
      </c>
      <c r="G71" s="4">
        <f t="shared" si="1"/>
        <v>350000</v>
      </c>
    </row>
    <row r="72" spans="1:7" ht="28.8" x14ac:dyDescent="0.3">
      <c r="A72" s="3">
        <v>45370</v>
      </c>
      <c r="B72" s="4" t="s">
        <v>17</v>
      </c>
      <c r="C72" s="4" t="s">
        <v>15</v>
      </c>
      <c r="D72" s="4" t="s">
        <v>16</v>
      </c>
      <c r="E72" s="4">
        <v>14</v>
      </c>
      <c r="F72" s="4">
        <v>20000</v>
      </c>
      <c r="G72" s="4">
        <f>E72*F72</f>
        <v>280000</v>
      </c>
    </row>
    <row r="73" spans="1:7" ht="28.8" x14ac:dyDescent="0.3">
      <c r="A73" s="3">
        <v>45371</v>
      </c>
      <c r="B73" s="4" t="s">
        <v>20</v>
      </c>
      <c r="C73" s="4" t="s">
        <v>18</v>
      </c>
      <c r="D73" s="4" t="s">
        <v>19</v>
      </c>
      <c r="E73" s="4">
        <v>8</v>
      </c>
      <c r="F73" s="4">
        <v>30000</v>
      </c>
      <c r="G73" s="4">
        <f t="shared" si="1"/>
        <v>240000</v>
      </c>
    </row>
    <row r="74" spans="1:7" ht="28.8" x14ac:dyDescent="0.3">
      <c r="A74" s="3">
        <v>45372</v>
      </c>
      <c r="B74" s="4" t="s">
        <v>22</v>
      </c>
      <c r="C74" s="4" t="s">
        <v>21</v>
      </c>
      <c r="D74" s="4" t="s">
        <v>10</v>
      </c>
      <c r="E74" s="4">
        <v>11</v>
      </c>
      <c r="F74" s="4">
        <v>70000</v>
      </c>
      <c r="G74" s="4">
        <f t="shared" si="1"/>
        <v>770000</v>
      </c>
    </row>
    <row r="75" spans="1:7" ht="28.8" x14ac:dyDescent="0.3">
      <c r="A75" s="3">
        <v>45373</v>
      </c>
      <c r="B75" s="4" t="s">
        <v>8</v>
      </c>
      <c r="C75" s="4" t="s">
        <v>23</v>
      </c>
      <c r="D75" s="4" t="s">
        <v>13</v>
      </c>
      <c r="E75" s="4">
        <v>5</v>
      </c>
      <c r="F75" s="4">
        <v>50000</v>
      </c>
      <c r="G75" s="4">
        <f t="shared" si="1"/>
        <v>250000</v>
      </c>
    </row>
    <row r="76" spans="1:7" ht="28.8" x14ac:dyDescent="0.3">
      <c r="A76" s="3">
        <v>45374</v>
      </c>
      <c r="B76" s="4" t="s">
        <v>14</v>
      </c>
      <c r="C76" s="4" t="s">
        <v>15</v>
      </c>
      <c r="D76" s="4" t="s">
        <v>16</v>
      </c>
      <c r="E76" s="4">
        <v>10</v>
      </c>
      <c r="F76" s="4">
        <v>20000</v>
      </c>
      <c r="G76" s="4">
        <f t="shared" si="1"/>
        <v>200000</v>
      </c>
    </row>
    <row r="77" spans="1:7" ht="28.8" x14ac:dyDescent="0.3">
      <c r="A77" s="3">
        <v>45375</v>
      </c>
      <c r="B77" s="4" t="s">
        <v>17</v>
      </c>
      <c r="C77" s="4" t="s">
        <v>18</v>
      </c>
      <c r="D77" s="4" t="s">
        <v>19</v>
      </c>
      <c r="E77" s="4">
        <v>9</v>
      </c>
      <c r="F77" s="4">
        <v>30000</v>
      </c>
      <c r="G77" s="4">
        <f t="shared" si="1"/>
        <v>270000</v>
      </c>
    </row>
    <row r="78" spans="1:7" ht="28.8" x14ac:dyDescent="0.3">
      <c r="A78" s="3">
        <v>45376</v>
      </c>
      <c r="B78" s="4" t="s">
        <v>20</v>
      </c>
      <c r="C78" s="4" t="s">
        <v>23</v>
      </c>
      <c r="D78" s="4" t="s">
        <v>10</v>
      </c>
      <c r="E78" s="4">
        <v>10</v>
      </c>
      <c r="F78" s="4">
        <v>70000</v>
      </c>
      <c r="G78" s="4">
        <f t="shared" si="1"/>
        <v>700000</v>
      </c>
    </row>
    <row r="79" spans="1:7" ht="28.8" x14ac:dyDescent="0.3">
      <c r="A79" s="3">
        <v>45381</v>
      </c>
      <c r="B79" s="4" t="s">
        <v>8</v>
      </c>
      <c r="C79" s="4" t="s">
        <v>18</v>
      </c>
      <c r="D79" s="4" t="s">
        <v>19</v>
      </c>
      <c r="E79" s="4">
        <v>5</v>
      </c>
      <c r="F79" s="4">
        <v>30000</v>
      </c>
      <c r="G79" s="4">
        <f t="shared" si="1"/>
        <v>150000</v>
      </c>
    </row>
    <row r="80" spans="1:7" x14ac:dyDescent="0.3">
      <c r="F80" t="s">
        <v>32</v>
      </c>
      <c r="G80" s="4">
        <f>SUM(G4:G79)</f>
        <v>28670000</v>
      </c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Question 4</vt:lpstr>
      <vt:lpstr>Question 3</vt:lpstr>
      <vt:lpstr>Question 2</vt:lpstr>
      <vt:lpstr>Q-1(E)</vt:lpstr>
      <vt:lpstr>Q-1(D)</vt:lpstr>
      <vt:lpstr>Q-1(C)</vt:lpstr>
      <vt:lpstr>Q-1(B)</vt:lpstr>
      <vt:lpstr>Q-1(A)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CSEian</dc:creator>
  <cp:lastModifiedBy>USER</cp:lastModifiedBy>
  <dcterms:created xsi:type="dcterms:W3CDTF">2015-06-05T18:17:20Z</dcterms:created>
  <dcterms:modified xsi:type="dcterms:W3CDTF">2024-10-06T06:54:15Z</dcterms:modified>
</cp:coreProperties>
</file>