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xcel\"/>
    </mc:Choice>
  </mc:AlternateContent>
  <bookViews>
    <workbookView xWindow="0" yWindow="0" windowWidth="20490" windowHeight="7755" firstSheet="7" activeTab="9"/>
  </bookViews>
  <sheets>
    <sheet name="Calculate total Sales" sheetId="2" r:id="rId1"/>
    <sheet name="Month and year from order date" sheetId="4" r:id="rId2"/>
    <sheet name="Cal Avg. Sales Per Region" sheetId="3" r:id="rId3"/>
    <sheet name="Max and Min" sheetId="5" r:id="rId4"/>
    <sheet name="Count sales Rep" sheetId="6" r:id="rId5"/>
    <sheet name="Total Quality sold by Product" sheetId="7" r:id="rId6"/>
    <sheet name="Condidtional Formatting for sal" sheetId="1" r:id="rId7"/>
    <sheet name="% contribution to total sales" sheetId="8" r:id="rId8"/>
    <sheet name="Dynamic Dropdown List" sheetId="9" r:id="rId9"/>
    <sheet name="Year sales growth" sheetId="11" r:id="rId10"/>
  </sheets>
  <definedNames>
    <definedName name="_xlnm._FilterDatabase" localSheetId="2" hidden="1">'Cal Avg. Sales Per Region'!$A$1:$J$14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1" l="1"/>
  <c r="G12" i="11"/>
  <c r="G11" i="11"/>
  <c r="G10" i="11"/>
  <c r="G9" i="11"/>
  <c r="G8" i="11"/>
  <c r="G7" i="11"/>
  <c r="G6" i="11"/>
  <c r="G5" i="11"/>
  <c r="G4" i="11"/>
  <c r="G3" i="11"/>
  <c r="G2" i="11"/>
  <c r="G17" i="9"/>
  <c r="G16" i="9"/>
  <c r="J16" i="9" s="1"/>
  <c r="G15" i="9"/>
  <c r="J15" i="9" s="1"/>
  <c r="G14" i="9"/>
  <c r="G13" i="9"/>
  <c r="J13" i="9" s="1"/>
  <c r="G12" i="9"/>
  <c r="J12" i="9" s="1"/>
  <c r="G11" i="9"/>
  <c r="G10" i="9"/>
  <c r="J10" i="9" s="1"/>
  <c r="G9" i="9"/>
  <c r="J9" i="9" s="1"/>
  <c r="G8" i="9"/>
  <c r="G7" i="9"/>
  <c r="J7" i="9" s="1"/>
  <c r="G6" i="9"/>
  <c r="J17" i="9" s="1"/>
  <c r="J2" i="8"/>
  <c r="J4" i="8"/>
  <c r="G13" i="8"/>
  <c r="J13" i="8" s="1"/>
  <c r="G12" i="8"/>
  <c r="J12" i="8" s="1"/>
  <c r="G11" i="8"/>
  <c r="J11" i="8" s="1"/>
  <c r="G10" i="8"/>
  <c r="G9" i="8"/>
  <c r="G8" i="8"/>
  <c r="G7" i="8"/>
  <c r="J7" i="8" s="1"/>
  <c r="G6" i="8"/>
  <c r="J6" i="8" s="1"/>
  <c r="G5" i="8"/>
  <c r="J5" i="8" s="1"/>
  <c r="G4" i="8"/>
  <c r="G3" i="8"/>
  <c r="G2" i="8"/>
  <c r="J8" i="8" s="1"/>
  <c r="J14" i="9" l="1"/>
  <c r="J6" i="9"/>
  <c r="J8" i="9"/>
  <c r="J11" i="9"/>
  <c r="J3" i="8"/>
  <c r="J10" i="8"/>
  <c r="J9" i="8"/>
  <c r="G3" i="1"/>
  <c r="G4" i="1"/>
  <c r="G5" i="1"/>
  <c r="G6" i="1"/>
  <c r="G7" i="1"/>
  <c r="G8" i="1"/>
  <c r="G9" i="1"/>
  <c r="G10" i="1"/>
  <c r="G11" i="1"/>
  <c r="G12" i="1"/>
  <c r="G13" i="1"/>
  <c r="G2" i="1"/>
  <c r="K8" i="7"/>
  <c r="K4" i="7"/>
  <c r="K5" i="7"/>
  <c r="K6" i="7"/>
  <c r="K7" i="7"/>
  <c r="K3" i="7"/>
  <c r="K7" i="6"/>
  <c r="K4" i="6"/>
  <c r="K5" i="6"/>
  <c r="K6" i="6"/>
  <c r="K3" i="6"/>
  <c r="L4" i="5"/>
  <c r="L3" i="5"/>
  <c r="G3" i="5"/>
  <c r="G4" i="5"/>
  <c r="G5" i="5"/>
  <c r="G6" i="5"/>
  <c r="G7" i="5"/>
  <c r="G8" i="5"/>
  <c r="G9" i="5"/>
  <c r="G10" i="5"/>
  <c r="G11" i="5"/>
  <c r="G12" i="5"/>
  <c r="G13" i="5"/>
  <c r="G2" i="5"/>
  <c r="L4" i="3"/>
  <c r="L5" i="3"/>
  <c r="L6" i="3"/>
  <c r="L3" i="3"/>
  <c r="J2" i="4"/>
  <c r="J3" i="4"/>
  <c r="J4" i="4"/>
  <c r="J5" i="4"/>
  <c r="J6" i="4"/>
  <c r="J7" i="4"/>
  <c r="J8" i="4"/>
  <c r="J9" i="4"/>
  <c r="J10" i="4"/>
  <c r="J11" i="4"/>
  <c r="J12" i="4"/>
  <c r="J13" i="4"/>
  <c r="I2" i="4"/>
  <c r="I3" i="4"/>
  <c r="I4" i="4"/>
  <c r="I5" i="4"/>
  <c r="I6" i="4"/>
  <c r="I7" i="4"/>
  <c r="I8" i="4"/>
  <c r="I9" i="4"/>
  <c r="I10" i="4"/>
  <c r="I11" i="4"/>
  <c r="I12" i="4"/>
  <c r="I13" i="4"/>
  <c r="G13" i="3"/>
  <c r="G12" i="3"/>
  <c r="G11" i="3"/>
  <c r="G10" i="3"/>
  <c r="G9" i="3"/>
  <c r="G8" i="3"/>
  <c r="G7" i="3"/>
  <c r="G6" i="3"/>
  <c r="G5" i="3"/>
  <c r="G4" i="3"/>
  <c r="G3" i="3"/>
  <c r="G2" i="3"/>
  <c r="G3" i="2"/>
  <c r="G4" i="2"/>
  <c r="G5" i="2"/>
  <c r="G6" i="2"/>
  <c r="G7" i="2"/>
  <c r="G8" i="2"/>
  <c r="G9" i="2"/>
  <c r="G10" i="2"/>
  <c r="G11" i="2"/>
  <c r="G12" i="2"/>
  <c r="G13" i="2"/>
  <c r="G2" i="2"/>
</calcChain>
</file>

<file path=xl/sharedStrings.xml><?xml version="1.0" encoding="utf-8"?>
<sst xmlns="http://schemas.openxmlformats.org/spreadsheetml/2006/main" count="595" uniqueCount="49">
  <si>
    <t>Order ID</t>
  </si>
  <si>
    <t>Customer Name</t>
  </si>
  <si>
    <t>Region</t>
  </si>
  <si>
    <t>Product</t>
  </si>
  <si>
    <t>Quantity</t>
  </si>
  <si>
    <t>Unit Price</t>
  </si>
  <si>
    <t>Order Date</t>
  </si>
  <si>
    <t>Sales Rep</t>
  </si>
  <si>
    <t>Jane Smith</t>
  </si>
  <si>
    <t>John Doe</t>
  </si>
  <si>
    <t>Dave Green</t>
  </si>
  <si>
    <t>Lucy White</t>
  </si>
  <si>
    <t>Peter Black</t>
  </si>
  <si>
    <t>Anna Yellow</t>
  </si>
  <si>
    <t>Mike Purple</t>
  </si>
  <si>
    <t>Sarah Blue</t>
  </si>
  <si>
    <t>Chire Red</t>
  </si>
  <si>
    <t>Emily Green</t>
  </si>
  <si>
    <t>Robort Brown</t>
  </si>
  <si>
    <t>Katie Black</t>
  </si>
  <si>
    <t>North</t>
  </si>
  <si>
    <t>East</t>
  </si>
  <si>
    <t>South</t>
  </si>
  <si>
    <t>West</t>
  </si>
  <si>
    <t>Laptop</t>
  </si>
  <si>
    <t>Smartphone</t>
  </si>
  <si>
    <t>Tablet</t>
  </si>
  <si>
    <t>Monitor</t>
  </si>
  <si>
    <t>Keyboard</t>
  </si>
  <si>
    <t>Alice Brown</t>
  </si>
  <si>
    <t>Bob Johnson</t>
  </si>
  <si>
    <t>Charlie Black</t>
  </si>
  <si>
    <t>Eve White</t>
  </si>
  <si>
    <t>Frank Green</t>
  </si>
  <si>
    <t>Grace Blue</t>
  </si>
  <si>
    <t>Hank Purple</t>
  </si>
  <si>
    <t>Ivy Orange</t>
  </si>
  <si>
    <t>Kate Yellow</t>
  </si>
  <si>
    <t>Luke Cyan</t>
  </si>
  <si>
    <t>Total Sales</t>
  </si>
  <si>
    <t>Average</t>
  </si>
  <si>
    <t>Order Month</t>
  </si>
  <si>
    <t>Order Year</t>
  </si>
  <si>
    <t>Total</t>
  </si>
  <si>
    <t>Max</t>
  </si>
  <si>
    <t>Min</t>
  </si>
  <si>
    <t>Count</t>
  </si>
  <si>
    <t>Total Quantity</t>
  </si>
  <si>
    <t>Percentage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</si>
</sst>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9" fontId="0" fillId="0" borderId="3" xfId="1" applyFont="1" applyBorder="1"/>
    <xf numFmtId="9" fontId="0" fillId="0" borderId="9" xfId="1" applyFont="1" applyBorder="1"/>
    <xf numFmtId="0" fontId="1" fillId="4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00"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1:J13" totalsRowShown="0" headerRowDxfId="99" dataDxfId="97" headerRowBorderDxfId="98" tableBorderDxfId="96" totalsRowBorderDxfId="95">
  <autoFilter ref="A1:J13"/>
  <tableColumns count="10">
    <tableColumn id="1" name="Order ID" dataDxfId="94"/>
    <tableColumn id="2" name="Customer Name" dataDxfId="93"/>
    <tableColumn id="3" name="Region" dataDxfId="92"/>
    <tableColumn id="4" name="Product" dataDxfId="91"/>
    <tableColumn id="5" name="Quantity" dataDxfId="90"/>
    <tableColumn id="6" name="Unit Price" dataDxfId="89"/>
    <tableColumn id="7" name="Order Date" dataDxfId="88"/>
    <tableColumn id="8" name="Sales Rep" dataDxfId="87"/>
    <tableColumn id="9" name="Order Month" dataDxfId="86">
      <calculatedColumnFormula>MONTH(Table2[[#This Row],[Order Date]])</calculatedColumnFormula>
    </tableColumn>
    <tableColumn id="10" name="Order Year" dataDxfId="85">
      <calculatedColumnFormula>YEAR(Table2[[#This Row],[Order Date]])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I13" totalsRowShown="0" headerRowDxfId="84" dataDxfId="82" headerRowBorderDxfId="83" tableBorderDxfId="81" totalsRowBorderDxfId="80">
  <autoFilter ref="A1:I13"/>
  <tableColumns count="9">
    <tableColumn id="1" name="Order ID" dataDxfId="79"/>
    <tableColumn id="2" name="Customer Name" dataDxfId="78"/>
    <tableColumn id="3" name="Region" dataDxfId="77"/>
    <tableColumn id="4" name="Product" dataDxfId="76"/>
    <tableColumn id="5" name="Quantity" dataDxfId="75"/>
    <tableColumn id="6" name="Unit Price" dataDxfId="74"/>
    <tableColumn id="7" name="Total Sales" dataDxfId="73">
      <calculatedColumnFormula>E2*F2</calculatedColumnFormula>
    </tableColumn>
    <tableColumn id="8" name="Order Date" dataDxfId="72"/>
    <tableColumn id="9" name="Sales Rep" dataDxfId="7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I13" totalsRowShown="0" headerRowDxfId="70" dataDxfId="68" headerRowBorderDxfId="69" tableBorderDxfId="67" totalsRowBorderDxfId="66">
  <autoFilter ref="A1:I13"/>
  <tableColumns count="9">
    <tableColumn id="1" name="Order ID" dataDxfId="65"/>
    <tableColumn id="2" name="Customer Name" dataDxfId="64"/>
    <tableColumn id="3" name="Region" dataDxfId="63"/>
    <tableColumn id="4" name="Product" dataDxfId="62"/>
    <tableColumn id="5" name="Quantity" dataDxfId="61"/>
    <tableColumn id="6" name="Unit Price" dataDxfId="60"/>
    <tableColumn id="7" name="Total" dataDxfId="59">
      <calculatedColumnFormula>E2*F2</calculatedColumnFormula>
    </tableColumn>
    <tableColumn id="8" name="Order Date" dataDxfId="58"/>
    <tableColumn id="9" name="Sales Rep" dataDxfId="5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H13" totalsRowShown="0" headerRowDxfId="56" dataDxfId="54" headerRowBorderDxfId="55" tableBorderDxfId="53" totalsRowBorderDxfId="52">
  <autoFilter ref="A1:H13"/>
  <tableColumns count="8">
    <tableColumn id="1" name="Order ID" dataDxfId="51"/>
    <tableColumn id="2" name="Customer Name" dataDxfId="50"/>
    <tableColumn id="3" name="Region" dataDxfId="49"/>
    <tableColumn id="4" name="Product" dataDxfId="48"/>
    <tableColumn id="5" name="Quantity" dataDxfId="47"/>
    <tableColumn id="6" name="Unit Price" dataDxfId="46"/>
    <tableColumn id="7" name="Order Date" dataDxfId="45"/>
    <tableColumn id="8" name="Sales Rep" dataDxfId="4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H13" totalsRowShown="0" headerRowDxfId="43" dataDxfId="41" headerRowBorderDxfId="42" tableBorderDxfId="40" totalsRowBorderDxfId="39">
  <autoFilter ref="A1:H13"/>
  <tableColumns count="8">
    <tableColumn id="1" name="Order ID" dataDxfId="38"/>
    <tableColumn id="2" name="Customer Name" dataDxfId="37"/>
    <tableColumn id="3" name="Region" dataDxfId="36"/>
    <tableColumn id="4" name="Product" dataDxfId="35"/>
    <tableColumn id="5" name="Quantity" dataDxfId="34"/>
    <tableColumn id="6" name="Unit Price" dataDxfId="33"/>
    <tableColumn id="7" name="Order Date" dataDxfId="32"/>
    <tableColumn id="8" name="Sales Rep" dataDxfId="31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J13" totalsRowShown="0" headerRowDxfId="30" dataDxfId="28" headerRowBorderDxfId="29" tableBorderDxfId="27" totalsRowBorderDxfId="26">
  <autoFilter ref="A1:J13"/>
  <tableColumns count="10">
    <tableColumn id="1" name="Order ID" dataDxfId="25"/>
    <tableColumn id="2" name="Customer Name" dataDxfId="24"/>
    <tableColumn id="3" name="Region" dataDxfId="23"/>
    <tableColumn id="4" name="Product" dataDxfId="22"/>
    <tableColumn id="5" name="Quantity" dataDxfId="21"/>
    <tableColumn id="6" name="Unit Price" dataDxfId="20"/>
    <tableColumn id="7" name="Total Sales" dataDxfId="19">
      <calculatedColumnFormula>E2*F2</calculatedColumnFormula>
    </tableColumn>
    <tableColumn id="8" name="Order Date" dataDxfId="18"/>
    <tableColumn id="9" name="Sales Rep" dataDxfId="17"/>
    <tableColumn id="10" name="Percentage contribution" dataDxfId="16" dataCellStyle="Percent">
      <calculatedColumnFormula>Table6[[#This Row],[Total Sales]]/SUM(Table6[Total Sales])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le68" displayName="Table68" ref="A5:J17" totalsRowShown="0" headerRowDxfId="15" dataDxfId="13" headerRowBorderDxfId="14" tableBorderDxfId="12" totalsRowBorderDxfId="11">
  <autoFilter ref="A5:J17"/>
  <tableColumns count="10">
    <tableColumn id="1" name="Order ID" dataDxfId="10"/>
    <tableColumn id="2" name="Customer Name" dataDxfId="9"/>
    <tableColumn id="3" name="Region" dataDxfId="8"/>
    <tableColumn id="4" name="Product" dataDxfId="7"/>
    <tableColumn id="5" name="Quantity" dataDxfId="6"/>
    <tableColumn id="6" name="Unit Price" dataDxfId="5"/>
    <tableColumn id="7" name="Total Sales" dataDxfId="4">
      <calculatedColumnFormula>E6*F6</calculatedColumnFormula>
    </tableColumn>
    <tableColumn id="8" name="Order Date" dataDxfId="3"/>
    <tableColumn id="9" name="Sales Rep" dataDxfId="2"/>
    <tableColumn id="10" name="Percentage contribution" dataDxfId="1" dataCellStyle="Percent">
      <calculatedColumnFormula>Table68[[#This Row],[Total Sales]]/SUM(Table68[Total Sales])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16" sqref="D16"/>
    </sheetView>
  </sheetViews>
  <sheetFormatPr defaultRowHeight="15" x14ac:dyDescent="0.25"/>
  <cols>
    <col min="1" max="1" width="8.42578125" bestFit="1" customWidth="1"/>
    <col min="2" max="2" width="15.42578125" bestFit="1" customWidth="1"/>
    <col min="3" max="3" width="7.140625" bestFit="1" customWidth="1"/>
    <col min="4" max="4" width="11.85546875" bestFit="1" customWidth="1"/>
    <col min="5" max="5" width="8.7109375" bestFit="1" customWidth="1"/>
    <col min="6" max="6" width="9.5703125" bestFit="1" customWidth="1"/>
    <col min="7" max="7" width="10.42578125" bestFit="1" customWidth="1"/>
    <col min="8" max="8" width="10.7109375" bestFit="1" customWidth="1"/>
    <col min="9" max="9" width="12.28515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39</v>
      </c>
      <c r="H1" s="3" t="s">
        <v>6</v>
      </c>
      <c r="I1" s="3" t="s">
        <v>7</v>
      </c>
    </row>
    <row r="2" spans="1:9" x14ac:dyDescent="0.25">
      <c r="A2" s="1">
        <v>1001</v>
      </c>
      <c r="B2" s="1" t="s">
        <v>8</v>
      </c>
      <c r="C2" s="1" t="s">
        <v>20</v>
      </c>
      <c r="D2" s="1" t="s">
        <v>24</v>
      </c>
      <c r="E2" s="1">
        <v>5</v>
      </c>
      <c r="F2" s="1">
        <v>1200</v>
      </c>
      <c r="G2" s="1">
        <f>E2*F2</f>
        <v>6000</v>
      </c>
      <c r="H2" s="2">
        <v>45306</v>
      </c>
      <c r="I2" s="1" t="s">
        <v>29</v>
      </c>
    </row>
    <row r="3" spans="1:9" x14ac:dyDescent="0.25">
      <c r="A3" s="1">
        <v>1002</v>
      </c>
      <c r="B3" s="1" t="s">
        <v>9</v>
      </c>
      <c r="C3" s="1" t="s">
        <v>21</v>
      </c>
      <c r="D3" s="1" t="s">
        <v>25</v>
      </c>
      <c r="E3" s="1">
        <v>10</v>
      </c>
      <c r="F3" s="1">
        <v>800</v>
      </c>
      <c r="G3" s="1">
        <f t="shared" ref="G3:G13" si="0">E3*F3</f>
        <v>8000</v>
      </c>
      <c r="H3" s="2">
        <v>45332</v>
      </c>
      <c r="I3" s="1" t="s">
        <v>30</v>
      </c>
    </row>
    <row r="4" spans="1:9" x14ac:dyDescent="0.25">
      <c r="A4" s="1">
        <v>1003</v>
      </c>
      <c r="B4" s="1" t="s">
        <v>10</v>
      </c>
      <c r="C4" s="1" t="s">
        <v>22</v>
      </c>
      <c r="D4" s="1" t="s">
        <v>26</v>
      </c>
      <c r="E4" s="1">
        <v>7</v>
      </c>
      <c r="F4" s="1">
        <v>400</v>
      </c>
      <c r="G4" s="1">
        <f t="shared" si="0"/>
        <v>2800</v>
      </c>
      <c r="H4" s="2">
        <v>45356</v>
      </c>
      <c r="I4" s="1" t="s">
        <v>31</v>
      </c>
    </row>
    <row r="5" spans="1:9" x14ac:dyDescent="0.25">
      <c r="A5" s="1">
        <v>1004</v>
      </c>
      <c r="B5" s="1" t="s">
        <v>11</v>
      </c>
      <c r="C5" s="1" t="s">
        <v>23</v>
      </c>
      <c r="D5" s="1" t="s">
        <v>27</v>
      </c>
      <c r="E5" s="1">
        <v>12</v>
      </c>
      <c r="F5" s="1">
        <v>150</v>
      </c>
      <c r="G5" s="1">
        <f t="shared" si="0"/>
        <v>1800</v>
      </c>
      <c r="H5" s="2">
        <v>45402</v>
      </c>
      <c r="I5" s="1" t="s">
        <v>32</v>
      </c>
    </row>
    <row r="6" spans="1:9" x14ac:dyDescent="0.25">
      <c r="A6" s="1">
        <v>1005</v>
      </c>
      <c r="B6" s="1" t="s">
        <v>12</v>
      </c>
      <c r="C6" s="1" t="s">
        <v>20</v>
      </c>
      <c r="D6" s="1" t="s">
        <v>28</v>
      </c>
      <c r="E6" s="1">
        <v>20</v>
      </c>
      <c r="F6" s="1">
        <v>50</v>
      </c>
      <c r="G6" s="1">
        <f t="shared" si="0"/>
        <v>1000</v>
      </c>
      <c r="H6" s="2">
        <v>45442</v>
      </c>
      <c r="I6" s="1" t="s">
        <v>33</v>
      </c>
    </row>
    <row r="7" spans="1:9" x14ac:dyDescent="0.25">
      <c r="A7" s="1">
        <v>1006</v>
      </c>
      <c r="B7" s="1" t="s">
        <v>13</v>
      </c>
      <c r="C7" s="1" t="s">
        <v>21</v>
      </c>
      <c r="D7" s="1" t="s">
        <v>24</v>
      </c>
      <c r="E7" s="1">
        <v>3</v>
      </c>
      <c r="F7" s="1">
        <v>1200</v>
      </c>
      <c r="G7" s="1">
        <f t="shared" si="0"/>
        <v>3600</v>
      </c>
      <c r="H7" s="2">
        <v>45458</v>
      </c>
      <c r="I7" s="1" t="s">
        <v>34</v>
      </c>
    </row>
    <row r="8" spans="1:9" x14ac:dyDescent="0.25">
      <c r="A8" s="1">
        <v>1007</v>
      </c>
      <c r="B8" s="1" t="s">
        <v>14</v>
      </c>
      <c r="C8" s="1" t="s">
        <v>22</v>
      </c>
      <c r="D8" s="1" t="s">
        <v>25</v>
      </c>
      <c r="E8" s="1">
        <v>8</v>
      </c>
      <c r="F8" s="1">
        <v>800</v>
      </c>
      <c r="G8" s="1">
        <f t="shared" si="0"/>
        <v>6400</v>
      </c>
      <c r="H8" s="2">
        <v>45474</v>
      </c>
      <c r="I8" s="1" t="s">
        <v>35</v>
      </c>
    </row>
    <row r="9" spans="1:9" x14ac:dyDescent="0.25">
      <c r="A9" s="1">
        <v>1008</v>
      </c>
      <c r="B9" s="1" t="s">
        <v>15</v>
      </c>
      <c r="C9" s="1" t="s">
        <v>23</v>
      </c>
      <c r="D9" s="1" t="s">
        <v>26</v>
      </c>
      <c r="E9" s="1">
        <v>5</v>
      </c>
      <c r="F9" s="1">
        <v>400</v>
      </c>
      <c r="G9" s="1">
        <f t="shared" si="0"/>
        <v>2000</v>
      </c>
      <c r="H9" s="2">
        <v>45493</v>
      </c>
      <c r="I9" s="1" t="s">
        <v>36</v>
      </c>
    </row>
    <row r="10" spans="1:9" x14ac:dyDescent="0.25">
      <c r="A10" s="1">
        <v>1009</v>
      </c>
      <c r="B10" s="1" t="s">
        <v>16</v>
      </c>
      <c r="C10" s="1" t="s">
        <v>20</v>
      </c>
      <c r="D10" s="1" t="s">
        <v>27</v>
      </c>
      <c r="E10" s="1">
        <v>10</v>
      </c>
      <c r="F10" s="1">
        <v>150</v>
      </c>
      <c r="G10" s="1">
        <f t="shared" si="0"/>
        <v>1500</v>
      </c>
      <c r="H10" s="2">
        <v>45519</v>
      </c>
      <c r="I10" s="1" t="s">
        <v>8</v>
      </c>
    </row>
    <row r="11" spans="1:9" x14ac:dyDescent="0.25">
      <c r="A11" s="1">
        <v>1010</v>
      </c>
      <c r="B11" s="1" t="s">
        <v>17</v>
      </c>
      <c r="C11" s="1" t="s">
        <v>21</v>
      </c>
      <c r="D11" s="1" t="s">
        <v>28</v>
      </c>
      <c r="E11" s="1">
        <v>15</v>
      </c>
      <c r="F11" s="1">
        <v>50</v>
      </c>
      <c r="G11" s="1">
        <f t="shared" si="0"/>
        <v>750</v>
      </c>
      <c r="H11" s="2">
        <v>45540</v>
      </c>
      <c r="I11" s="1" t="s">
        <v>9</v>
      </c>
    </row>
    <row r="12" spans="1:9" x14ac:dyDescent="0.25">
      <c r="A12" s="1">
        <v>1011</v>
      </c>
      <c r="B12" s="1" t="s">
        <v>18</v>
      </c>
      <c r="C12" s="1" t="s">
        <v>22</v>
      </c>
      <c r="D12" s="1" t="s">
        <v>24</v>
      </c>
      <c r="E12" s="1">
        <v>4</v>
      </c>
      <c r="F12" s="1">
        <v>1200</v>
      </c>
      <c r="G12" s="1">
        <f t="shared" si="0"/>
        <v>4800</v>
      </c>
      <c r="H12" s="2">
        <v>45580</v>
      </c>
      <c r="I12" s="1" t="s">
        <v>37</v>
      </c>
    </row>
    <row r="13" spans="1:9" x14ac:dyDescent="0.25">
      <c r="A13" s="1">
        <v>1012</v>
      </c>
      <c r="B13" s="1" t="s">
        <v>19</v>
      </c>
      <c r="C13" s="1" t="s">
        <v>23</v>
      </c>
      <c r="D13" s="1" t="s">
        <v>25</v>
      </c>
      <c r="E13" s="1">
        <v>9</v>
      </c>
      <c r="F13" s="1">
        <v>800</v>
      </c>
      <c r="G13" s="1">
        <f t="shared" si="0"/>
        <v>7200</v>
      </c>
      <c r="H13" s="2">
        <v>45606</v>
      </c>
      <c r="I13" s="1" t="s">
        <v>38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D20" sqref="D20"/>
    </sheetView>
  </sheetViews>
  <sheetFormatPr defaultRowHeight="15" x14ac:dyDescent="0.25"/>
  <cols>
    <col min="1" max="1" width="8.42578125" bestFit="1" customWidth="1"/>
    <col min="2" max="2" width="15.42578125" bestFit="1" customWidth="1"/>
    <col min="3" max="3" width="7.140625" bestFit="1" customWidth="1"/>
    <col min="4" max="4" width="11.85546875" bestFit="1" customWidth="1"/>
    <col min="5" max="5" width="8.7109375" bestFit="1" customWidth="1"/>
    <col min="6" max="6" width="9.5703125" bestFit="1" customWidth="1"/>
    <col min="7" max="7" width="10.42578125" bestFit="1" customWidth="1"/>
    <col min="8" max="8" width="10.7109375" bestFit="1" customWidth="1"/>
    <col min="9" max="9" width="12.28515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39</v>
      </c>
      <c r="H1" s="3" t="s">
        <v>6</v>
      </c>
      <c r="I1" s="3" t="s">
        <v>7</v>
      </c>
    </row>
    <row r="2" spans="1:9" x14ac:dyDescent="0.25">
      <c r="A2" s="1">
        <v>1001</v>
      </c>
      <c r="B2" s="1" t="s">
        <v>8</v>
      </c>
      <c r="C2" s="1" t="s">
        <v>20</v>
      </c>
      <c r="D2" s="1" t="s">
        <v>24</v>
      </c>
      <c r="E2" s="1">
        <v>5</v>
      </c>
      <c r="F2" s="1">
        <v>1200</v>
      </c>
      <c r="G2" s="1">
        <f>E2*F2</f>
        <v>6000</v>
      </c>
      <c r="H2" s="2">
        <v>45306</v>
      </c>
      <c r="I2" s="1" t="s">
        <v>29</v>
      </c>
    </row>
    <row r="3" spans="1:9" x14ac:dyDescent="0.25">
      <c r="A3" s="1">
        <v>1002</v>
      </c>
      <c r="B3" s="1" t="s">
        <v>9</v>
      </c>
      <c r="C3" s="1" t="s">
        <v>21</v>
      </c>
      <c r="D3" s="1" t="s">
        <v>25</v>
      </c>
      <c r="E3" s="1">
        <v>10</v>
      </c>
      <c r="F3" s="1">
        <v>800</v>
      </c>
      <c r="G3" s="1">
        <f t="shared" ref="G3:G13" si="0">E3*F3</f>
        <v>8000</v>
      </c>
      <c r="H3" s="2">
        <v>45332</v>
      </c>
      <c r="I3" s="1" t="s">
        <v>30</v>
      </c>
    </row>
    <row r="4" spans="1:9" x14ac:dyDescent="0.25">
      <c r="A4" s="1">
        <v>1003</v>
      </c>
      <c r="B4" s="1" t="s">
        <v>10</v>
      </c>
      <c r="C4" s="1" t="s">
        <v>22</v>
      </c>
      <c r="D4" s="1" t="s">
        <v>26</v>
      </c>
      <c r="E4" s="1">
        <v>7</v>
      </c>
      <c r="F4" s="1">
        <v>400</v>
      </c>
      <c r="G4" s="1">
        <f t="shared" si="0"/>
        <v>2800</v>
      </c>
      <c r="H4" s="2">
        <v>45356</v>
      </c>
      <c r="I4" s="1" t="s">
        <v>31</v>
      </c>
    </row>
    <row r="5" spans="1:9" x14ac:dyDescent="0.25">
      <c r="A5" s="1">
        <v>1004</v>
      </c>
      <c r="B5" s="1" t="s">
        <v>11</v>
      </c>
      <c r="C5" s="1" t="s">
        <v>23</v>
      </c>
      <c r="D5" s="1" t="s">
        <v>27</v>
      </c>
      <c r="E5" s="1">
        <v>12</v>
      </c>
      <c r="F5" s="1">
        <v>150</v>
      </c>
      <c r="G5" s="1">
        <f t="shared" si="0"/>
        <v>1800</v>
      </c>
      <c r="H5" s="2">
        <v>45402</v>
      </c>
      <c r="I5" s="1" t="s">
        <v>32</v>
      </c>
    </row>
    <row r="6" spans="1:9" x14ac:dyDescent="0.25">
      <c r="A6" s="1">
        <v>1005</v>
      </c>
      <c r="B6" s="1" t="s">
        <v>12</v>
      </c>
      <c r="C6" s="1" t="s">
        <v>20</v>
      </c>
      <c r="D6" s="1" t="s">
        <v>28</v>
      </c>
      <c r="E6" s="1">
        <v>20</v>
      </c>
      <c r="F6" s="1">
        <v>50</v>
      </c>
      <c r="G6" s="1">
        <f t="shared" si="0"/>
        <v>1000</v>
      </c>
      <c r="H6" s="2">
        <v>45442</v>
      </c>
      <c r="I6" s="1" t="s">
        <v>33</v>
      </c>
    </row>
    <row r="7" spans="1:9" x14ac:dyDescent="0.25">
      <c r="A7" s="1">
        <v>1006</v>
      </c>
      <c r="B7" s="1" t="s">
        <v>13</v>
      </c>
      <c r="C7" s="1" t="s">
        <v>21</v>
      </c>
      <c r="D7" s="1" t="s">
        <v>24</v>
      </c>
      <c r="E7" s="1">
        <v>3</v>
      </c>
      <c r="F7" s="1">
        <v>1200</v>
      </c>
      <c r="G7" s="1">
        <f t="shared" si="0"/>
        <v>3600</v>
      </c>
      <c r="H7" s="2">
        <v>45458</v>
      </c>
      <c r="I7" s="1" t="s">
        <v>34</v>
      </c>
    </row>
    <row r="8" spans="1:9" x14ac:dyDescent="0.25">
      <c r="A8" s="1">
        <v>1007</v>
      </c>
      <c r="B8" s="1" t="s">
        <v>14</v>
      </c>
      <c r="C8" s="1" t="s">
        <v>22</v>
      </c>
      <c r="D8" s="1" t="s">
        <v>25</v>
      </c>
      <c r="E8" s="1">
        <v>8</v>
      </c>
      <c r="F8" s="1">
        <v>800</v>
      </c>
      <c r="G8" s="1">
        <f t="shared" si="0"/>
        <v>6400</v>
      </c>
      <c r="H8" s="2">
        <v>45108</v>
      </c>
      <c r="I8" s="1" t="s">
        <v>35</v>
      </c>
    </row>
    <row r="9" spans="1:9" x14ac:dyDescent="0.25">
      <c r="A9" s="1">
        <v>1008</v>
      </c>
      <c r="B9" s="1" t="s">
        <v>15</v>
      </c>
      <c r="C9" s="1" t="s">
        <v>23</v>
      </c>
      <c r="D9" s="1" t="s">
        <v>26</v>
      </c>
      <c r="E9" s="1">
        <v>5</v>
      </c>
      <c r="F9" s="1">
        <v>400</v>
      </c>
      <c r="G9" s="1">
        <f t="shared" si="0"/>
        <v>2000</v>
      </c>
      <c r="H9" s="2">
        <v>45127</v>
      </c>
      <c r="I9" s="1" t="s">
        <v>36</v>
      </c>
    </row>
    <row r="10" spans="1:9" x14ac:dyDescent="0.25">
      <c r="A10" s="1">
        <v>1009</v>
      </c>
      <c r="B10" s="1" t="s">
        <v>16</v>
      </c>
      <c r="C10" s="1" t="s">
        <v>20</v>
      </c>
      <c r="D10" s="1" t="s">
        <v>27</v>
      </c>
      <c r="E10" s="1">
        <v>10</v>
      </c>
      <c r="F10" s="1">
        <v>150</v>
      </c>
      <c r="G10" s="1">
        <f t="shared" si="0"/>
        <v>1500</v>
      </c>
      <c r="H10" s="2">
        <v>45153</v>
      </c>
      <c r="I10" s="1" t="s">
        <v>8</v>
      </c>
    </row>
    <row r="11" spans="1:9" x14ac:dyDescent="0.25">
      <c r="A11" s="1">
        <v>1010</v>
      </c>
      <c r="B11" s="1" t="s">
        <v>17</v>
      </c>
      <c r="C11" s="1" t="s">
        <v>21</v>
      </c>
      <c r="D11" s="1" t="s">
        <v>28</v>
      </c>
      <c r="E11" s="1">
        <v>15</v>
      </c>
      <c r="F11" s="1">
        <v>50</v>
      </c>
      <c r="G11" s="1">
        <f t="shared" si="0"/>
        <v>750</v>
      </c>
      <c r="H11" s="2">
        <v>45174</v>
      </c>
      <c r="I11" s="1" t="s">
        <v>9</v>
      </c>
    </row>
    <row r="12" spans="1:9" x14ac:dyDescent="0.25">
      <c r="A12" s="1">
        <v>1011</v>
      </c>
      <c r="B12" s="1" t="s">
        <v>18</v>
      </c>
      <c r="C12" s="1" t="s">
        <v>22</v>
      </c>
      <c r="D12" s="1" t="s">
        <v>24</v>
      </c>
      <c r="E12" s="1">
        <v>4</v>
      </c>
      <c r="F12" s="1">
        <v>1200</v>
      </c>
      <c r="G12" s="1">
        <f t="shared" si="0"/>
        <v>4800</v>
      </c>
      <c r="H12" s="2">
        <v>45214</v>
      </c>
      <c r="I12" s="1" t="s">
        <v>37</v>
      </c>
    </row>
    <row r="13" spans="1:9" x14ac:dyDescent="0.25">
      <c r="A13" s="1">
        <v>1012</v>
      </c>
      <c r="B13" s="1" t="s">
        <v>19</v>
      </c>
      <c r="C13" s="1" t="s">
        <v>23</v>
      </c>
      <c r="D13" s="1" t="s">
        <v>25</v>
      </c>
      <c r="E13" s="1">
        <v>9</v>
      </c>
      <c r="F13" s="1">
        <v>800</v>
      </c>
      <c r="G13" s="1">
        <f t="shared" si="0"/>
        <v>7200</v>
      </c>
      <c r="H13" s="2">
        <v>45240</v>
      </c>
      <c r="I13" s="1" t="s">
        <v>38</v>
      </c>
    </row>
    <row r="16" spans="1:9" x14ac:dyDescent="0.25">
      <c r="I16" s="21"/>
    </row>
    <row r="17" spans="9:9" x14ac:dyDescent="0.25">
      <c r="I17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17" sqref="N17"/>
    </sheetView>
  </sheetViews>
  <sheetFormatPr defaultRowHeight="15" x14ac:dyDescent="0.25"/>
  <cols>
    <col min="1" max="1" width="10.5703125" customWidth="1"/>
    <col min="2" max="2" width="17.42578125" customWidth="1"/>
    <col min="3" max="3" width="9.28515625" customWidth="1"/>
    <col min="4" max="4" width="11.85546875" bestFit="1" customWidth="1"/>
    <col min="5" max="5" width="10.85546875" customWidth="1"/>
    <col min="6" max="6" width="11.85546875" customWidth="1"/>
    <col min="7" max="7" width="12.85546875" customWidth="1"/>
    <col min="8" max="10" width="12.28515625" bestFit="1" customWidth="1"/>
  </cols>
  <sheetData>
    <row r="1" spans="1:10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41</v>
      </c>
      <c r="J1" s="17" t="s">
        <v>42</v>
      </c>
    </row>
    <row r="2" spans="1:10" x14ac:dyDescent="0.25">
      <c r="A2" s="6">
        <v>1001</v>
      </c>
      <c r="B2" s="1" t="s">
        <v>8</v>
      </c>
      <c r="C2" s="1" t="s">
        <v>20</v>
      </c>
      <c r="D2" s="1" t="s">
        <v>24</v>
      </c>
      <c r="E2" s="1">
        <v>5</v>
      </c>
      <c r="F2" s="1">
        <v>1200</v>
      </c>
      <c r="G2" s="2">
        <v>45306</v>
      </c>
      <c r="H2" s="1" t="s">
        <v>29</v>
      </c>
      <c r="I2" s="1">
        <f>MONTH(Table2[[#This Row],[Order Date]])</f>
        <v>1</v>
      </c>
      <c r="J2" s="8">
        <f>YEAR(Table2[[#This Row],[Order Date]])</f>
        <v>2024</v>
      </c>
    </row>
    <row r="3" spans="1:10" x14ac:dyDescent="0.25">
      <c r="A3" s="6">
        <v>1002</v>
      </c>
      <c r="B3" s="1" t="s">
        <v>9</v>
      </c>
      <c r="C3" s="1" t="s">
        <v>21</v>
      </c>
      <c r="D3" s="1" t="s">
        <v>25</v>
      </c>
      <c r="E3" s="1">
        <v>10</v>
      </c>
      <c r="F3" s="1">
        <v>800</v>
      </c>
      <c r="G3" s="2">
        <v>45332</v>
      </c>
      <c r="H3" s="1" t="s">
        <v>30</v>
      </c>
      <c r="I3" s="1">
        <f>MONTH(Table2[[#This Row],[Order Date]])</f>
        <v>2</v>
      </c>
      <c r="J3" s="8">
        <f>YEAR(Table2[[#This Row],[Order Date]])</f>
        <v>2024</v>
      </c>
    </row>
    <row r="4" spans="1:10" x14ac:dyDescent="0.25">
      <c r="A4" s="6">
        <v>1003</v>
      </c>
      <c r="B4" s="1" t="s">
        <v>10</v>
      </c>
      <c r="C4" s="1" t="s">
        <v>22</v>
      </c>
      <c r="D4" s="1" t="s">
        <v>26</v>
      </c>
      <c r="E4" s="1">
        <v>7</v>
      </c>
      <c r="F4" s="1">
        <v>400</v>
      </c>
      <c r="G4" s="2">
        <v>45356</v>
      </c>
      <c r="H4" s="1" t="s">
        <v>31</v>
      </c>
      <c r="I4" s="1">
        <f>MONTH(Table2[[#This Row],[Order Date]])</f>
        <v>3</v>
      </c>
      <c r="J4" s="8">
        <f>YEAR(Table2[[#This Row],[Order Date]])</f>
        <v>2024</v>
      </c>
    </row>
    <row r="5" spans="1:10" x14ac:dyDescent="0.25">
      <c r="A5" s="6">
        <v>1004</v>
      </c>
      <c r="B5" s="1" t="s">
        <v>11</v>
      </c>
      <c r="C5" s="1" t="s">
        <v>23</v>
      </c>
      <c r="D5" s="1" t="s">
        <v>27</v>
      </c>
      <c r="E5" s="1">
        <v>12</v>
      </c>
      <c r="F5" s="1">
        <v>150</v>
      </c>
      <c r="G5" s="2">
        <v>45402</v>
      </c>
      <c r="H5" s="1" t="s">
        <v>32</v>
      </c>
      <c r="I5" s="1">
        <f>MONTH(Table2[[#This Row],[Order Date]])</f>
        <v>4</v>
      </c>
      <c r="J5" s="8">
        <f>YEAR(Table2[[#This Row],[Order Date]])</f>
        <v>2024</v>
      </c>
    </row>
    <row r="6" spans="1:10" x14ac:dyDescent="0.25">
      <c r="A6" s="6">
        <v>1005</v>
      </c>
      <c r="B6" s="1" t="s">
        <v>12</v>
      </c>
      <c r="C6" s="1" t="s">
        <v>20</v>
      </c>
      <c r="D6" s="1" t="s">
        <v>28</v>
      </c>
      <c r="E6" s="1">
        <v>20</v>
      </c>
      <c r="F6" s="1">
        <v>50</v>
      </c>
      <c r="G6" s="2">
        <v>45442</v>
      </c>
      <c r="H6" s="1" t="s">
        <v>33</v>
      </c>
      <c r="I6" s="1">
        <f>MONTH(Table2[[#This Row],[Order Date]])</f>
        <v>5</v>
      </c>
      <c r="J6" s="8">
        <f>YEAR(Table2[[#This Row],[Order Date]])</f>
        <v>2024</v>
      </c>
    </row>
    <row r="7" spans="1:10" x14ac:dyDescent="0.25">
      <c r="A7" s="6">
        <v>1006</v>
      </c>
      <c r="B7" s="1" t="s">
        <v>13</v>
      </c>
      <c r="C7" s="1" t="s">
        <v>21</v>
      </c>
      <c r="D7" s="1" t="s">
        <v>24</v>
      </c>
      <c r="E7" s="1">
        <v>3</v>
      </c>
      <c r="F7" s="1">
        <v>1200</v>
      </c>
      <c r="G7" s="2">
        <v>45458</v>
      </c>
      <c r="H7" s="1" t="s">
        <v>34</v>
      </c>
      <c r="I7" s="1">
        <f>MONTH(Table2[[#This Row],[Order Date]])</f>
        <v>6</v>
      </c>
      <c r="J7" s="8">
        <f>YEAR(Table2[[#This Row],[Order Date]])</f>
        <v>2024</v>
      </c>
    </row>
    <row r="8" spans="1:10" x14ac:dyDescent="0.25">
      <c r="A8" s="6">
        <v>1007</v>
      </c>
      <c r="B8" s="1" t="s">
        <v>14</v>
      </c>
      <c r="C8" s="1" t="s">
        <v>22</v>
      </c>
      <c r="D8" s="1" t="s">
        <v>25</v>
      </c>
      <c r="E8" s="1">
        <v>8</v>
      </c>
      <c r="F8" s="1">
        <v>800</v>
      </c>
      <c r="G8" s="2">
        <v>45474</v>
      </c>
      <c r="H8" s="1" t="s">
        <v>35</v>
      </c>
      <c r="I8" s="1">
        <f>MONTH(Table2[[#This Row],[Order Date]])</f>
        <v>7</v>
      </c>
      <c r="J8" s="8">
        <f>YEAR(Table2[[#This Row],[Order Date]])</f>
        <v>2024</v>
      </c>
    </row>
    <row r="9" spans="1:10" x14ac:dyDescent="0.25">
      <c r="A9" s="6">
        <v>1008</v>
      </c>
      <c r="B9" s="1" t="s">
        <v>15</v>
      </c>
      <c r="C9" s="1" t="s">
        <v>23</v>
      </c>
      <c r="D9" s="1" t="s">
        <v>26</v>
      </c>
      <c r="E9" s="1">
        <v>5</v>
      </c>
      <c r="F9" s="1">
        <v>400</v>
      </c>
      <c r="G9" s="2">
        <v>45493</v>
      </c>
      <c r="H9" s="1" t="s">
        <v>36</v>
      </c>
      <c r="I9" s="1">
        <f>MONTH(Table2[[#This Row],[Order Date]])</f>
        <v>7</v>
      </c>
      <c r="J9" s="8">
        <f>YEAR(Table2[[#This Row],[Order Date]])</f>
        <v>2024</v>
      </c>
    </row>
    <row r="10" spans="1:10" x14ac:dyDescent="0.25">
      <c r="A10" s="6">
        <v>1009</v>
      </c>
      <c r="B10" s="1" t="s">
        <v>16</v>
      </c>
      <c r="C10" s="1" t="s">
        <v>20</v>
      </c>
      <c r="D10" s="1" t="s">
        <v>27</v>
      </c>
      <c r="E10" s="1">
        <v>10</v>
      </c>
      <c r="F10" s="1">
        <v>150</v>
      </c>
      <c r="G10" s="2">
        <v>45519</v>
      </c>
      <c r="H10" s="1" t="s">
        <v>8</v>
      </c>
      <c r="I10" s="1">
        <f>MONTH(Table2[[#This Row],[Order Date]])</f>
        <v>8</v>
      </c>
      <c r="J10" s="8">
        <f>YEAR(Table2[[#This Row],[Order Date]])</f>
        <v>2024</v>
      </c>
    </row>
    <row r="11" spans="1:10" x14ac:dyDescent="0.25">
      <c r="A11" s="6">
        <v>1010</v>
      </c>
      <c r="B11" s="1" t="s">
        <v>17</v>
      </c>
      <c r="C11" s="1" t="s">
        <v>21</v>
      </c>
      <c r="D11" s="1" t="s">
        <v>28</v>
      </c>
      <c r="E11" s="1">
        <v>15</v>
      </c>
      <c r="F11" s="1">
        <v>50</v>
      </c>
      <c r="G11" s="2">
        <v>45540</v>
      </c>
      <c r="H11" s="1" t="s">
        <v>9</v>
      </c>
      <c r="I11" s="1">
        <f>MONTH(Table2[[#This Row],[Order Date]])</f>
        <v>9</v>
      </c>
      <c r="J11" s="8">
        <f>YEAR(Table2[[#This Row],[Order Date]])</f>
        <v>2024</v>
      </c>
    </row>
    <row r="12" spans="1:10" x14ac:dyDescent="0.25">
      <c r="A12" s="6">
        <v>1011</v>
      </c>
      <c r="B12" s="1" t="s">
        <v>18</v>
      </c>
      <c r="C12" s="1" t="s">
        <v>22</v>
      </c>
      <c r="D12" s="1" t="s">
        <v>24</v>
      </c>
      <c r="E12" s="1">
        <v>4</v>
      </c>
      <c r="F12" s="1">
        <v>1200</v>
      </c>
      <c r="G12" s="2">
        <v>45580</v>
      </c>
      <c r="H12" s="1" t="s">
        <v>37</v>
      </c>
      <c r="I12" s="1">
        <f>MONTH(Table2[[#This Row],[Order Date]])</f>
        <v>10</v>
      </c>
      <c r="J12" s="8">
        <f>YEAR(Table2[[#This Row],[Order Date]])</f>
        <v>2024</v>
      </c>
    </row>
    <row r="13" spans="1:10" x14ac:dyDescent="0.25">
      <c r="A13" s="13">
        <v>1012</v>
      </c>
      <c r="B13" s="14" t="s">
        <v>19</v>
      </c>
      <c r="C13" s="14" t="s">
        <v>23</v>
      </c>
      <c r="D13" s="14" t="s">
        <v>25</v>
      </c>
      <c r="E13" s="14">
        <v>9</v>
      </c>
      <c r="F13" s="14">
        <v>800</v>
      </c>
      <c r="G13" s="15">
        <v>45606</v>
      </c>
      <c r="H13" s="14" t="s">
        <v>38</v>
      </c>
      <c r="I13" s="14">
        <f>MONTH(Table2[[#This Row],[Order Date]])</f>
        <v>11</v>
      </c>
      <c r="J13" s="16">
        <f>YEAR(Table2[[#This Row],[Order Date]])</f>
        <v>2024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N17" sqref="N17"/>
    </sheetView>
  </sheetViews>
  <sheetFormatPr defaultRowHeight="15" x14ac:dyDescent="0.25"/>
  <cols>
    <col min="1" max="1" width="10.5703125" customWidth="1"/>
    <col min="2" max="2" width="17.42578125" customWidth="1"/>
    <col min="3" max="3" width="9.28515625" customWidth="1"/>
    <col min="4" max="4" width="11.85546875" bestFit="1" customWidth="1"/>
    <col min="5" max="5" width="10.85546875" customWidth="1"/>
    <col min="6" max="6" width="11.85546875" customWidth="1"/>
    <col min="7" max="7" width="12.5703125" customWidth="1"/>
    <col min="8" max="8" width="12.85546875" customWidth="1"/>
    <col min="9" max="9" width="12.28515625" bestFit="1" customWidth="1"/>
    <col min="11" max="11" width="8.85546875" customWidth="1"/>
  </cols>
  <sheetData>
    <row r="1" spans="1:12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39</v>
      </c>
      <c r="H1" s="10" t="s">
        <v>6</v>
      </c>
      <c r="I1" s="12" t="s">
        <v>7</v>
      </c>
    </row>
    <row r="2" spans="1:12" x14ac:dyDescent="0.25">
      <c r="A2" s="6">
        <v>1001</v>
      </c>
      <c r="B2" s="1" t="s">
        <v>8</v>
      </c>
      <c r="C2" s="1" t="s">
        <v>20</v>
      </c>
      <c r="D2" s="1" t="s">
        <v>24</v>
      </c>
      <c r="E2" s="1">
        <v>5</v>
      </c>
      <c r="F2" s="1">
        <v>1200</v>
      </c>
      <c r="G2" s="1">
        <f>E2*F2</f>
        <v>6000</v>
      </c>
      <c r="H2" s="2">
        <v>45306</v>
      </c>
      <c r="I2" s="8" t="s">
        <v>29</v>
      </c>
      <c r="K2" s="4" t="s">
        <v>2</v>
      </c>
      <c r="L2" s="4" t="s">
        <v>40</v>
      </c>
    </row>
    <row r="3" spans="1:12" x14ac:dyDescent="0.25">
      <c r="A3" s="6">
        <v>1002</v>
      </c>
      <c r="B3" s="1" t="s">
        <v>9</v>
      </c>
      <c r="C3" s="1" t="s">
        <v>21</v>
      </c>
      <c r="D3" s="1" t="s">
        <v>25</v>
      </c>
      <c r="E3" s="1">
        <v>10</v>
      </c>
      <c r="F3" s="1">
        <v>800</v>
      </c>
      <c r="G3" s="1">
        <f t="shared" ref="G3:G13" si="0">E3*F3</f>
        <v>8000</v>
      </c>
      <c r="H3" s="2">
        <v>45332</v>
      </c>
      <c r="I3" s="8" t="s">
        <v>30</v>
      </c>
      <c r="K3" s="1" t="s">
        <v>20</v>
      </c>
      <c r="L3" s="5">
        <f>AVERAGEIFS(Table1[Total Sales],Table1[Region],$K3)</f>
        <v>2833.3333333333335</v>
      </c>
    </row>
    <row r="4" spans="1:12" x14ac:dyDescent="0.25">
      <c r="A4" s="6">
        <v>1003</v>
      </c>
      <c r="B4" s="1" t="s">
        <v>10</v>
      </c>
      <c r="C4" s="1" t="s">
        <v>22</v>
      </c>
      <c r="D4" s="1" t="s">
        <v>26</v>
      </c>
      <c r="E4" s="1">
        <v>7</v>
      </c>
      <c r="F4" s="1">
        <v>400</v>
      </c>
      <c r="G4" s="1">
        <f t="shared" si="0"/>
        <v>2800</v>
      </c>
      <c r="H4" s="2">
        <v>45356</v>
      </c>
      <c r="I4" s="8" t="s">
        <v>31</v>
      </c>
      <c r="K4" s="1" t="s">
        <v>21</v>
      </c>
      <c r="L4" s="5">
        <f>AVERAGEIFS(Table1[Total Sales],Table1[Region],$K4)</f>
        <v>4116.666666666667</v>
      </c>
    </row>
    <row r="5" spans="1:12" x14ac:dyDescent="0.25">
      <c r="A5" s="6">
        <v>1004</v>
      </c>
      <c r="B5" s="1" t="s">
        <v>11</v>
      </c>
      <c r="C5" s="1" t="s">
        <v>23</v>
      </c>
      <c r="D5" s="1" t="s">
        <v>27</v>
      </c>
      <c r="E5" s="1">
        <v>12</v>
      </c>
      <c r="F5" s="1">
        <v>150</v>
      </c>
      <c r="G5" s="1">
        <f t="shared" si="0"/>
        <v>1800</v>
      </c>
      <c r="H5" s="2">
        <v>45402</v>
      </c>
      <c r="I5" s="8" t="s">
        <v>32</v>
      </c>
      <c r="K5" s="1" t="s">
        <v>22</v>
      </c>
      <c r="L5" s="5">
        <f>AVERAGEIFS(Table1[Total Sales],Table1[Region],$K5)</f>
        <v>4666.666666666667</v>
      </c>
    </row>
    <row r="6" spans="1:12" x14ac:dyDescent="0.25">
      <c r="A6" s="6">
        <v>1005</v>
      </c>
      <c r="B6" s="1" t="s">
        <v>12</v>
      </c>
      <c r="C6" s="1" t="s">
        <v>20</v>
      </c>
      <c r="D6" s="1" t="s">
        <v>28</v>
      </c>
      <c r="E6" s="1">
        <v>20</v>
      </c>
      <c r="F6" s="1">
        <v>50</v>
      </c>
      <c r="G6" s="1">
        <f t="shared" si="0"/>
        <v>1000</v>
      </c>
      <c r="H6" s="2">
        <v>45442</v>
      </c>
      <c r="I6" s="8" t="s">
        <v>33</v>
      </c>
      <c r="K6" s="1" t="s">
        <v>23</v>
      </c>
      <c r="L6" s="5">
        <f>AVERAGEIFS(Table1[Total Sales],Table1[Region],$K6)</f>
        <v>3666.6666666666665</v>
      </c>
    </row>
    <row r="7" spans="1:12" x14ac:dyDescent="0.25">
      <c r="A7" s="6">
        <v>1006</v>
      </c>
      <c r="B7" s="1" t="s">
        <v>13</v>
      </c>
      <c r="C7" s="1" t="s">
        <v>21</v>
      </c>
      <c r="D7" s="1" t="s">
        <v>24</v>
      </c>
      <c r="E7" s="1">
        <v>3</v>
      </c>
      <c r="F7" s="1">
        <v>1200</v>
      </c>
      <c r="G7" s="1">
        <f t="shared" si="0"/>
        <v>3600</v>
      </c>
      <c r="H7" s="2">
        <v>45458</v>
      </c>
      <c r="I7" s="8" t="s">
        <v>34</v>
      </c>
    </row>
    <row r="8" spans="1:12" x14ac:dyDescent="0.25">
      <c r="A8" s="6">
        <v>1007</v>
      </c>
      <c r="B8" s="1" t="s">
        <v>14</v>
      </c>
      <c r="C8" s="1" t="s">
        <v>22</v>
      </c>
      <c r="D8" s="1" t="s">
        <v>25</v>
      </c>
      <c r="E8" s="1">
        <v>8</v>
      </c>
      <c r="F8" s="1">
        <v>800</v>
      </c>
      <c r="G8" s="1">
        <f t="shared" si="0"/>
        <v>6400</v>
      </c>
      <c r="H8" s="2">
        <v>45474</v>
      </c>
      <c r="I8" s="8" t="s">
        <v>35</v>
      </c>
    </row>
    <row r="9" spans="1:12" x14ac:dyDescent="0.25">
      <c r="A9" s="6">
        <v>1008</v>
      </c>
      <c r="B9" s="1" t="s">
        <v>15</v>
      </c>
      <c r="C9" s="1" t="s">
        <v>23</v>
      </c>
      <c r="D9" s="1" t="s">
        <v>26</v>
      </c>
      <c r="E9" s="1">
        <v>5</v>
      </c>
      <c r="F9" s="1">
        <v>400</v>
      </c>
      <c r="G9" s="1">
        <f t="shared" si="0"/>
        <v>2000</v>
      </c>
      <c r="H9" s="2">
        <v>45493</v>
      </c>
      <c r="I9" s="8" t="s">
        <v>36</v>
      </c>
    </row>
    <row r="10" spans="1:12" x14ac:dyDescent="0.25">
      <c r="A10" s="6">
        <v>1009</v>
      </c>
      <c r="B10" s="1" t="s">
        <v>16</v>
      </c>
      <c r="C10" s="1" t="s">
        <v>20</v>
      </c>
      <c r="D10" s="1" t="s">
        <v>27</v>
      </c>
      <c r="E10" s="1">
        <v>10</v>
      </c>
      <c r="F10" s="1">
        <v>150</v>
      </c>
      <c r="G10" s="1">
        <f t="shared" si="0"/>
        <v>1500</v>
      </c>
      <c r="H10" s="2">
        <v>45519</v>
      </c>
      <c r="I10" s="8" t="s">
        <v>8</v>
      </c>
    </row>
    <row r="11" spans="1:12" x14ac:dyDescent="0.25">
      <c r="A11" s="6">
        <v>1010</v>
      </c>
      <c r="B11" s="1" t="s">
        <v>17</v>
      </c>
      <c r="C11" s="1" t="s">
        <v>21</v>
      </c>
      <c r="D11" s="1" t="s">
        <v>28</v>
      </c>
      <c r="E11" s="1">
        <v>15</v>
      </c>
      <c r="F11" s="1">
        <v>50</v>
      </c>
      <c r="G11" s="1">
        <f t="shared" si="0"/>
        <v>750</v>
      </c>
      <c r="H11" s="2">
        <v>45540</v>
      </c>
      <c r="I11" s="8" t="s">
        <v>9</v>
      </c>
    </row>
    <row r="12" spans="1:12" x14ac:dyDescent="0.25">
      <c r="A12" s="6">
        <v>1011</v>
      </c>
      <c r="B12" s="1" t="s">
        <v>18</v>
      </c>
      <c r="C12" s="1" t="s">
        <v>22</v>
      </c>
      <c r="D12" s="1" t="s">
        <v>24</v>
      </c>
      <c r="E12" s="1">
        <v>4</v>
      </c>
      <c r="F12" s="1">
        <v>1200</v>
      </c>
      <c r="G12" s="1">
        <f t="shared" si="0"/>
        <v>4800</v>
      </c>
      <c r="H12" s="2">
        <v>45580</v>
      </c>
      <c r="I12" s="8" t="s">
        <v>37</v>
      </c>
    </row>
    <row r="13" spans="1:12" x14ac:dyDescent="0.25">
      <c r="A13" s="13">
        <v>1012</v>
      </c>
      <c r="B13" s="14" t="s">
        <v>19</v>
      </c>
      <c r="C13" s="14" t="s">
        <v>23</v>
      </c>
      <c r="D13" s="14" t="s">
        <v>25</v>
      </c>
      <c r="E13" s="14">
        <v>9</v>
      </c>
      <c r="F13" s="14">
        <v>800</v>
      </c>
      <c r="G13" s="14">
        <f t="shared" si="0"/>
        <v>7200</v>
      </c>
      <c r="H13" s="15">
        <v>45606</v>
      </c>
      <c r="I13" s="16" t="s">
        <v>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N17" sqref="N17"/>
    </sheetView>
  </sheetViews>
  <sheetFormatPr defaultRowHeight="15" x14ac:dyDescent="0.25"/>
  <cols>
    <col min="1" max="1" width="10.5703125" customWidth="1"/>
    <col min="2" max="2" width="17.42578125" customWidth="1"/>
    <col min="3" max="3" width="9.28515625" customWidth="1"/>
    <col min="4" max="4" width="11.85546875" bestFit="1" customWidth="1"/>
    <col min="5" max="5" width="10.85546875" customWidth="1"/>
    <col min="6" max="6" width="11.85546875" customWidth="1"/>
    <col min="7" max="7" width="9.5703125" customWidth="1"/>
    <col min="8" max="8" width="12.85546875" customWidth="1"/>
    <col min="9" max="9" width="12.28515625" bestFit="1" customWidth="1"/>
  </cols>
  <sheetData>
    <row r="1" spans="1:12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43</v>
      </c>
      <c r="H1" s="10" t="s">
        <v>6</v>
      </c>
      <c r="I1" s="12" t="s">
        <v>7</v>
      </c>
    </row>
    <row r="2" spans="1:12" x14ac:dyDescent="0.25">
      <c r="A2" s="6">
        <v>1001</v>
      </c>
      <c r="B2" s="1" t="s">
        <v>8</v>
      </c>
      <c r="C2" s="1" t="s">
        <v>20</v>
      </c>
      <c r="D2" s="1" t="s">
        <v>24</v>
      </c>
      <c r="E2" s="1">
        <v>5</v>
      </c>
      <c r="F2" s="1">
        <v>1200</v>
      </c>
      <c r="G2" s="1">
        <f>E2*F2</f>
        <v>6000</v>
      </c>
      <c r="H2" s="2">
        <v>45306</v>
      </c>
      <c r="I2" s="8" t="s">
        <v>29</v>
      </c>
    </row>
    <row r="3" spans="1:12" x14ac:dyDescent="0.25">
      <c r="A3" s="6">
        <v>1002</v>
      </c>
      <c r="B3" s="1" t="s">
        <v>9</v>
      </c>
      <c r="C3" s="1" t="s">
        <v>21</v>
      </c>
      <c r="D3" s="1" t="s">
        <v>25</v>
      </c>
      <c r="E3" s="1">
        <v>10</v>
      </c>
      <c r="F3" s="1">
        <v>800</v>
      </c>
      <c r="G3" s="1">
        <f t="shared" ref="G3:G13" si="0">E3*F3</f>
        <v>8000</v>
      </c>
      <c r="H3" s="2">
        <v>45332</v>
      </c>
      <c r="I3" s="8" t="s">
        <v>30</v>
      </c>
      <c r="K3" s="4" t="s">
        <v>44</v>
      </c>
      <c r="L3" s="1">
        <f>MAX(Table3[Total])</f>
        <v>8000</v>
      </c>
    </row>
    <row r="4" spans="1:12" x14ac:dyDescent="0.25">
      <c r="A4" s="6">
        <v>1003</v>
      </c>
      <c r="B4" s="1" t="s">
        <v>10</v>
      </c>
      <c r="C4" s="1" t="s">
        <v>22</v>
      </c>
      <c r="D4" s="1" t="s">
        <v>26</v>
      </c>
      <c r="E4" s="1">
        <v>7</v>
      </c>
      <c r="F4" s="1">
        <v>400</v>
      </c>
      <c r="G4" s="1">
        <f t="shared" si="0"/>
        <v>2800</v>
      </c>
      <c r="H4" s="2">
        <v>45356</v>
      </c>
      <c r="I4" s="8" t="s">
        <v>31</v>
      </c>
      <c r="K4" s="4" t="s">
        <v>45</v>
      </c>
      <c r="L4" s="1">
        <f>MIN(Table3[Total])</f>
        <v>750</v>
      </c>
    </row>
    <row r="5" spans="1:12" x14ac:dyDescent="0.25">
      <c r="A5" s="6">
        <v>1004</v>
      </c>
      <c r="B5" s="1" t="s">
        <v>11</v>
      </c>
      <c r="C5" s="1" t="s">
        <v>23</v>
      </c>
      <c r="D5" s="1" t="s">
        <v>27</v>
      </c>
      <c r="E5" s="1">
        <v>12</v>
      </c>
      <c r="F5" s="1">
        <v>150</v>
      </c>
      <c r="G5" s="1">
        <f t="shared" si="0"/>
        <v>1800</v>
      </c>
      <c r="H5" s="2">
        <v>45402</v>
      </c>
      <c r="I5" s="8" t="s">
        <v>32</v>
      </c>
    </row>
    <row r="6" spans="1:12" x14ac:dyDescent="0.25">
      <c r="A6" s="6">
        <v>1005</v>
      </c>
      <c r="B6" s="1" t="s">
        <v>12</v>
      </c>
      <c r="C6" s="1" t="s">
        <v>20</v>
      </c>
      <c r="D6" s="1" t="s">
        <v>28</v>
      </c>
      <c r="E6" s="1">
        <v>20</v>
      </c>
      <c r="F6" s="1">
        <v>50</v>
      </c>
      <c r="G6" s="1">
        <f t="shared" si="0"/>
        <v>1000</v>
      </c>
      <c r="H6" s="2">
        <v>45442</v>
      </c>
      <c r="I6" s="8" t="s">
        <v>33</v>
      </c>
    </row>
    <row r="7" spans="1:12" x14ac:dyDescent="0.25">
      <c r="A7" s="6">
        <v>1006</v>
      </c>
      <c r="B7" s="1" t="s">
        <v>13</v>
      </c>
      <c r="C7" s="1" t="s">
        <v>21</v>
      </c>
      <c r="D7" s="1" t="s">
        <v>24</v>
      </c>
      <c r="E7" s="1">
        <v>3</v>
      </c>
      <c r="F7" s="1">
        <v>1200</v>
      </c>
      <c r="G7" s="1">
        <f t="shared" si="0"/>
        <v>3600</v>
      </c>
      <c r="H7" s="2">
        <v>45458</v>
      </c>
      <c r="I7" s="8" t="s">
        <v>34</v>
      </c>
    </row>
    <row r="8" spans="1:12" x14ac:dyDescent="0.25">
      <c r="A8" s="6">
        <v>1007</v>
      </c>
      <c r="B8" s="1" t="s">
        <v>14</v>
      </c>
      <c r="C8" s="1" t="s">
        <v>22</v>
      </c>
      <c r="D8" s="1" t="s">
        <v>25</v>
      </c>
      <c r="E8" s="1">
        <v>8</v>
      </c>
      <c r="F8" s="1">
        <v>800</v>
      </c>
      <c r="G8" s="1">
        <f t="shared" si="0"/>
        <v>6400</v>
      </c>
      <c r="H8" s="2">
        <v>45474</v>
      </c>
      <c r="I8" s="8" t="s">
        <v>35</v>
      </c>
    </row>
    <row r="9" spans="1:12" x14ac:dyDescent="0.25">
      <c r="A9" s="6">
        <v>1008</v>
      </c>
      <c r="B9" s="1" t="s">
        <v>15</v>
      </c>
      <c r="C9" s="1" t="s">
        <v>23</v>
      </c>
      <c r="D9" s="1" t="s">
        <v>26</v>
      </c>
      <c r="E9" s="1">
        <v>5</v>
      </c>
      <c r="F9" s="1">
        <v>400</v>
      </c>
      <c r="G9" s="1">
        <f t="shared" si="0"/>
        <v>2000</v>
      </c>
      <c r="H9" s="2">
        <v>45493</v>
      </c>
      <c r="I9" s="8" t="s">
        <v>36</v>
      </c>
    </row>
    <row r="10" spans="1:12" x14ac:dyDescent="0.25">
      <c r="A10" s="6">
        <v>1009</v>
      </c>
      <c r="B10" s="1" t="s">
        <v>16</v>
      </c>
      <c r="C10" s="1" t="s">
        <v>20</v>
      </c>
      <c r="D10" s="1" t="s">
        <v>27</v>
      </c>
      <c r="E10" s="1">
        <v>10</v>
      </c>
      <c r="F10" s="1">
        <v>150</v>
      </c>
      <c r="G10" s="1">
        <f t="shared" si="0"/>
        <v>1500</v>
      </c>
      <c r="H10" s="2">
        <v>45519</v>
      </c>
      <c r="I10" s="8" t="s">
        <v>8</v>
      </c>
    </row>
    <row r="11" spans="1:12" x14ac:dyDescent="0.25">
      <c r="A11" s="6">
        <v>1010</v>
      </c>
      <c r="B11" s="1" t="s">
        <v>17</v>
      </c>
      <c r="C11" s="1" t="s">
        <v>21</v>
      </c>
      <c r="D11" s="1" t="s">
        <v>28</v>
      </c>
      <c r="E11" s="1">
        <v>15</v>
      </c>
      <c r="F11" s="1">
        <v>50</v>
      </c>
      <c r="G11" s="1">
        <f t="shared" si="0"/>
        <v>750</v>
      </c>
      <c r="H11" s="2">
        <v>45540</v>
      </c>
      <c r="I11" s="8" t="s">
        <v>9</v>
      </c>
    </row>
    <row r="12" spans="1:12" x14ac:dyDescent="0.25">
      <c r="A12" s="6">
        <v>1011</v>
      </c>
      <c r="B12" s="1" t="s">
        <v>18</v>
      </c>
      <c r="C12" s="1" t="s">
        <v>22</v>
      </c>
      <c r="D12" s="1" t="s">
        <v>24</v>
      </c>
      <c r="E12" s="1">
        <v>4</v>
      </c>
      <c r="F12" s="1">
        <v>1200</v>
      </c>
      <c r="G12" s="1">
        <f t="shared" si="0"/>
        <v>4800</v>
      </c>
      <c r="H12" s="2">
        <v>45580</v>
      </c>
      <c r="I12" s="8" t="s">
        <v>37</v>
      </c>
    </row>
    <row r="13" spans="1:12" x14ac:dyDescent="0.25">
      <c r="A13" s="13">
        <v>1012</v>
      </c>
      <c r="B13" s="14" t="s">
        <v>19</v>
      </c>
      <c r="C13" s="14" t="s">
        <v>23</v>
      </c>
      <c r="D13" s="14" t="s">
        <v>25</v>
      </c>
      <c r="E13" s="14">
        <v>9</v>
      </c>
      <c r="F13" s="14">
        <v>800</v>
      </c>
      <c r="G13" s="14">
        <f t="shared" si="0"/>
        <v>7200</v>
      </c>
      <c r="H13" s="15">
        <v>45606</v>
      </c>
      <c r="I13" s="16" t="s">
        <v>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N17" sqref="N17"/>
    </sheetView>
  </sheetViews>
  <sheetFormatPr defaultRowHeight="15" x14ac:dyDescent="0.25"/>
  <cols>
    <col min="1" max="1" width="10.5703125" customWidth="1"/>
    <col min="2" max="2" width="17.42578125" customWidth="1"/>
    <col min="3" max="3" width="9.28515625" customWidth="1"/>
    <col min="4" max="4" width="11.85546875" bestFit="1" customWidth="1"/>
    <col min="5" max="5" width="10.85546875" customWidth="1"/>
    <col min="6" max="6" width="11.85546875" customWidth="1"/>
    <col min="7" max="7" width="12.85546875" customWidth="1"/>
    <col min="8" max="8" width="12.28515625" bestFit="1" customWidth="1"/>
    <col min="10" max="10" width="12.28515625" bestFit="1" customWidth="1"/>
  </cols>
  <sheetData>
    <row r="1" spans="1:1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2" t="s">
        <v>7</v>
      </c>
    </row>
    <row r="2" spans="1:11" x14ac:dyDescent="0.25">
      <c r="A2" s="6">
        <v>1001</v>
      </c>
      <c r="B2" s="1" t="s">
        <v>8</v>
      </c>
      <c r="C2" s="1" t="s">
        <v>20</v>
      </c>
      <c r="D2" s="1" t="s">
        <v>24</v>
      </c>
      <c r="E2" s="1">
        <v>5</v>
      </c>
      <c r="F2" s="1">
        <v>1200</v>
      </c>
      <c r="G2" s="2">
        <v>45306</v>
      </c>
      <c r="H2" s="8" t="s">
        <v>29</v>
      </c>
      <c r="J2" s="4" t="s">
        <v>7</v>
      </c>
      <c r="K2" s="4" t="s">
        <v>46</v>
      </c>
    </row>
    <row r="3" spans="1:11" x14ac:dyDescent="0.25">
      <c r="A3" s="6">
        <v>1002</v>
      </c>
      <c r="B3" s="1" t="s">
        <v>9</v>
      </c>
      <c r="C3" s="1" t="s">
        <v>21</v>
      </c>
      <c r="D3" s="1" t="s">
        <v>25</v>
      </c>
      <c r="E3" s="1">
        <v>10</v>
      </c>
      <c r="F3" s="1">
        <v>800</v>
      </c>
      <c r="G3" s="2">
        <v>45332</v>
      </c>
      <c r="H3" s="8" t="s">
        <v>29</v>
      </c>
      <c r="J3" s="7" t="s">
        <v>29</v>
      </c>
      <c r="K3" s="7">
        <f>COUNTIF(Table4[Sales Rep],$J3)</f>
        <v>4</v>
      </c>
    </row>
    <row r="4" spans="1:11" x14ac:dyDescent="0.25">
      <c r="A4" s="6">
        <v>1003</v>
      </c>
      <c r="B4" s="1" t="s">
        <v>10</v>
      </c>
      <c r="C4" s="1" t="s">
        <v>22</v>
      </c>
      <c r="D4" s="1" t="s">
        <v>26</v>
      </c>
      <c r="E4" s="1">
        <v>7</v>
      </c>
      <c r="F4" s="1">
        <v>400</v>
      </c>
      <c r="G4" s="2">
        <v>45356</v>
      </c>
      <c r="H4" s="8" t="s">
        <v>31</v>
      </c>
      <c r="J4" s="7" t="s">
        <v>31</v>
      </c>
      <c r="K4" s="7">
        <f>COUNTIF(Table4[Sales Rep],$J4)</f>
        <v>3</v>
      </c>
    </row>
    <row r="5" spans="1:11" x14ac:dyDescent="0.25">
      <c r="A5" s="6">
        <v>1004</v>
      </c>
      <c r="B5" s="1" t="s">
        <v>11</v>
      </c>
      <c r="C5" s="1" t="s">
        <v>23</v>
      </c>
      <c r="D5" s="1" t="s">
        <v>27</v>
      </c>
      <c r="E5" s="1">
        <v>12</v>
      </c>
      <c r="F5" s="1">
        <v>150</v>
      </c>
      <c r="G5" s="2">
        <v>45402</v>
      </c>
      <c r="H5" s="8" t="s">
        <v>31</v>
      </c>
      <c r="J5" s="7" t="s">
        <v>36</v>
      </c>
      <c r="K5" s="7">
        <f>COUNTIF(Table4[Sales Rep],$J5)</f>
        <v>3</v>
      </c>
    </row>
    <row r="6" spans="1:11" x14ac:dyDescent="0.25">
      <c r="A6" s="6">
        <v>1005</v>
      </c>
      <c r="B6" s="1" t="s">
        <v>12</v>
      </c>
      <c r="C6" s="1" t="s">
        <v>20</v>
      </c>
      <c r="D6" s="1" t="s">
        <v>28</v>
      </c>
      <c r="E6" s="1">
        <v>20</v>
      </c>
      <c r="F6" s="1">
        <v>50</v>
      </c>
      <c r="G6" s="2">
        <v>45442</v>
      </c>
      <c r="H6" s="8" t="s">
        <v>31</v>
      </c>
      <c r="J6" s="7" t="s">
        <v>8</v>
      </c>
      <c r="K6" s="7">
        <f>COUNTIF(Table4[Sales Rep],$J6)</f>
        <v>2</v>
      </c>
    </row>
    <row r="7" spans="1:11" x14ac:dyDescent="0.25">
      <c r="A7" s="6">
        <v>1006</v>
      </c>
      <c r="B7" s="1" t="s">
        <v>13</v>
      </c>
      <c r="C7" s="1" t="s">
        <v>21</v>
      </c>
      <c r="D7" s="1" t="s">
        <v>24</v>
      </c>
      <c r="E7" s="1">
        <v>3</v>
      </c>
      <c r="F7" s="1">
        <v>1200</v>
      </c>
      <c r="G7" s="2">
        <v>45458</v>
      </c>
      <c r="H7" s="8" t="s">
        <v>29</v>
      </c>
      <c r="J7" s="4" t="s">
        <v>43</v>
      </c>
      <c r="K7" s="4">
        <f>SUM(K3:K6)</f>
        <v>12</v>
      </c>
    </row>
    <row r="8" spans="1:11" x14ac:dyDescent="0.25">
      <c r="A8" s="6">
        <v>1007</v>
      </c>
      <c r="B8" s="1" t="s">
        <v>14</v>
      </c>
      <c r="C8" s="1" t="s">
        <v>22</v>
      </c>
      <c r="D8" s="1" t="s">
        <v>25</v>
      </c>
      <c r="E8" s="1">
        <v>8</v>
      </c>
      <c r="F8" s="1">
        <v>800</v>
      </c>
      <c r="G8" s="2">
        <v>45474</v>
      </c>
      <c r="H8" s="8" t="s">
        <v>29</v>
      </c>
    </row>
    <row r="9" spans="1:11" x14ac:dyDescent="0.25">
      <c r="A9" s="6">
        <v>1008</v>
      </c>
      <c r="B9" s="1" t="s">
        <v>15</v>
      </c>
      <c r="C9" s="1" t="s">
        <v>23</v>
      </c>
      <c r="D9" s="1" t="s">
        <v>26</v>
      </c>
      <c r="E9" s="1">
        <v>5</v>
      </c>
      <c r="F9" s="1">
        <v>400</v>
      </c>
      <c r="G9" s="2">
        <v>45493</v>
      </c>
      <c r="H9" s="8" t="s">
        <v>36</v>
      </c>
    </row>
    <row r="10" spans="1:11" x14ac:dyDescent="0.25">
      <c r="A10" s="6">
        <v>1009</v>
      </c>
      <c r="B10" s="1" t="s">
        <v>16</v>
      </c>
      <c r="C10" s="1" t="s">
        <v>20</v>
      </c>
      <c r="D10" s="1" t="s">
        <v>27</v>
      </c>
      <c r="E10" s="1">
        <v>10</v>
      </c>
      <c r="F10" s="1">
        <v>150</v>
      </c>
      <c r="G10" s="2">
        <v>45519</v>
      </c>
      <c r="H10" s="8" t="s">
        <v>8</v>
      </c>
    </row>
    <row r="11" spans="1:11" x14ac:dyDescent="0.25">
      <c r="A11" s="6">
        <v>1010</v>
      </c>
      <c r="B11" s="1" t="s">
        <v>17</v>
      </c>
      <c r="C11" s="1" t="s">
        <v>21</v>
      </c>
      <c r="D11" s="1" t="s">
        <v>28</v>
      </c>
      <c r="E11" s="1">
        <v>15</v>
      </c>
      <c r="F11" s="1">
        <v>50</v>
      </c>
      <c r="G11" s="2">
        <v>45540</v>
      </c>
      <c r="H11" s="8" t="s">
        <v>36</v>
      </c>
    </row>
    <row r="12" spans="1:11" x14ac:dyDescent="0.25">
      <c r="A12" s="6">
        <v>1011</v>
      </c>
      <c r="B12" s="1" t="s">
        <v>18</v>
      </c>
      <c r="C12" s="1" t="s">
        <v>22</v>
      </c>
      <c r="D12" s="1" t="s">
        <v>24</v>
      </c>
      <c r="E12" s="1">
        <v>4</v>
      </c>
      <c r="F12" s="1">
        <v>1200</v>
      </c>
      <c r="G12" s="2">
        <v>45580</v>
      </c>
      <c r="H12" s="8" t="s">
        <v>8</v>
      </c>
    </row>
    <row r="13" spans="1:11" x14ac:dyDescent="0.25">
      <c r="A13" s="13">
        <v>1012</v>
      </c>
      <c r="B13" s="14" t="s">
        <v>19</v>
      </c>
      <c r="C13" s="14" t="s">
        <v>23</v>
      </c>
      <c r="D13" s="14" t="s">
        <v>25</v>
      </c>
      <c r="E13" s="14">
        <v>9</v>
      </c>
      <c r="F13" s="14">
        <v>800</v>
      </c>
      <c r="G13" s="15">
        <v>45606</v>
      </c>
      <c r="H13" s="16" t="s"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2" sqref="J2"/>
    </sheetView>
  </sheetViews>
  <sheetFormatPr defaultRowHeight="15" x14ac:dyDescent="0.25"/>
  <cols>
    <col min="1" max="1" width="10.5703125" customWidth="1"/>
    <col min="2" max="2" width="17.42578125" customWidth="1"/>
    <col min="3" max="3" width="9.28515625" customWidth="1"/>
    <col min="4" max="4" width="11.85546875" bestFit="1" customWidth="1"/>
    <col min="5" max="5" width="10.85546875" customWidth="1"/>
    <col min="6" max="6" width="11.85546875" customWidth="1"/>
    <col min="7" max="7" width="12.85546875" customWidth="1"/>
    <col min="8" max="8" width="12.28515625" bestFit="1" customWidth="1"/>
    <col min="10" max="10" width="11.85546875" customWidth="1"/>
    <col min="11" max="11" width="13.7109375" bestFit="1" customWidth="1"/>
  </cols>
  <sheetData>
    <row r="1" spans="1:1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2" t="s">
        <v>7</v>
      </c>
    </row>
    <row r="2" spans="1:11" x14ac:dyDescent="0.25">
      <c r="A2" s="6">
        <v>1001</v>
      </c>
      <c r="B2" s="1" t="s">
        <v>8</v>
      </c>
      <c r="C2" s="1" t="s">
        <v>20</v>
      </c>
      <c r="D2" s="1" t="s">
        <v>24</v>
      </c>
      <c r="E2" s="1">
        <v>5</v>
      </c>
      <c r="F2" s="1">
        <v>1200</v>
      </c>
      <c r="G2" s="2">
        <v>45306</v>
      </c>
      <c r="H2" s="8" t="s">
        <v>29</v>
      </c>
      <c r="J2" s="4" t="s">
        <v>3</v>
      </c>
      <c r="K2" s="4" t="s">
        <v>47</v>
      </c>
    </row>
    <row r="3" spans="1:11" x14ac:dyDescent="0.25">
      <c r="A3" s="6">
        <v>1002</v>
      </c>
      <c r="B3" s="1" t="s">
        <v>9</v>
      </c>
      <c r="C3" s="1" t="s">
        <v>21</v>
      </c>
      <c r="D3" s="1" t="s">
        <v>25</v>
      </c>
      <c r="E3" s="1">
        <v>10</v>
      </c>
      <c r="F3" s="1">
        <v>800</v>
      </c>
      <c r="G3" s="2">
        <v>45332</v>
      </c>
      <c r="H3" s="8" t="s">
        <v>30</v>
      </c>
      <c r="J3" s="1" t="s">
        <v>24</v>
      </c>
      <c r="K3" s="1">
        <f>SUMIF(Table5[Product],$J3,Table5[Quantity])</f>
        <v>12</v>
      </c>
    </row>
    <row r="4" spans="1:11" x14ac:dyDescent="0.25">
      <c r="A4" s="6">
        <v>1003</v>
      </c>
      <c r="B4" s="1" t="s">
        <v>10</v>
      </c>
      <c r="C4" s="1" t="s">
        <v>22</v>
      </c>
      <c r="D4" s="1" t="s">
        <v>26</v>
      </c>
      <c r="E4" s="1">
        <v>7</v>
      </c>
      <c r="F4" s="1">
        <v>400</v>
      </c>
      <c r="G4" s="2">
        <v>45356</v>
      </c>
      <c r="H4" s="8" t="s">
        <v>31</v>
      </c>
      <c r="J4" s="1" t="s">
        <v>25</v>
      </c>
      <c r="K4" s="1">
        <f>SUMIF(Table5[Product],$J4,Table5[Quantity])</f>
        <v>27</v>
      </c>
    </row>
    <row r="5" spans="1:11" x14ac:dyDescent="0.25">
      <c r="A5" s="6">
        <v>1004</v>
      </c>
      <c r="B5" s="1" t="s">
        <v>11</v>
      </c>
      <c r="C5" s="1" t="s">
        <v>23</v>
      </c>
      <c r="D5" s="1" t="s">
        <v>27</v>
      </c>
      <c r="E5" s="1">
        <v>12</v>
      </c>
      <c r="F5" s="1">
        <v>150</v>
      </c>
      <c r="G5" s="2">
        <v>45402</v>
      </c>
      <c r="H5" s="8" t="s">
        <v>32</v>
      </c>
      <c r="J5" s="1" t="s">
        <v>26</v>
      </c>
      <c r="K5" s="1">
        <f>SUMIF(Table5[Product],$J5,Table5[Quantity])</f>
        <v>12</v>
      </c>
    </row>
    <row r="6" spans="1:11" x14ac:dyDescent="0.25">
      <c r="A6" s="6">
        <v>1005</v>
      </c>
      <c r="B6" s="1" t="s">
        <v>12</v>
      </c>
      <c r="C6" s="1" t="s">
        <v>20</v>
      </c>
      <c r="D6" s="1" t="s">
        <v>28</v>
      </c>
      <c r="E6" s="1">
        <v>20</v>
      </c>
      <c r="F6" s="1">
        <v>50</v>
      </c>
      <c r="G6" s="2">
        <v>45442</v>
      </c>
      <c r="H6" s="8" t="s">
        <v>33</v>
      </c>
      <c r="J6" s="1" t="s">
        <v>27</v>
      </c>
      <c r="K6" s="1">
        <f>SUMIF(Table5[Product],$J6,Table5[Quantity])</f>
        <v>22</v>
      </c>
    </row>
    <row r="7" spans="1:11" x14ac:dyDescent="0.25">
      <c r="A7" s="6">
        <v>1006</v>
      </c>
      <c r="B7" s="1" t="s">
        <v>13</v>
      </c>
      <c r="C7" s="1" t="s">
        <v>21</v>
      </c>
      <c r="D7" s="1" t="s">
        <v>24</v>
      </c>
      <c r="E7" s="1">
        <v>3</v>
      </c>
      <c r="F7" s="1">
        <v>1200</v>
      </c>
      <c r="G7" s="2">
        <v>45458</v>
      </c>
      <c r="H7" s="8" t="s">
        <v>34</v>
      </c>
      <c r="J7" s="1" t="s">
        <v>28</v>
      </c>
      <c r="K7" s="1">
        <f>SUMIF(Table5[Product],$J7,Table5[Quantity])</f>
        <v>35</v>
      </c>
    </row>
    <row r="8" spans="1:11" x14ac:dyDescent="0.25">
      <c r="A8" s="6">
        <v>1007</v>
      </c>
      <c r="B8" s="1" t="s">
        <v>14</v>
      </c>
      <c r="C8" s="1" t="s">
        <v>22</v>
      </c>
      <c r="D8" s="1" t="s">
        <v>25</v>
      </c>
      <c r="E8" s="1">
        <v>8</v>
      </c>
      <c r="F8" s="1">
        <v>800</v>
      </c>
      <c r="G8" s="2">
        <v>45474</v>
      </c>
      <c r="H8" s="8" t="s">
        <v>35</v>
      </c>
      <c r="J8" s="4" t="s">
        <v>43</v>
      </c>
      <c r="K8" s="4">
        <f>SUM(K3:K7)</f>
        <v>108</v>
      </c>
    </row>
    <row r="9" spans="1:11" x14ac:dyDescent="0.25">
      <c r="A9" s="6">
        <v>1008</v>
      </c>
      <c r="B9" s="1" t="s">
        <v>15</v>
      </c>
      <c r="C9" s="1" t="s">
        <v>23</v>
      </c>
      <c r="D9" s="1" t="s">
        <v>26</v>
      </c>
      <c r="E9" s="1">
        <v>5</v>
      </c>
      <c r="F9" s="1">
        <v>400</v>
      </c>
      <c r="G9" s="2">
        <v>45493</v>
      </c>
      <c r="H9" s="8" t="s">
        <v>36</v>
      </c>
    </row>
    <row r="10" spans="1:11" x14ac:dyDescent="0.25">
      <c r="A10" s="6">
        <v>1009</v>
      </c>
      <c r="B10" s="1" t="s">
        <v>16</v>
      </c>
      <c r="C10" s="1" t="s">
        <v>20</v>
      </c>
      <c r="D10" s="1" t="s">
        <v>27</v>
      </c>
      <c r="E10" s="1">
        <v>10</v>
      </c>
      <c r="F10" s="1">
        <v>150</v>
      </c>
      <c r="G10" s="2">
        <v>45519</v>
      </c>
      <c r="H10" s="8" t="s">
        <v>8</v>
      </c>
    </row>
    <row r="11" spans="1:11" x14ac:dyDescent="0.25">
      <c r="A11" s="6">
        <v>1010</v>
      </c>
      <c r="B11" s="1" t="s">
        <v>17</v>
      </c>
      <c r="C11" s="1" t="s">
        <v>21</v>
      </c>
      <c r="D11" s="1" t="s">
        <v>28</v>
      </c>
      <c r="E11" s="1">
        <v>15</v>
      </c>
      <c r="F11" s="1">
        <v>50</v>
      </c>
      <c r="G11" s="2">
        <v>45540</v>
      </c>
      <c r="H11" s="8" t="s">
        <v>9</v>
      </c>
    </row>
    <row r="12" spans="1:11" x14ac:dyDescent="0.25">
      <c r="A12" s="6">
        <v>1011</v>
      </c>
      <c r="B12" s="1" t="s">
        <v>18</v>
      </c>
      <c r="C12" s="1" t="s">
        <v>22</v>
      </c>
      <c r="D12" s="1" t="s">
        <v>24</v>
      </c>
      <c r="E12" s="1">
        <v>4</v>
      </c>
      <c r="F12" s="1">
        <v>1200</v>
      </c>
      <c r="G12" s="2">
        <v>45580</v>
      </c>
      <c r="H12" s="8" t="s">
        <v>37</v>
      </c>
    </row>
    <row r="13" spans="1:11" x14ac:dyDescent="0.25">
      <c r="A13" s="13">
        <v>1012</v>
      </c>
      <c r="B13" s="14" t="s">
        <v>19</v>
      </c>
      <c r="C13" s="14" t="s">
        <v>23</v>
      </c>
      <c r="D13" s="14" t="s">
        <v>25</v>
      </c>
      <c r="E13" s="14">
        <v>9</v>
      </c>
      <c r="F13" s="14">
        <v>800</v>
      </c>
      <c r="G13" s="15">
        <v>45606</v>
      </c>
      <c r="H13" s="16" t="s">
        <v>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M18" sqref="M18"/>
    </sheetView>
  </sheetViews>
  <sheetFormatPr defaultRowHeight="15" x14ac:dyDescent="0.25"/>
  <cols>
    <col min="1" max="1" width="8.42578125" bestFit="1" customWidth="1"/>
    <col min="2" max="2" width="15.42578125" bestFit="1" customWidth="1"/>
    <col min="3" max="3" width="7.140625" bestFit="1" customWidth="1"/>
    <col min="4" max="4" width="11.85546875" bestFit="1" customWidth="1"/>
    <col min="5" max="5" width="8.7109375" bestFit="1" customWidth="1"/>
    <col min="6" max="6" width="9.5703125" bestFit="1" customWidth="1"/>
    <col min="7" max="7" width="9.5703125" customWidth="1"/>
    <col min="8" max="8" width="10.7109375" bestFit="1" customWidth="1"/>
    <col min="9" max="9" width="12.28515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39</v>
      </c>
      <c r="H1" s="3" t="s">
        <v>6</v>
      </c>
      <c r="I1" s="3" t="s">
        <v>7</v>
      </c>
    </row>
    <row r="2" spans="1:9" x14ac:dyDescent="0.25">
      <c r="A2" s="1">
        <v>1001</v>
      </c>
      <c r="B2" s="1" t="s">
        <v>8</v>
      </c>
      <c r="C2" s="1" t="s">
        <v>20</v>
      </c>
      <c r="D2" s="1" t="s">
        <v>24</v>
      </c>
      <c r="E2" s="1">
        <v>5</v>
      </c>
      <c r="F2" s="1">
        <v>1200</v>
      </c>
      <c r="G2" s="1">
        <f>E2*F2</f>
        <v>6000</v>
      </c>
      <c r="H2" s="2">
        <v>45306</v>
      </c>
      <c r="I2" s="1" t="s">
        <v>29</v>
      </c>
    </row>
    <row r="3" spans="1:9" x14ac:dyDescent="0.25">
      <c r="A3" s="1">
        <v>1002</v>
      </c>
      <c r="B3" s="1" t="s">
        <v>9</v>
      </c>
      <c r="C3" s="1" t="s">
        <v>21</v>
      </c>
      <c r="D3" s="1" t="s">
        <v>25</v>
      </c>
      <c r="E3" s="1">
        <v>10</v>
      </c>
      <c r="F3" s="1">
        <v>800</v>
      </c>
      <c r="G3" s="1">
        <f t="shared" ref="G3:G13" si="0">E3*F3</f>
        <v>8000</v>
      </c>
      <c r="H3" s="2">
        <v>45332</v>
      </c>
      <c r="I3" s="1" t="s">
        <v>30</v>
      </c>
    </row>
    <row r="4" spans="1:9" x14ac:dyDescent="0.25">
      <c r="A4" s="1">
        <v>1003</v>
      </c>
      <c r="B4" s="1" t="s">
        <v>10</v>
      </c>
      <c r="C4" s="1" t="s">
        <v>22</v>
      </c>
      <c r="D4" s="1" t="s">
        <v>26</v>
      </c>
      <c r="E4" s="1">
        <v>7</v>
      </c>
      <c r="F4" s="1">
        <v>400</v>
      </c>
      <c r="G4" s="1">
        <f t="shared" si="0"/>
        <v>2800</v>
      </c>
      <c r="H4" s="2">
        <v>45356</v>
      </c>
      <c r="I4" s="1" t="s">
        <v>31</v>
      </c>
    </row>
    <row r="5" spans="1:9" x14ac:dyDescent="0.25">
      <c r="A5" s="1">
        <v>1004</v>
      </c>
      <c r="B5" s="1" t="s">
        <v>11</v>
      </c>
      <c r="C5" s="1" t="s">
        <v>23</v>
      </c>
      <c r="D5" s="1" t="s">
        <v>27</v>
      </c>
      <c r="E5" s="1">
        <v>12</v>
      </c>
      <c r="F5" s="1">
        <v>150</v>
      </c>
      <c r="G5" s="1">
        <f t="shared" si="0"/>
        <v>1800</v>
      </c>
      <c r="H5" s="2">
        <v>45402</v>
      </c>
      <c r="I5" s="1" t="s">
        <v>32</v>
      </c>
    </row>
    <row r="6" spans="1:9" x14ac:dyDescent="0.25">
      <c r="A6" s="1">
        <v>1005</v>
      </c>
      <c r="B6" s="1" t="s">
        <v>12</v>
      </c>
      <c r="C6" s="1" t="s">
        <v>20</v>
      </c>
      <c r="D6" s="1" t="s">
        <v>28</v>
      </c>
      <c r="E6" s="1">
        <v>20</v>
      </c>
      <c r="F6" s="1">
        <v>50</v>
      </c>
      <c r="G6" s="1">
        <f t="shared" si="0"/>
        <v>1000</v>
      </c>
      <c r="H6" s="2">
        <v>45442</v>
      </c>
      <c r="I6" s="1" t="s">
        <v>33</v>
      </c>
    </row>
    <row r="7" spans="1:9" x14ac:dyDescent="0.25">
      <c r="A7" s="1">
        <v>1006</v>
      </c>
      <c r="B7" s="1" t="s">
        <v>13</v>
      </c>
      <c r="C7" s="1" t="s">
        <v>21</v>
      </c>
      <c r="D7" s="1" t="s">
        <v>24</v>
      </c>
      <c r="E7" s="1">
        <v>3</v>
      </c>
      <c r="F7" s="1">
        <v>1200</v>
      </c>
      <c r="G7" s="1">
        <f t="shared" si="0"/>
        <v>3600</v>
      </c>
      <c r="H7" s="2">
        <v>45458</v>
      </c>
      <c r="I7" s="1" t="s">
        <v>34</v>
      </c>
    </row>
    <row r="8" spans="1:9" x14ac:dyDescent="0.25">
      <c r="A8" s="1">
        <v>1007</v>
      </c>
      <c r="B8" s="1" t="s">
        <v>14</v>
      </c>
      <c r="C8" s="1" t="s">
        <v>22</v>
      </c>
      <c r="D8" s="1" t="s">
        <v>25</v>
      </c>
      <c r="E8" s="1">
        <v>8</v>
      </c>
      <c r="F8" s="1">
        <v>800</v>
      </c>
      <c r="G8" s="1">
        <f t="shared" si="0"/>
        <v>6400</v>
      </c>
      <c r="H8" s="2">
        <v>45474</v>
      </c>
      <c r="I8" s="1" t="s">
        <v>35</v>
      </c>
    </row>
    <row r="9" spans="1:9" x14ac:dyDescent="0.25">
      <c r="A9" s="1">
        <v>1008</v>
      </c>
      <c r="B9" s="1" t="s">
        <v>15</v>
      </c>
      <c r="C9" s="1" t="s">
        <v>23</v>
      </c>
      <c r="D9" s="1" t="s">
        <v>26</v>
      </c>
      <c r="E9" s="1">
        <v>5</v>
      </c>
      <c r="F9" s="1">
        <v>400</v>
      </c>
      <c r="G9" s="1">
        <f t="shared" si="0"/>
        <v>2000</v>
      </c>
      <c r="H9" s="2">
        <v>45493</v>
      </c>
      <c r="I9" s="1" t="s">
        <v>36</v>
      </c>
    </row>
    <row r="10" spans="1:9" x14ac:dyDescent="0.25">
      <c r="A10" s="1">
        <v>1009</v>
      </c>
      <c r="B10" s="1" t="s">
        <v>16</v>
      </c>
      <c r="C10" s="1" t="s">
        <v>20</v>
      </c>
      <c r="D10" s="1" t="s">
        <v>27</v>
      </c>
      <c r="E10" s="1">
        <v>10</v>
      </c>
      <c r="F10" s="1">
        <v>150</v>
      </c>
      <c r="G10" s="1">
        <f t="shared" si="0"/>
        <v>1500</v>
      </c>
      <c r="H10" s="2">
        <v>45519</v>
      </c>
      <c r="I10" s="1" t="s">
        <v>8</v>
      </c>
    </row>
    <row r="11" spans="1:9" x14ac:dyDescent="0.25">
      <c r="A11" s="1">
        <v>1010</v>
      </c>
      <c r="B11" s="1" t="s">
        <v>17</v>
      </c>
      <c r="C11" s="1" t="s">
        <v>21</v>
      </c>
      <c r="D11" s="1" t="s">
        <v>28</v>
      </c>
      <c r="E11" s="1">
        <v>15</v>
      </c>
      <c r="F11" s="1">
        <v>50</v>
      </c>
      <c r="G11" s="1">
        <f t="shared" si="0"/>
        <v>750</v>
      </c>
      <c r="H11" s="2">
        <v>45540</v>
      </c>
      <c r="I11" s="1" t="s">
        <v>9</v>
      </c>
    </row>
    <row r="12" spans="1:9" x14ac:dyDescent="0.25">
      <c r="A12" s="1">
        <v>1011</v>
      </c>
      <c r="B12" s="1" t="s">
        <v>18</v>
      </c>
      <c r="C12" s="1" t="s">
        <v>22</v>
      </c>
      <c r="D12" s="1" t="s">
        <v>24</v>
      </c>
      <c r="E12" s="1">
        <v>4</v>
      </c>
      <c r="F12" s="1">
        <v>1200</v>
      </c>
      <c r="G12" s="1">
        <f t="shared" si="0"/>
        <v>4800</v>
      </c>
      <c r="H12" s="2">
        <v>45580</v>
      </c>
      <c r="I12" s="1" t="s">
        <v>37</v>
      </c>
    </row>
    <row r="13" spans="1:9" x14ac:dyDescent="0.25">
      <c r="A13" s="1">
        <v>1012</v>
      </c>
      <c r="B13" s="1" t="s">
        <v>19</v>
      </c>
      <c r="C13" s="1" t="s">
        <v>23</v>
      </c>
      <c r="D13" s="1" t="s">
        <v>25</v>
      </c>
      <c r="E13" s="1">
        <v>9</v>
      </c>
      <c r="F13" s="1">
        <v>800</v>
      </c>
      <c r="G13" s="1">
        <f t="shared" si="0"/>
        <v>7200</v>
      </c>
      <c r="H13" s="2">
        <v>45606</v>
      </c>
      <c r="I13" s="1" t="s">
        <v>38</v>
      </c>
    </row>
  </sheetData>
  <conditionalFormatting sqref="G2:G13">
    <cfRule type="cellIs" dxfId="0" priority="1" operator="greaterThan">
      <formula>5000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21" sqref="J21"/>
    </sheetView>
  </sheetViews>
  <sheetFormatPr defaultRowHeight="15" x14ac:dyDescent="0.25"/>
  <cols>
    <col min="1" max="1" width="10.5703125" customWidth="1"/>
    <col min="2" max="2" width="17.42578125" customWidth="1"/>
    <col min="3" max="3" width="9.28515625" customWidth="1"/>
    <col min="4" max="4" width="11.85546875" bestFit="1" customWidth="1"/>
    <col min="5" max="5" width="10.85546875" customWidth="1"/>
    <col min="6" max="6" width="11.85546875" customWidth="1"/>
    <col min="7" max="7" width="12.5703125" customWidth="1"/>
    <col min="8" max="8" width="12.85546875" customWidth="1"/>
    <col min="9" max="9" width="12.28515625" bestFit="1" customWidth="1"/>
    <col min="10" max="10" width="24.5703125" customWidth="1"/>
  </cols>
  <sheetData>
    <row r="1" spans="1:10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39</v>
      </c>
      <c r="H1" s="10" t="s">
        <v>6</v>
      </c>
      <c r="I1" s="10" t="s">
        <v>7</v>
      </c>
      <c r="J1" s="12" t="s">
        <v>48</v>
      </c>
    </row>
    <row r="2" spans="1:10" x14ac:dyDescent="0.25">
      <c r="A2" s="6">
        <v>1001</v>
      </c>
      <c r="B2" s="1" t="s">
        <v>8</v>
      </c>
      <c r="C2" s="1" t="s">
        <v>20</v>
      </c>
      <c r="D2" s="1" t="s">
        <v>24</v>
      </c>
      <c r="E2" s="1">
        <v>5</v>
      </c>
      <c r="F2" s="1">
        <v>1200</v>
      </c>
      <c r="G2" s="1">
        <f>E2*F2</f>
        <v>6000</v>
      </c>
      <c r="H2" s="2">
        <v>45306</v>
      </c>
      <c r="I2" s="1" t="s">
        <v>29</v>
      </c>
      <c r="J2" s="18">
        <f>Table6[[#This Row],[Total Sales]]/SUM(Table6[Total Sales])</f>
        <v>0.13086150490730644</v>
      </c>
    </row>
    <row r="3" spans="1:10" x14ac:dyDescent="0.25">
      <c r="A3" s="6">
        <v>1002</v>
      </c>
      <c r="B3" s="1" t="s">
        <v>9</v>
      </c>
      <c r="C3" s="1" t="s">
        <v>21</v>
      </c>
      <c r="D3" s="1" t="s">
        <v>25</v>
      </c>
      <c r="E3" s="1">
        <v>10</v>
      </c>
      <c r="F3" s="1">
        <v>800</v>
      </c>
      <c r="G3" s="1">
        <f t="shared" ref="G3:G13" si="0">E3*F3</f>
        <v>8000</v>
      </c>
      <c r="H3" s="2">
        <v>45332</v>
      </c>
      <c r="I3" s="1" t="s">
        <v>30</v>
      </c>
      <c r="J3" s="18">
        <f>Table6[[#This Row],[Total Sales]]/SUM(Table6[Total Sales])</f>
        <v>0.17448200654307525</v>
      </c>
    </row>
    <row r="4" spans="1:10" x14ac:dyDescent="0.25">
      <c r="A4" s="6">
        <v>1003</v>
      </c>
      <c r="B4" s="1" t="s">
        <v>10</v>
      </c>
      <c r="C4" s="1" t="s">
        <v>22</v>
      </c>
      <c r="D4" s="1" t="s">
        <v>26</v>
      </c>
      <c r="E4" s="1">
        <v>7</v>
      </c>
      <c r="F4" s="1">
        <v>400</v>
      </c>
      <c r="G4" s="1">
        <f t="shared" si="0"/>
        <v>2800</v>
      </c>
      <c r="H4" s="2">
        <v>45356</v>
      </c>
      <c r="I4" s="1" t="s">
        <v>31</v>
      </c>
      <c r="J4" s="18">
        <f>Table6[[#This Row],[Total Sales]]/SUM(Table6[Total Sales])</f>
        <v>6.1068702290076333E-2</v>
      </c>
    </row>
    <row r="5" spans="1:10" x14ac:dyDescent="0.25">
      <c r="A5" s="6">
        <v>1004</v>
      </c>
      <c r="B5" s="1" t="s">
        <v>11</v>
      </c>
      <c r="C5" s="1" t="s">
        <v>23</v>
      </c>
      <c r="D5" s="1" t="s">
        <v>27</v>
      </c>
      <c r="E5" s="1">
        <v>12</v>
      </c>
      <c r="F5" s="1">
        <v>150</v>
      </c>
      <c r="G5" s="1">
        <f t="shared" si="0"/>
        <v>1800</v>
      </c>
      <c r="H5" s="2">
        <v>45402</v>
      </c>
      <c r="I5" s="1" t="s">
        <v>32</v>
      </c>
      <c r="J5" s="18">
        <f>Table6[[#This Row],[Total Sales]]/SUM(Table6[Total Sales])</f>
        <v>3.9258451472191931E-2</v>
      </c>
    </row>
    <row r="6" spans="1:10" x14ac:dyDescent="0.25">
      <c r="A6" s="6">
        <v>1005</v>
      </c>
      <c r="B6" s="1" t="s">
        <v>12</v>
      </c>
      <c r="C6" s="1" t="s">
        <v>20</v>
      </c>
      <c r="D6" s="1" t="s">
        <v>28</v>
      </c>
      <c r="E6" s="1">
        <v>20</v>
      </c>
      <c r="F6" s="1">
        <v>50</v>
      </c>
      <c r="G6" s="1">
        <f t="shared" si="0"/>
        <v>1000</v>
      </c>
      <c r="H6" s="2">
        <v>45442</v>
      </c>
      <c r="I6" s="1" t="s">
        <v>33</v>
      </c>
      <c r="J6" s="18">
        <f>Table6[[#This Row],[Total Sales]]/SUM(Table6[Total Sales])</f>
        <v>2.1810250817884406E-2</v>
      </c>
    </row>
    <row r="7" spans="1:10" x14ac:dyDescent="0.25">
      <c r="A7" s="6">
        <v>1006</v>
      </c>
      <c r="B7" s="1" t="s">
        <v>13</v>
      </c>
      <c r="C7" s="1" t="s">
        <v>21</v>
      </c>
      <c r="D7" s="1" t="s">
        <v>24</v>
      </c>
      <c r="E7" s="1">
        <v>3</v>
      </c>
      <c r="F7" s="1">
        <v>1200</v>
      </c>
      <c r="G7" s="1">
        <f t="shared" si="0"/>
        <v>3600</v>
      </c>
      <c r="H7" s="2">
        <v>45458</v>
      </c>
      <c r="I7" s="1" t="s">
        <v>34</v>
      </c>
      <c r="J7" s="18">
        <f>Table6[[#This Row],[Total Sales]]/SUM(Table6[Total Sales])</f>
        <v>7.8516902944383862E-2</v>
      </c>
    </row>
    <row r="8" spans="1:10" x14ac:dyDescent="0.25">
      <c r="A8" s="6">
        <v>1007</v>
      </c>
      <c r="B8" s="1" t="s">
        <v>14</v>
      </c>
      <c r="C8" s="1" t="s">
        <v>22</v>
      </c>
      <c r="D8" s="1" t="s">
        <v>25</v>
      </c>
      <c r="E8" s="1">
        <v>8</v>
      </c>
      <c r="F8" s="1">
        <v>800</v>
      </c>
      <c r="G8" s="1">
        <f t="shared" si="0"/>
        <v>6400</v>
      </c>
      <c r="H8" s="2">
        <v>45474</v>
      </c>
      <c r="I8" s="1" t="s">
        <v>35</v>
      </c>
      <c r="J8" s="18">
        <f>Table6[[#This Row],[Total Sales]]/SUM(Table6[Total Sales])</f>
        <v>0.1395856052344602</v>
      </c>
    </row>
    <row r="9" spans="1:10" x14ac:dyDescent="0.25">
      <c r="A9" s="6">
        <v>1008</v>
      </c>
      <c r="B9" s="1" t="s">
        <v>15</v>
      </c>
      <c r="C9" s="1" t="s">
        <v>23</v>
      </c>
      <c r="D9" s="1" t="s">
        <v>26</v>
      </c>
      <c r="E9" s="1">
        <v>5</v>
      </c>
      <c r="F9" s="1">
        <v>400</v>
      </c>
      <c r="G9" s="1">
        <f t="shared" si="0"/>
        <v>2000</v>
      </c>
      <c r="H9" s="2">
        <v>45493</v>
      </c>
      <c r="I9" s="1" t="s">
        <v>36</v>
      </c>
      <c r="J9" s="18">
        <f>Table6[[#This Row],[Total Sales]]/SUM(Table6[Total Sales])</f>
        <v>4.3620501635768812E-2</v>
      </c>
    </row>
    <row r="10" spans="1:10" x14ac:dyDescent="0.25">
      <c r="A10" s="6">
        <v>1009</v>
      </c>
      <c r="B10" s="1" t="s">
        <v>16</v>
      </c>
      <c r="C10" s="1" t="s">
        <v>20</v>
      </c>
      <c r="D10" s="1" t="s">
        <v>27</v>
      </c>
      <c r="E10" s="1">
        <v>10</v>
      </c>
      <c r="F10" s="1">
        <v>150</v>
      </c>
      <c r="G10" s="1">
        <f t="shared" si="0"/>
        <v>1500</v>
      </c>
      <c r="H10" s="2">
        <v>45519</v>
      </c>
      <c r="I10" s="1" t="s">
        <v>8</v>
      </c>
      <c r="J10" s="18">
        <f>Table6[[#This Row],[Total Sales]]/SUM(Table6[Total Sales])</f>
        <v>3.271537622682661E-2</v>
      </c>
    </row>
    <row r="11" spans="1:10" x14ac:dyDescent="0.25">
      <c r="A11" s="6">
        <v>1010</v>
      </c>
      <c r="B11" s="1" t="s">
        <v>17</v>
      </c>
      <c r="C11" s="1" t="s">
        <v>21</v>
      </c>
      <c r="D11" s="1" t="s">
        <v>28</v>
      </c>
      <c r="E11" s="1">
        <v>15</v>
      </c>
      <c r="F11" s="1">
        <v>50</v>
      </c>
      <c r="G11" s="1">
        <f t="shared" si="0"/>
        <v>750</v>
      </c>
      <c r="H11" s="2">
        <v>45540</v>
      </c>
      <c r="I11" s="1" t="s">
        <v>9</v>
      </c>
      <c r="J11" s="18">
        <f>Table6[[#This Row],[Total Sales]]/SUM(Table6[Total Sales])</f>
        <v>1.6357688113413305E-2</v>
      </c>
    </row>
    <row r="12" spans="1:10" x14ac:dyDescent="0.25">
      <c r="A12" s="6">
        <v>1011</v>
      </c>
      <c r="B12" s="1" t="s">
        <v>18</v>
      </c>
      <c r="C12" s="1" t="s">
        <v>22</v>
      </c>
      <c r="D12" s="1" t="s">
        <v>24</v>
      </c>
      <c r="E12" s="1">
        <v>4</v>
      </c>
      <c r="F12" s="1">
        <v>1200</v>
      </c>
      <c r="G12" s="1">
        <f t="shared" si="0"/>
        <v>4800</v>
      </c>
      <c r="H12" s="2">
        <v>45580</v>
      </c>
      <c r="I12" s="1" t="s">
        <v>37</v>
      </c>
      <c r="J12" s="18">
        <f>Table6[[#This Row],[Total Sales]]/SUM(Table6[Total Sales])</f>
        <v>0.10468920392584515</v>
      </c>
    </row>
    <row r="13" spans="1:10" x14ac:dyDescent="0.25">
      <c r="A13" s="13">
        <v>1012</v>
      </c>
      <c r="B13" s="14" t="s">
        <v>19</v>
      </c>
      <c r="C13" s="14" t="s">
        <v>23</v>
      </c>
      <c r="D13" s="14" t="s">
        <v>25</v>
      </c>
      <c r="E13" s="14">
        <v>9</v>
      </c>
      <c r="F13" s="14">
        <v>800</v>
      </c>
      <c r="G13" s="14">
        <f t="shared" si="0"/>
        <v>7200</v>
      </c>
      <c r="H13" s="15">
        <v>45606</v>
      </c>
      <c r="I13" s="14" t="s">
        <v>38</v>
      </c>
      <c r="J13" s="19">
        <f>Table6[[#This Row],[Total Sales]]/SUM(Table6[Total Sales])</f>
        <v>0.15703380588876772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B24" sqref="B24"/>
    </sheetView>
  </sheetViews>
  <sheetFormatPr defaultRowHeight="15" x14ac:dyDescent="0.25"/>
  <cols>
    <col min="1" max="1" width="10.5703125" customWidth="1"/>
    <col min="2" max="2" width="17.42578125" customWidth="1"/>
    <col min="3" max="3" width="9.28515625" customWidth="1"/>
    <col min="4" max="4" width="11.85546875" bestFit="1" customWidth="1"/>
    <col min="5" max="5" width="10.85546875" customWidth="1"/>
    <col min="6" max="6" width="11.85546875" customWidth="1"/>
    <col min="7" max="7" width="12.5703125" customWidth="1"/>
    <col min="8" max="8" width="12.85546875" customWidth="1"/>
    <col min="9" max="9" width="12.28515625" bestFit="1" customWidth="1"/>
    <col min="10" max="10" width="24.5703125" customWidth="1"/>
  </cols>
  <sheetData>
    <row r="2" spans="1:10" x14ac:dyDescent="0.25">
      <c r="D2" s="20" t="s">
        <v>3</v>
      </c>
    </row>
    <row r="3" spans="1:10" x14ac:dyDescent="0.25">
      <c r="D3" s="1"/>
    </row>
    <row r="5" spans="1:10" x14ac:dyDescent="0.25">
      <c r="A5" s="9" t="s">
        <v>0</v>
      </c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  <c r="G5" s="11" t="s">
        <v>39</v>
      </c>
      <c r="H5" s="10" t="s">
        <v>6</v>
      </c>
      <c r="I5" s="10" t="s">
        <v>7</v>
      </c>
      <c r="J5" s="12" t="s">
        <v>48</v>
      </c>
    </row>
    <row r="6" spans="1:10" x14ac:dyDescent="0.25">
      <c r="A6" s="6">
        <v>1001</v>
      </c>
      <c r="B6" s="1" t="s">
        <v>8</v>
      </c>
      <c r="C6" s="1" t="s">
        <v>20</v>
      </c>
      <c r="D6" s="1" t="s">
        <v>24</v>
      </c>
      <c r="E6" s="1">
        <v>5</v>
      </c>
      <c r="F6" s="1">
        <v>1200</v>
      </c>
      <c r="G6" s="1">
        <f>E6*F6</f>
        <v>6000</v>
      </c>
      <c r="H6" s="2">
        <v>45306</v>
      </c>
      <c r="I6" s="1" t="s">
        <v>29</v>
      </c>
      <c r="J6" s="18">
        <f>Table68[[#This Row],[Total Sales]]/SUM(Table68[Total Sales])</f>
        <v>0.13086150490730644</v>
      </c>
    </row>
    <row r="7" spans="1:10" x14ac:dyDescent="0.25">
      <c r="A7" s="6">
        <v>1002</v>
      </c>
      <c r="B7" s="1" t="s">
        <v>9</v>
      </c>
      <c r="C7" s="1" t="s">
        <v>21</v>
      </c>
      <c r="D7" s="1" t="s">
        <v>25</v>
      </c>
      <c r="E7" s="1">
        <v>10</v>
      </c>
      <c r="F7" s="1">
        <v>800</v>
      </c>
      <c r="G7" s="1">
        <f t="shared" ref="G7:G17" si="0">E7*F7</f>
        <v>8000</v>
      </c>
      <c r="H7" s="2">
        <v>45332</v>
      </c>
      <c r="I7" s="1" t="s">
        <v>30</v>
      </c>
      <c r="J7" s="18">
        <f>Table68[[#This Row],[Total Sales]]/SUM(Table68[Total Sales])</f>
        <v>0.17448200654307525</v>
      </c>
    </row>
    <row r="8" spans="1:10" x14ac:dyDescent="0.25">
      <c r="A8" s="6">
        <v>1003</v>
      </c>
      <c r="B8" s="1" t="s">
        <v>10</v>
      </c>
      <c r="C8" s="1" t="s">
        <v>22</v>
      </c>
      <c r="D8" s="1" t="s">
        <v>26</v>
      </c>
      <c r="E8" s="1">
        <v>7</v>
      </c>
      <c r="F8" s="1">
        <v>400</v>
      </c>
      <c r="G8" s="1">
        <f t="shared" si="0"/>
        <v>2800</v>
      </c>
      <c r="H8" s="2">
        <v>45356</v>
      </c>
      <c r="I8" s="1" t="s">
        <v>31</v>
      </c>
      <c r="J8" s="18">
        <f>Table68[[#This Row],[Total Sales]]/SUM(Table68[Total Sales])</f>
        <v>6.1068702290076333E-2</v>
      </c>
    </row>
    <row r="9" spans="1:10" x14ac:dyDescent="0.25">
      <c r="A9" s="6">
        <v>1004</v>
      </c>
      <c r="B9" s="1" t="s">
        <v>11</v>
      </c>
      <c r="C9" s="1" t="s">
        <v>23</v>
      </c>
      <c r="D9" s="1" t="s">
        <v>27</v>
      </c>
      <c r="E9" s="1">
        <v>12</v>
      </c>
      <c r="F9" s="1">
        <v>150</v>
      </c>
      <c r="G9" s="1">
        <f t="shared" si="0"/>
        <v>1800</v>
      </c>
      <c r="H9" s="2">
        <v>45402</v>
      </c>
      <c r="I9" s="1" t="s">
        <v>32</v>
      </c>
      <c r="J9" s="18">
        <f>Table68[[#This Row],[Total Sales]]/SUM(Table68[Total Sales])</f>
        <v>3.9258451472191931E-2</v>
      </c>
    </row>
    <row r="10" spans="1:10" x14ac:dyDescent="0.25">
      <c r="A10" s="6">
        <v>1005</v>
      </c>
      <c r="B10" s="1" t="s">
        <v>12</v>
      </c>
      <c r="C10" s="1" t="s">
        <v>20</v>
      </c>
      <c r="D10" s="1" t="s">
        <v>28</v>
      </c>
      <c r="E10" s="1">
        <v>20</v>
      </c>
      <c r="F10" s="1">
        <v>50</v>
      </c>
      <c r="G10" s="1">
        <f t="shared" si="0"/>
        <v>1000</v>
      </c>
      <c r="H10" s="2">
        <v>45442</v>
      </c>
      <c r="I10" s="1" t="s">
        <v>33</v>
      </c>
      <c r="J10" s="18">
        <f>Table68[[#This Row],[Total Sales]]/SUM(Table68[Total Sales])</f>
        <v>2.1810250817884406E-2</v>
      </c>
    </row>
    <row r="11" spans="1:10" x14ac:dyDescent="0.25">
      <c r="A11" s="6">
        <v>1006</v>
      </c>
      <c r="B11" s="1" t="s">
        <v>13</v>
      </c>
      <c r="C11" s="1" t="s">
        <v>21</v>
      </c>
      <c r="D11" s="1" t="s">
        <v>24</v>
      </c>
      <c r="E11" s="1">
        <v>3</v>
      </c>
      <c r="F11" s="1">
        <v>1200</v>
      </c>
      <c r="G11" s="1">
        <f t="shared" si="0"/>
        <v>3600</v>
      </c>
      <c r="H11" s="2">
        <v>45458</v>
      </c>
      <c r="I11" s="1" t="s">
        <v>34</v>
      </c>
      <c r="J11" s="18">
        <f>Table68[[#This Row],[Total Sales]]/SUM(Table68[Total Sales])</f>
        <v>7.8516902944383862E-2</v>
      </c>
    </row>
    <row r="12" spans="1:10" x14ac:dyDescent="0.25">
      <c r="A12" s="6">
        <v>1007</v>
      </c>
      <c r="B12" s="1" t="s">
        <v>14</v>
      </c>
      <c r="C12" s="1" t="s">
        <v>22</v>
      </c>
      <c r="D12" s="1" t="s">
        <v>25</v>
      </c>
      <c r="E12" s="1">
        <v>8</v>
      </c>
      <c r="F12" s="1">
        <v>800</v>
      </c>
      <c r="G12" s="1">
        <f t="shared" si="0"/>
        <v>6400</v>
      </c>
      <c r="H12" s="2">
        <v>45474</v>
      </c>
      <c r="I12" s="1" t="s">
        <v>35</v>
      </c>
      <c r="J12" s="18">
        <f>Table68[[#This Row],[Total Sales]]/SUM(Table68[Total Sales])</f>
        <v>0.1395856052344602</v>
      </c>
    </row>
    <row r="13" spans="1:10" x14ac:dyDescent="0.25">
      <c r="A13" s="6">
        <v>1008</v>
      </c>
      <c r="B13" s="1" t="s">
        <v>15</v>
      </c>
      <c r="C13" s="1" t="s">
        <v>23</v>
      </c>
      <c r="D13" s="1" t="s">
        <v>26</v>
      </c>
      <c r="E13" s="1">
        <v>5</v>
      </c>
      <c r="F13" s="1">
        <v>400</v>
      </c>
      <c r="G13" s="1">
        <f t="shared" si="0"/>
        <v>2000</v>
      </c>
      <c r="H13" s="2">
        <v>45493</v>
      </c>
      <c r="I13" s="1" t="s">
        <v>36</v>
      </c>
      <c r="J13" s="18">
        <f>Table68[[#This Row],[Total Sales]]/SUM(Table68[Total Sales])</f>
        <v>4.3620501635768812E-2</v>
      </c>
    </row>
    <row r="14" spans="1:10" x14ac:dyDescent="0.25">
      <c r="A14" s="6">
        <v>1009</v>
      </c>
      <c r="B14" s="1" t="s">
        <v>16</v>
      </c>
      <c r="C14" s="1" t="s">
        <v>20</v>
      </c>
      <c r="D14" s="1" t="s">
        <v>27</v>
      </c>
      <c r="E14" s="1">
        <v>10</v>
      </c>
      <c r="F14" s="1">
        <v>150</v>
      </c>
      <c r="G14" s="1">
        <f t="shared" si="0"/>
        <v>1500</v>
      </c>
      <c r="H14" s="2">
        <v>45519</v>
      </c>
      <c r="I14" s="1" t="s">
        <v>8</v>
      </c>
      <c r="J14" s="18">
        <f>Table68[[#This Row],[Total Sales]]/SUM(Table68[Total Sales])</f>
        <v>3.271537622682661E-2</v>
      </c>
    </row>
    <row r="15" spans="1:10" x14ac:dyDescent="0.25">
      <c r="A15" s="6">
        <v>1010</v>
      </c>
      <c r="B15" s="1" t="s">
        <v>17</v>
      </c>
      <c r="C15" s="1" t="s">
        <v>21</v>
      </c>
      <c r="D15" s="1" t="s">
        <v>28</v>
      </c>
      <c r="E15" s="1">
        <v>15</v>
      </c>
      <c r="F15" s="1">
        <v>50</v>
      </c>
      <c r="G15" s="1">
        <f t="shared" si="0"/>
        <v>750</v>
      </c>
      <c r="H15" s="2">
        <v>45540</v>
      </c>
      <c r="I15" s="1" t="s">
        <v>9</v>
      </c>
      <c r="J15" s="18">
        <f>Table68[[#This Row],[Total Sales]]/SUM(Table68[Total Sales])</f>
        <v>1.6357688113413305E-2</v>
      </c>
    </row>
    <row r="16" spans="1:10" x14ac:dyDescent="0.25">
      <c r="A16" s="6">
        <v>1011</v>
      </c>
      <c r="B16" s="1" t="s">
        <v>18</v>
      </c>
      <c r="C16" s="1" t="s">
        <v>22</v>
      </c>
      <c r="D16" s="1" t="s">
        <v>24</v>
      </c>
      <c r="E16" s="1">
        <v>4</v>
      </c>
      <c r="F16" s="1">
        <v>1200</v>
      </c>
      <c r="G16" s="1">
        <f t="shared" si="0"/>
        <v>4800</v>
      </c>
      <c r="H16" s="2">
        <v>45580</v>
      </c>
      <c r="I16" s="1" t="s">
        <v>37</v>
      </c>
      <c r="J16" s="18">
        <f>Table68[[#This Row],[Total Sales]]/SUM(Table68[Total Sales])</f>
        <v>0.10468920392584515</v>
      </c>
    </row>
    <row r="17" spans="1:10" x14ac:dyDescent="0.25">
      <c r="A17" s="13">
        <v>1012</v>
      </c>
      <c r="B17" s="14" t="s">
        <v>19</v>
      </c>
      <c r="C17" s="14" t="s">
        <v>23</v>
      </c>
      <c r="D17" s="14" t="s">
        <v>25</v>
      </c>
      <c r="E17" s="14">
        <v>9</v>
      </c>
      <c r="F17" s="14">
        <v>800</v>
      </c>
      <c r="G17" s="14">
        <f t="shared" si="0"/>
        <v>7200</v>
      </c>
      <c r="H17" s="15">
        <v>45606</v>
      </c>
      <c r="I17" s="14" t="s">
        <v>38</v>
      </c>
      <c r="J17" s="19">
        <f>Table68[[#This Row],[Total Sales]]/SUM(Table68[Total Sales])</f>
        <v>0.15703380588876772</v>
      </c>
    </row>
  </sheetData>
  <dataValidations count="1">
    <dataValidation type="list" allowBlank="1" showInputMessage="1" showErrorMessage="1" sqref="D3">
      <formula1>$D$6:$D$10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Calculate total Sales</vt:lpstr>
      <vt:lpstr>Month and year from order date</vt:lpstr>
      <vt:lpstr>Cal Avg. Sales Per Region</vt:lpstr>
      <vt:lpstr>Max and Min</vt:lpstr>
      <vt:lpstr>Count sales Rep</vt:lpstr>
      <vt:lpstr>Total Quality sold by Product</vt:lpstr>
      <vt:lpstr>Condidtional Formatting for sal</vt:lpstr>
      <vt:lpstr>% contribution to total sales</vt:lpstr>
      <vt:lpstr>Dynamic Dropdown List</vt:lpstr>
      <vt:lpstr>Year sales growth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1mscds46</dc:creator>
  <cp:lastModifiedBy>1mscds46</cp:lastModifiedBy>
  <dcterms:created xsi:type="dcterms:W3CDTF">2024-08-03T03:55:39Z</dcterms:created>
  <dcterms:modified xsi:type="dcterms:W3CDTF">2024-08-20T05:35:32Z</dcterms:modified>
</cp:coreProperties>
</file>