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xcel\"/>
    </mc:Choice>
  </mc:AlternateContent>
  <bookViews>
    <workbookView xWindow="0" yWindow="0" windowWidth="20490" windowHeight="7755" tabRatio="598"/>
  </bookViews>
  <sheets>
    <sheet name="Dataset" sheetId="1" r:id="rId1"/>
    <sheet name="Change in selling price" sheetId="2" r:id="rId2"/>
    <sheet name="Increase in unit cost" sheetId="3" r:id="rId3"/>
    <sheet name="Discount on all product" sheetId="4" r:id="rId4"/>
    <sheet name="Increase in Unit sold" sheetId="5" r:id="rId5"/>
    <sheet name="Fixed Costs Addition" sheetId="6" r:id="rId6"/>
    <sheet name="Change in Sales Mix" sheetId="7" r:id="rId7"/>
    <sheet name="Seasonal Sales Increase" sheetId="8" r:id="rId8"/>
    <sheet name="Discount Impacy" sheetId="9" r:id="rId9"/>
    <sheet name="Profit Margin" sheetId="10" r:id="rId10"/>
    <sheet name="Break-Even Analysis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K3" i="10"/>
  <c r="K4" i="10"/>
  <c r="K5" i="10"/>
  <c r="K6" i="10"/>
  <c r="K7" i="10"/>
  <c r="K8" i="10"/>
  <c r="K9" i="10"/>
  <c r="K2" i="10"/>
  <c r="J3" i="10"/>
  <c r="J4" i="10"/>
  <c r="J5" i="10"/>
  <c r="J6" i="10"/>
  <c r="J7" i="10"/>
  <c r="J8" i="10"/>
  <c r="J9" i="10"/>
  <c r="J2" i="10"/>
  <c r="K3" i="9"/>
  <c r="K4" i="9"/>
  <c r="K5" i="9"/>
  <c r="K6" i="9"/>
  <c r="K7" i="9"/>
  <c r="K8" i="9"/>
  <c r="K9" i="9"/>
  <c r="K2" i="9"/>
  <c r="J3" i="9"/>
  <c r="J4" i="9"/>
  <c r="J5" i="9"/>
  <c r="J6" i="9"/>
  <c r="J7" i="9"/>
  <c r="J8" i="9"/>
  <c r="J9" i="9"/>
  <c r="J2" i="9"/>
  <c r="J3" i="8"/>
  <c r="K3" i="8" s="1"/>
  <c r="J4" i="8"/>
  <c r="K4" i="8" s="1"/>
  <c r="J5" i="8"/>
  <c r="K5" i="8" s="1"/>
  <c r="J6" i="8"/>
  <c r="K6" i="8" s="1"/>
  <c r="J7" i="8"/>
  <c r="K7" i="8" s="1"/>
  <c r="J8" i="8"/>
  <c r="K8" i="8" s="1"/>
  <c r="J9" i="8"/>
  <c r="K9" i="8" s="1"/>
  <c r="J2" i="8"/>
  <c r="K2" i="8" s="1"/>
  <c r="J5" i="7" l="1"/>
  <c r="J6" i="7"/>
  <c r="J7" i="7"/>
  <c r="J8" i="7"/>
  <c r="J9" i="7"/>
  <c r="J2" i="7"/>
  <c r="L2" i="7" s="1"/>
  <c r="K3" i="7"/>
  <c r="K5" i="7"/>
  <c r="L5" i="7" s="1"/>
  <c r="K6" i="7"/>
  <c r="L6" i="7" s="1"/>
  <c r="K7" i="7"/>
  <c r="K8" i="7"/>
  <c r="K9" i="7"/>
  <c r="K2" i="7"/>
  <c r="F3" i="7"/>
  <c r="J3" i="7" s="1"/>
  <c r="F4" i="7"/>
  <c r="J4" i="7" s="1"/>
  <c r="L5" i="6"/>
  <c r="L4" i="6"/>
  <c r="K3" i="5"/>
  <c r="L3" i="5"/>
  <c r="K4" i="5"/>
  <c r="L4" i="5"/>
  <c r="K5" i="5"/>
  <c r="L5" i="5" s="1"/>
  <c r="K6" i="5"/>
  <c r="L6" i="5"/>
  <c r="K7" i="5"/>
  <c r="L7" i="5" s="1"/>
  <c r="K8" i="5"/>
  <c r="L8" i="5" s="1"/>
  <c r="K9" i="5"/>
  <c r="L9" i="5" s="1"/>
  <c r="L2" i="5"/>
  <c r="K2" i="5"/>
  <c r="J3" i="5"/>
  <c r="J4" i="5"/>
  <c r="J5" i="5"/>
  <c r="J6" i="5"/>
  <c r="J7" i="5"/>
  <c r="J8" i="5"/>
  <c r="J9" i="5"/>
  <c r="J2" i="5"/>
  <c r="K10" i="4"/>
  <c r="K3" i="4"/>
  <c r="K4" i="4"/>
  <c r="K5" i="4"/>
  <c r="K6" i="4"/>
  <c r="K7" i="4"/>
  <c r="K8" i="4"/>
  <c r="K9" i="4"/>
  <c r="K2" i="4"/>
  <c r="J3" i="4"/>
  <c r="J4" i="4"/>
  <c r="J5" i="4"/>
  <c r="J6" i="4"/>
  <c r="J7" i="4"/>
  <c r="J8" i="4"/>
  <c r="J9" i="4"/>
  <c r="J2" i="4"/>
  <c r="K3" i="3"/>
  <c r="K5" i="3"/>
  <c r="K6" i="3"/>
  <c r="J3" i="3"/>
  <c r="J4" i="3"/>
  <c r="K4" i="3" s="1"/>
  <c r="J5" i="3"/>
  <c r="J6" i="3"/>
  <c r="J7" i="3"/>
  <c r="K7" i="3" s="1"/>
  <c r="J8" i="3"/>
  <c r="K8" i="3" s="1"/>
  <c r="J9" i="3"/>
  <c r="K9" i="3" s="1"/>
  <c r="J2" i="3"/>
  <c r="K2" i="3" s="1"/>
  <c r="K9" i="2"/>
  <c r="L9" i="2" s="1"/>
  <c r="K8" i="2"/>
  <c r="L8" i="2" s="1"/>
  <c r="L7" i="2"/>
  <c r="K7" i="2"/>
  <c r="K6" i="2"/>
  <c r="L6" i="2" s="1"/>
  <c r="K5" i="2"/>
  <c r="L5" i="2" s="1"/>
  <c r="L4" i="2"/>
  <c r="K4" i="2"/>
  <c r="K3" i="2"/>
  <c r="L3" i="2" s="1"/>
  <c r="K2" i="2"/>
  <c r="L2" i="2" s="1"/>
  <c r="L3" i="7" l="1"/>
  <c r="L9" i="7"/>
  <c r="L8" i="7"/>
  <c r="L7" i="7"/>
  <c r="K4" i="7"/>
  <c r="L4" i="7" s="1"/>
</calcChain>
</file>

<file path=xl/sharedStrings.xml><?xml version="1.0" encoding="utf-8"?>
<sst xmlns="http://schemas.openxmlformats.org/spreadsheetml/2006/main" count="298" uniqueCount="34">
  <si>
    <t xml:space="preserve">Product ID </t>
  </si>
  <si>
    <t>Product Name</t>
  </si>
  <si>
    <t>Category</t>
  </si>
  <si>
    <t>Current Price</t>
  </si>
  <si>
    <t>Unit Cost</t>
  </si>
  <si>
    <t>Units Sold</t>
  </si>
  <si>
    <t>Total Revenue</t>
  </si>
  <si>
    <t>Total Cost</t>
  </si>
  <si>
    <t>Profit</t>
  </si>
  <si>
    <t>Widget A</t>
  </si>
  <si>
    <t>Widget B</t>
  </si>
  <si>
    <t>Gadget X</t>
  </si>
  <si>
    <t>Gadget Y</t>
  </si>
  <si>
    <t>Thingamajig</t>
  </si>
  <si>
    <t>Doodad</t>
  </si>
  <si>
    <t>Gizmo Q</t>
  </si>
  <si>
    <t>Gizmo Z</t>
  </si>
  <si>
    <t>Gadgets</t>
  </si>
  <si>
    <t>Devices</t>
  </si>
  <si>
    <t>Accessories</t>
  </si>
  <si>
    <t>Tools</t>
  </si>
  <si>
    <t>New Price</t>
  </si>
  <si>
    <t>New Total Revenue</t>
  </si>
  <si>
    <t>New Profit</t>
  </si>
  <si>
    <t>New Total Cost</t>
  </si>
  <si>
    <t>Discount Price</t>
  </si>
  <si>
    <t>Overall Impact</t>
  </si>
  <si>
    <t>New Unit sold</t>
  </si>
  <si>
    <t>Total Profit</t>
  </si>
  <si>
    <t>Fixed Cost</t>
  </si>
  <si>
    <t>Seasonal Units Sold</t>
  </si>
  <si>
    <t>Discount Price for volume</t>
  </si>
  <si>
    <t>New Selling Price</t>
  </si>
  <si>
    <t>Break-Even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</si>
</sst>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9" sqref="C19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</row>
    <row r="3" spans="1:9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</row>
    <row r="4" spans="1:9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</row>
    <row r="5" spans="1:9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</row>
    <row r="6" spans="1:9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</row>
    <row r="7" spans="1:9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</row>
    <row r="8" spans="1:9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</row>
    <row r="9" spans="1:9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18" sqref="H18"/>
    </sheetView>
  </sheetViews>
  <sheetFormatPr defaultRowHeight="15" x14ac:dyDescent="0.25"/>
  <cols>
    <col min="1" max="1" width="11.42578125" customWidth="1"/>
    <col min="2" max="2" width="13.7109375" bestFit="1" customWidth="1"/>
    <col min="3" max="3" width="11.28515625" bestFit="1" customWidth="1"/>
    <col min="4" max="4" width="12.5703125" bestFit="1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0" width="10" bestFit="1" customWidth="1"/>
    <col min="11" max="11" width="18.5703125" bestFit="1" customWidth="1"/>
    <col min="12" max="12" width="10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21</v>
      </c>
      <c r="K1" s="3" t="s">
        <v>22</v>
      </c>
      <c r="L1" s="3" t="s">
        <v>23</v>
      </c>
    </row>
    <row r="2" spans="1:12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v>18</v>
      </c>
      <c r="K2" s="1">
        <f>J2*F2</f>
        <v>3600</v>
      </c>
      <c r="L2" s="1">
        <f>K2-H2</f>
        <v>1600</v>
      </c>
    </row>
    <row r="3" spans="1:12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v>15</v>
      </c>
      <c r="K3" s="1">
        <f t="shared" ref="K3:K9" si="0">J3*F3</f>
        <v>4500</v>
      </c>
      <c r="L3" s="1">
        <f t="shared" ref="L3:L9" si="1">K3-H3</f>
        <v>2100</v>
      </c>
    </row>
    <row r="4" spans="1:12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v>50</v>
      </c>
      <c r="K4" s="1">
        <f t="shared" si="0"/>
        <v>5000</v>
      </c>
      <c r="L4" s="1">
        <f t="shared" si="1"/>
        <v>2000</v>
      </c>
    </row>
    <row r="5" spans="1:12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v>45</v>
      </c>
      <c r="K5" s="1">
        <f t="shared" si="0"/>
        <v>6750</v>
      </c>
      <c r="L5" s="1">
        <f t="shared" si="1"/>
        <v>3000</v>
      </c>
    </row>
    <row r="6" spans="1:12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v>5</v>
      </c>
      <c r="K6" s="1">
        <f t="shared" si="0"/>
        <v>2500</v>
      </c>
      <c r="L6" s="1">
        <f t="shared" si="1"/>
        <v>1500</v>
      </c>
    </row>
    <row r="7" spans="1:12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v>10</v>
      </c>
      <c r="K7" s="1">
        <f t="shared" si="0"/>
        <v>4000</v>
      </c>
      <c r="L7" s="1">
        <f t="shared" si="1"/>
        <v>2000</v>
      </c>
    </row>
    <row r="8" spans="1:12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v>35</v>
      </c>
      <c r="K8" s="1">
        <f t="shared" si="0"/>
        <v>7000</v>
      </c>
      <c r="L8" s="1">
        <f t="shared" si="1"/>
        <v>3000</v>
      </c>
    </row>
    <row r="9" spans="1:12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v>40</v>
      </c>
      <c r="K9" s="1">
        <f t="shared" si="0"/>
        <v>6000</v>
      </c>
      <c r="L9" s="1">
        <f t="shared" si="1"/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3" sqref="I13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0" width="14.42578125" bestFit="1" customWidth="1"/>
    <col min="11" max="11" width="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8</v>
      </c>
    </row>
    <row r="2" spans="1:11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>E2*F2</f>
        <v>2000</v>
      </c>
      <c r="K2" s="1">
        <f>G2-J2</f>
        <v>2000</v>
      </c>
    </row>
    <row r="3" spans="1:11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f t="shared" ref="J3:J9" si="0">E3*F3</f>
        <v>2400</v>
      </c>
      <c r="K3" s="1">
        <f t="shared" ref="K3:K9" si="1">G3-J3</f>
        <v>2100</v>
      </c>
    </row>
    <row r="4" spans="1:11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f t="shared" si="0"/>
        <v>3000</v>
      </c>
      <c r="K4" s="1">
        <f t="shared" si="1"/>
        <v>2000</v>
      </c>
    </row>
    <row r="5" spans="1:11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3750</v>
      </c>
      <c r="K5" s="1">
        <f t="shared" si="1"/>
        <v>3000</v>
      </c>
    </row>
    <row r="6" spans="1:11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1000</v>
      </c>
      <c r="K6" s="1">
        <f t="shared" si="1"/>
        <v>1500</v>
      </c>
    </row>
    <row r="7" spans="1:11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2000</v>
      </c>
      <c r="K7" s="1">
        <f t="shared" si="1"/>
        <v>2000</v>
      </c>
    </row>
    <row r="8" spans="1:11" x14ac:dyDescent="0.25">
      <c r="A8" s="3">
        <v>107</v>
      </c>
      <c r="B8" s="3" t="s">
        <v>16</v>
      </c>
      <c r="C8" s="3" t="s">
        <v>20</v>
      </c>
      <c r="D8" s="3">
        <v>35</v>
      </c>
      <c r="E8" s="3">
        <v>22</v>
      </c>
      <c r="F8" s="3">
        <v>200</v>
      </c>
      <c r="G8" s="3">
        <v>7000</v>
      </c>
      <c r="H8" s="3">
        <v>4000</v>
      </c>
      <c r="I8" s="3">
        <v>3000</v>
      </c>
      <c r="J8" s="3">
        <f t="shared" si="0"/>
        <v>4400</v>
      </c>
      <c r="K8" s="3">
        <f t="shared" si="1"/>
        <v>2600</v>
      </c>
    </row>
    <row r="9" spans="1:11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3300</v>
      </c>
      <c r="K9" s="1">
        <f t="shared" si="1"/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4" sqref="K14"/>
    </sheetView>
  </sheetViews>
  <sheetFormatPr defaultRowHeight="15" x14ac:dyDescent="0.25"/>
  <cols>
    <col min="1" max="1" width="11.42578125" style="5" customWidth="1"/>
    <col min="2" max="2" width="15.85546875" style="5" customWidth="1"/>
    <col min="3" max="3" width="14.85546875" style="5" customWidth="1"/>
    <col min="4" max="4" width="12.5703125" style="5" bestFit="1" customWidth="1"/>
    <col min="5" max="5" width="10.7109375" style="5" customWidth="1"/>
    <col min="6" max="6" width="12.42578125" style="5" customWidth="1"/>
    <col min="7" max="7" width="15.140625" style="5" customWidth="1"/>
    <col min="8" max="8" width="12" style="5" customWidth="1"/>
    <col min="9" max="9" width="8.85546875" style="5" customWidth="1"/>
    <col min="10" max="10" width="13.7109375" style="5" bestFit="1" customWidth="1"/>
    <col min="11" max="11" width="18.5703125" style="5" bestFit="1" customWidth="1"/>
    <col min="12" max="16384" width="9.140625" style="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22</v>
      </c>
    </row>
    <row r="2" spans="1:11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>D2*0.9</f>
        <v>18</v>
      </c>
      <c r="K2" s="1">
        <f>J2*F2</f>
        <v>3600</v>
      </c>
    </row>
    <row r="3" spans="1:11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f t="shared" ref="J3:J9" si="0">D3*0.9</f>
        <v>13.5</v>
      </c>
      <c r="K3" s="1">
        <f t="shared" ref="K3:K9" si="1">J3*F3</f>
        <v>4050</v>
      </c>
    </row>
    <row r="4" spans="1:11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f t="shared" si="0"/>
        <v>45</v>
      </c>
      <c r="K4" s="1">
        <f t="shared" si="1"/>
        <v>4500</v>
      </c>
    </row>
    <row r="5" spans="1:11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40.5</v>
      </c>
      <c r="K5" s="1">
        <f t="shared" si="1"/>
        <v>6075</v>
      </c>
    </row>
    <row r="6" spans="1:11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4.5</v>
      </c>
      <c r="K6" s="1">
        <f t="shared" si="1"/>
        <v>2250</v>
      </c>
    </row>
    <row r="7" spans="1:11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9</v>
      </c>
      <c r="K7" s="1">
        <f t="shared" si="1"/>
        <v>3600</v>
      </c>
    </row>
    <row r="8" spans="1:11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f t="shared" si="0"/>
        <v>31.5</v>
      </c>
      <c r="K8" s="1">
        <f t="shared" si="1"/>
        <v>6300</v>
      </c>
    </row>
    <row r="9" spans="1:11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36</v>
      </c>
      <c r="K9" s="1">
        <f t="shared" si="1"/>
        <v>5400</v>
      </c>
    </row>
    <row r="10" spans="1:11" x14ac:dyDescent="0.25">
      <c r="A10" s="7" t="s">
        <v>26</v>
      </c>
      <c r="B10" s="8"/>
      <c r="C10" s="8"/>
      <c r="D10" s="8"/>
      <c r="E10" s="8"/>
      <c r="F10" s="8"/>
      <c r="G10" s="8"/>
      <c r="H10" s="8"/>
      <c r="I10" s="8"/>
      <c r="J10" s="9"/>
      <c r="K10" s="3">
        <f>SUM(K2:K9)</f>
        <v>35775</v>
      </c>
    </row>
  </sheetData>
  <mergeCells count="1">
    <mergeCell ref="A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21" sqref="C21"/>
    </sheetView>
  </sheetViews>
  <sheetFormatPr defaultRowHeight="15" x14ac:dyDescent="0.25"/>
  <cols>
    <col min="1" max="1" width="10.5703125" bestFit="1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0" width="13.7109375" bestFit="1" customWidth="1"/>
    <col min="11" max="11" width="13.85546875" bestFit="1" customWidth="1"/>
    <col min="12" max="12" width="8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6</v>
      </c>
      <c r="L1" s="2" t="s">
        <v>8</v>
      </c>
    </row>
    <row r="2" spans="1:12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>F2*1.2</f>
        <v>240</v>
      </c>
      <c r="K2" s="1">
        <f>D2*J2</f>
        <v>4800</v>
      </c>
      <c r="L2" s="1">
        <f>K2-H2</f>
        <v>2800</v>
      </c>
    </row>
    <row r="3" spans="1:12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f t="shared" ref="J3:J9" si="0">F3*1.2</f>
        <v>360</v>
      </c>
      <c r="K3" s="1">
        <f t="shared" ref="K3:K9" si="1">D3*J3</f>
        <v>5400</v>
      </c>
      <c r="L3" s="1">
        <f t="shared" ref="L3:L9" si="2">K3-H3</f>
        <v>3000</v>
      </c>
    </row>
    <row r="4" spans="1:12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f t="shared" si="0"/>
        <v>120</v>
      </c>
      <c r="K4" s="1">
        <f t="shared" si="1"/>
        <v>6000</v>
      </c>
      <c r="L4" s="1">
        <f t="shared" si="2"/>
        <v>3000</v>
      </c>
    </row>
    <row r="5" spans="1:12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180</v>
      </c>
      <c r="K5" s="1">
        <f t="shared" si="1"/>
        <v>8100</v>
      </c>
      <c r="L5" s="1">
        <f t="shared" si="2"/>
        <v>4350</v>
      </c>
    </row>
    <row r="6" spans="1:12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600</v>
      </c>
      <c r="K6" s="1">
        <f t="shared" si="1"/>
        <v>3000</v>
      </c>
      <c r="L6" s="1">
        <f t="shared" si="2"/>
        <v>2000</v>
      </c>
    </row>
    <row r="7" spans="1:12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480</v>
      </c>
      <c r="K7" s="1">
        <f t="shared" si="1"/>
        <v>4800</v>
      </c>
      <c r="L7" s="1">
        <f t="shared" si="2"/>
        <v>2800</v>
      </c>
    </row>
    <row r="8" spans="1:12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f t="shared" si="0"/>
        <v>240</v>
      </c>
      <c r="K8" s="1">
        <f t="shared" si="1"/>
        <v>8400</v>
      </c>
      <c r="L8" s="1">
        <f t="shared" si="2"/>
        <v>4400</v>
      </c>
    </row>
    <row r="9" spans="1:12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180</v>
      </c>
      <c r="K9" s="1">
        <f t="shared" si="1"/>
        <v>7200</v>
      </c>
      <c r="L9" s="1">
        <f t="shared" si="2"/>
        <v>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1" max="11" width="10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</row>
    <row r="3" spans="1:12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</row>
    <row r="4" spans="1:12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K4" s="3" t="s">
        <v>28</v>
      </c>
      <c r="L4" s="6">
        <f>SUM(I2:I9)</f>
        <v>18300</v>
      </c>
    </row>
    <row r="5" spans="1:12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K5" s="3" t="s">
        <v>29</v>
      </c>
      <c r="L5" s="6">
        <f>L4-5000</f>
        <v>13300</v>
      </c>
    </row>
    <row r="6" spans="1:12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</row>
    <row r="7" spans="1:12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</row>
    <row r="8" spans="1:12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</row>
    <row r="9" spans="1:12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2" sqref="K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1.28515625" bestFit="1" customWidth="1"/>
    <col min="4" max="4" width="12.5703125" bestFit="1" customWidth="1"/>
    <col min="5" max="5" width="9.140625" bestFit="1" customWidth="1"/>
    <col min="6" max="6" width="10" bestFit="1" customWidth="1"/>
    <col min="7" max="7" width="13.85546875" bestFit="1" customWidth="1"/>
    <col min="8" max="8" width="12" customWidth="1"/>
    <col min="9" max="9" width="6" bestFit="1" customWidth="1"/>
    <col min="10" max="10" width="14.42578125" bestFit="1" customWidth="1"/>
    <col min="11" max="11" width="18.5703125" bestFit="1" customWidth="1"/>
    <col min="12" max="12" width="10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22</v>
      </c>
      <c r="L1" s="2" t="s">
        <v>23</v>
      </c>
    </row>
    <row r="2" spans="1:12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 t="shared" ref="J2:J9" si="0">F2*E2</f>
        <v>2000</v>
      </c>
      <c r="K2" s="1">
        <f>D2*F2</f>
        <v>4000</v>
      </c>
      <c r="L2" s="1">
        <f t="shared" ref="L2:L9" si="1">K2-J2</f>
        <v>2000</v>
      </c>
    </row>
    <row r="3" spans="1:12" x14ac:dyDescent="0.25">
      <c r="A3" s="4">
        <v>102</v>
      </c>
      <c r="B3" s="4" t="s">
        <v>10</v>
      </c>
      <c r="C3" s="4" t="s">
        <v>17</v>
      </c>
      <c r="D3" s="4">
        <v>15</v>
      </c>
      <c r="E3" s="4">
        <v>8</v>
      </c>
      <c r="F3" s="4">
        <f>300-50</f>
        <v>250</v>
      </c>
      <c r="G3" s="4">
        <v>4500</v>
      </c>
      <c r="H3" s="4">
        <v>2400</v>
      </c>
      <c r="I3" s="4">
        <v>2100</v>
      </c>
      <c r="J3" s="4">
        <f t="shared" si="0"/>
        <v>2000</v>
      </c>
      <c r="K3" s="4">
        <f t="shared" ref="K3:K9" si="2">D3*F3</f>
        <v>3750</v>
      </c>
      <c r="L3" s="4">
        <f t="shared" si="1"/>
        <v>1750</v>
      </c>
    </row>
    <row r="4" spans="1:12" x14ac:dyDescent="0.25">
      <c r="A4" s="4">
        <v>103</v>
      </c>
      <c r="B4" s="4" t="s">
        <v>11</v>
      </c>
      <c r="C4" s="4" t="s">
        <v>18</v>
      </c>
      <c r="D4" s="4">
        <v>50</v>
      </c>
      <c r="E4" s="4">
        <v>30</v>
      </c>
      <c r="F4" s="4">
        <f>100+50</f>
        <v>150</v>
      </c>
      <c r="G4" s="4">
        <v>5000</v>
      </c>
      <c r="H4" s="4">
        <v>3000</v>
      </c>
      <c r="I4" s="4">
        <v>2000</v>
      </c>
      <c r="J4" s="4">
        <f t="shared" si="0"/>
        <v>4500</v>
      </c>
      <c r="K4" s="4">
        <f t="shared" si="2"/>
        <v>7500</v>
      </c>
      <c r="L4" s="4">
        <f t="shared" si="1"/>
        <v>3000</v>
      </c>
    </row>
    <row r="5" spans="1:12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3750</v>
      </c>
      <c r="K5" s="1">
        <f t="shared" si="2"/>
        <v>6750</v>
      </c>
      <c r="L5" s="1">
        <f t="shared" si="1"/>
        <v>3000</v>
      </c>
    </row>
    <row r="6" spans="1:12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1000</v>
      </c>
      <c r="K6" s="1">
        <f t="shared" si="2"/>
        <v>2500</v>
      </c>
      <c r="L6" s="1">
        <f t="shared" si="1"/>
        <v>1500</v>
      </c>
    </row>
    <row r="7" spans="1:12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2000</v>
      </c>
      <c r="K7" s="1">
        <f t="shared" si="2"/>
        <v>4000</v>
      </c>
      <c r="L7" s="1">
        <f t="shared" si="1"/>
        <v>2000</v>
      </c>
    </row>
    <row r="8" spans="1:12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f t="shared" si="0"/>
        <v>4000</v>
      </c>
      <c r="K8" s="1">
        <f t="shared" si="2"/>
        <v>7000</v>
      </c>
      <c r="L8" s="1">
        <f t="shared" si="1"/>
        <v>3000</v>
      </c>
    </row>
    <row r="9" spans="1:12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3300</v>
      </c>
      <c r="K9" s="1">
        <f t="shared" si="2"/>
        <v>6000</v>
      </c>
      <c r="L9" s="1">
        <f t="shared" si="1"/>
        <v>2700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8" sqref="A8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1" width="18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30</v>
      </c>
      <c r="K1" s="3" t="s">
        <v>22</v>
      </c>
    </row>
    <row r="2" spans="1:11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>F2*1.3</f>
        <v>260</v>
      </c>
      <c r="K2" s="1">
        <f>D2*J2</f>
        <v>5200</v>
      </c>
    </row>
    <row r="3" spans="1:11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f t="shared" ref="J3:J9" si="0">F3*1.3</f>
        <v>390</v>
      </c>
      <c r="K3" s="1">
        <f t="shared" ref="K3:K9" si="1">D3*J3</f>
        <v>5850</v>
      </c>
    </row>
    <row r="4" spans="1:11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f t="shared" si="0"/>
        <v>130</v>
      </c>
      <c r="K4" s="1">
        <f t="shared" si="1"/>
        <v>6500</v>
      </c>
    </row>
    <row r="5" spans="1:11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195</v>
      </c>
      <c r="K5" s="1">
        <f t="shared" si="1"/>
        <v>8775</v>
      </c>
    </row>
    <row r="6" spans="1:11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650</v>
      </c>
      <c r="K6" s="1">
        <f t="shared" si="1"/>
        <v>3250</v>
      </c>
    </row>
    <row r="7" spans="1:11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520</v>
      </c>
      <c r="K7" s="1">
        <f t="shared" si="1"/>
        <v>5200</v>
      </c>
    </row>
    <row r="8" spans="1:11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f t="shared" si="0"/>
        <v>260</v>
      </c>
      <c r="K8" s="1">
        <f t="shared" si="1"/>
        <v>9100</v>
      </c>
    </row>
    <row r="9" spans="1:11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195</v>
      </c>
      <c r="K9" s="1">
        <f t="shared" si="1"/>
        <v>7800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18" sqref="J18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1" width="24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31</v>
      </c>
      <c r="K1" s="3" t="s">
        <v>22</v>
      </c>
    </row>
    <row r="2" spans="1:11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">
        <f>IF($F2&gt;300,$D2*0.95,$D2)</f>
        <v>20</v>
      </c>
      <c r="K2" s="1">
        <f>$J2*$F2</f>
        <v>4000</v>
      </c>
    </row>
    <row r="3" spans="1:11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">
        <f t="shared" ref="J3:J9" si="0">IF($F3&gt;300,$D3*0.95,$D3)</f>
        <v>15</v>
      </c>
      <c r="K3" s="1">
        <f t="shared" ref="K3:K9" si="1">$J3*$F3</f>
        <v>4500</v>
      </c>
    </row>
    <row r="4" spans="1:11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">
        <f t="shared" si="0"/>
        <v>50</v>
      </c>
      <c r="K4" s="1">
        <f t="shared" si="1"/>
        <v>5000</v>
      </c>
    </row>
    <row r="5" spans="1:11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">
        <f t="shared" si="0"/>
        <v>45</v>
      </c>
      <c r="K5" s="1">
        <f t="shared" si="1"/>
        <v>6750</v>
      </c>
    </row>
    <row r="6" spans="1:11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">
        <f t="shared" si="0"/>
        <v>4.75</v>
      </c>
      <c r="K6" s="1">
        <f t="shared" si="1"/>
        <v>2375</v>
      </c>
    </row>
    <row r="7" spans="1:11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">
        <f t="shared" si="0"/>
        <v>9.5</v>
      </c>
      <c r="K7" s="1">
        <f t="shared" si="1"/>
        <v>3800</v>
      </c>
    </row>
    <row r="8" spans="1:11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">
        <f t="shared" si="0"/>
        <v>35</v>
      </c>
      <c r="K8" s="1">
        <f t="shared" si="1"/>
        <v>7000</v>
      </c>
    </row>
    <row r="9" spans="1:11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">
        <f t="shared" si="0"/>
        <v>40</v>
      </c>
      <c r="K9" s="1">
        <f t="shared" si="1"/>
        <v>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24" sqref="G24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1" width="16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32</v>
      </c>
      <c r="K1" s="3" t="s">
        <v>23</v>
      </c>
    </row>
    <row r="2" spans="1:11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0">
        <f>$E2/(1-40%)</f>
        <v>16.666666666666668</v>
      </c>
      <c r="K2" s="10">
        <f>($J2*$F2)-H2</f>
        <v>1333.3333333333335</v>
      </c>
    </row>
    <row r="3" spans="1:11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0">
        <f t="shared" ref="J3:J9" si="0">$E3/(1-40%)</f>
        <v>13.333333333333334</v>
      </c>
      <c r="K3" s="10">
        <f t="shared" ref="K3:K9" si="1">($J3*$F3)-H3</f>
        <v>1600</v>
      </c>
    </row>
    <row r="4" spans="1:11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0">
        <f t="shared" si="0"/>
        <v>50</v>
      </c>
      <c r="K4" s="10">
        <f t="shared" si="1"/>
        <v>2000</v>
      </c>
    </row>
    <row r="5" spans="1:11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0">
        <f t="shared" si="0"/>
        <v>41.666666666666671</v>
      </c>
      <c r="K5" s="10">
        <f t="shared" si="1"/>
        <v>2500.0000000000009</v>
      </c>
    </row>
    <row r="6" spans="1:11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0">
        <f t="shared" si="0"/>
        <v>3.3333333333333335</v>
      </c>
      <c r="K6" s="10">
        <f t="shared" si="1"/>
        <v>666.66666666666674</v>
      </c>
    </row>
    <row r="7" spans="1:11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0">
        <f t="shared" si="0"/>
        <v>8.3333333333333339</v>
      </c>
      <c r="K7" s="10">
        <f t="shared" si="1"/>
        <v>1333.3333333333335</v>
      </c>
    </row>
    <row r="8" spans="1:11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0">
        <f t="shared" si="0"/>
        <v>33.333333333333336</v>
      </c>
      <c r="K8" s="10">
        <f t="shared" si="1"/>
        <v>2666.666666666667</v>
      </c>
    </row>
    <row r="9" spans="1:11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0">
        <f t="shared" si="0"/>
        <v>36.666666666666671</v>
      </c>
      <c r="K9" s="10">
        <f t="shared" si="1"/>
        <v>2200.0000000000009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4" sqref="D14"/>
    </sheetView>
  </sheetViews>
  <sheetFormatPr defaultRowHeight="15" x14ac:dyDescent="0.25"/>
  <cols>
    <col min="1" max="1" width="11.42578125" customWidth="1"/>
    <col min="2" max="2" width="15.85546875" customWidth="1"/>
    <col min="3" max="3" width="14.85546875" customWidth="1"/>
    <col min="4" max="4" width="14.7109375" customWidth="1"/>
    <col min="5" max="5" width="10.7109375" customWidth="1"/>
    <col min="6" max="6" width="12.42578125" customWidth="1"/>
    <col min="7" max="7" width="15.140625" customWidth="1"/>
    <col min="8" max="8" width="12" customWidth="1"/>
    <col min="9" max="9" width="8.85546875" customWidth="1"/>
    <col min="10" max="10" width="1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33</v>
      </c>
    </row>
    <row r="2" spans="1:10" x14ac:dyDescent="0.25">
      <c r="A2" s="1">
        <v>101</v>
      </c>
      <c r="B2" s="1" t="s">
        <v>9</v>
      </c>
      <c r="C2" s="1" t="s">
        <v>17</v>
      </c>
      <c r="D2" s="1">
        <v>20</v>
      </c>
      <c r="E2" s="1">
        <v>10</v>
      </c>
      <c r="F2" s="1">
        <v>200</v>
      </c>
      <c r="G2" s="1">
        <v>4000</v>
      </c>
      <c r="H2" s="1">
        <v>2000</v>
      </c>
      <c r="I2" s="1">
        <v>2000</v>
      </c>
      <c r="J2" s="11">
        <f>5000/(D2-E2)</f>
        <v>500</v>
      </c>
    </row>
    <row r="3" spans="1:10" x14ac:dyDescent="0.25">
      <c r="A3" s="1">
        <v>102</v>
      </c>
      <c r="B3" s="1" t="s">
        <v>10</v>
      </c>
      <c r="C3" s="1" t="s">
        <v>17</v>
      </c>
      <c r="D3" s="1">
        <v>15</v>
      </c>
      <c r="E3" s="1">
        <v>8</v>
      </c>
      <c r="F3" s="1">
        <v>300</v>
      </c>
      <c r="G3" s="1">
        <v>4500</v>
      </c>
      <c r="H3" s="1">
        <v>2400</v>
      </c>
      <c r="I3" s="1">
        <v>2100</v>
      </c>
      <c r="J3" s="11">
        <f t="shared" ref="J3:J9" si="0">5000/(D3-E3)</f>
        <v>714.28571428571433</v>
      </c>
    </row>
    <row r="4" spans="1:10" x14ac:dyDescent="0.25">
      <c r="A4" s="1">
        <v>103</v>
      </c>
      <c r="B4" s="1" t="s">
        <v>11</v>
      </c>
      <c r="C4" s="1" t="s">
        <v>18</v>
      </c>
      <c r="D4" s="1">
        <v>50</v>
      </c>
      <c r="E4" s="1">
        <v>30</v>
      </c>
      <c r="F4" s="1">
        <v>100</v>
      </c>
      <c r="G4" s="1">
        <v>5000</v>
      </c>
      <c r="H4" s="1">
        <v>3000</v>
      </c>
      <c r="I4" s="1">
        <v>2000</v>
      </c>
      <c r="J4" s="11">
        <f t="shared" si="0"/>
        <v>250</v>
      </c>
    </row>
    <row r="5" spans="1:10" x14ac:dyDescent="0.25">
      <c r="A5" s="1">
        <v>104</v>
      </c>
      <c r="B5" s="1" t="s">
        <v>12</v>
      </c>
      <c r="C5" s="1" t="s">
        <v>18</v>
      </c>
      <c r="D5" s="1">
        <v>45</v>
      </c>
      <c r="E5" s="1">
        <v>25</v>
      </c>
      <c r="F5" s="1">
        <v>150</v>
      </c>
      <c r="G5" s="1">
        <v>6750</v>
      </c>
      <c r="H5" s="1">
        <v>3750</v>
      </c>
      <c r="I5" s="1">
        <v>3000</v>
      </c>
      <c r="J5" s="11">
        <f t="shared" si="0"/>
        <v>250</v>
      </c>
    </row>
    <row r="6" spans="1:10" x14ac:dyDescent="0.25">
      <c r="A6" s="1">
        <v>105</v>
      </c>
      <c r="B6" s="1" t="s">
        <v>13</v>
      </c>
      <c r="C6" s="1" t="s">
        <v>19</v>
      </c>
      <c r="D6" s="1">
        <v>5</v>
      </c>
      <c r="E6" s="1">
        <v>2</v>
      </c>
      <c r="F6" s="1">
        <v>500</v>
      </c>
      <c r="G6" s="1">
        <v>2500</v>
      </c>
      <c r="H6" s="1">
        <v>1000</v>
      </c>
      <c r="I6" s="1">
        <v>1500</v>
      </c>
      <c r="J6" s="11">
        <f t="shared" si="0"/>
        <v>1666.6666666666667</v>
      </c>
    </row>
    <row r="7" spans="1:10" x14ac:dyDescent="0.25">
      <c r="A7" s="1">
        <v>106</v>
      </c>
      <c r="B7" s="1" t="s">
        <v>14</v>
      </c>
      <c r="C7" s="1" t="s">
        <v>19</v>
      </c>
      <c r="D7" s="1">
        <v>10</v>
      </c>
      <c r="E7" s="1">
        <v>5</v>
      </c>
      <c r="F7" s="1">
        <v>400</v>
      </c>
      <c r="G7" s="1">
        <v>4000</v>
      </c>
      <c r="H7" s="1">
        <v>2000</v>
      </c>
      <c r="I7" s="1">
        <v>2000</v>
      </c>
      <c r="J7" s="11">
        <f t="shared" si="0"/>
        <v>1000</v>
      </c>
    </row>
    <row r="8" spans="1:10" x14ac:dyDescent="0.25">
      <c r="A8" s="1">
        <v>107</v>
      </c>
      <c r="B8" s="1" t="s">
        <v>16</v>
      </c>
      <c r="C8" s="1" t="s">
        <v>20</v>
      </c>
      <c r="D8" s="1">
        <v>35</v>
      </c>
      <c r="E8" s="1">
        <v>20</v>
      </c>
      <c r="F8" s="1">
        <v>200</v>
      </c>
      <c r="G8" s="1">
        <v>7000</v>
      </c>
      <c r="H8" s="1">
        <v>4000</v>
      </c>
      <c r="I8" s="1">
        <v>3000</v>
      </c>
      <c r="J8" s="11">
        <f t="shared" si="0"/>
        <v>333.33333333333331</v>
      </c>
    </row>
    <row r="9" spans="1:10" x14ac:dyDescent="0.25">
      <c r="A9" s="1">
        <v>108</v>
      </c>
      <c r="B9" s="1" t="s">
        <v>15</v>
      </c>
      <c r="C9" s="1" t="s">
        <v>20</v>
      </c>
      <c r="D9" s="1">
        <v>40</v>
      </c>
      <c r="E9" s="1">
        <v>22</v>
      </c>
      <c r="F9" s="1">
        <v>150</v>
      </c>
      <c r="G9" s="1">
        <v>6000</v>
      </c>
      <c r="H9" s="1">
        <v>3300</v>
      </c>
      <c r="I9" s="1">
        <v>2700</v>
      </c>
      <c r="J9" s="11">
        <f t="shared" si="0"/>
        <v>277.77777777777777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Change in selling price</vt:lpstr>
      <vt:lpstr>Increase in unit cost</vt:lpstr>
      <vt:lpstr>Discount on all product</vt:lpstr>
      <vt:lpstr>Increase in Unit sold</vt:lpstr>
      <vt:lpstr>Fixed Costs Addition</vt:lpstr>
      <vt:lpstr>Change in Sales Mix</vt:lpstr>
      <vt:lpstr>Seasonal Sales Increase</vt:lpstr>
      <vt:lpstr>Discount Impacy</vt:lpstr>
      <vt:lpstr>Profit Margin</vt:lpstr>
      <vt:lpstr>Break-Even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1mscds46</dc:creator>
  <cp:lastModifiedBy>1mscds46</cp:lastModifiedBy>
  <dcterms:created xsi:type="dcterms:W3CDTF">2024-08-12T03:45:37Z</dcterms:created>
  <dcterms:modified xsi:type="dcterms:W3CDTF">2024-08-20T04:48:02Z</dcterms:modified>
</cp:coreProperties>
</file>