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our\Downloads\"/>
    </mc:Choice>
  </mc:AlternateContent>
  <xr:revisionPtr revIDLastSave="0" documentId="13_ncr:1_{A7D79330-D2CE-4F27-A72C-386125102FB8}" xr6:coauthVersionLast="47" xr6:coauthVersionMax="47" xr10:uidLastSave="{00000000-0000-0000-0000-000000000000}"/>
  <bookViews>
    <workbookView xWindow="-110" yWindow="-110" windowWidth="19420" windowHeight="10300" xr2:uid="{8ACE3026-8A88-4903-9680-907A696C2FB3}"/>
  </bookViews>
  <sheets>
    <sheet name="Hotel_Booking_Dataset" sheetId="1" r:id="rId1"/>
    <sheet name="Question1" sheetId="2" r:id="rId2"/>
    <sheet name="Question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3" l="1" a="1"/>
  <c r="B54" i="3" s="1"/>
  <c r="B98" i="3" a="1"/>
  <c r="B98" i="3" s="1"/>
  <c r="B92" i="3"/>
  <c r="D89" i="3"/>
  <c r="C85" i="3"/>
  <c r="B80" i="3"/>
  <c r="B76" i="3"/>
  <c r="B72" i="3"/>
  <c r="B69" i="3"/>
  <c r="B66" i="3"/>
  <c r="B63" i="3" a="1"/>
  <c r="B63" i="3" s="1"/>
  <c r="B60" i="3" a="1"/>
  <c r="B60" i="3" s="1"/>
  <c r="B48" i="3" a="1"/>
  <c r="B48" i="3" s="1"/>
  <c r="B45" i="3" a="1"/>
  <c r="B45" i="3" s="1"/>
  <c r="D42" i="3"/>
  <c r="C38" i="3"/>
  <c r="B33" i="3"/>
  <c r="B29" i="3"/>
  <c r="B25" i="3"/>
  <c r="B21" i="3"/>
  <c r="B18" i="3"/>
  <c r="B15" i="3"/>
  <c r="B12" i="3"/>
  <c r="C8" i="3"/>
  <c r="C9" i="3"/>
  <c r="C7" i="3"/>
  <c r="B8" i="3"/>
  <c r="B9" i="3"/>
  <c r="B7" i="3"/>
  <c r="B2" i="3" a="1"/>
  <c r="B2" i="3" s="1"/>
  <c r="B60" i="2"/>
  <c r="D56" i="2"/>
  <c r="D57" i="2"/>
  <c r="D55" i="2"/>
  <c r="C56" i="2"/>
  <c r="C57" i="2"/>
  <c r="C55" i="2"/>
  <c r="B56" i="2"/>
  <c r="B57" i="2"/>
  <c r="B55" i="2"/>
  <c r="B50" i="2"/>
  <c r="B51" i="2"/>
  <c r="B49" i="2"/>
  <c r="B44" i="2"/>
  <c r="B45" i="2"/>
  <c r="B43" i="2"/>
  <c r="B30" i="2"/>
  <c r="B38" i="2"/>
  <c r="B39" i="2"/>
  <c r="B37" i="2"/>
  <c r="B33" i="2"/>
  <c r="B27" i="2"/>
  <c r="B24" i="2"/>
  <c r="B21" i="2"/>
  <c r="B18" i="2"/>
  <c r="B15" i="2"/>
  <c r="B12" i="2"/>
  <c r="C8" i="2"/>
  <c r="C9" i="2"/>
  <c r="C7" i="2"/>
  <c r="B7" i="2"/>
  <c r="B8" i="2"/>
  <c r="B9" i="2"/>
  <c r="B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<sst xmlns="http://schemas.openxmlformats.org/spreadsheetml/2006/main" count="5128" uniqueCount="1134">
  <si>
    <t>Customer Name</t>
  </si>
  <si>
    <t>Customer Address</t>
  </si>
  <si>
    <t>Hotel Name</t>
  </si>
  <si>
    <t>Check-in Date</t>
  </si>
  <si>
    <t>Check-out Date</t>
  </si>
  <si>
    <t>Room Type</t>
  </si>
  <si>
    <t>Price per Night (INR)</t>
  </si>
  <si>
    <t>Total Price (INR)</t>
  </si>
  <si>
    <t>Payment Method</t>
  </si>
  <si>
    <t>Morgan Hinton</t>
  </si>
  <si>
    <t>3593 Tommy Estates Apt. 802, East Barbaramouth, ME 26479</t>
  </si>
  <si>
    <t>Mountain Retreat</t>
  </si>
  <si>
    <t>Single</t>
  </si>
  <si>
    <t>Debit Card</t>
  </si>
  <si>
    <t>Mary Clark</t>
  </si>
  <si>
    <t>791 Evan Centers, Harrisborough, NM 45586</t>
  </si>
  <si>
    <t>Ocean View</t>
  </si>
  <si>
    <t>Credit Card</t>
  </si>
  <si>
    <t>PSC 0252, Box 7768, APO AP 45352</t>
  </si>
  <si>
    <t>City Inn</t>
  </si>
  <si>
    <t>Daniel Lucero</t>
  </si>
  <si>
    <t>341 Sosa Road Suite 086, Port Charlestown, WI 81167</t>
  </si>
  <si>
    <t>Net Banking</t>
  </si>
  <si>
    <t>Donald Norris</t>
  </si>
  <si>
    <t>364 Short Cape Suite 784, New Teresaport, KY 40486</t>
  </si>
  <si>
    <t>Palm Beach Resort</t>
  </si>
  <si>
    <t>Double</t>
  </si>
  <si>
    <t>Matthew Solomon</t>
  </si>
  <si>
    <t>504 James Fords, East Jasminetown, SD 58199</t>
  </si>
  <si>
    <t>UPI</t>
  </si>
  <si>
    <t>Tammie Davis</t>
  </si>
  <si>
    <t>USNV Lopez, FPO AE 46171</t>
  </si>
  <si>
    <t>Golden Sands</t>
  </si>
  <si>
    <t>Suite</t>
  </si>
  <si>
    <t>Cash</t>
  </si>
  <si>
    <t>3715 Andrew Island Suite 119, East Davidside, HI 62055</t>
  </si>
  <si>
    <t>Riverside Hotel</t>
  </si>
  <si>
    <t>Katie Fitzpatrick</t>
  </si>
  <si>
    <t>PSC 9949, Box 2552, APO AP 46069</t>
  </si>
  <si>
    <t>Kimberly Pruitt</t>
  </si>
  <si>
    <t>470 Shelley Meadows Suite 024, Leeland, UT 25142</t>
  </si>
  <si>
    <t>02601 Wright Row Apt. 119, Timothymouth, MS 10608</t>
  </si>
  <si>
    <t>Grand Hotel</t>
  </si>
  <si>
    <t>Kyle Kim</t>
  </si>
  <si>
    <t>569 Galloway Greens Suite 423, Lake Megan, IA 01692</t>
  </si>
  <si>
    <t>Sabrina Smith</t>
  </si>
  <si>
    <t>5589 Michael Prairie, New Rileyton, ND 52934</t>
  </si>
  <si>
    <t>Lakefront Lodge</t>
  </si>
  <si>
    <t>40531 Sheila Loaf Suite 092, New Sarah, NM 20795</t>
  </si>
  <si>
    <t>Todd Blackwell</t>
  </si>
  <si>
    <t>33073 Edwin Pike, West Jennifer, GA 71131</t>
  </si>
  <si>
    <t>PSC 5677, Box 0939, APO AP 04529</t>
  </si>
  <si>
    <t>Sunset Resort</t>
  </si>
  <si>
    <t>10569 Crosby Canyon Suite 274, West Shannonport, DE 91642</t>
  </si>
  <si>
    <t>Kevin Bailey</t>
  </si>
  <si>
    <t>7329 Bowman Meadows, Brownview, KY 91912</t>
  </si>
  <si>
    <t>941 Meghan Well Suite 914, Williamsview, NY 54528</t>
  </si>
  <si>
    <t>Sean Mcintyre</t>
  </si>
  <si>
    <t>55066 Benton Canyon Suite 541, Wilsonside, VA 60218</t>
  </si>
  <si>
    <t>Lisa Wheeler</t>
  </si>
  <si>
    <t>46588 Angela Stream Suite 484, South Debra, UT 26599</t>
  </si>
  <si>
    <t>Royal Palace</t>
  </si>
  <si>
    <t>Donna Carr</t>
  </si>
  <si>
    <t>60349 Jessica Spring, West Jasmine, OK 73410</t>
  </si>
  <si>
    <t>USNS Mejia, FPO AP 84339</t>
  </si>
  <si>
    <t>Brittney Cox</t>
  </si>
  <si>
    <t>7789 Samantha Hollow Apt. 911, Gardnertown, NV 04482</t>
  </si>
  <si>
    <t>Scott Henry</t>
  </si>
  <si>
    <t>702 Cruz Springs, New Stephenburgh, DE 12375</t>
  </si>
  <si>
    <t>4137 Humphrey Skyway Suite 330, Lake Steve, UT 63624</t>
  </si>
  <si>
    <t>Robert White</t>
  </si>
  <si>
    <t>91974 Tracy Ports Suite 491, Howardmouth, FL 73406</t>
  </si>
  <si>
    <t>Jacqueline Rivera</t>
  </si>
  <si>
    <t>8799 Justin Curve Apt. 912, Susanland, NJ 60438</t>
  </si>
  <si>
    <t>Kayla Ingram</t>
  </si>
  <si>
    <t>94382 Green Neck, New Christopher, UT 45827</t>
  </si>
  <si>
    <t>Lauren James</t>
  </si>
  <si>
    <t>67754 Cole Burg, New Michaelview, AS 17408</t>
  </si>
  <si>
    <t>USS Gardner, FPO AA 99857</t>
  </si>
  <si>
    <t>28106 Daniels Coves, Jonesmouth, FL 70993</t>
  </si>
  <si>
    <t>Bradley Johnson</t>
  </si>
  <si>
    <t>USNV Boyd, FPO AA 64065</t>
  </si>
  <si>
    <t>David Rivera</t>
  </si>
  <si>
    <t>6525 Nancy Via, Stephenmouth, FL 51766</t>
  </si>
  <si>
    <t>Jeffrey Waters</t>
  </si>
  <si>
    <t>1142 Henderson Stravenue Suite 949, South Jasonshire, MN 96529</t>
  </si>
  <si>
    <t>4390 Nicholas Viaduct, North Cynthia, TN 68193</t>
  </si>
  <si>
    <t>77977 Leach Stream Apt. 494, Port Karen, FM 13672</t>
  </si>
  <si>
    <t>7162 Paul Road, Villatown, OK 80854</t>
  </si>
  <si>
    <t>Wesley Ochoa</t>
  </si>
  <si>
    <t>5755 Salazar Estate Apt. 684, Howardmouth, WY 32971</t>
  </si>
  <si>
    <t>Brian Kemp MD</t>
  </si>
  <si>
    <t>233 Alan Trace, West Brittanyport, AR 66144</t>
  </si>
  <si>
    <t>Christopher Johnson</t>
  </si>
  <si>
    <t>1637 Jeffrey Falls Apt. 036, Lake Austinmouth, SC 57702</t>
  </si>
  <si>
    <t>Stacey Smith</t>
  </si>
  <si>
    <t>03820 Kenneth Ports Suite 400, Mendozaberg, DE 38780</t>
  </si>
  <si>
    <t>Unit 8465 Box 1918, DPO AE 10240</t>
  </si>
  <si>
    <t>Brittney Campos</t>
  </si>
  <si>
    <t>4394 Green Crossroad Apt. 877, Lindachester, DC 15267</t>
  </si>
  <si>
    <t>Megan George</t>
  </si>
  <si>
    <t>359 Brown Roads Apt. 170, Wallacefort, WY 36254</t>
  </si>
  <si>
    <t>247 Kevin Mill Apt. 264, Simmonsshire, GA 57805</t>
  </si>
  <si>
    <t>38946 Hendrix Falls Suite 529, Port Summerville, PA 59261</t>
  </si>
  <si>
    <t>Stacy Weiss</t>
  </si>
  <si>
    <t>408 Thomas Roads, Archerborough, UT 10455</t>
  </si>
  <si>
    <t>402 John Alley, Boothtown, MP 53853</t>
  </si>
  <si>
    <t>David Atkinson</t>
  </si>
  <si>
    <t>19752 Reed Circle, Lake Joel, PA 58342</t>
  </si>
  <si>
    <t>Lauren Duran</t>
  </si>
  <si>
    <t>78792 Sharon Place, New Michealville, OH 89673</t>
  </si>
  <si>
    <t>Janet Williams</t>
  </si>
  <si>
    <t>224 Philip Passage, North Ruth, AK 06371</t>
  </si>
  <si>
    <t>041 Charles Junctions, Kirkland, CO 20530</t>
  </si>
  <si>
    <t>Amy Johnson</t>
  </si>
  <si>
    <t>464 Gonzalez Oval Suite 712, South Renee, IA 97222</t>
  </si>
  <si>
    <t>Glenda Medina</t>
  </si>
  <si>
    <t>139 Moody Forge Apt. 664, Cassieshire, IN 04022</t>
  </si>
  <si>
    <t>Caitlin Walsh</t>
  </si>
  <si>
    <t>51800 Stout Alley Suite 839, New Walterville, SD 55010</t>
  </si>
  <si>
    <t>134 Michele Terrace, Kendraland, MO 24180</t>
  </si>
  <si>
    <t>104 Elizabeth Ranch, North Melvin, OH 21062</t>
  </si>
  <si>
    <t>Donna Pennington</t>
  </si>
  <si>
    <t>6354 Simpson Alley Apt. 108, Port Kennethstad, ID 80368</t>
  </si>
  <si>
    <t>Marcus Short</t>
  </si>
  <si>
    <t>6424 Powell Stream, Foxfort, NY 06763</t>
  </si>
  <si>
    <t>Unit 2333 Box 1937, DPO AP 23511</t>
  </si>
  <si>
    <t>Unit 0456 Box 5663, DPO AA 89324</t>
  </si>
  <si>
    <t>David Cardenas</t>
  </si>
  <si>
    <t>099 Robinson Loop, New Markstad, MD 38110</t>
  </si>
  <si>
    <t>3874 John Inlet, North Ryanberg, MI 16162</t>
  </si>
  <si>
    <t>6092 Mark Garden Apt. 496, North Scott, OR 04873</t>
  </si>
  <si>
    <t>Daniel Hicks</t>
  </si>
  <si>
    <t>929 Angel Spurs, Sandersfort, IL 27898</t>
  </si>
  <si>
    <t>Unit 3920 Box 4667, DPO AE 55202</t>
  </si>
  <si>
    <t>1141 Tim Isle, Johnsonchester, CA 05021</t>
  </si>
  <si>
    <t>9866 White Land Apt. 097, Russellport, AS 02957</t>
  </si>
  <si>
    <t>95963 Thompson Brook, Barbaraville, KS 37546</t>
  </si>
  <si>
    <t>Sarah Mora</t>
  </si>
  <si>
    <t>91361 Russell Court, Joseside, IL 92055</t>
  </si>
  <si>
    <t>33368 Davis Branch Apt. 681, Cooperton, NM 97579</t>
  </si>
  <si>
    <t>Yvonne Mathis</t>
  </si>
  <si>
    <t>9164 Olivia View, Andrewmouth, OK 05711</t>
  </si>
  <si>
    <t>Rhonda Mullins</t>
  </si>
  <si>
    <t>6470 Williams Harbors Apt. 754, Lake Latoya, HI 89748</t>
  </si>
  <si>
    <t>26426 Conrad Corner Suite 840, Kleinberg, SC 69896</t>
  </si>
  <si>
    <t>025 Woodward Highway, Johnsonmouth, MO 36234</t>
  </si>
  <si>
    <t>831 Megan Mills, North Chloeberg, MS 96277</t>
  </si>
  <si>
    <t>Susan Buchanan</t>
  </si>
  <si>
    <t>35476 Tina Mission, Lake Brianabury, WV 12222</t>
  </si>
  <si>
    <t>4064 Gonzalez Mall Apt. 426, South Julieton, MN 35250</t>
  </si>
  <si>
    <t>269 Scott Mountains, Beckerside, OK 79698</t>
  </si>
  <si>
    <t>36541 Jody Burg Apt. 876, Bradport, CO 40264</t>
  </si>
  <si>
    <t>Unit 9393 Box 7463, DPO AP 37659</t>
  </si>
  <si>
    <t>8458 Michele Meadows, Stevenbury, NJ 57101</t>
  </si>
  <si>
    <t>5487 Perez Fall, West Adamborough, MT 32767</t>
  </si>
  <si>
    <t>3424 Wiley Divide, East Allisonshire, VA 30665</t>
  </si>
  <si>
    <t>Lawrence Jackson</t>
  </si>
  <si>
    <t>74401 Amanda Underpass, Jesseborough, UT 46895</t>
  </si>
  <si>
    <t>73623 Hicks Summit, Lake Micheleberg, GA 24695</t>
  </si>
  <si>
    <t>5175 Derrick Turnpike Suite 258, West Kathryn, PA 09019</t>
  </si>
  <si>
    <t>55352 Michael Cape, Port Kellyfurt, MT 79559</t>
  </si>
  <si>
    <t>Eric Hernandez</t>
  </si>
  <si>
    <t>127 Watkins Camp Apt. 590, Lindaside, KS 56433</t>
  </si>
  <si>
    <t>5482 Shannon Locks, Lake Tarastad, AZ 71096</t>
  </si>
  <si>
    <t>58254 Julie Views Suite 352, Patrickborough, PA 95830</t>
  </si>
  <si>
    <t>55496 Williams Courts, North Timothy, WI 16274</t>
  </si>
  <si>
    <t>335 Stone Forks Apt. 485, Torresland, OH 69797</t>
  </si>
  <si>
    <t>2258 Olivia Hollow, Houseville, HI 79325</t>
  </si>
  <si>
    <t>8611 Brandi Pine, Lake Joelland, MT 64001</t>
  </si>
  <si>
    <t>93623 Coleman Corners, New Tashamouth, NV 28285</t>
  </si>
  <si>
    <t>77433 Nicholas Tunnel, Whiteville, AR 23101</t>
  </si>
  <si>
    <t>5357 Torres Pine, North Matthew, CO 62808</t>
  </si>
  <si>
    <t>3923 David Route, Lake Sarahmouth, WI 86113</t>
  </si>
  <si>
    <t>916 Hendricks Road, Ryanville, IA 03476</t>
  </si>
  <si>
    <t>006 Sheryl Drive Apt. 390, Welchland, DE 27559</t>
  </si>
  <si>
    <t>7951 Baker Rapids Apt. 632, Port Coreystad, PR 21750</t>
  </si>
  <si>
    <t>0821 Kelsey Tunnel Suite 195, Nicholasmouth, TX 77728</t>
  </si>
  <si>
    <t>3174 Roy Forks Suite 254, Lake Michaelside, RI 99132</t>
  </si>
  <si>
    <t>48502 Mark Trail, Valerieside, GA 35598</t>
  </si>
  <si>
    <t>903 Anderson Turnpike Apt. 255, East Jane, IA 27994</t>
  </si>
  <si>
    <t>Nathan Thornton</t>
  </si>
  <si>
    <t>5782 Johnson River Suite 435, Smithstad, CO 31037</t>
  </si>
  <si>
    <t>31477 John Tunnel, West Gregory, MT 29669</t>
  </si>
  <si>
    <t>575 Johnson Stravenue, Port Mary, WA 08030</t>
  </si>
  <si>
    <t>Unit 4662 Box 9678, DPO AA 36838</t>
  </si>
  <si>
    <t>75281 Morris Orchard, West Michaelland, TN 26095</t>
  </si>
  <si>
    <t>3005 Martinez Track, Christinahaven, DC 31058</t>
  </si>
  <si>
    <t>44993 Gibson Flats, Grahamland, NY 20740</t>
  </si>
  <si>
    <t>USS Bailey, FPO AP 97796</t>
  </si>
  <si>
    <t>3181 Velez Plains Apt. 439, Cardenasfort, AZ 70622</t>
  </si>
  <si>
    <t>525 Kristen Hollow, Ellisonview, CA 61474</t>
  </si>
  <si>
    <t>0895 Cody Fort Apt. 624, Hicksburgh, OR 51398</t>
  </si>
  <si>
    <t>PSC 2434, Box 9861, APO AP 60449</t>
  </si>
  <si>
    <t>7669 Lee Mall Suite 430, New Gabriellamouth, TN 20928</t>
  </si>
  <si>
    <t>714 Ritter Well Suite 380, Garymouth, CO 52174</t>
  </si>
  <si>
    <t>91729 Katherine Light, South Kimberlyfurt, MH 55228</t>
  </si>
  <si>
    <t>038 Charles Plains, New Danielfurt, WA 68199</t>
  </si>
  <si>
    <t>29572 Aaron Plains, South Shanefurt, ME 71366</t>
  </si>
  <si>
    <t>9018 Thomas Crossroad, Port Erica, ME 34855</t>
  </si>
  <si>
    <t>USS Pearson, FPO AP 27332</t>
  </si>
  <si>
    <t>18735 Tiffany Spur, West Jennifer, DE 45552</t>
  </si>
  <si>
    <t>550 Andrew Manor Suite 806, Audreyville, ND 30919</t>
  </si>
  <si>
    <t>45821 Rush Locks Apt. 692, Port Robynberg, PR 81943</t>
  </si>
  <si>
    <t>43313 Hunt Square Suite 475, West Ericborough, NV 50529</t>
  </si>
  <si>
    <t>04334 Michael Views Suite 638, Lake Matthew, CT 75318</t>
  </si>
  <si>
    <t>226 Sandra Forges, Lopezview, SC 63919</t>
  </si>
  <si>
    <t>208 Cooper Mount, Owensmouth, MA 43864</t>
  </si>
  <si>
    <t>343 Leonard Oval, East Alexandraview, GU 85966</t>
  </si>
  <si>
    <t>200 John Road, Marissaville, AZ 13122</t>
  </si>
  <si>
    <t>84497 Jacobs Hill, New Jesseberg, OH 87614</t>
  </si>
  <si>
    <t>6272 Wood Hollow Suite 991, Hughesview, CT 27365</t>
  </si>
  <si>
    <t>8357 Morris Haven Apt. 757, Lawrenceberg, PW 24761</t>
  </si>
  <si>
    <t>616 Sanders Rue Apt. 004, Port Alexander, DE 64775</t>
  </si>
  <si>
    <t>Unit 9425 Box 8838, DPO AA 37420</t>
  </si>
  <si>
    <t>PSC 0664, Box 1577, APO AP 17842</t>
  </si>
  <si>
    <t>651 Anderson Terrace, West Kristina, TX 96984</t>
  </si>
  <si>
    <t>1265 Holmes Common, East Spencer, MO 98409</t>
  </si>
  <si>
    <t>080 Melanie Turnpike, Port Kimberlyview, WI 58170</t>
  </si>
  <si>
    <t>3455 Jamie Spur, Lake Sarah, ND 41728</t>
  </si>
  <si>
    <t>231 Mitchell Squares Apt. 424, Jodibury, OH 32534</t>
  </si>
  <si>
    <t>0140 Vanessa Meadows Apt. 750, East Devin, FL 83435</t>
  </si>
  <si>
    <t>883 Woodard Plaza Suite 135, Collinsmouth, MH 46311</t>
  </si>
  <si>
    <t>459 White Vista Suite 886, Carpenterbury, GA 09972</t>
  </si>
  <si>
    <t>11184 Rachel Hills Apt. 749, Robertsside, AS 29818</t>
  </si>
  <si>
    <t>Sonya West</t>
  </si>
  <si>
    <t>91577 Aaron Vista Suite 411, South Kevin, NJ 63815</t>
  </si>
  <si>
    <t>44449 Blankenship Orchard Suite 369, New Thomas, LA 77313</t>
  </si>
  <si>
    <t>445 Contreras Plains, Banksburgh, TN 47452</t>
  </si>
  <si>
    <t>9779 Dudley Oval, North Denise, VT 69635</t>
  </si>
  <si>
    <t>51105 Stephanie Stravenue Suite 529, Port Sherry, WY 06991</t>
  </si>
  <si>
    <t>7960 Mcguire Camp Suite 917, South Kaitlynside, GA 95334</t>
  </si>
  <si>
    <t>83471 Walls Vista Apt. 174, Jasonside, CT 78690</t>
  </si>
  <si>
    <t>838 Angela Shoals, Lake Melindaton, NC 55622</t>
  </si>
  <si>
    <t>USNV Fowler, FPO AP 71156</t>
  </si>
  <si>
    <t>72046 Lisa Ridges Suite 656, Petersonland, MN 82325</t>
  </si>
  <si>
    <t>363 Parks Wells, Espinozastad, MA 89237</t>
  </si>
  <si>
    <t>8813 Benjamin Ville, East Michael, OK 33144</t>
  </si>
  <si>
    <t>PSC 8813, Box 4191, APO AP 52538</t>
  </si>
  <si>
    <t>8496 Mallory Skyway, New Makayla, AR 08203</t>
  </si>
  <si>
    <t>69204 Hanson Island Suite 362, West Nicole, WY 79928</t>
  </si>
  <si>
    <t>2240 Carrie Courts Apt. 992, Port Kristina, AS 36147</t>
  </si>
  <si>
    <t>PSC 8785, Box 7850, APO AP 98340</t>
  </si>
  <si>
    <t>46679 Clark Hills, Lake Christophertown, ME 46522</t>
  </si>
  <si>
    <t>208 Moore Field Apt. 437, Lake Charles, MD 19995</t>
  </si>
  <si>
    <t>7199 Patrick Way Apt. 461, Smithville, SD 28009</t>
  </si>
  <si>
    <t>81480 Emily Fall, West Codymouth, OR 48498</t>
  </si>
  <si>
    <t>92076 Nicole Knoll, New Marc, PR 53219</t>
  </si>
  <si>
    <t>817 Matthew Crossroad, Williamfurt, NJ 28469</t>
  </si>
  <si>
    <t>9696 Leonard Court, West Jennifer, IA 08999</t>
  </si>
  <si>
    <t>049 Edwards Drive Suite 431, Lake Morgan, FM 05317</t>
  </si>
  <si>
    <t>37041 Werner Stravenue, West Julianmouth, CO 98486</t>
  </si>
  <si>
    <t>1178 Mcclure Burg, Mccallland, AR 76779</t>
  </si>
  <si>
    <t>838 Mcdaniel Square, Richardsonside, LA 67796</t>
  </si>
  <si>
    <t>0317 Espinoza Island, West Ashley, ND 60892</t>
  </si>
  <si>
    <t>43190 Chelsea Drives, North Sarahchester, UT 43398</t>
  </si>
  <si>
    <t>79183 Leonard Keys, Johnsonhaven, CO 36141</t>
  </si>
  <si>
    <t>5530 Preston Center, Trevinoborough, KY 60531</t>
  </si>
  <si>
    <t>3678 Page Highway Apt. 650, New Elizabethton, MD 73946</t>
  </si>
  <si>
    <t>1214 Lisa Valley, New Elizabeth, KS 10541</t>
  </si>
  <si>
    <t>4925 Angela Skyway Apt. 209, Heidimouth, NM 72201</t>
  </si>
  <si>
    <t>USNS Estrada, FPO AA 39285</t>
  </si>
  <si>
    <t>1759 Schroeder Corner, Ericland, TX 63558</t>
  </si>
  <si>
    <t>71802 Adkins Unions Apt. 453, New Natasha, LA 58630</t>
  </si>
  <si>
    <t>72761 Cindy Trafficway, New Patricia, VT 14406</t>
  </si>
  <si>
    <t>7362 Whitaker River, North Christopher, MT 82681</t>
  </si>
  <si>
    <t>47702 Alan Drive, New Leah, KS 25478</t>
  </si>
  <si>
    <t>336 Cindy Place, Morrowmouth, IN 47266</t>
  </si>
  <si>
    <t>114 Melissa Centers Suite 364, South Charles, NE 14429</t>
  </si>
  <si>
    <t>154 Eric Walk Apt. 391, New Natashamouth, AR 68068</t>
  </si>
  <si>
    <t>32500 James Mountain, East Heatherberg, NH 74710</t>
  </si>
  <si>
    <t>USS Boyd, FPO AA 85253</t>
  </si>
  <si>
    <t>09802 Matthew Throughway, Richardsstad, VT 75633</t>
  </si>
  <si>
    <t>58647 Harris Fords, Port Sean, MA 97974</t>
  </si>
  <si>
    <t>258 Peter Coves Suite 681, Lake Donna, IL 27646</t>
  </si>
  <si>
    <t>324 Elaine Curve, Wonghaven, VI 87573</t>
  </si>
  <si>
    <t>8614 Nguyen Passage Suite 662, New Manuel, DC 62400</t>
  </si>
  <si>
    <t>88416 Perez Rapid Suite 570, Kellyport, OH 16008</t>
  </si>
  <si>
    <t>1756 Garcia Stravenue, Richardfort, OR 13541</t>
  </si>
  <si>
    <t>76779 Jay Expressway Apt. 882, New Roger, NC 16214</t>
  </si>
  <si>
    <t>26088 White Manor, New James, AZ 83139</t>
  </si>
  <si>
    <t>Unit 9528 Box 7404, DPO AA 38913</t>
  </si>
  <si>
    <t>581 Davis Valley, East Luis, IL 41202</t>
  </si>
  <si>
    <t>747 Daniels Mission, New Stevenshire, NE 80512</t>
  </si>
  <si>
    <t>44422 Alexander Villages, North Ericside, MD 97918</t>
  </si>
  <si>
    <t>393 Amanda Points Suite 357, Simonview, NC 35601</t>
  </si>
  <si>
    <t>97993 Benjamin Shore Suite 257, Annehaven, PR 67778</t>
  </si>
  <si>
    <t>57390 Thornton Ranch, South Jessica, PA 39208</t>
  </si>
  <si>
    <t>39205 Owens Square Apt. 307, Richardsonchester, FM 51366</t>
  </si>
  <si>
    <t>7167 Winters Expressway, North Kathleen, ME 53406</t>
  </si>
  <si>
    <t>04084 Pittman Spring, Lake Haleyburgh, WA 41128</t>
  </si>
  <si>
    <t>0946 Meyer Land Suite 845, North Kimhaven, WY 55782</t>
  </si>
  <si>
    <t>501 Johns Run, North Ericberg, NV 97323</t>
  </si>
  <si>
    <t>70999 Campbell Club Apt. 374, Martinshire, VI 97936</t>
  </si>
  <si>
    <t>PSC 7280, Box 3014, APO AE 00770</t>
  </si>
  <si>
    <t>198 Howard Landing, West Jennifer, DC 89450</t>
  </si>
  <si>
    <t>61024 Allen Fall, Bettystad, OH 73648</t>
  </si>
  <si>
    <t>392 Thomas Trail, Port Adambury, GA 14858</t>
  </si>
  <si>
    <t>17033 Michael Inlet, Port Sarah, KY 61284</t>
  </si>
  <si>
    <t>1333 Michelle Dale Suite 613, Freemanshire, IA 15792</t>
  </si>
  <si>
    <t>923 Kelly Place, Valerietown, MH 83749</t>
  </si>
  <si>
    <t>Richard Mills</t>
  </si>
  <si>
    <t>1521 Allen Land, Elizabethbury, UT 72686</t>
  </si>
  <si>
    <t>95603 Williams Meadows Apt. 102, North Robertville, PR 55107</t>
  </si>
  <si>
    <t>270 Erin Inlet Apt. 024, South Theresa, GA 08044</t>
  </si>
  <si>
    <t>597 Welch Isle, Dianabury, NC 32242</t>
  </si>
  <si>
    <t>8725 Travis Trail Suite 392, Lake Tylerville, ME 57887</t>
  </si>
  <si>
    <t>463 Esparza Viaduct, Port Elizabethport, UT 54521</t>
  </si>
  <si>
    <t>4859 Miller Glen Suite 186, Kellyfort, PA 97697</t>
  </si>
  <si>
    <t>PSC 9488, Box 0947, APO AP 06394</t>
  </si>
  <si>
    <t>291 Joseph Forks, Leeland, CA 72369</t>
  </si>
  <si>
    <t>6692 Linda Parkway, Murphyville, PW 72907</t>
  </si>
  <si>
    <t>5505 Evans Trail, Courtneybury, WI 00647</t>
  </si>
  <si>
    <t>974 Donovan Freeway Apt. 962, North Justinport, AL 44627</t>
  </si>
  <si>
    <t>969 Jenkins Mountains, Johnshire, MD 97501</t>
  </si>
  <si>
    <t>521 Cole Extensions Apt. 843, South Georgeburgh, NH 71957</t>
  </si>
  <si>
    <t>88447 Lisa Walk Apt. 480, Valeriemouth, FM 08313</t>
  </si>
  <si>
    <t>325 Ashley Course Suite 266, Brandifurt, MO 05417</t>
  </si>
  <si>
    <t>466 Martinez Tunnel Apt. 197, South Troy, VT 84880</t>
  </si>
  <si>
    <t>5051 Huerta Highway, Lopeztown, CA 08952</t>
  </si>
  <si>
    <t>482 Jordan Harbor, Lisamouth, AR 78627</t>
  </si>
  <si>
    <t>27833 Wood Roads Apt. 266, North Jason, RI 18947</t>
  </si>
  <si>
    <t>5345 Brown Way, South Jacqueline, VT 10391</t>
  </si>
  <si>
    <t>484 Margaret Fort Apt. 160, North Joyceview, MS 04682</t>
  </si>
  <si>
    <t>1476 Baker Stream, Harrellhaven, NJ 35815</t>
  </si>
  <si>
    <t>476 Anthony Brooks Apt. 059, Lake Alejandra, HI 80665</t>
  </si>
  <si>
    <t>96005 Johnson Road, Hollandberg, MP 84263</t>
  </si>
  <si>
    <t>Unit 9630 Box 7594, DPO AP 29808</t>
  </si>
  <si>
    <t>16181 Anthony Parkway Apt. 696, New Ruben, FL 62284</t>
  </si>
  <si>
    <t>275 Johnson Bridge Apt. 432, New Anthony, PR 51197</t>
  </si>
  <si>
    <t>03686 Suarez Run, Lisachester, CA 40543</t>
  </si>
  <si>
    <t>2090 Jones Union, North Natashafurt, NV 59852</t>
  </si>
  <si>
    <t>Unit 7651 Box 6134, DPO AE 61534</t>
  </si>
  <si>
    <t>4928 Mary Court, Angelaland, FM 53544</t>
  </si>
  <si>
    <t>78487 Scott Roads, Walterfort, ND 71139</t>
  </si>
  <si>
    <t>15428 Allen Land Apt. 481, Bonniefort, GA 03293</t>
  </si>
  <si>
    <t>80733 King View, Peterton, NJ 85386</t>
  </si>
  <si>
    <t>Unit 7011 Box 3744, DPO AP 63795</t>
  </si>
  <si>
    <t>USNV Lawson, FPO AE 87680</t>
  </si>
  <si>
    <t>55846 Gonzalez Passage, South Joanne, PW 62993</t>
  </si>
  <si>
    <t>6453 Shelby Lake Suite 726, Beasleyshire, WV 29294</t>
  </si>
  <si>
    <t>848 John Estates Apt. 759, Patrickstad, AK 33215</t>
  </si>
  <si>
    <t>253 Nicholas Pines, Lake Gregoryburgh, MA 63508</t>
  </si>
  <si>
    <t>7862 Michael Avenue, Vancefort, ND 54045</t>
  </si>
  <si>
    <t>9409 Emily Throughway Apt. 415, Savageton, CT 34568</t>
  </si>
  <si>
    <t>PSC 8519, Box 9068, APO AA 06992</t>
  </si>
  <si>
    <t>1281 Porter Canyon, West Michael, WV 30708</t>
  </si>
  <si>
    <t>6844 Saunders Village Apt. 289, Richardtown, CO 45562</t>
  </si>
  <si>
    <t>616 Cheryl Forest, North Jaredfort, WV 04723</t>
  </si>
  <si>
    <t>94355 Reyes Keys Suite 034, North Curtis, PA 79418</t>
  </si>
  <si>
    <t>215 White Courts Apt. 973, South Lindsayborough, PR 39964</t>
  </si>
  <si>
    <t>9837 Nelson Road Apt. 488, Sherryview, IL 22109</t>
  </si>
  <si>
    <t>690 Sonia Point, Jessicastad, NY 96367</t>
  </si>
  <si>
    <t>356 Jenkins Crossroad, Jenniferfurt, GA 49307</t>
  </si>
  <si>
    <t>165 Hood Burg, Johnberg, RI 26891</t>
  </si>
  <si>
    <t>158 Martinez Circle, Jaredtown, AL 15606</t>
  </si>
  <si>
    <t>6941 Megan Orchard Apt. 490, Murphybury, SD 20385</t>
  </si>
  <si>
    <t>2822 Brian Squares Apt. 625, Smithbury, AK 87349</t>
  </si>
  <si>
    <t>80239 Ayala Trail, Wrightton, NE 03678</t>
  </si>
  <si>
    <t>Unit 2719 Box 8691, DPO AE 43145</t>
  </si>
  <si>
    <t>8634 Bailey Spurs Apt. 288, East Julie, AR 82016</t>
  </si>
  <si>
    <t>9742 Peter Prairie, New Kevin, CT 93811</t>
  </si>
  <si>
    <t>9234 Perry Flats Suite 443, New Davidton, MI 69610</t>
  </si>
  <si>
    <t>3508 Young Camp Suite 476, Walkertown, DC 81670</t>
  </si>
  <si>
    <t>15058 Moore Trail, Brockmouth, VI 73171</t>
  </si>
  <si>
    <t>60341 James Locks, West Geraldborough, GA 76954</t>
  </si>
  <si>
    <t>4618 Mary Causeway, Jenniferchester, MI 90415</t>
  </si>
  <si>
    <t>68542 Smith Loop, North Michelleton, MS 91493</t>
  </si>
  <si>
    <t>861 Amy Rapid Suite 655, Royton, AZ 51166</t>
  </si>
  <si>
    <t>502 Amanda Turnpike Apt. 205, West Reginald, PA 28026</t>
  </si>
  <si>
    <t>2746 Rice Divide, Brianfurt, VI 82016</t>
  </si>
  <si>
    <t>59531 Charles Passage, Taylorville, CA 13431</t>
  </si>
  <si>
    <t>08029 James Common Suite 220, Port Sharonshire, AS 78543</t>
  </si>
  <si>
    <t>9266 Aguirre Neck Suite 731, East Sandraburgh, PR 47560</t>
  </si>
  <si>
    <t>68184 Becker Drive Apt. 755, Mooreburgh, NC 15430</t>
  </si>
  <si>
    <t>344 Maxwell Mount Suite 057, East Jose, PA 12666</t>
  </si>
  <si>
    <t>6196 James Fields, Charlesview, NJ 68813</t>
  </si>
  <si>
    <t>3881 Cameron Bridge, Michelleberg, MA 60142</t>
  </si>
  <si>
    <t>358 Jonathan Squares Suite 991, Port Kathleen, UT 49908</t>
  </si>
  <si>
    <t>6335 Jennifer Court Apt. 428, Carsonchester, OR 41066</t>
  </si>
  <si>
    <t>79795 Susan Burg Apt. 175, Tonyport, NJ 71124</t>
  </si>
  <si>
    <t>3717 Patrick Common Suite 215, Jeffreyfurt, AK 68651</t>
  </si>
  <si>
    <t>8622 Nicole Hills Suite 425, Sharonshire, MD 14683</t>
  </si>
  <si>
    <t>7644 Jason Meadows, Markstad, WV 69906</t>
  </si>
  <si>
    <t>USS Hammond, FPO AA 55417</t>
  </si>
  <si>
    <t>2391 Bennett Rue, North Vickie, MI 95293</t>
  </si>
  <si>
    <t>00766 Christine Station Apt. 870, West Amanda, WI 44963</t>
  </si>
  <si>
    <t>84806 Michelle Falls, Scottborough, DE 06948</t>
  </si>
  <si>
    <t>702 Hamilton Light Suite 604, East Natasha, PR 31433</t>
  </si>
  <si>
    <t>776 Mcdaniel Turnpike, Dixonland, ME 14532</t>
  </si>
  <si>
    <t>099 Padilla Light Suite 004, Wigginsmouth, KY 05003</t>
  </si>
  <si>
    <t>1665 Walker Glen Suite 717, Powellburgh, RI 04024</t>
  </si>
  <si>
    <t>693 Tonya Orchard Apt. 038, South Zachary, NC 75824</t>
  </si>
  <si>
    <t>USNV Schmidt, FPO AP 43897</t>
  </si>
  <si>
    <t>2166 Tristan Pike Apt. 457, Port Deborahmouth, DE 23458</t>
  </si>
  <si>
    <t>8674 Hill Park Apt. 959, Mullinsview, IL 13630</t>
  </si>
  <si>
    <t>16128 Everett Stravenue, Lake Danielleland, DE 39733</t>
  </si>
  <si>
    <t>347 Jack Ridges Suite 151, New Dustin, AS 22244</t>
  </si>
  <si>
    <t>Unit 3149 Box 9499, DPO AP 65984</t>
  </si>
  <si>
    <t>3258 Duffy Court Apt. 248, Jacksonton, MO 68047</t>
  </si>
  <si>
    <t>2845 Hendricks Flat, Bauerburgh, NE 59807</t>
  </si>
  <si>
    <t>32961 Rachel Harbor, Port Harry, LA 54539</t>
  </si>
  <si>
    <t>937 Nicholas Avenue Suite 901, West Tyler, UT 17596</t>
  </si>
  <si>
    <t>892 Duncan Rapid, Allisonton, NY 21995</t>
  </si>
  <si>
    <t>147 Smith Pass Apt. 141, North James, AZ 41895</t>
  </si>
  <si>
    <t>9912 Amy Turnpike Apt. 350, New Julie, VT 05345</t>
  </si>
  <si>
    <t>2342 Ramirez Mountains, South Jacob, PA 95444</t>
  </si>
  <si>
    <t>888 Ross Harbors, South Christyport, AS 94087</t>
  </si>
  <si>
    <t>74420 White Village, North Hayleyton, MD 12088</t>
  </si>
  <si>
    <t>582 Vazquez Place, Nicholshaven, LA 68755</t>
  </si>
  <si>
    <t>46307 Billy View Apt. 240, Martinezstad, NH 48192</t>
  </si>
  <si>
    <t>04160 Hernandez Overpass Apt. 683, Kelseyton, NC 84982</t>
  </si>
  <si>
    <t>38735 Martin Forge, Danielsview, DE 46694</t>
  </si>
  <si>
    <t>06169 Chelsea Ranch, Millsville, SD 94321</t>
  </si>
  <si>
    <t>038 Robert Hill, New Blakehaven, OR 11190</t>
  </si>
  <si>
    <t>USCGC Porter, FPO AP 44976</t>
  </si>
  <si>
    <t>3178 Bryan Parkway Suite 980, Johnsonland, GU 35587</t>
  </si>
  <si>
    <t>73013 Ryan Corners Suite 992, South Paulmouth, LA 88929</t>
  </si>
  <si>
    <t>56081 Michael Junction, East Paul, MI 24932</t>
  </si>
  <si>
    <t>85723 Megan Courts Apt. 495, West Christinastad, KS 20662</t>
  </si>
  <si>
    <t>5226 Turner Track, Fosterburgh, PR 05431</t>
  </si>
  <si>
    <t>955 Manning Pass, Weaverfurt, MN 84610</t>
  </si>
  <si>
    <t>7110 Richard Branch Suite 571, Caitlinport, NH 38615</t>
  </si>
  <si>
    <t>41533 Steven Isle, Robynmouth, TX 28260</t>
  </si>
  <si>
    <t>16922 William Rapids, North Jackstad, WV 26318</t>
  </si>
  <si>
    <t>8177 Brewer Estates Apt. 815, Fitzgeraldborough, IL 64895</t>
  </si>
  <si>
    <t>352 Gilbert Villages, Port Peterbury, AL 55862</t>
  </si>
  <si>
    <t>255 Matthew Glens, Elizabethmouth, DC 06210</t>
  </si>
  <si>
    <t>Unit 4367 Box 4098, DPO AA 25186</t>
  </si>
  <si>
    <t>03083 Sabrina Road Apt. 178, Hernandezland, NE 83579</t>
  </si>
  <si>
    <t>81746 Mcfarland Springs Suite 583, South Susan, CA 28535</t>
  </si>
  <si>
    <t>583 Maria Parks, Colemanberg, DE 06508</t>
  </si>
  <si>
    <t>252 Jacob Camp Suite 442, Tylerstad, GA 43746</t>
  </si>
  <si>
    <t>Unit 1122 Box 6113, DPO AP 40940</t>
  </si>
  <si>
    <t>52900 Christopher Forges Suite 896, Marissaton, RI 86747</t>
  </si>
  <si>
    <t>07713 John Landing Suite 427, West Julie, PW 15451</t>
  </si>
  <si>
    <t>893 Charles Square Suite 598, West Sarahhaven, NY 42014</t>
  </si>
  <si>
    <t>2569 Peters Harbors, North Erikfurt, OH 86025</t>
  </si>
  <si>
    <t>Unit 2981 Box 7905, DPO AE 06764</t>
  </si>
  <si>
    <t>366 Ross Dam, West Joshuaside, ID 67744</t>
  </si>
  <si>
    <t>3338 Tran Drives, South Justinview, NC 86614</t>
  </si>
  <si>
    <t>4305 Joshua Shoal Apt. 497, Mcdonaldchester, NJ 88679</t>
  </si>
  <si>
    <t>137 Tanner Roads Apt. 066, Port Melissa, MS 84539</t>
  </si>
  <si>
    <t>933 Baker Via, North Melissahaven, DE 42876</t>
  </si>
  <si>
    <t>67446 Smith Gateway, Emilychester, IL 49836</t>
  </si>
  <si>
    <t>9684 Goodman Manors Suite 910, East Mary, WI 95749</t>
  </si>
  <si>
    <t>81326 Jason View, Jennifermouth, NJ 18880</t>
  </si>
  <si>
    <t>457 Anthony Wall, Vanessastad, ND 95681</t>
  </si>
  <si>
    <t>USS Fields, FPO AP 71433</t>
  </si>
  <si>
    <t>2196 Kim Groves, Kathleenborough, WV 56031</t>
  </si>
  <si>
    <t>577 Haley Plaza Apt. 256, New Johnmouth, MD 69226</t>
  </si>
  <si>
    <t>1425 Shawn Lodge, West Amanda, OH 01143</t>
  </si>
  <si>
    <t>873 Rowland Walks, East Paul, VT 06884</t>
  </si>
  <si>
    <t>28584 Payne Isle Apt. 550, Brianshire, IN 38585</t>
  </si>
  <si>
    <t>6417 Jean Bridge, Sheribury, AZ 47294</t>
  </si>
  <si>
    <t>228 Ana Burg, New Curtisburgh, PW 80911</t>
  </si>
  <si>
    <t>386 Dixon Inlet Apt. 494, Port Jennifer, KS 32489</t>
  </si>
  <si>
    <t>29481 Bailey Walk, Lake Dawnchester, MD 21282</t>
  </si>
  <si>
    <t>50076 Jessica Mills Apt. 991, Edwardsburgh, FM 60595</t>
  </si>
  <si>
    <t>09044 Robinson Well, Brownchester, NJ 51457</t>
  </si>
  <si>
    <t>2459 Thomas Burgs Apt. 558, New Devinport, ID 06125</t>
  </si>
  <si>
    <t>5483 Odom Fords, North Kimberlyton, WA 91783</t>
  </si>
  <si>
    <t>3999 Thomas Village, Lake Charlesmouth, AR 32421</t>
  </si>
  <si>
    <t>44383 Wayne Union Apt. 028, New Davidmouth, AK 41712</t>
  </si>
  <si>
    <t>1018 Shaw Rapid Apt. 070, Meyermouth, RI 66445</t>
  </si>
  <si>
    <t>950 Connor Extensions, New Garrett, WA 48094</t>
  </si>
  <si>
    <t>55359 Maria Roads, Anthonyton, FL 73181</t>
  </si>
  <si>
    <t>8528 Blackburn Key Suite 813, Alexanderchester, SC 67016</t>
  </si>
  <si>
    <t>9316 Sherry Prairie Suite 755, Jeremyfort, TX 80979</t>
  </si>
  <si>
    <t>84138 Sandra Haven, Jessicatown, NM 35146</t>
  </si>
  <si>
    <t>96803 Howard Parkway, New Bryan, VI 71481</t>
  </si>
  <si>
    <t>275 Ferguson Extensions, New Danielbury, OR 28633</t>
  </si>
  <si>
    <t>844 Brewer Wells Apt. 334, West Jeffrey, TN 16236</t>
  </si>
  <si>
    <t>8292 Norton Junction Suite 831, Lake Johnton, NC 63260</t>
  </si>
  <si>
    <t>PSC 8018, Box 0383, APO AE 00542</t>
  </si>
  <si>
    <t>59494 Tanner Mount Suite 683, Bennettland, VI 95407</t>
  </si>
  <si>
    <t>USCGC Odonnell, FPO AP 03436</t>
  </si>
  <si>
    <t>315 Joseph Ramp Apt. 976, Jamesborough, DE 98294</t>
  </si>
  <si>
    <t>1911 Gomez Spurs Suite 069, East Lauren, KY 04806</t>
  </si>
  <si>
    <t>88653 Lynn Gateway, New Kristin, FL 68242</t>
  </si>
  <si>
    <t>61931 Hall Ville Suite 564, Lake Darleneshire, WA 18787</t>
  </si>
  <si>
    <t>9561 Brandy Prairie Suite 796, Theodoreside, MN 43202</t>
  </si>
  <si>
    <t>19549 Paul Ville, Gloverhaven, NJ 70139</t>
  </si>
  <si>
    <t>4298 Lynn Wells Apt. 048, New Lucas, MD 49295</t>
  </si>
  <si>
    <t>1881 Holmes Manor Apt. 921, South Valerie, AZ 83591</t>
  </si>
  <si>
    <t>062 Erin Green, Larrystad, FL 20295</t>
  </si>
  <si>
    <t>40123 Zimmerman Street Suite 832, Bennettview, AZ 29207</t>
  </si>
  <si>
    <t>1884 Norris Ridges Apt. 677, Port Darrellfort, MD 13088</t>
  </si>
  <si>
    <t>554 Christina Course, East Moniqueborough, FM 88090</t>
  </si>
  <si>
    <t>7599 Matthews Stravenue, North Teresastad, ND 60987</t>
  </si>
  <si>
    <t>6871 Veronica Manor, Coleburgh, VT 31284</t>
  </si>
  <si>
    <t>630 Becky Square, West Jasminfurt, MH 74840</t>
  </si>
  <si>
    <t>56163 Garcia Trail Suite 122, Mcguireville, NE 81749</t>
  </si>
  <si>
    <t>9742 Powell Prairie, Lake Ivan, MH 51765</t>
  </si>
  <si>
    <t>397 Sanchez Vista Suite 671, New Stephanieview, RI 57793</t>
  </si>
  <si>
    <t>765 Johnathan Mountains Apt. 900, Elizabethland, MN 85519</t>
  </si>
  <si>
    <t>55541 Vaughn Glens Suite 737, East Juliastad, AK 16060</t>
  </si>
  <si>
    <t>70686 Paul Prairie Suite 385, Martinezhaven, MI 13044</t>
  </si>
  <si>
    <t>6290 Jesse Island Apt. 571, New Heather, OK 70495</t>
  </si>
  <si>
    <t>080 Simpson Cliffs Suite 791, Lake Cheryl, MP 16440</t>
  </si>
  <si>
    <t>47336 Barker Keys Apt. 729, West Ryan, UT 49738</t>
  </si>
  <si>
    <t>PSC 6781, Box 8584, APO AP 92378</t>
  </si>
  <si>
    <t>04125 Moore Unions, New Taylorland, MN 06756</t>
  </si>
  <si>
    <t>6550 Joseph Port Suite 012, North Janehaven, ND 59123</t>
  </si>
  <si>
    <t>369 Nancy Roads, Lisaton, MO 92390</t>
  </si>
  <si>
    <t>5199 Wilson Cliffs, New Christineland, MN 46971</t>
  </si>
  <si>
    <t>987 Obrien Court, West Jonathanstad, NC 95543</t>
  </si>
  <si>
    <t>6954 Peterson Place, Wrightton, MA 51593</t>
  </si>
  <si>
    <t>453 Rachel Court, Jacksontown, OK 42285</t>
  </si>
  <si>
    <t>3589 Wendy Loop Suite 497, Laurenhaven, KY 01660</t>
  </si>
  <si>
    <t>94638 Marks Place, Mortonborough, GA 22001</t>
  </si>
  <si>
    <t>1575 Schmidt Ridge Suite 503, Sparksmouth, KY 70575</t>
  </si>
  <si>
    <t>13908 Johnny River, Lake Carol, GU 95944</t>
  </si>
  <si>
    <t>564 Hunt Unions Suite 819, Humphreyfort, FM 78998</t>
  </si>
  <si>
    <t>71368 Jill Meadows Suite 534, Jennaside, UT 78358</t>
  </si>
  <si>
    <t>84754 Mark Springs Apt. 302, New Patrickview, NY 25314</t>
  </si>
  <si>
    <t>73946 Williams Well Suite 586, Melindaside, OK 93681</t>
  </si>
  <si>
    <t>0937 Kristin Harbors, South Brian, DE 10073</t>
  </si>
  <si>
    <t>PSC 9924, Box 8002, APO AE 73392</t>
  </si>
  <si>
    <t>4205 Little Key, Port Christophermouth, OR 20049</t>
  </si>
  <si>
    <t>400 Rivera Vista, Ryanburgh, SC 96630</t>
  </si>
  <si>
    <t>95816 Nichole Branch, Phamshire, PA 46680</t>
  </si>
  <si>
    <t>2681 Victor Unions Apt. 514, Kristinaborough, NH 91057</t>
  </si>
  <si>
    <t>310 Susan Lane Suite 292, East Gregg, ND 27085</t>
  </si>
  <si>
    <t>4038 Kenneth Estate Suite 416, North Michaelhaven, NE 40261</t>
  </si>
  <si>
    <t>1886 Jackson Streets Apt. 431, North Jordan, GA 30618</t>
  </si>
  <si>
    <t>467 Darren Lodge Suite 680, Lindsaychester, VT 16136</t>
  </si>
  <si>
    <t>5494 Rachel Vista Apt. 959, Lake Andrew, MP 53375</t>
  </si>
  <si>
    <t>7770 Black Hills Apt. 110, West Gabriel, PW 94714</t>
  </si>
  <si>
    <t>07121 Ray Stravenue Suite 285, Charlesshire, AR 85504</t>
  </si>
  <si>
    <t>02330 Thompson Village Apt. 387, Cynthialand, OR 35936</t>
  </si>
  <si>
    <t>46395 Brian Roads, Port Seanport, NE 40084</t>
  </si>
  <si>
    <t>3875 Frank Stravenue, Port Carlton, VT 35662</t>
  </si>
  <si>
    <t>0583 Joshua Forest, Williamton, IL 70578</t>
  </si>
  <si>
    <t>348 Anthony Prairie Apt. 696, Tonyport, WY 04360</t>
  </si>
  <si>
    <t>Unit 5038 Box 9563, DPO AP 37825</t>
  </si>
  <si>
    <t>3283 Taylor Knoll Suite 904, Yvonnebury, MA 88689</t>
  </si>
  <si>
    <t>10460 James Alley, South Bryanfort, GA 58649</t>
  </si>
  <si>
    <t>USCGC Parker, FPO AA 15895</t>
  </si>
  <si>
    <t>81895 Kelly Parkways, Jacksonburgh, VA 82260</t>
  </si>
  <si>
    <t>36575 Amanda Extension Apt. 515, Hopkinston, NE 23317</t>
  </si>
  <si>
    <t>67902 Thomas Overpass, Evanshaven, AZ 59851</t>
  </si>
  <si>
    <t>492 Bradley Island Suite 307, West Ashley, CO 35348</t>
  </si>
  <si>
    <t>6923 Hill Route, Beanbury, IN 12271</t>
  </si>
  <si>
    <t>29902 Andre Camp, New John, NM 66201</t>
  </si>
  <si>
    <t>USCGC French, FPO AA 50382</t>
  </si>
  <si>
    <t>4794 Heath Orchard, Murphyhaven, OR 19198</t>
  </si>
  <si>
    <t>54055 Kathryn Common, West Jenniferton, OH 93575</t>
  </si>
  <si>
    <t>USNV Gonzalez, FPO AE 61455</t>
  </si>
  <si>
    <t>73306 Jenkins Expressway Suite 116, South Rodneyland, ND 25290</t>
  </si>
  <si>
    <t>2410 Harris Valleys, South Jessica, WI 61953</t>
  </si>
  <si>
    <t>2624 Edwards Roads, Carpenterburgh, TN 26813</t>
  </si>
  <si>
    <t>1573 Navarro Coves, East Joshua, CT 14351</t>
  </si>
  <si>
    <t>31102 Victor Stravenue, Christopherville, FL 26295</t>
  </si>
  <si>
    <t>938 Norton Motorway Apt. 904, Andreaton, MN 06104</t>
  </si>
  <si>
    <t>8496 Smith Meadow Suite 756, East Samantha, ND 89760</t>
  </si>
  <si>
    <t>813 Mcguire Junctions Suite 977, New Tammychester, IA 62427</t>
  </si>
  <si>
    <t>6197 Harrison Passage, Lake Vincent, NC 47688</t>
  </si>
  <si>
    <t>0781 Gomez Street Suite 329, New Brittany, FL 37150</t>
  </si>
  <si>
    <t>6755 Shannon Shore Suite 001, Darrenfurt, VI 15933</t>
  </si>
  <si>
    <t>USNS Smith, FPO AA 12853</t>
  </si>
  <si>
    <t>902 Larry Stream Suite 700, Bennetttown, OK 55591</t>
  </si>
  <si>
    <t>2289 Peterson Ford Apt. 347, Teresahaven, TX 26533</t>
  </si>
  <si>
    <t>566 Scott Trail, West Lisaland, GU 08792</t>
  </si>
  <si>
    <t>05540 Juan Row Apt. 969, Keithchester, GA 97611</t>
  </si>
  <si>
    <t>663 Matthew Plaza Apt. 939, Charlesfort, AR 14888</t>
  </si>
  <si>
    <t>933 Debra Mission, Patriciaville, KS 43262</t>
  </si>
  <si>
    <t>00342 Roberta Lake Suite 537, Port Kevinland, VT 66451</t>
  </si>
  <si>
    <t>352 Hunt Forge, Websterhaven, MA 58923</t>
  </si>
  <si>
    <t>47882 Frank Summit Suite 001, Mclaughlinfurt, HI 03047</t>
  </si>
  <si>
    <t>79390 Martinez Stravenue Apt. 524, Robertmouth, AZ 93610</t>
  </si>
  <si>
    <t>174 Monique Cove, North Nathanborough, GA 78533</t>
  </si>
  <si>
    <t>97252 Davis Unions, Moralesburgh, MN 62289</t>
  </si>
  <si>
    <t>228 John Springs Apt. 129, Kramertown, MN 13428</t>
  </si>
  <si>
    <t>42091 Julie Fields, Port Kevinberg, MP 82086</t>
  </si>
  <si>
    <t>157 Fowler Stream, South Keith, VT 73035</t>
  </si>
  <si>
    <t>25194 Smith Highway, Lake Thomasborough, ID 13673</t>
  </si>
  <si>
    <t>116 Chavez Rapids Suite 596, Kristenville, KS 63986</t>
  </si>
  <si>
    <t>2381 Charles Roads, Kellytown, IL 54955</t>
  </si>
  <si>
    <t>6539 Lane Route Apt. 966, Lake Ruben, NH 82197</t>
  </si>
  <si>
    <t>2511 Li Shoals, Cynthiaview, DE 22412</t>
  </si>
  <si>
    <t>Unit 1318 Box 3624, DPO AE 49169</t>
  </si>
  <si>
    <t>81484 Dorsey Trace, Olsenton, OR 56834</t>
  </si>
  <si>
    <t>38571 Cindy Neck Apt. 596, West Petermouth, NH 83472</t>
  </si>
  <si>
    <t>71303 Derek Extension Suite 748, Lopezshire, MT 81588</t>
  </si>
  <si>
    <t>0234 Fletcher Park, Port Shawn, NJ 15060</t>
  </si>
  <si>
    <t>2687 Crawford Knoll Suite 791, Gordonshire, IN 69259</t>
  </si>
  <si>
    <t>03767 Cook Plaza, Lake Aaronfurt, IA 65900</t>
  </si>
  <si>
    <t>33985 Curry Pines, Matthewberg, MD 01541</t>
  </si>
  <si>
    <t>2849 Mike Roads, Jenniferburgh, MD 13861</t>
  </si>
  <si>
    <t>Unit 3239 Box 7184, DPO AP 62130</t>
  </si>
  <si>
    <t>932 Sarah Creek, Matthewland, CA 32588</t>
  </si>
  <si>
    <t>233 Dixon Groves Apt. 848, Ryanchester, MD 48892</t>
  </si>
  <si>
    <t>Unit 3470 Box 5205, DPO AA 70032</t>
  </si>
  <si>
    <t>488 Rivera Rapid Suite 457, South Nicolebury, TX 87618</t>
  </si>
  <si>
    <t>203 Amber Islands, Martintown, IA 60132</t>
  </si>
  <si>
    <t>1588 Denise Coves, Olivermouth, VA 74916</t>
  </si>
  <si>
    <t>09640 Brian Curve Apt. 981, Galvanborough, MD 48787</t>
  </si>
  <si>
    <t>81032 Rebecca Lake, Wallacestad, MH 76107</t>
  </si>
  <si>
    <t>749 Mahoney Pike Apt. 625, North Juanchester, MT 92390</t>
  </si>
  <si>
    <t>9393 Vickie Coves Suite 935, Taylorfort, OK 63196</t>
  </si>
  <si>
    <t>528 Nancy Canyon, South Kevinmouth, KY 62734</t>
  </si>
  <si>
    <t>186 Cole Mall Suite 373, Reedview, NY 76270</t>
  </si>
  <si>
    <t>05092 Cherry Pass Suite 022, East Kennethton, OH 41251</t>
  </si>
  <si>
    <t>5573 John Dale, Harrisonview, OK 42459</t>
  </si>
  <si>
    <t>6679 Dalton Ridge, South Joseph, FL 22923</t>
  </si>
  <si>
    <t>915 Rhonda Plain Suite 096, Port Gina, SC 28603</t>
  </si>
  <si>
    <t>04061 Maldonado View, North Markstad, MT 79492</t>
  </si>
  <si>
    <t>40417 Benton Stravenue, South Stephen, AR 65651</t>
  </si>
  <si>
    <t>22075 Stephen Flat, West Davidhaven, WA 45024</t>
  </si>
  <si>
    <t>USCGC Mitchell, FPO AA 16059</t>
  </si>
  <si>
    <t>401 Kenneth Islands Suite 956, Port Toni, GU 26967</t>
  </si>
  <si>
    <t>6906 Morris Track Apt. 142, East Kevinshire, KS 33687</t>
  </si>
  <si>
    <t>26746 Charles Spurs Suite 697, Christopherville, OK 78084</t>
  </si>
  <si>
    <t>1005 Jeremy Plaza, East Brandon, WY 91282</t>
  </si>
  <si>
    <t>5666 Gutierrez River Apt. 913, Baldwinborough, AK 30041</t>
  </si>
  <si>
    <t>215 Lopez Freeway Apt. 590, Amystad, OH 12560</t>
  </si>
  <si>
    <t>323 Kurt Ways, West Cynthia, AS 38824</t>
  </si>
  <si>
    <t>53895 Mueller Loaf Apt. 480, Kimberlyberg, ME 89594</t>
  </si>
  <si>
    <t>3175 Carla Crossroad Suite 640, Lynchmouth, MH 28265</t>
  </si>
  <si>
    <t>480 Courtney Creek, East John, NM 44480</t>
  </si>
  <si>
    <t>29058 Avila Garden, Eatonburgh, SD 31607</t>
  </si>
  <si>
    <t>01239 Tyrone Locks Suite 772, New Laurabury, AZ 09902</t>
  </si>
  <si>
    <t>10598 Gina Neck Suite 763, Port Kelly, DE 16748</t>
  </si>
  <si>
    <t>8310 Bond Highway Apt. 596, West Christopherland, LA 27555</t>
  </si>
  <si>
    <t>2877 Allen Shores Suite 391, South Cherylfort, NJ 63710</t>
  </si>
  <si>
    <t>65515 John Throughway Apt. 640, Lake Juliehaven, AL 54535</t>
  </si>
  <si>
    <t>Unit 2195 Box 4119, DPO AE 06243</t>
  </si>
  <si>
    <t>975 Cheyenne Forges Apt. 899, Lamberttown, DE 84874</t>
  </si>
  <si>
    <t>USCGC Williams, FPO AA 37433</t>
  </si>
  <si>
    <t>1712 John Haven Suite 058, Walkershire, MP 31101</t>
  </si>
  <si>
    <t>524 Michael Crossroad, South Brenda, MP 15900</t>
  </si>
  <si>
    <t>0705 Omar Highway, Millershire, OH 22913</t>
  </si>
  <si>
    <t>489 Lee Trafficway Apt. 172, Smithport, GA 33627</t>
  </si>
  <si>
    <t>843 Connor Spring, Moorestad, KY 40217</t>
  </si>
  <si>
    <t>9765 Jeffrey Brook Apt. 535, New Nancystad, MD 73970</t>
  </si>
  <si>
    <t>538 Juan Ford Suite 070, Colemanmouth, WY 48263</t>
  </si>
  <si>
    <t>USNV Black, FPO AP 65929</t>
  </si>
  <si>
    <t>7604 Jane Roads Apt. 522, Whiteheadview, AK 61839</t>
  </si>
  <si>
    <t>08394 Valencia Hill Suite 881, Reidfurt, SD 14875</t>
  </si>
  <si>
    <t>89938 Edward Oval, Lake Lauraton, OK 87052</t>
  </si>
  <si>
    <t>1290 Patel Points Apt. 341, Erinport, CO 24807</t>
  </si>
  <si>
    <t>19473 Joseph Meadow, West Debbieland, OK 03312</t>
  </si>
  <si>
    <t>643 Compton Valleys, New James, SC 30724</t>
  </si>
  <si>
    <t>54556 Andrew Bypass, Lake Ashleyland, MO 41070</t>
  </si>
  <si>
    <t>334 Samantha Dam Suite 218, Mooreview, GU 81846</t>
  </si>
  <si>
    <t>2305 Kristy Fort Apt. 356, West Amanda, PR 93754</t>
  </si>
  <si>
    <t>PSC 4478, Box 4045, APO AE 01052</t>
  </si>
  <si>
    <t>0378 Janet Lane Apt. 490, Lake Ashleybury, MS 49723</t>
  </si>
  <si>
    <t>581 Jenkins Cape Suite 422, Williamfort, PR 32154</t>
  </si>
  <si>
    <t>5376 Ward Club Apt. 966, Stewartbury, KY 65114</t>
  </si>
  <si>
    <t>71613 Kristen Crossroad Apt. 730, Rebeccachester, OR 24493</t>
  </si>
  <si>
    <t>971 Shannon Road Apt. 721, New Regina, NV 67056</t>
  </si>
  <si>
    <t>361 Bruce Square Apt. 370, Madisonmouth, NC 54959</t>
  </si>
  <si>
    <t>34232 Mary Dale Apt. 032, Port Lisa, KS 59803</t>
  </si>
  <si>
    <t>534 Townsend Station, Solisberg, HI 77709</t>
  </si>
  <si>
    <t>PSC 9354, Box 3348, APO AP 97891</t>
  </si>
  <si>
    <t>59676 Tammy Lakes, West Trevor, WA 02757</t>
  </si>
  <si>
    <t>74373 Gabriela Expressway Suite 917, Woodston, DE 92900</t>
  </si>
  <si>
    <t>90512 Paula Drive Apt. 661, Williamville, GA 31420</t>
  </si>
  <si>
    <t>3574 Brandon Mission, Port Robertfurt, SD 83950</t>
  </si>
  <si>
    <t>11825 Brittany Vista, Autumntown, IL 42129</t>
  </si>
  <si>
    <t>8048 Brandy Light, Alexanderburgh, RI 63068</t>
  </si>
  <si>
    <t>175 Anderson Hills Suite 718, Heatherside, MD 92016</t>
  </si>
  <si>
    <t>1474 Chad Harbors Apt. 946, Port Jim, NM 30666</t>
  </si>
  <si>
    <t>50691 Kristina Crest Apt. 695, South Christopherborough, WA 68386</t>
  </si>
  <si>
    <t>535 Ramirez Throughway, Lake Jonathan, UT 61841</t>
  </si>
  <si>
    <t>Unit 7297 Box 6224, DPO AP 29530</t>
  </si>
  <si>
    <t>909 Brittany Expressway, Loweview, VA 34951</t>
  </si>
  <si>
    <t>8528 Aguilar Lakes, South Austin, AL 03832</t>
  </si>
  <si>
    <t>PSC 7035, Box 4787, APO AP 04272</t>
  </si>
  <si>
    <t>691 Oscar Stream, Baileymouth, SC 67604</t>
  </si>
  <si>
    <t>59189 Carlos Springs, Morrisonmouth, CO 67547</t>
  </si>
  <si>
    <t>764 Cody Orchard Apt. 751, Melaniefurt, CO 01394</t>
  </si>
  <si>
    <t>7438 Timothy Plaza, Palmerburgh, CT 07543</t>
  </si>
  <si>
    <t>5664 Lawrence Spring Apt. 616, Buckville, MH 47479</t>
  </si>
  <si>
    <t>507 Ian Field Apt. 220, Jonesberg, NJ 83441</t>
  </si>
  <si>
    <t>Unit 2960 Box 7479, DPO AE 93166</t>
  </si>
  <si>
    <t>74218 Anderson Groves Apt. 333, South Kimberlymouth, NY 61205</t>
  </si>
  <si>
    <t>USNS Smith, FPO AP 97341</t>
  </si>
  <si>
    <t>45472 Brian Burgs, West Trevorview, MT 03781</t>
  </si>
  <si>
    <t>309 Anderson Inlet, North Emilybury, NY 94754</t>
  </si>
  <si>
    <t>8316 Bush Hollow, Arianatown, GA 70877</t>
  </si>
  <si>
    <t>3858 Young Mountain, Popeland, AR 28646</t>
  </si>
  <si>
    <t>79798 Golden Lakes, New Julie, GU 44781</t>
  </si>
  <si>
    <t>045 Russell Meadows, East Roy, HI 36777</t>
  </si>
  <si>
    <t>911 Kevin Passage, Lake Micheleton, DC 48816</t>
  </si>
  <si>
    <t>6806 Meyer Viaduct, Normanfurt, DE 22647</t>
  </si>
  <si>
    <t>38772 Greene Stream Suite 763, Phillipsside, PR 97420</t>
  </si>
  <si>
    <t>426 Vance Ranch, Wrightshire, HI 62954</t>
  </si>
  <si>
    <t>827 Mason Inlet Suite 576, Patriciaport, WI 64284</t>
  </si>
  <si>
    <t>8905 Scott Forge Apt. 140, Dawnville, IA 55060</t>
  </si>
  <si>
    <t>28298 Orozco Lights Apt. 139, South Richardberg, HI 64909</t>
  </si>
  <si>
    <t>618 Amanda Place, Christianview, NE 35277</t>
  </si>
  <si>
    <t>27163 Rowland Skyway, Brandonport, KS 79204</t>
  </si>
  <si>
    <t>152 Ellison Stream Suite 894, Daymouth, NV 67223</t>
  </si>
  <si>
    <t>9760 Gonzales Springs Suite 175, South Mike, NV 38876</t>
  </si>
  <si>
    <t>58942 Kelley View, North Amber, UT 36840</t>
  </si>
  <si>
    <t>723 Caroline Knolls, Alexandrastad, FM 39595</t>
  </si>
  <si>
    <t>42107 Emily Extension Apt. 543, East Samanthaborough, TN 57398</t>
  </si>
  <si>
    <t>87619 Christopher Burgs, Judithfort, MI 21986</t>
  </si>
  <si>
    <t>80208 Gomez Glen Suite 842, Matthewland, NH 91008</t>
  </si>
  <si>
    <t>159 Anthony Creek, Wallerburgh, NJ 30563</t>
  </si>
  <si>
    <t>64348 Joseph Heights, Port Colleenburgh, SD 52922</t>
  </si>
  <si>
    <t>82692 David Plains, New Anntown, PA 33931</t>
  </si>
  <si>
    <t>13000 Campbell Brook Apt. 458, North Vincent, ME 64581</t>
  </si>
  <si>
    <t>153 Melissa Locks, Lake Wendy, GU 91910</t>
  </si>
  <si>
    <t>86378 Miranda Knolls Suite 539, Lake Tinaview, AR 64806</t>
  </si>
  <si>
    <t>36093 Vaughan Fall, Donnatown, IL 60691</t>
  </si>
  <si>
    <t>41335 Darrell Walk Suite 776, Whitestad, MA 01049</t>
  </si>
  <si>
    <t>7734 Juan Roads, North Kimberlyhaven, AL 02481</t>
  </si>
  <si>
    <t>678 Brandi Shoals Suite 339, Freemanbury, FL 73969</t>
  </si>
  <si>
    <t>8124 Connor Plains, South Thomas, MN 08740</t>
  </si>
  <si>
    <t>3406 Pacheco Mission Suite 504, Salazarland, TN 56345</t>
  </si>
  <si>
    <t>47018 Karen Highway, Danielmouth, AZ 20498</t>
  </si>
  <si>
    <t>77375 Brady Trace Apt. 823, North Mackenziemouth, AR 51350</t>
  </si>
  <si>
    <t>3797 Joseph Radial Suite 094, Rodriguezville, GA 46199</t>
  </si>
  <si>
    <t>4815 Stewart Trail Suite 315, Jasmineshire, IL 94053</t>
  </si>
  <si>
    <t>203 Miller Underpass, Banksmouth, AL 35172</t>
  </si>
  <si>
    <t>3290 Anthony Knolls, North Becky, IA 45375</t>
  </si>
  <si>
    <t>9279 Hicks Summit Suite 118, Smithside, WI 65068</t>
  </si>
  <si>
    <t>42754 Jeffrey Pike Suite 094, Port Ashleyport, AS 95144</t>
  </si>
  <si>
    <t>9376 Rivera River, Bryanchester, NJ 68992</t>
  </si>
  <si>
    <t>USS Hart, FPO AP 65160</t>
  </si>
  <si>
    <t>85063 Russell Branch, South Michelle, PW 42563</t>
  </si>
  <si>
    <t>2562 Allen Port, Mccormickton, AL 37025</t>
  </si>
  <si>
    <t>626 Hardin Camp Suite 985, Phillipston, NH 69631</t>
  </si>
  <si>
    <t>717 Mark Trail Apt. 151, Chadmouth, RI 77853</t>
  </si>
  <si>
    <t>960 Rush Wall Suite 299, North Emilyshire, ID 00821</t>
  </si>
  <si>
    <t>824 Mathis Glens Apt. 728, Port Alison, NE 33304</t>
  </si>
  <si>
    <t>108 Ellen Extensions Suite 070, Rachaelburgh, PW 57822</t>
  </si>
  <si>
    <t>629 Murphy Manors Suite 402, Davidchester, MA 23105</t>
  </si>
  <si>
    <t>3852 John Union Suite 686, Wendyborough, MI 48144</t>
  </si>
  <si>
    <t>7663 Paul Wells Suite 438, South Elizabeth, FL 58605</t>
  </si>
  <si>
    <t>PSC 1039, Box 7626, APO AP 29458</t>
  </si>
  <si>
    <t>14532 Rachel Tunnel, Frederickton, HI 81174</t>
  </si>
  <si>
    <t>53870 Taylor Coves, Rebeccaview, WY 82652</t>
  </si>
  <si>
    <t>7389 Zavala Springs, South Matthewhaven, MT 06736</t>
  </si>
  <si>
    <t>38042 Mckay Estate Suite 195, Jamesberg, IL 11298</t>
  </si>
  <si>
    <t>81281 Andrea Square, Catherinehaven, WV 20716</t>
  </si>
  <si>
    <t>5074 Tiffany Expressway, South Christophertown, AK 14565</t>
  </si>
  <si>
    <t>01177 Sonia Causeway, Port Victoriaton, FM 46829</t>
  </si>
  <si>
    <t>494 Powell Harbors, Griffithview, GA 28192</t>
  </si>
  <si>
    <t>440 Emily Burg Suite 245, North Michael, MI 46872</t>
  </si>
  <si>
    <t>25268 Ryan Greens Apt. 254, Lake Laura, AR 17223</t>
  </si>
  <si>
    <t>576 Kristina Island Apt. 125, West Markport, MT 95530</t>
  </si>
  <si>
    <t>011 Craig Throughway Apt. 512, Port Juliaview, CO 28238</t>
  </si>
  <si>
    <t>09924 Nathan Meadow Suite 649, Isabellahaven, MN 87826</t>
  </si>
  <si>
    <t>91561 Kristen Ports Suite 518, Andreashire, SD 41087</t>
  </si>
  <si>
    <t>PSC 6577, Box 4498, APO AA 59268</t>
  </si>
  <si>
    <t>0104 Robinson Plain Apt. 945, Port Teresa, FL 86717</t>
  </si>
  <si>
    <t>08384 Ashley Track Suite 865, East Joycehaven, VA 08929</t>
  </si>
  <si>
    <t>8620 Jodi Knoll Apt. 615, Gilesport, UT 37473</t>
  </si>
  <si>
    <t>Unit 7955 Box 3396, DPO AA 71898</t>
  </si>
  <si>
    <t>2984 Jane Ridge Suite 836, West Amber, MO 64308</t>
  </si>
  <si>
    <t>0901 Anderson Corners, Douglasland, PR 99026</t>
  </si>
  <si>
    <t>85533 Michelle Estates Suite 346, Port Matthew, LA 52063</t>
  </si>
  <si>
    <t>PSC 0995, Box 5465, APO AA 12581</t>
  </si>
  <si>
    <t>03337 Alexander Brook Apt. 552, South Jesus, VI 78274</t>
  </si>
  <si>
    <t>511 Taylor Hollow Apt. 584, Matthewsland, MO 74556</t>
  </si>
  <si>
    <t>004 Goodman Tunnel Apt. 041, Jenniferland, OH 95107</t>
  </si>
  <si>
    <t>22913 Humphrey Station, West Collin, FM 82358</t>
  </si>
  <si>
    <t>9042 Chad Gateway Suite 355, East Robertside, MA 69474</t>
  </si>
  <si>
    <t>97358 Nancy Row Suite 425, South Dannyhaven, KS 62539</t>
  </si>
  <si>
    <t>629 Brenda Roads, North April, MN 78732</t>
  </si>
  <si>
    <t>695 Carrillo Tunnel Suite 875, Davisville, MI 51904</t>
  </si>
  <si>
    <t>005 Robert Meadow Suite 163, West Jason, ND 43287</t>
  </si>
  <si>
    <t>2366 Palmer Summit, North Kellytown, VT 69596</t>
  </si>
  <si>
    <t>11910 Perry Ranch Apt. 918, South Gregory, WA 99659</t>
  </si>
  <si>
    <t>Unit 3004 Box 2354, DPO AP 02310</t>
  </si>
  <si>
    <t>9371 Jeremy Walk, Bowmantown, RI 52408</t>
  </si>
  <si>
    <t>729 Clark Landing Apt. 823, Markhaven, WI 83429</t>
  </si>
  <si>
    <t>17506 Leon Mountains Apt. 492, Burgessmouth, GU 26658</t>
  </si>
  <si>
    <t>615 Newman Motorway Suite 957, West Williamland, KY 97514</t>
  </si>
  <si>
    <t>83218 Bass Tunnel, New David, PA 75897</t>
  </si>
  <si>
    <t>4918 Scott Islands, Pamelaburgh, WV 47888</t>
  </si>
  <si>
    <t>PSC 0698, Box 4089, APO AP 16696</t>
  </si>
  <si>
    <t>6185 Matthew Shore Suite 337, South Austinfort, AZ 39082</t>
  </si>
  <si>
    <t>37846 Regina Passage, Rebekahfurt, NC 27760</t>
  </si>
  <si>
    <t>4455 Mitchell Terrace Suite 116, North Stephenmouth, WY 82802</t>
  </si>
  <si>
    <t>8387 Fields Road Suite 332, Lorishire, WV 32517</t>
  </si>
  <si>
    <t>0951 Lee Overpass Apt. 703, Port Christopher, PR 38629</t>
  </si>
  <si>
    <t>95777 Billy Way, Gallegosfurt, VA 56817</t>
  </si>
  <si>
    <t>USNV Davenport, FPO AA 26170</t>
  </si>
  <si>
    <t>0226 Yolanda Land, East Tylermouth, VT 55856</t>
  </si>
  <si>
    <t>23148 Ramos Court, New Christopherborough, MA 66386</t>
  </si>
  <si>
    <t>PSC 5494, Box 5590, APO AP 86445</t>
  </si>
  <si>
    <t>2829 Washington Courts, Seanberg, AL 93196</t>
  </si>
  <si>
    <t>827 Maynard Burgs, West Walter, WI 88774</t>
  </si>
  <si>
    <t>037 Danielle Track, West Allisonton, UT 43117</t>
  </si>
  <si>
    <t>7499 Miller Crossing, East Stephanie, HI 32449</t>
  </si>
  <si>
    <t>9711 Dawn Crossroad Suite 030, New Amanda, ID 96626</t>
  </si>
  <si>
    <t>808 Kenneth Divide Suite 393, Robertburgh, NC 65620</t>
  </si>
  <si>
    <t>18793 Case Lane Suite 110, Lake Jefferystad, LA 70214</t>
  </si>
  <si>
    <t>1215 Griffin Station Apt. 955, East Amber, IA 70740</t>
  </si>
  <si>
    <t>3807 Barry Creek, Port Kenneth, VT 45673</t>
  </si>
  <si>
    <t>85173 Oconnor Trafficway, Scottmouth, VI 62955</t>
  </si>
  <si>
    <t>66306 Traci Coves, Coopershire, GU 70958</t>
  </si>
  <si>
    <t>69582 Turner Village Suite 823, Lopezside, AK 03044</t>
  </si>
  <si>
    <t>34317 Rowe Mountains Suite 839, Courtneymouth, MS 74864</t>
  </si>
  <si>
    <t>8683 Karl Creek, New Kevin, MN 65082</t>
  </si>
  <si>
    <t>29819 Michael View Apt. 018, West Lisa, WY 38899</t>
  </si>
  <si>
    <t>4420 Mackenzie Station, Port Larry, TX 97857</t>
  </si>
  <si>
    <t>016 Charles Street, South Scottbury, KY 82908</t>
  </si>
  <si>
    <t>PSC 9892, Box 1559, APO AP 39476</t>
  </si>
  <si>
    <t>012 Lauren Village Suite 887, Rebeccachester, SD 91862</t>
  </si>
  <si>
    <t>962 Kramer River, Stevenland, NE 60523</t>
  </si>
  <si>
    <t>810 Stanley Curve Apt. 455, New Bethany, KY 73633</t>
  </si>
  <si>
    <t>74510 Jason Village, Port Alexander, CT 90699</t>
  </si>
  <si>
    <t>59852 Travis Rue Suite 236, East Michelle, DE 53084</t>
  </si>
  <si>
    <t>774 Troy Shoal Apt. 188, Johnnyfort, MN 97998</t>
  </si>
  <si>
    <t>786 Kramer Drive Suite 695, Lake John, AK 21412</t>
  </si>
  <si>
    <t>PSC 0871, Box 6439, APO AE 41149</t>
  </si>
  <si>
    <t>074 Jasmine Mountains, South Christinamouth, WV 41848</t>
  </si>
  <si>
    <t>7832 Newman Corners, Lake Michael, OK 06482</t>
  </si>
  <si>
    <t>119 Austin Cove, Port Karenland, GU 69177</t>
  </si>
  <si>
    <t>2680 Darlene Isle Apt. 537, Garytown, KY 42731</t>
  </si>
  <si>
    <t>43700 Vaughn Dale, East Haileymouth, UT 42686</t>
  </si>
  <si>
    <t>006 Michael Extensions, Paulstad, IA 23400</t>
  </si>
  <si>
    <t>1546 White Burgs, Robinsonberg, WA 80679</t>
  </si>
  <si>
    <t>08700 Stephen Crossroad, West James, MN 12441</t>
  </si>
  <si>
    <t>477 Stewart Overpass Suite 589, Lake Gracefurt, ME 41719</t>
  </si>
  <si>
    <t>04180 Wheeler Villages, West Claytonborough, VA 49491</t>
  </si>
  <si>
    <t>7583 Brown Islands, West Jeffreychester, WY 63453</t>
  </si>
  <si>
    <t>10701 Jason Mills, Port Mary, IA 56390</t>
  </si>
  <si>
    <t>55128 Christopher Orchard Apt. 444, Kimfurt, TN 50637</t>
  </si>
  <si>
    <t>94054 Katherine Cliffs Suite 178, West Christopherfurt, VT 07426</t>
  </si>
  <si>
    <t>30569 Samantha Island, Bookerborough, CT 45255</t>
  </si>
  <si>
    <t>PSC 6107, Box 2491, APO AA 70861</t>
  </si>
  <si>
    <t>PSC 6684, Box 2200, APO AP 06143</t>
  </si>
  <si>
    <t>09608 Romero Islands, Carterfort, VA 08179</t>
  </si>
  <si>
    <t>978 Jose Tunnel, South Donnaton, NH 60890</t>
  </si>
  <si>
    <t>297 Stephanie Lake Suite 834, East Richardside, FM 53549</t>
  </si>
  <si>
    <t>730 Jacob Summit, Jenniferstad, IL 40205</t>
  </si>
  <si>
    <t>802 Taylor Path Apt. 626, Joannaborough, TN 61413</t>
  </si>
  <si>
    <t>96023 Patricia Islands, Yatestown, FM 43630</t>
  </si>
  <si>
    <t>473 Caitlin Hollow Suite 115, New Nathanchester, FL 58676</t>
  </si>
  <si>
    <t>11052 Patrick Courts, New Justin, MP 12527</t>
  </si>
  <si>
    <t>453 Deanna Path Apt. 032, East Ryanfurt, NJ 23024</t>
  </si>
  <si>
    <t>64432 Marilyn Skyway Suite 891, West Kimberlyberg, CO 28948</t>
  </si>
  <si>
    <t>7538 Aaron Prairie Suite 497, Paulview, MT 23616</t>
  </si>
  <si>
    <t>PSC 5800, Box 7039, APO AP 85447</t>
  </si>
  <si>
    <t>5678 Holt Avenue, South Thomas, ID 43514</t>
  </si>
  <si>
    <t>683 Michael Tunnel Apt. 193, South Michael, VI 92014</t>
  </si>
  <si>
    <t>9032 Kathleen Spur Apt. 020, South Melinda, IL 29952</t>
  </si>
  <si>
    <t>140 Fisher Passage, West Johnchester, WI 72465</t>
  </si>
  <si>
    <t>537 Dana Road Apt. 457, Scottstad, FM 39735</t>
  </si>
  <si>
    <t>1786 Nancy Vista, Colleenhaven, WA 04429</t>
  </si>
  <si>
    <t>614 Virginia Key Suite 950, Port Brandon, NH 51034</t>
  </si>
  <si>
    <t>4193 Montgomery Gateway Apt. 771, Kimberlyview, AR 09875</t>
  </si>
  <si>
    <t>698 Lowe Circles Suite 086, West Bradleybury, DE 00526</t>
  </si>
  <si>
    <t>887 Johnston Key, Jamesburgh, WY 30416</t>
  </si>
  <si>
    <t>1904 Henry Islands Suite 073, Caseystad, MP 21220</t>
  </si>
  <si>
    <t>Unit 8848 Box 8004, DPO AP 56699</t>
  </si>
  <si>
    <t>088 Kelley Trace Suite 179, Wolfeborough, GA 67608</t>
  </si>
  <si>
    <t>72722 Laura Freeway, North Sharonburgh, TN 90068</t>
  </si>
  <si>
    <t>34061 Bobby Parkway Suite 903, North Lindseyside, AL 71459</t>
  </si>
  <si>
    <t>0773 Bird Neck, East Angela, WA 22663</t>
  </si>
  <si>
    <t>45780 Norris Divide Apt. 484, Bakerburgh, NJ 52880</t>
  </si>
  <si>
    <t>9953 Michael Pike Suite 966, North Seth, MD 86745</t>
  </si>
  <si>
    <t>085 Jamie Forge, North Matthew, TN 24828</t>
  </si>
  <si>
    <t>83526 Bruce Mountain, North Holly, VI 25609</t>
  </si>
  <si>
    <t>4195 Pope Lakes Apt. 000, Port Billy, NE 28696</t>
  </si>
  <si>
    <t>249 Fletcher Plaza Apt. 031, North Hannahchester, TX 98345</t>
  </si>
  <si>
    <t>710 Lawrence Shore Suite 927, Seanborough, NY 38944</t>
  </si>
  <si>
    <t>27907 Sarah Port Suite 611, New Larry, AZ 05518</t>
  </si>
  <si>
    <t>8201 Brittany Meadow, East Davidshire, NE 20784</t>
  </si>
  <si>
    <t>8927 Fuller Plaza, New Dawnborough, MA 73567</t>
  </si>
  <si>
    <t>3783 William Village, East Marvinland, NM 59873</t>
  </si>
  <si>
    <t>341 Lewis Island Apt. 067, Dayville, ID 07210</t>
  </si>
  <si>
    <t>89450 Smith Plaza Apt. 443, Port Roberthaven, VI 92534</t>
  </si>
  <si>
    <t>43418 Stephens Cliff, Joseshire, WA 42604</t>
  </si>
  <si>
    <t>957 Mendez Mountain Apt. 203, Robertschester, MT 35225</t>
  </si>
  <si>
    <t>94318 Walter Shoals, Lake Robin, IA 16119</t>
  </si>
  <si>
    <t>PSC 6184, Box 3169, APO AP 19595</t>
  </si>
  <si>
    <t>92756 Montgomery Prairie Apt. 353, Debraburgh, NE 86513</t>
  </si>
  <si>
    <t>63062 Jackson Mills Apt. 210, West Courtneyland, AZ 64422</t>
  </si>
  <si>
    <t>89223 Randy Plaza, Kennethchester, WV 46799</t>
  </si>
  <si>
    <t>Unit 7570 Box 7784, DPO AP 56305</t>
  </si>
  <si>
    <t>PSC 4194, Box 4588, APO AE 81249</t>
  </si>
  <si>
    <t>191 Teresa Orchard, Moniqueton, VI 26405</t>
  </si>
  <si>
    <t>PSC 7146, Box 2451, APO AE 36758</t>
  </si>
  <si>
    <t>0907 Wallace Ports Suite 704, Petermouth, SD 21902</t>
  </si>
  <si>
    <t>42305 Jessica Haven Suite 582, Ellisborough, GU 86901</t>
  </si>
  <si>
    <t>505 Alvarez Burgs Apt. 255, South Aprilburgh, FL 95141</t>
  </si>
  <si>
    <t>79519 Burke Terrace Suite 349, New Rebekahton, CT 03018</t>
  </si>
  <si>
    <t>84055 Johnson Lane, New Barbara, RI 51657</t>
  </si>
  <si>
    <t>765 Robin Road Apt. 370, West Maryfort, WY 96706</t>
  </si>
  <si>
    <t>117 Christina Motorway, Jenniferchester, ID 66457</t>
  </si>
  <si>
    <t>7252 Price Tunnel, Byrdfurt, MO 48544</t>
  </si>
  <si>
    <t>477 Penny Stravenue, New Carloston, NV 93601</t>
  </si>
  <si>
    <t>698 Jose Ways Suite 629, New Brianberg, VI 23541</t>
  </si>
  <si>
    <t>83873 Parker Lock Apt. 467, Clementsland, RI 84817</t>
  </si>
  <si>
    <t>445 Miller Circles Suite 593, New Elaine, CA 88886</t>
  </si>
  <si>
    <t>79265 Williams Ways, North Matthewside, FL 10865</t>
  </si>
  <si>
    <t>7050 Warren Curve, Chadmouth, WY 38146</t>
  </si>
  <si>
    <t>PSC 8370, Box 7496, APO AA 35186</t>
  </si>
  <si>
    <t>5199 Gina Street, Allenhaven, UT 04333</t>
  </si>
  <si>
    <t>33076 Steven Trail Apt. 725, Port Blake, DC 73350</t>
  </si>
  <si>
    <t>4637 Miller Crescent Apt. 694, Nancybury, FM 45819</t>
  </si>
  <si>
    <t>88952 Benjamin Land, West Paulaton, ME 99747</t>
  </si>
  <si>
    <t>25963 Blake Stravenue, New Krystalshire, MO 46905</t>
  </si>
  <si>
    <t>1194 Miranda Plaza, Wagnerland, SD 33352</t>
  </si>
  <si>
    <t>9846 Ashley Isle Suite 755, New Gerald, CO 39617</t>
  </si>
  <si>
    <t>2692 Bender Street Apt. 152, Nelsonberg, WA 08953</t>
  </si>
  <si>
    <t>2143 Christie Station Apt. 397, Port Michaelmouth, MD 71560</t>
  </si>
  <si>
    <t>284 Cummings Trail Apt. 303, Tinaborough, FM 92767</t>
  </si>
  <si>
    <t>PSC 7398, Box 4538, APO AE 18044</t>
  </si>
  <si>
    <t>55766 Charles Center, Lake Davidfurt, SD 97256</t>
  </si>
  <si>
    <t>3209 Nathan Field, East Victoria, GA 71643</t>
  </si>
  <si>
    <t>5145 Casey Trail, New Philipberg, MT 59726</t>
  </si>
  <si>
    <t>3317 Brenda Park, Andrewfurt, KY 21488</t>
  </si>
  <si>
    <t>USS Strong, FPO AA 68771</t>
  </si>
  <si>
    <t>81575 Jasmine Fall Apt. 851, Hillbury, MS 18662</t>
  </si>
  <si>
    <t>2026 Fitzgerald Mills Suite 858, Lake Brittany, DE 74920</t>
  </si>
  <si>
    <t>162 Erika Circles Suite 680, South William, MS 05740</t>
  </si>
  <si>
    <t>PSC 2344, Box 7827, APO AA 82462</t>
  </si>
  <si>
    <t>5373 Brown Islands Suite 914, Elizabethmouth, AL 27669</t>
  </si>
  <si>
    <t>31404 Bailey Trafficway Apt. 766, Sheppardton, ND 89318</t>
  </si>
  <si>
    <t>4613 Adams Pine Apt. 639, Huangmouth, FM 59114</t>
  </si>
  <si>
    <t>43292 Davis Highway, West Sonyatown, PW 47955</t>
  </si>
  <si>
    <t>476 Gonzalez Club, New Hannah, PA 85176</t>
  </si>
  <si>
    <t>1566 Ward Extension Apt. 085, Dylanberg, VA 96482</t>
  </si>
  <si>
    <t>042 Brown Cove, Port John, NM 32743</t>
  </si>
  <si>
    <t>466 Amanda Forest, Port Nicholasberg, OH 11325</t>
  </si>
  <si>
    <t>7118 Beard Ways Apt. 858, North Isabelport, OH 93511</t>
  </si>
  <si>
    <t>11962 Bauer Cape, Barbaraland, WV 32913</t>
  </si>
  <si>
    <t>82826 Tina Fords, Stevenchester, KS 71136</t>
  </si>
  <si>
    <t>USS Blake, FPO AP 89561</t>
  </si>
  <si>
    <t>51124 Anderson Vista Apt. 152, Maryhaven, MA 82361</t>
  </si>
  <si>
    <t>096 Walter Isle Apt. 837, North Theresa, AL 44908</t>
  </si>
  <si>
    <t>156 Phillips Bypass, New Tracyfort, OH 41862</t>
  </si>
  <si>
    <t>6150 Hicks Crossroad, Trevorside, WV 22377</t>
  </si>
  <si>
    <t>06517 Michael Shoal, Karlafort, CO 98095</t>
  </si>
  <si>
    <t>6087 Amy Forge Suite 214, Leonhaven, NE 63459</t>
  </si>
  <si>
    <t>5525 Roberts Harbor Suite 048, South Christinemouth, NV 68195</t>
  </si>
  <si>
    <t>Unit 9472 Box 4835, DPO AE 11462</t>
  </si>
  <si>
    <t>542 Patterson Lodge, New Lisa, FM 58778</t>
  </si>
  <si>
    <t>5378 Ballard Expressway Suite 549, South Angel, TN 66175</t>
  </si>
  <si>
    <t>29897 Sarah Streets Apt. 909, New Annmouth, AS 69548</t>
  </si>
  <si>
    <t>8668 Grant Mount Suite 287, Lake Christopherton, CA 87015</t>
  </si>
  <si>
    <t>95407 Eric Shoals, North Elizabethton, NV 83362</t>
  </si>
  <si>
    <t>655 King Square, Laurashire, DE 19088</t>
  </si>
  <si>
    <t>43138 Daisy Branch, West Martinfurt, GA 55657</t>
  </si>
  <si>
    <t>456 Brian Prairie, Lake Curtisview, CO 00833</t>
  </si>
  <si>
    <t>PSC 6552, Box 0088, APO AE 07358</t>
  </si>
  <si>
    <t>273 Kimberly Court, Arroyoland, MT 75973</t>
  </si>
  <si>
    <t>286 Sarah Curve Apt. 778, Philiphaven, PW 76173</t>
  </si>
  <si>
    <t>8726 Brian Manor, Hallstad, OH 07650</t>
  </si>
  <si>
    <t>01900 Moore Unions, Josephmouth, CA 52326</t>
  </si>
  <si>
    <t>57256 John Skyway Apt. 095, Lake Lawrence, NC 57495</t>
  </si>
  <si>
    <t>95939 Wilson Drives, North Bethborough, SC 52829</t>
  </si>
  <si>
    <t>2458 Hale Spur, Robertohaven, PA 29240</t>
  </si>
  <si>
    <t>78031 Anthony Union, Melissatown, MA 15497</t>
  </si>
  <si>
    <t>76621 Williams Spurs, South Davidtown, HI 33096</t>
  </si>
  <si>
    <t>482 Cox Ridges Apt. 626, South Melissa, MT 75768</t>
  </si>
  <si>
    <t>0672 Todd Motorway Apt. 017, Christopherbury, NE 91953</t>
  </si>
  <si>
    <t>6497 Whitney Drive Suite 628, South Roy, FL 78727</t>
  </si>
  <si>
    <t>1584 Katie Port Suite 022, Port Michelle, MT 01774</t>
  </si>
  <si>
    <t>Unit 8602 Box 9369, DPO AA 46397</t>
  </si>
  <si>
    <t>737 Alexis Fords, Castilloport, UT 92566</t>
  </si>
  <si>
    <t>74406 David Plaza, Port Alexandramouth, MO 53074</t>
  </si>
  <si>
    <t>8108 Daniel Island Suite 552, Lake Bradleyberg, AK 07656</t>
  </si>
  <si>
    <t>875 Collins Skyway Apt. 718, Michaelland, WI 73990</t>
  </si>
  <si>
    <t>8071 Wood Mount, Fieldsland, CO 35366</t>
  </si>
  <si>
    <t>6715 Patterson Brook, Larsonbury, MH 47906</t>
  </si>
  <si>
    <t>048 Cheryl Ports Suite 972, Lawsonstad, SD 56996</t>
  </si>
  <si>
    <t>108 Barrett Alley Suite 494, Jonathanfort, HI 32326</t>
  </si>
  <si>
    <t>27903 Jennifer Springs Suite 719, Burnsstad, VA 11832</t>
  </si>
  <si>
    <t>4154 Tucker Stravenue, Frankfurt, VA 72310</t>
  </si>
  <si>
    <t>597 Brandon Ford, Lake Robertville, MO 08939</t>
  </si>
  <si>
    <t>717 Barbara Springs, New Nancyhaven, MP 71248</t>
  </si>
  <si>
    <t>529 Allen Fords Suite 807, Port Nancy, NY 13673</t>
  </si>
  <si>
    <t>PSC 0269, Box 6449, APO AA 68816</t>
  </si>
  <si>
    <t>0722 Jason Hollow Suite 871, North Alejandro, GA 48448</t>
  </si>
  <si>
    <t>0094 Jonathan Courts, North Andrewborough, VA 84465</t>
  </si>
  <si>
    <t>231 Michael Points Suite 976, West Christinechester, WI 99712</t>
  </si>
  <si>
    <t>58276 Nelson Crossroad Apt. 224, East Ravenside, AR 38599</t>
  </si>
  <si>
    <t>65510 Barr Haven, Jeffersonchester, VT 42810</t>
  </si>
  <si>
    <t>41507 Sean Summit, Jeffreyland, OK 95611</t>
  </si>
  <si>
    <t>Unit 7904 Box 5124, DPO AA 92685</t>
  </si>
  <si>
    <t>049 Samantha Tunnel, Jamesberg, MA 88096</t>
  </si>
  <si>
    <t>9937 John Mountains, East Jerrymouth, AL 04146</t>
  </si>
  <si>
    <t>8575 Boyer Stream Apt. 424, Walkerbury, MA 31505</t>
  </si>
  <si>
    <t>55163 Olson Forks Apt. 602, New Brittany, MD 34406</t>
  </si>
  <si>
    <t>94712 Greene Meadow, New Jaime, NJ 50822</t>
  </si>
  <si>
    <t>2513 Jessica Rapid Suite 980, East Marilyn, PR 65378</t>
  </si>
  <si>
    <t>8836 Craig Brook Suite 311, Patrickville, MS 56544</t>
  </si>
  <si>
    <t>4809 Amanda Parkway, East Antoniostad, IA 23098</t>
  </si>
  <si>
    <t>497 Parrish Mountain, South Karen, GU 85102</t>
  </si>
  <si>
    <t>488 Justin Terrace, West Davidburgh, IA 13096</t>
  </si>
  <si>
    <t>68371 David Light, Johnsonborough, SD 24730</t>
  </si>
  <si>
    <t>487 Arnold Roads Suite 066, Lake Garybury, MA 41656</t>
  </si>
  <si>
    <t>89236 Kelly Stravenue, South Johnathan, PW 64085</t>
  </si>
  <si>
    <t>USNS Taylor, FPO AE 07800</t>
  </si>
  <si>
    <t>97071 Hoffman Green, Port Brenda, NH 86086</t>
  </si>
  <si>
    <t>685 Clarence Crescent, North Shawnview, AR 97371</t>
  </si>
  <si>
    <t>USS Rogers, FPO AP 51852</t>
  </si>
  <si>
    <t>53500 Erin Forge Apt. 024, Rodneymouth, PW 27165</t>
  </si>
  <si>
    <t>Unit 9189 Box 0663, DPO AE 92558</t>
  </si>
  <si>
    <t>2817 White Junction, Randalltown, PR 53661</t>
  </si>
  <si>
    <t>81817 Moore Path Suite 862, Brownmouth, MP 80178</t>
  </si>
  <si>
    <t>80053 Benjamin Plaza, Jacksonland, GA 03770</t>
  </si>
  <si>
    <t>6532 Hughes Walk Apt. 701, Port Carolyntown, AS 64668</t>
  </si>
  <si>
    <t>USS Salinas, FPO AP 46212</t>
  </si>
  <si>
    <t>94930 Martinez Rapid, Edwardmouth, OH 46539</t>
  </si>
  <si>
    <t>14630 Amy Pines, Heatherchester, OH 98488</t>
  </si>
  <si>
    <t>98480 Vincent Spurs Apt. 100, West Janetburgh, CA 25692</t>
  </si>
  <si>
    <t>056 John Terrace Suite 804, Jeffreyville, FM 94579</t>
  </si>
  <si>
    <t>14062 Smith Forks Apt. 867, Larryberg, FL 14756</t>
  </si>
  <si>
    <t>2382 Frank Extension Suite 895, Port Theresa, NJ 75686</t>
  </si>
  <si>
    <t>56672 Amy Villages Apt. 260, West Alexis, FM 54512</t>
  </si>
  <si>
    <t>7113 Victor Falls, Rebeccatown, GA 69941</t>
  </si>
  <si>
    <t>359 Trevino Inlet Apt. 835, Georgefort, DC 50226</t>
  </si>
  <si>
    <t>PSC 6939, Box 3590, APO AE 89896</t>
  </si>
  <si>
    <t>942 Victor Forge, Carlbury, MT 06589</t>
  </si>
  <si>
    <t>82967 Frye Place Suite 157, Mcbrideberg, SD 16664</t>
  </si>
  <si>
    <t>942 John Drives, Brownfort, KY 36582</t>
  </si>
  <si>
    <t>071 Sheila Dale Apt. 780, Tammyberg, MI 80592</t>
  </si>
  <si>
    <t>0724 Cameron Meadow Apt. 848, Port Karentown, GA 76728</t>
  </si>
  <si>
    <t>72702 Joel Roads Suite 243, New Jesus, PR 44571</t>
  </si>
  <si>
    <t>48249 Lopez Way Apt. 030, Watsonview, WA 47892</t>
  </si>
  <si>
    <t>Unit 2160 Box 2581, DPO AE 38364</t>
  </si>
  <si>
    <t>85992 Michelle Divide Suite 029, Lake Jessica, OR 16218</t>
  </si>
  <si>
    <t>782 Clay Prairie, Richardburgh, SD 82890</t>
  </si>
  <si>
    <t>24954 Miller Shores Suite 927, Lorifurt, PA 21661</t>
  </si>
  <si>
    <t>USNV Vasquez, FPO AA 81637</t>
  </si>
  <si>
    <t>589 Donovan Keys, East Marioborough, DC 78724</t>
  </si>
  <si>
    <t>6970 David Inlet Apt. 335, South Christopher, MA 94567</t>
  </si>
  <si>
    <t>1336 Sierra Unions, Brendanfurt, FM 87106</t>
  </si>
  <si>
    <t>76452 Lee Cove Apt. 030, Port Joseph, FM 85737</t>
  </si>
  <si>
    <t>65354 Ellen Station, North Jeffrey, DC 32911</t>
  </si>
  <si>
    <t>82684 Jennifer Place Suite 365, Port Brett, KY 12921</t>
  </si>
  <si>
    <t>055 Foster Crescent, Bridgesmouth, DE 15151</t>
  </si>
  <si>
    <t>4149 Karen Tunnel, Simmonsstad, NH 07368</t>
  </si>
  <si>
    <t>90601 Kelly Trace, Victorialand, PA 56093</t>
  </si>
  <si>
    <t>Unit 5074 Box 1311, DPO AE 63778</t>
  </si>
  <si>
    <t>645 Denise Haven, Pooleberg, HI 96790</t>
  </si>
  <si>
    <t>0080 Sullivan Turnpike Apt. 505, Lake Kevin, LA 34343</t>
  </si>
  <si>
    <t>37394 Nelson Shoal, Warrenchester, VT 97152</t>
  </si>
  <si>
    <t>091 Scott Ranch, Ryanstad, DE 21725</t>
  </si>
  <si>
    <t>46998 Robert Wells Suite 717, Samanthaport, TN 99503</t>
  </si>
  <si>
    <t>14768 Stephanie Wall, South Joseph, DC 18411</t>
  </si>
  <si>
    <t>9500 Michelle Road, Victoriaville, DE 88640</t>
  </si>
  <si>
    <t>36094 Christopher Wells, Shannonland, KS 91826</t>
  </si>
  <si>
    <t>40487 Robinson Common Apt. 726, Garymouth, GA 57566</t>
  </si>
  <si>
    <t>954 Mcdaniel Mills, East Lisashire, FM 00805</t>
  </si>
  <si>
    <t>8796 Kevin Ridges Apt. 107, Colefurt, WA 18306</t>
  </si>
  <si>
    <t>60421 Ashley Trace, Thompsonburgh, NV 52767</t>
  </si>
  <si>
    <t>22882 Maria Freeway, East Julie, VI 95560</t>
  </si>
  <si>
    <t>8472 Carpenter Walks, Taylorville, MT 75285</t>
  </si>
  <si>
    <t>USCGC Owens, FPO AP 71439</t>
  </si>
  <si>
    <t>368 Christopher Trail, East Rachelton, NC 75188</t>
  </si>
  <si>
    <t>0304 Jamie Squares, Allisonmouth, IN 12362</t>
  </si>
  <si>
    <t>PSC 4921, Box 5307, APO AP 49458</t>
  </si>
  <si>
    <t>USS Mendez, FPO AP 01313</t>
  </si>
  <si>
    <t>00943 Whitaker Burgs, South Erin, MO 68844</t>
  </si>
  <si>
    <t>2765 Ramos Mountain Suite 733, Craigburgh, IA 07442</t>
  </si>
  <si>
    <t>2030 Thomas Inlet, Amyfort, RI 64691</t>
  </si>
  <si>
    <t>8029 Linda Passage, North Kyle, AL 36534</t>
  </si>
  <si>
    <t>055 Allen Groves, Garzaside, VA 87908</t>
  </si>
  <si>
    <t>PSC 1058, Box 1360, APO AE 64743</t>
  </si>
  <si>
    <t>320 Newton Landing Apt. 864, Kennethfort, AK 59737</t>
  </si>
  <si>
    <t>57612 Hatfield Roads Suite 937, Wilsonville, VA 27234</t>
  </si>
  <si>
    <t>USNS Thompson, FPO AP 95705</t>
  </si>
  <si>
    <t>Unit 4044 Box 3742, DPO AP 89808</t>
  </si>
  <si>
    <t>981 Foster Skyway, Christopherchester, TX 59375</t>
  </si>
  <si>
    <t>29133 Alec Forges, Solismouth, IA 12691</t>
  </si>
  <si>
    <t>8715 Lynn Ford Suite 973, Port Stephanieside, CA 79112</t>
  </si>
  <si>
    <t>3961 Hansen Groves, North Carol, MH 21754</t>
  </si>
  <si>
    <t>42495 Escobar Shore Suite 786, Mariatown, RI 90578</t>
  </si>
  <si>
    <t>673 Meyer Falls, Smithchester, OK 09781</t>
  </si>
  <si>
    <t>614 Anderson Route, East Timothyton, AK 72054</t>
  </si>
  <si>
    <t>898 Soto Loop Suite 694, Lisabury, ID 26601</t>
  </si>
  <si>
    <t>USNV Clark, FPO AE 12687</t>
  </si>
  <si>
    <t>588 Edwards Rapids Apt. 141, Weissbury, NM 54140</t>
  </si>
  <si>
    <t>731 Catherine Cliffs, Lake Kellyville, AS 88849</t>
  </si>
  <si>
    <t xml:space="preserve">The below Questions are based on Hotel Boking dataset </t>
  </si>
  <si>
    <t>1. Find the Hotel name where the Customer with the name "Stacey Smith" is Staying.</t>
  </si>
  <si>
    <t>2. Bring out the "Total Price" incurred to the Customer for the Hotel booked and which "Payment Method" did the Customer Opted for?</t>
  </si>
  <si>
    <t>3. Count the number of Customers who stayed in the "Palm Beach Resort" and paid through Net Banking.</t>
  </si>
  <si>
    <t>4. What is the Average "Price per Night" does a "Double" Room type earns?</t>
  </si>
  <si>
    <t>5. What is the minimum "Total Price" offered for the Hotel Name "Sunset Resort"</t>
  </si>
  <si>
    <t xml:space="preserve">6. Count the number of Customers who have opted for "Single" Room type and also "Suite" Room type </t>
  </si>
  <si>
    <t>7. What is the total "Price per night" for the customer hotel name "Golden Sands" and payment made through "Cash"</t>
  </si>
  <si>
    <t>8. What is the sum of "Total Price" for the hotle name "Ocean View" paid through Credit Card if the total Price is more than 6000</t>
  </si>
  <si>
    <t>9. What is the maximum "Total Price" for the payment made through Net Banking if the Price per Night is more than 7500</t>
  </si>
  <si>
    <t>10.What is the Average "Total Price" of the Hotel named "Mountain Retreat" where the Payment is made through Debit Card and Price per Night is less than 10000</t>
  </si>
  <si>
    <t xml:space="preserve">11. What is the total number of "Cash Payment" made for the given Hotels </t>
  </si>
  <si>
    <t>Hotel</t>
  </si>
  <si>
    <t>Cash Payment</t>
  </si>
  <si>
    <t>12. What is the minimum "Total Price" for the given Hotels where the Payment made through UPI</t>
  </si>
  <si>
    <t>Minimum "Total Price"</t>
  </si>
  <si>
    <t>13. Find the Hotels name for the Customers given Below</t>
  </si>
  <si>
    <t>Customers Name</t>
  </si>
  <si>
    <t>Hotels Name</t>
  </si>
  <si>
    <t xml:space="preserve">14. Bring out the Customers details given below </t>
  </si>
  <si>
    <t>15. Count the number of Payments made through Debit Card and Net Banking Together.</t>
  </si>
  <si>
    <t>2. Bring the Address, hotel Name and Check in Date of the Customer name Janet Williams</t>
  </si>
  <si>
    <t>4. What is the sum of "Total Price" for the customer whose last 5 digits of the address are "49458".</t>
  </si>
  <si>
    <t>5. Bring the average "Price per night" for the customer whose first name is "Mary"</t>
  </si>
  <si>
    <t>6. What is the sum of "Total Price" for the Customer whose address starts with "USS"</t>
  </si>
  <si>
    <t>Date</t>
  </si>
  <si>
    <t>Number of Check-in Date</t>
  </si>
  <si>
    <t>8. Find the number of Check-out-Date that took place before the given date</t>
  </si>
  <si>
    <t>Number of Check-out Date</t>
  </si>
  <si>
    <t>9. Find the sum of "Total Price" for the Hotel named "Mountain Retreat" occurred after the following check-in-date</t>
  </si>
  <si>
    <t>Sum of "Total Price" for the mentioned Hotel Name</t>
  </si>
  <si>
    <t>10. Find the number of "Price per Night" that were offered to the customer between the following Check-in-dates.</t>
  </si>
  <si>
    <t>Both the below dates should be included.</t>
  </si>
  <si>
    <t>From</t>
  </si>
  <si>
    <t>To</t>
  </si>
  <si>
    <t>Answer</t>
  </si>
  <si>
    <t>11. Find the sum of "Total Price" for the customers who checked out from the following dates but not on the highlighted check-out-date.</t>
  </si>
  <si>
    <t>Except</t>
  </si>
  <si>
    <t>12. How many Customers booked their Hotels in "City Inn" and "Royal Palace"</t>
  </si>
  <si>
    <t>13. Find the sum of "Total Price" for the Hotel name "Riverside Hotel" when the payment is done through Debit Card or Credit Card</t>
  </si>
  <si>
    <t>14. Find the average of "Price per night" for the Hotle name "lakefront Lodge" where the payment is made through Net Banking or Cash</t>
  </si>
  <si>
    <t>15. Find the sum of "Total Price" for the Hotel named "Ocean View" where the payment is made through UPI or Debit Card</t>
  </si>
  <si>
    <t>16. Count the Customers from "Ocean View" where the Payment method is Debit Card and Credit Card</t>
  </si>
  <si>
    <t>18. What is the sum of "Total Price" for the customers whose last 5 digits of the address are "55010".</t>
  </si>
  <si>
    <t>19. What is the sum of "Total Price" for the Customer whose address starts with "Unit"</t>
  </si>
  <si>
    <t>21. Find the sum of "Total Price" for the Hotel named "Grand Hotel" occurred after the following check-in-date</t>
  </si>
  <si>
    <t>22. Find the number of "Price per Night" that were offered to the customer between the following Check-in-dates.</t>
  </si>
  <si>
    <t>23. Find the sum of "Total Price" for the customers who checked out from the following dates but not on the highlighted check-out-date.</t>
  </si>
  <si>
    <t>24. Bring the average "Price per night" for the customer whose first name is "Lauren"</t>
  </si>
  <si>
    <t>25. Find the sum of "Total Price" for the Hotel named "City Inn" where the payment is made through Credit Card or Net Banking</t>
  </si>
  <si>
    <t>1. Count the number of Customers who stayed in the "Golden Sands" Hotel paid by UPI or Cash.</t>
  </si>
  <si>
    <t>Todd Sharma</t>
  </si>
  <si>
    <t>3. Bring Out the Address of the Customer whose last name is "Sharma"</t>
  </si>
  <si>
    <t>20. Find the number of Check-in-Date that recorded after the given date</t>
  </si>
  <si>
    <t>7. Find the number of Check-in-Date that recorded after the given date</t>
  </si>
  <si>
    <t>Marcus Sinha</t>
  </si>
  <si>
    <t>17. Bring Out the Address of the Customer whose last name is "Sinha"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</si>
</sst>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14" fontId="1" fillId="2" borderId="1" xfId="0" applyNumberFormat="1" applyFont="1" applyFill="1" applyBorder="1"/>
    <xf numFmtId="0" fontId="2" fillId="0" borderId="1" xfId="0" applyFont="1" applyBorder="1"/>
    <xf numFmtId="14" fontId="3" fillId="2" borderId="1" xfId="0" applyNumberFormat="1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77594-474C-4AD1-A464-917C14A91F84}">
  <dimension ref="A1:I1001"/>
  <sheetViews>
    <sheetView tabSelected="1" topLeftCell="B1" workbookViewId="0">
      <selection activeCell="A62" sqref="A62"/>
    </sheetView>
  </sheetViews>
  <sheetFormatPr defaultRowHeight="14.5" x14ac:dyDescent="0.35"/>
  <cols>
    <col min="1" max="1" width="18.90625" bestFit="1" customWidth="1"/>
    <col min="2" max="2" width="59.6328125" bestFit="1" customWidth="1"/>
    <col min="3" max="3" width="17.08984375" bestFit="1" customWidth="1"/>
    <col min="4" max="4" width="13" bestFit="1" customWidth="1"/>
    <col min="5" max="5" width="14.36328125" bestFit="1" customWidth="1"/>
    <col min="6" max="6" width="10.54296875" bestFit="1" customWidth="1"/>
    <col min="7" max="7" width="18.90625" bestFit="1" customWidth="1"/>
    <col min="8" max="8" width="14.6328125" bestFit="1" customWidth="1"/>
    <col min="9" max="9" width="15.90625" bestFit="1" customWidth="1"/>
    <col min="10" max="10" width="17.81640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 t="s">
        <v>11</v>
      </c>
      <c r="D2" s="1">
        <v>45448</v>
      </c>
      <c r="E2" s="1">
        <v>45449</v>
      </c>
      <c r="F2" t="s">
        <v>12</v>
      </c>
      <c r="G2">
        <v>5644</v>
      </c>
      <c r="H2">
        <v>5644</v>
      </c>
      <c r="I2" t="s">
        <v>13</v>
      </c>
    </row>
    <row r="3" spans="1:9" x14ac:dyDescent="0.35">
      <c r="A3" t="s">
        <v>14</v>
      </c>
      <c r="B3" t="s">
        <v>15</v>
      </c>
      <c r="C3" t="s">
        <v>16</v>
      </c>
      <c r="D3" s="1">
        <v>45682</v>
      </c>
      <c r="E3" s="1">
        <v>45688</v>
      </c>
      <c r="F3" t="s">
        <v>12</v>
      </c>
      <c r="G3">
        <v>3040</v>
      </c>
      <c r="H3">
        <v>18240</v>
      </c>
      <c r="I3" t="s">
        <v>17</v>
      </c>
    </row>
    <row r="4" spans="1:9" x14ac:dyDescent="0.35">
      <c r="A4" t="s">
        <v>14</v>
      </c>
      <c r="B4" t="s">
        <v>18</v>
      </c>
      <c r="C4" t="s">
        <v>19</v>
      </c>
      <c r="D4" s="1">
        <v>45592</v>
      </c>
      <c r="E4" s="1">
        <v>45596</v>
      </c>
      <c r="F4" t="s">
        <v>12</v>
      </c>
      <c r="G4">
        <v>4015</v>
      </c>
      <c r="H4">
        <v>16060</v>
      </c>
      <c r="I4" t="s">
        <v>17</v>
      </c>
    </row>
    <row r="5" spans="1:9" x14ac:dyDescent="0.35">
      <c r="A5" t="s">
        <v>20</v>
      </c>
      <c r="B5" t="s">
        <v>21</v>
      </c>
      <c r="C5" t="s">
        <v>11</v>
      </c>
      <c r="D5" s="1">
        <v>45616</v>
      </c>
      <c r="E5" s="1">
        <v>45622</v>
      </c>
      <c r="F5" t="s">
        <v>12</v>
      </c>
      <c r="G5">
        <v>4162</v>
      </c>
      <c r="H5">
        <v>24972</v>
      </c>
      <c r="I5" t="s">
        <v>22</v>
      </c>
    </row>
    <row r="6" spans="1:9" x14ac:dyDescent="0.35">
      <c r="A6" t="s">
        <v>23</v>
      </c>
      <c r="B6" t="s">
        <v>24</v>
      </c>
      <c r="C6" t="s">
        <v>25</v>
      </c>
      <c r="D6" s="1">
        <v>45569</v>
      </c>
      <c r="E6" s="1">
        <v>45573</v>
      </c>
      <c r="F6" t="s">
        <v>26</v>
      </c>
      <c r="G6">
        <v>2782</v>
      </c>
      <c r="H6">
        <v>11128</v>
      </c>
      <c r="I6" t="s">
        <v>22</v>
      </c>
    </row>
    <row r="7" spans="1:9" x14ac:dyDescent="0.35">
      <c r="A7" t="s">
        <v>27</v>
      </c>
      <c r="B7" t="s">
        <v>28</v>
      </c>
      <c r="C7" t="s">
        <v>25</v>
      </c>
      <c r="D7" s="1">
        <v>45595</v>
      </c>
      <c r="E7" s="1">
        <v>45596</v>
      </c>
      <c r="F7" t="s">
        <v>12</v>
      </c>
      <c r="G7">
        <v>6461</v>
      </c>
      <c r="H7">
        <v>6461</v>
      </c>
      <c r="I7" t="s">
        <v>29</v>
      </c>
    </row>
    <row r="8" spans="1:9" x14ac:dyDescent="0.35">
      <c r="A8" t="s">
        <v>30</v>
      </c>
      <c r="B8" t="s">
        <v>31</v>
      </c>
      <c r="C8" t="s">
        <v>32</v>
      </c>
      <c r="D8" s="1">
        <v>45673</v>
      </c>
      <c r="E8" s="1">
        <v>45678</v>
      </c>
      <c r="F8" t="s">
        <v>33</v>
      </c>
      <c r="G8">
        <v>2245</v>
      </c>
      <c r="H8">
        <v>11225</v>
      </c>
      <c r="I8" t="s">
        <v>34</v>
      </c>
    </row>
    <row r="9" spans="1:9" x14ac:dyDescent="0.35">
      <c r="A9" t="s">
        <v>23</v>
      </c>
      <c r="B9" t="s">
        <v>35</v>
      </c>
      <c r="C9" t="s">
        <v>36</v>
      </c>
      <c r="D9" s="1">
        <v>45368</v>
      </c>
      <c r="E9" s="1">
        <v>45373</v>
      </c>
      <c r="F9" t="s">
        <v>33</v>
      </c>
      <c r="G9">
        <v>3988</v>
      </c>
      <c r="H9">
        <v>19940</v>
      </c>
      <c r="I9" t="s">
        <v>34</v>
      </c>
    </row>
    <row r="10" spans="1:9" x14ac:dyDescent="0.35">
      <c r="A10" t="s">
        <v>37</v>
      </c>
      <c r="B10" t="s">
        <v>38</v>
      </c>
      <c r="C10" t="s">
        <v>32</v>
      </c>
      <c r="D10" s="1">
        <v>45344</v>
      </c>
      <c r="E10" s="1">
        <v>45350</v>
      </c>
      <c r="F10" t="s">
        <v>26</v>
      </c>
      <c r="G10">
        <v>1569</v>
      </c>
      <c r="H10">
        <v>9414</v>
      </c>
      <c r="I10" t="s">
        <v>22</v>
      </c>
    </row>
    <row r="11" spans="1:9" x14ac:dyDescent="0.35">
      <c r="A11" t="s">
        <v>39</v>
      </c>
      <c r="B11" t="s">
        <v>40</v>
      </c>
      <c r="C11" t="s">
        <v>16</v>
      </c>
      <c r="D11" s="1">
        <v>45430</v>
      </c>
      <c r="E11" s="1">
        <v>45431</v>
      </c>
      <c r="F11" t="s">
        <v>26</v>
      </c>
      <c r="G11">
        <v>7696</v>
      </c>
      <c r="H11">
        <v>7696</v>
      </c>
      <c r="I11" t="s">
        <v>22</v>
      </c>
    </row>
    <row r="12" spans="1:9" x14ac:dyDescent="0.35">
      <c r="A12" t="s">
        <v>20</v>
      </c>
      <c r="B12" t="s">
        <v>41</v>
      </c>
      <c r="C12" t="s">
        <v>42</v>
      </c>
      <c r="D12" s="1">
        <v>45439</v>
      </c>
      <c r="E12" s="1">
        <v>45440</v>
      </c>
      <c r="F12" t="s">
        <v>33</v>
      </c>
      <c r="G12">
        <v>6673</v>
      </c>
      <c r="H12">
        <v>6673</v>
      </c>
      <c r="I12" t="s">
        <v>34</v>
      </c>
    </row>
    <row r="13" spans="1:9" x14ac:dyDescent="0.35">
      <c r="A13" t="s">
        <v>43</v>
      </c>
      <c r="B13" t="s">
        <v>44</v>
      </c>
      <c r="C13" t="s">
        <v>25</v>
      </c>
      <c r="D13" s="1">
        <v>45340</v>
      </c>
      <c r="E13" s="1">
        <v>45346</v>
      </c>
      <c r="F13" t="s">
        <v>33</v>
      </c>
      <c r="G13">
        <v>5394</v>
      </c>
      <c r="H13">
        <v>32364</v>
      </c>
      <c r="I13" t="s">
        <v>17</v>
      </c>
    </row>
    <row r="14" spans="1:9" x14ac:dyDescent="0.35">
      <c r="A14" t="s">
        <v>45</v>
      </c>
      <c r="B14" t="s">
        <v>46</v>
      </c>
      <c r="C14" t="s">
        <v>47</v>
      </c>
      <c r="D14" s="1">
        <v>45566</v>
      </c>
      <c r="E14" s="1">
        <v>45572</v>
      </c>
      <c r="F14" t="s">
        <v>12</v>
      </c>
      <c r="G14">
        <v>8684</v>
      </c>
      <c r="H14">
        <v>52104</v>
      </c>
      <c r="I14" t="s">
        <v>34</v>
      </c>
    </row>
    <row r="15" spans="1:9" x14ac:dyDescent="0.35">
      <c r="A15" t="s">
        <v>20</v>
      </c>
      <c r="B15" t="s">
        <v>48</v>
      </c>
      <c r="C15" t="s">
        <v>16</v>
      </c>
      <c r="D15" s="1">
        <v>45355</v>
      </c>
      <c r="E15" s="1">
        <v>45360</v>
      </c>
      <c r="F15" t="s">
        <v>26</v>
      </c>
      <c r="G15">
        <v>3948</v>
      </c>
      <c r="H15">
        <v>19740</v>
      </c>
      <c r="I15" t="s">
        <v>22</v>
      </c>
    </row>
    <row r="16" spans="1:9" x14ac:dyDescent="0.35">
      <c r="A16" t="s">
        <v>1128</v>
      </c>
      <c r="B16" t="s">
        <v>50</v>
      </c>
      <c r="C16" t="s">
        <v>32</v>
      </c>
      <c r="D16" s="1">
        <v>45339</v>
      </c>
      <c r="E16" s="1">
        <v>45341</v>
      </c>
      <c r="F16" t="s">
        <v>33</v>
      </c>
      <c r="G16">
        <v>4897</v>
      </c>
      <c r="H16">
        <v>9794</v>
      </c>
      <c r="I16" t="s">
        <v>17</v>
      </c>
    </row>
    <row r="17" spans="1:9" x14ac:dyDescent="0.35">
      <c r="A17" t="s">
        <v>30</v>
      </c>
      <c r="B17" t="s">
        <v>51</v>
      </c>
      <c r="C17" t="s">
        <v>52</v>
      </c>
      <c r="D17" s="1">
        <v>45538</v>
      </c>
      <c r="E17" s="1">
        <v>45541</v>
      </c>
      <c r="F17" t="s">
        <v>33</v>
      </c>
      <c r="G17">
        <v>8160</v>
      </c>
      <c r="H17">
        <v>24480</v>
      </c>
      <c r="I17" t="s">
        <v>13</v>
      </c>
    </row>
    <row r="18" spans="1:9" x14ac:dyDescent="0.35">
      <c r="A18" t="s">
        <v>20</v>
      </c>
      <c r="B18" t="s">
        <v>53</v>
      </c>
      <c r="C18" t="s">
        <v>25</v>
      </c>
      <c r="D18" s="1">
        <v>45518</v>
      </c>
      <c r="E18" s="1">
        <v>45524</v>
      </c>
      <c r="F18" t="s">
        <v>33</v>
      </c>
      <c r="G18">
        <v>5662</v>
      </c>
      <c r="H18">
        <v>33972</v>
      </c>
      <c r="I18" t="s">
        <v>22</v>
      </c>
    </row>
    <row r="19" spans="1:9" x14ac:dyDescent="0.35">
      <c r="A19" t="s">
        <v>54</v>
      </c>
      <c r="B19" t="s">
        <v>55</v>
      </c>
      <c r="C19" t="s">
        <v>52</v>
      </c>
      <c r="D19" s="1">
        <v>45451</v>
      </c>
      <c r="E19" s="1">
        <v>45453</v>
      </c>
      <c r="F19" t="s">
        <v>26</v>
      </c>
      <c r="G19">
        <v>2139</v>
      </c>
      <c r="H19">
        <v>4278</v>
      </c>
      <c r="I19" t="s">
        <v>34</v>
      </c>
    </row>
    <row r="20" spans="1:9" x14ac:dyDescent="0.35">
      <c r="A20" t="s">
        <v>9</v>
      </c>
      <c r="B20" t="s">
        <v>56</v>
      </c>
      <c r="C20" t="s">
        <v>25</v>
      </c>
      <c r="D20" s="1">
        <v>45442</v>
      </c>
      <c r="E20" s="1">
        <v>45445</v>
      </c>
      <c r="F20" t="s">
        <v>12</v>
      </c>
      <c r="G20">
        <v>7685</v>
      </c>
      <c r="H20">
        <v>23055</v>
      </c>
      <c r="I20" t="s">
        <v>22</v>
      </c>
    </row>
    <row r="21" spans="1:9" x14ac:dyDescent="0.35">
      <c r="A21" t="s">
        <v>57</v>
      </c>
      <c r="B21" t="s">
        <v>58</v>
      </c>
      <c r="C21" t="s">
        <v>11</v>
      </c>
      <c r="D21" s="1">
        <v>45599</v>
      </c>
      <c r="E21" s="1">
        <v>45601</v>
      </c>
      <c r="F21" t="s">
        <v>33</v>
      </c>
      <c r="G21">
        <v>1949</v>
      </c>
      <c r="H21">
        <v>3898</v>
      </c>
      <c r="I21" t="s">
        <v>29</v>
      </c>
    </row>
    <row r="22" spans="1:9" x14ac:dyDescent="0.35">
      <c r="A22" t="s">
        <v>59</v>
      </c>
      <c r="B22" t="s">
        <v>60</v>
      </c>
      <c r="C22" t="s">
        <v>61</v>
      </c>
      <c r="D22" s="1">
        <v>45402</v>
      </c>
      <c r="E22" s="1">
        <v>45406</v>
      </c>
      <c r="F22" t="s">
        <v>12</v>
      </c>
      <c r="G22">
        <v>3707</v>
      </c>
      <c r="H22">
        <v>14828</v>
      </c>
      <c r="I22" t="s">
        <v>29</v>
      </c>
    </row>
    <row r="23" spans="1:9" x14ac:dyDescent="0.35">
      <c r="A23" t="s">
        <v>62</v>
      </c>
      <c r="B23" t="s">
        <v>63</v>
      </c>
      <c r="C23" t="s">
        <v>36</v>
      </c>
      <c r="D23" s="1">
        <v>45662</v>
      </c>
      <c r="E23" s="1">
        <v>45669</v>
      </c>
      <c r="F23" t="s">
        <v>12</v>
      </c>
      <c r="G23">
        <v>8137</v>
      </c>
      <c r="H23">
        <v>56959</v>
      </c>
      <c r="I23" t="s">
        <v>13</v>
      </c>
    </row>
    <row r="24" spans="1:9" x14ac:dyDescent="0.35">
      <c r="A24" t="s">
        <v>57</v>
      </c>
      <c r="B24" t="s">
        <v>64</v>
      </c>
      <c r="C24" t="s">
        <v>32</v>
      </c>
      <c r="D24" s="1">
        <v>45636</v>
      </c>
      <c r="E24" s="1">
        <v>45638</v>
      </c>
      <c r="F24" t="s">
        <v>26</v>
      </c>
      <c r="G24">
        <v>5274</v>
      </c>
      <c r="H24">
        <v>10548</v>
      </c>
      <c r="I24" t="s">
        <v>13</v>
      </c>
    </row>
    <row r="25" spans="1:9" x14ac:dyDescent="0.35">
      <c r="A25" t="s">
        <v>65</v>
      </c>
      <c r="B25" t="s">
        <v>66</v>
      </c>
      <c r="C25" t="s">
        <v>16</v>
      </c>
      <c r="D25" s="1">
        <v>45667</v>
      </c>
      <c r="E25" s="1">
        <v>45674</v>
      </c>
      <c r="F25" t="s">
        <v>33</v>
      </c>
      <c r="G25">
        <v>1381</v>
      </c>
      <c r="H25">
        <v>9667</v>
      </c>
      <c r="I25" t="s">
        <v>22</v>
      </c>
    </row>
    <row r="26" spans="1:9" x14ac:dyDescent="0.35">
      <c r="A26" t="s">
        <v>67</v>
      </c>
      <c r="B26" t="s">
        <v>68</v>
      </c>
      <c r="C26" t="s">
        <v>61</v>
      </c>
      <c r="D26" s="1">
        <v>45477</v>
      </c>
      <c r="E26" s="1">
        <v>45480</v>
      </c>
      <c r="F26" t="s">
        <v>33</v>
      </c>
      <c r="G26">
        <v>5175</v>
      </c>
      <c r="H26">
        <v>15525</v>
      </c>
      <c r="I26" t="s">
        <v>29</v>
      </c>
    </row>
    <row r="27" spans="1:9" x14ac:dyDescent="0.35">
      <c r="A27" t="s">
        <v>30</v>
      </c>
      <c r="B27" t="s">
        <v>69</v>
      </c>
      <c r="C27" t="s">
        <v>19</v>
      </c>
      <c r="D27" s="1">
        <v>45486</v>
      </c>
      <c r="E27" s="1">
        <v>45493</v>
      </c>
      <c r="F27" t="s">
        <v>26</v>
      </c>
      <c r="G27">
        <v>5110</v>
      </c>
      <c r="H27">
        <v>35770</v>
      </c>
      <c r="I27" t="s">
        <v>17</v>
      </c>
    </row>
    <row r="28" spans="1:9" x14ac:dyDescent="0.35">
      <c r="A28" t="s">
        <v>70</v>
      </c>
      <c r="B28" t="s">
        <v>71</v>
      </c>
      <c r="C28" t="s">
        <v>25</v>
      </c>
      <c r="D28" s="1">
        <v>45529</v>
      </c>
      <c r="E28" s="1">
        <v>45534</v>
      </c>
      <c r="F28" t="s">
        <v>33</v>
      </c>
      <c r="G28">
        <v>4147</v>
      </c>
      <c r="H28">
        <v>20735</v>
      </c>
      <c r="I28" t="s">
        <v>22</v>
      </c>
    </row>
    <row r="29" spans="1:9" x14ac:dyDescent="0.35">
      <c r="A29" t="s">
        <v>72</v>
      </c>
      <c r="B29" t="s">
        <v>73</v>
      </c>
      <c r="C29" t="s">
        <v>32</v>
      </c>
      <c r="D29" s="1">
        <v>45429</v>
      </c>
      <c r="E29" s="1">
        <v>45435</v>
      </c>
      <c r="F29" t="s">
        <v>26</v>
      </c>
      <c r="G29">
        <v>3976</v>
      </c>
      <c r="H29">
        <v>23856</v>
      </c>
      <c r="I29" t="s">
        <v>17</v>
      </c>
    </row>
    <row r="30" spans="1:9" x14ac:dyDescent="0.35">
      <c r="A30" t="s">
        <v>74</v>
      </c>
      <c r="B30" t="s">
        <v>75</v>
      </c>
      <c r="C30" t="s">
        <v>36</v>
      </c>
      <c r="D30" s="1">
        <v>45460</v>
      </c>
      <c r="E30" s="1">
        <v>45466</v>
      </c>
      <c r="F30" t="s">
        <v>33</v>
      </c>
      <c r="G30">
        <v>4889</v>
      </c>
      <c r="H30">
        <v>29334</v>
      </c>
      <c r="I30" t="s">
        <v>17</v>
      </c>
    </row>
    <row r="31" spans="1:9" x14ac:dyDescent="0.35">
      <c r="A31" t="s">
        <v>76</v>
      </c>
      <c r="B31" t="s">
        <v>77</v>
      </c>
      <c r="C31" t="s">
        <v>25</v>
      </c>
      <c r="D31" s="1">
        <v>45471</v>
      </c>
      <c r="E31" s="1">
        <v>45478</v>
      </c>
      <c r="F31" t="s">
        <v>33</v>
      </c>
      <c r="G31">
        <v>2045</v>
      </c>
      <c r="H31">
        <v>14315</v>
      </c>
      <c r="I31" t="s">
        <v>34</v>
      </c>
    </row>
    <row r="32" spans="1:9" x14ac:dyDescent="0.35">
      <c r="A32" t="s">
        <v>9</v>
      </c>
      <c r="B32" t="s">
        <v>78</v>
      </c>
      <c r="C32" t="s">
        <v>11</v>
      </c>
      <c r="D32" s="1">
        <v>45534</v>
      </c>
      <c r="E32" s="1">
        <v>45535</v>
      </c>
      <c r="F32" t="s">
        <v>12</v>
      </c>
      <c r="G32">
        <v>5987</v>
      </c>
      <c r="H32">
        <v>5987</v>
      </c>
      <c r="I32" t="s">
        <v>17</v>
      </c>
    </row>
    <row r="33" spans="1:9" x14ac:dyDescent="0.35">
      <c r="A33" t="s">
        <v>14</v>
      </c>
      <c r="B33" t="s">
        <v>79</v>
      </c>
      <c r="C33" t="s">
        <v>16</v>
      </c>
      <c r="D33" s="1">
        <v>45478</v>
      </c>
      <c r="E33" s="1">
        <v>45483</v>
      </c>
      <c r="F33" t="s">
        <v>33</v>
      </c>
      <c r="G33">
        <v>6932</v>
      </c>
      <c r="H33">
        <v>34660</v>
      </c>
      <c r="I33" t="s">
        <v>34</v>
      </c>
    </row>
    <row r="34" spans="1:9" x14ac:dyDescent="0.35">
      <c r="A34" t="s">
        <v>80</v>
      </c>
      <c r="B34" t="s">
        <v>81</v>
      </c>
      <c r="C34" t="s">
        <v>52</v>
      </c>
      <c r="D34" s="1">
        <v>45515</v>
      </c>
      <c r="E34" s="1">
        <v>45519</v>
      </c>
      <c r="F34" t="s">
        <v>26</v>
      </c>
      <c r="G34">
        <v>1427</v>
      </c>
      <c r="H34">
        <v>5708</v>
      </c>
      <c r="I34" t="s">
        <v>34</v>
      </c>
    </row>
    <row r="35" spans="1:9" x14ac:dyDescent="0.35">
      <c r="A35" t="s">
        <v>82</v>
      </c>
      <c r="B35" t="s">
        <v>83</v>
      </c>
      <c r="C35" t="s">
        <v>32</v>
      </c>
      <c r="D35" s="1">
        <v>45605</v>
      </c>
      <c r="E35" s="1">
        <v>45612</v>
      </c>
      <c r="F35" t="s">
        <v>12</v>
      </c>
      <c r="G35">
        <v>2998</v>
      </c>
      <c r="H35">
        <v>20986</v>
      </c>
      <c r="I35" t="s">
        <v>34</v>
      </c>
    </row>
    <row r="36" spans="1:9" x14ac:dyDescent="0.35">
      <c r="A36" t="s">
        <v>84</v>
      </c>
      <c r="B36" t="s">
        <v>85</v>
      </c>
      <c r="C36" t="s">
        <v>11</v>
      </c>
      <c r="D36" s="1">
        <v>45453</v>
      </c>
      <c r="E36" s="1">
        <v>45454</v>
      </c>
      <c r="F36" t="s">
        <v>26</v>
      </c>
      <c r="G36">
        <v>5489</v>
      </c>
      <c r="H36">
        <v>5489</v>
      </c>
      <c r="I36" t="s">
        <v>22</v>
      </c>
    </row>
    <row r="37" spans="1:9" x14ac:dyDescent="0.35">
      <c r="A37" t="s">
        <v>65</v>
      </c>
      <c r="B37" t="s">
        <v>86</v>
      </c>
      <c r="C37" t="s">
        <v>42</v>
      </c>
      <c r="D37" s="1">
        <v>45668</v>
      </c>
      <c r="E37" s="1">
        <v>45674</v>
      </c>
      <c r="F37" t="s">
        <v>33</v>
      </c>
      <c r="G37">
        <v>9369</v>
      </c>
      <c r="H37">
        <v>56214</v>
      </c>
      <c r="I37" t="s">
        <v>22</v>
      </c>
    </row>
    <row r="38" spans="1:9" x14ac:dyDescent="0.35">
      <c r="A38" t="s">
        <v>82</v>
      </c>
      <c r="B38" t="s">
        <v>87</v>
      </c>
      <c r="C38" t="s">
        <v>42</v>
      </c>
      <c r="D38" s="1">
        <v>45590</v>
      </c>
      <c r="E38" s="1">
        <v>45593</v>
      </c>
      <c r="F38" t="s">
        <v>26</v>
      </c>
      <c r="G38">
        <v>6414</v>
      </c>
      <c r="H38">
        <v>19242</v>
      </c>
      <c r="I38" t="s">
        <v>13</v>
      </c>
    </row>
    <row r="39" spans="1:9" x14ac:dyDescent="0.35">
      <c r="A39" t="s">
        <v>9</v>
      </c>
      <c r="B39" t="s">
        <v>88</v>
      </c>
      <c r="C39" t="s">
        <v>25</v>
      </c>
      <c r="D39" s="1">
        <v>45635</v>
      </c>
      <c r="E39" s="1">
        <v>45641</v>
      </c>
      <c r="F39" t="s">
        <v>26</v>
      </c>
      <c r="G39">
        <v>5188</v>
      </c>
      <c r="H39">
        <v>31128</v>
      </c>
      <c r="I39" t="s">
        <v>13</v>
      </c>
    </row>
    <row r="40" spans="1:9" x14ac:dyDescent="0.35">
      <c r="A40" t="s">
        <v>89</v>
      </c>
      <c r="B40" t="s">
        <v>90</v>
      </c>
      <c r="C40" t="s">
        <v>16</v>
      </c>
      <c r="D40" s="1">
        <v>45639</v>
      </c>
      <c r="E40" s="1">
        <v>45640</v>
      </c>
      <c r="F40" t="s">
        <v>26</v>
      </c>
      <c r="G40">
        <v>7371</v>
      </c>
      <c r="H40">
        <v>7371</v>
      </c>
      <c r="I40" t="s">
        <v>13</v>
      </c>
    </row>
    <row r="41" spans="1:9" x14ac:dyDescent="0.35">
      <c r="A41" t="s">
        <v>91</v>
      </c>
      <c r="B41" t="s">
        <v>92</v>
      </c>
      <c r="C41" t="s">
        <v>11</v>
      </c>
      <c r="D41" s="1">
        <v>45507</v>
      </c>
      <c r="E41" s="1">
        <v>45512</v>
      </c>
      <c r="F41" t="s">
        <v>33</v>
      </c>
      <c r="G41">
        <v>2384</v>
      </c>
      <c r="H41">
        <v>11920</v>
      </c>
      <c r="I41" t="s">
        <v>29</v>
      </c>
    </row>
    <row r="42" spans="1:9" x14ac:dyDescent="0.35">
      <c r="A42" t="s">
        <v>93</v>
      </c>
      <c r="B42" t="s">
        <v>94</v>
      </c>
      <c r="C42" t="s">
        <v>19</v>
      </c>
      <c r="D42" s="1">
        <v>45351</v>
      </c>
      <c r="E42" s="1">
        <v>45358</v>
      </c>
      <c r="F42" t="s">
        <v>26</v>
      </c>
      <c r="G42">
        <v>7465</v>
      </c>
      <c r="H42">
        <v>52255</v>
      </c>
      <c r="I42" t="s">
        <v>34</v>
      </c>
    </row>
    <row r="43" spans="1:9" x14ac:dyDescent="0.35">
      <c r="A43" t="s">
        <v>95</v>
      </c>
      <c r="B43" t="s">
        <v>96</v>
      </c>
      <c r="C43" t="s">
        <v>16</v>
      </c>
      <c r="D43" s="1">
        <v>45676</v>
      </c>
      <c r="E43" s="1">
        <v>45677</v>
      </c>
      <c r="F43" t="s">
        <v>12</v>
      </c>
      <c r="G43">
        <v>8910</v>
      </c>
      <c r="H43">
        <v>8910</v>
      </c>
      <c r="I43" t="s">
        <v>17</v>
      </c>
    </row>
    <row r="44" spans="1:9" x14ac:dyDescent="0.35">
      <c r="A44" t="s">
        <v>80</v>
      </c>
      <c r="B44" t="s">
        <v>97</v>
      </c>
      <c r="C44" t="s">
        <v>42</v>
      </c>
      <c r="D44" s="1">
        <v>45607</v>
      </c>
      <c r="E44" s="1">
        <v>45609</v>
      </c>
      <c r="F44" t="s">
        <v>26</v>
      </c>
      <c r="G44">
        <v>1325</v>
      </c>
      <c r="H44">
        <v>2650</v>
      </c>
      <c r="I44" t="s">
        <v>13</v>
      </c>
    </row>
    <row r="45" spans="1:9" x14ac:dyDescent="0.35">
      <c r="A45" t="s">
        <v>98</v>
      </c>
      <c r="B45" t="s">
        <v>99</v>
      </c>
      <c r="C45" t="s">
        <v>11</v>
      </c>
      <c r="D45" s="1">
        <v>45552</v>
      </c>
      <c r="E45" s="1">
        <v>45559</v>
      </c>
      <c r="F45" t="s">
        <v>26</v>
      </c>
      <c r="G45">
        <v>5211</v>
      </c>
      <c r="H45">
        <v>36477</v>
      </c>
      <c r="I45" t="s">
        <v>13</v>
      </c>
    </row>
    <row r="46" spans="1:9" x14ac:dyDescent="0.35">
      <c r="A46" t="s">
        <v>100</v>
      </c>
      <c r="B46" t="s">
        <v>101</v>
      </c>
      <c r="C46" t="s">
        <v>16</v>
      </c>
      <c r="D46" s="1">
        <v>45354</v>
      </c>
      <c r="E46" s="1">
        <v>45360</v>
      </c>
      <c r="F46" t="s">
        <v>12</v>
      </c>
      <c r="G46">
        <v>6746</v>
      </c>
      <c r="H46">
        <v>40476</v>
      </c>
      <c r="I46" t="s">
        <v>29</v>
      </c>
    </row>
    <row r="47" spans="1:9" x14ac:dyDescent="0.35">
      <c r="A47" t="s">
        <v>43</v>
      </c>
      <c r="B47" t="s">
        <v>102</v>
      </c>
      <c r="C47" t="s">
        <v>19</v>
      </c>
      <c r="D47" s="1">
        <v>45375</v>
      </c>
      <c r="E47" s="1">
        <v>45377</v>
      </c>
      <c r="F47" t="s">
        <v>26</v>
      </c>
      <c r="G47">
        <v>6684</v>
      </c>
      <c r="H47">
        <v>13368</v>
      </c>
      <c r="I47" t="s">
        <v>13</v>
      </c>
    </row>
    <row r="48" spans="1:9" x14ac:dyDescent="0.35">
      <c r="A48" t="s">
        <v>98</v>
      </c>
      <c r="B48" t="s">
        <v>103</v>
      </c>
      <c r="C48" t="s">
        <v>36</v>
      </c>
      <c r="D48" s="1">
        <v>45341</v>
      </c>
      <c r="E48" s="1">
        <v>45342</v>
      </c>
      <c r="F48" t="s">
        <v>26</v>
      </c>
      <c r="G48">
        <v>3740</v>
      </c>
      <c r="H48">
        <v>3740</v>
      </c>
      <c r="I48" t="s">
        <v>29</v>
      </c>
    </row>
    <row r="49" spans="1:9" x14ac:dyDescent="0.35">
      <c r="A49" t="s">
        <v>104</v>
      </c>
      <c r="B49" t="s">
        <v>105</v>
      </c>
      <c r="C49" t="s">
        <v>11</v>
      </c>
      <c r="D49" s="1">
        <v>45399</v>
      </c>
      <c r="E49" s="1">
        <v>45401</v>
      </c>
      <c r="F49" t="s">
        <v>33</v>
      </c>
      <c r="G49">
        <v>4415</v>
      </c>
      <c r="H49">
        <v>8830</v>
      </c>
      <c r="I49" t="s">
        <v>22</v>
      </c>
    </row>
    <row r="50" spans="1:9" x14ac:dyDescent="0.35">
      <c r="A50" t="s">
        <v>30</v>
      </c>
      <c r="B50" t="s">
        <v>106</v>
      </c>
      <c r="C50" t="s">
        <v>47</v>
      </c>
      <c r="D50" s="1">
        <v>45631</v>
      </c>
      <c r="E50" s="1">
        <v>45638</v>
      </c>
      <c r="F50" t="s">
        <v>26</v>
      </c>
      <c r="G50">
        <v>8418</v>
      </c>
      <c r="H50">
        <v>58926</v>
      </c>
      <c r="I50" t="s">
        <v>13</v>
      </c>
    </row>
    <row r="51" spans="1:9" x14ac:dyDescent="0.35">
      <c r="A51" t="s">
        <v>107</v>
      </c>
      <c r="B51" t="s">
        <v>108</v>
      </c>
      <c r="C51" t="s">
        <v>42</v>
      </c>
      <c r="D51" s="1">
        <v>45394</v>
      </c>
      <c r="E51" s="1">
        <v>45398</v>
      </c>
      <c r="F51" t="s">
        <v>12</v>
      </c>
      <c r="G51">
        <v>9209</v>
      </c>
      <c r="H51">
        <v>36836</v>
      </c>
      <c r="I51" t="s">
        <v>29</v>
      </c>
    </row>
    <row r="52" spans="1:9" x14ac:dyDescent="0.35">
      <c r="A52" t="s">
        <v>109</v>
      </c>
      <c r="B52" t="s">
        <v>110</v>
      </c>
      <c r="C52" t="s">
        <v>25</v>
      </c>
      <c r="D52" s="1">
        <v>45658</v>
      </c>
      <c r="E52" s="1">
        <v>45665</v>
      </c>
      <c r="F52" t="s">
        <v>12</v>
      </c>
      <c r="G52">
        <v>3167</v>
      </c>
      <c r="H52">
        <v>22169</v>
      </c>
      <c r="I52" t="s">
        <v>17</v>
      </c>
    </row>
    <row r="53" spans="1:9" x14ac:dyDescent="0.35">
      <c r="A53" t="s">
        <v>111</v>
      </c>
      <c r="B53" t="s">
        <v>112</v>
      </c>
      <c r="C53" t="s">
        <v>11</v>
      </c>
      <c r="D53" s="1">
        <v>45384</v>
      </c>
      <c r="E53" s="1">
        <v>45387</v>
      </c>
      <c r="F53" t="s">
        <v>12</v>
      </c>
      <c r="G53">
        <v>5092</v>
      </c>
      <c r="H53">
        <v>15276</v>
      </c>
      <c r="I53" t="s">
        <v>13</v>
      </c>
    </row>
    <row r="54" spans="1:9" x14ac:dyDescent="0.35">
      <c r="A54" t="s">
        <v>76</v>
      </c>
      <c r="B54" t="s">
        <v>113</v>
      </c>
      <c r="C54" t="s">
        <v>36</v>
      </c>
      <c r="D54" s="1">
        <v>45357</v>
      </c>
      <c r="E54" s="1">
        <v>45361</v>
      </c>
      <c r="F54" t="s">
        <v>12</v>
      </c>
      <c r="G54">
        <v>9376</v>
      </c>
      <c r="H54">
        <v>37504</v>
      </c>
      <c r="I54" t="s">
        <v>29</v>
      </c>
    </row>
    <row r="55" spans="1:9" x14ac:dyDescent="0.35">
      <c r="A55" t="s">
        <v>114</v>
      </c>
      <c r="B55" t="s">
        <v>115</v>
      </c>
      <c r="C55" t="s">
        <v>42</v>
      </c>
      <c r="D55" s="1">
        <v>45412</v>
      </c>
      <c r="E55" s="1">
        <v>45417</v>
      </c>
      <c r="F55" t="s">
        <v>33</v>
      </c>
      <c r="G55">
        <v>9557</v>
      </c>
      <c r="H55">
        <v>47785</v>
      </c>
      <c r="I55" t="s">
        <v>22</v>
      </c>
    </row>
    <row r="56" spans="1:9" x14ac:dyDescent="0.35">
      <c r="A56" t="s">
        <v>116</v>
      </c>
      <c r="B56" t="s">
        <v>117</v>
      </c>
      <c r="C56" t="s">
        <v>11</v>
      </c>
      <c r="D56" s="1">
        <v>45398</v>
      </c>
      <c r="E56" s="1">
        <v>45399</v>
      </c>
      <c r="F56" t="s">
        <v>33</v>
      </c>
      <c r="G56">
        <v>3493</v>
      </c>
      <c r="H56">
        <v>3493</v>
      </c>
      <c r="I56" t="s">
        <v>29</v>
      </c>
    </row>
    <row r="57" spans="1:9" x14ac:dyDescent="0.35">
      <c r="A57" t="s">
        <v>118</v>
      </c>
      <c r="B57" t="s">
        <v>119</v>
      </c>
      <c r="C57" t="s">
        <v>42</v>
      </c>
      <c r="D57" s="1">
        <v>45661</v>
      </c>
      <c r="E57" s="1">
        <v>45664</v>
      </c>
      <c r="F57" t="s">
        <v>12</v>
      </c>
      <c r="G57">
        <v>2844</v>
      </c>
      <c r="H57">
        <v>8532</v>
      </c>
      <c r="I57" t="s">
        <v>29</v>
      </c>
    </row>
    <row r="58" spans="1:9" x14ac:dyDescent="0.35">
      <c r="A58" t="s">
        <v>95</v>
      </c>
      <c r="B58" t="s">
        <v>120</v>
      </c>
      <c r="C58" t="s">
        <v>11</v>
      </c>
      <c r="D58" s="1">
        <v>45405</v>
      </c>
      <c r="E58" s="1">
        <v>45408</v>
      </c>
      <c r="F58" t="s">
        <v>12</v>
      </c>
      <c r="G58">
        <v>3634</v>
      </c>
      <c r="H58">
        <v>10902</v>
      </c>
      <c r="I58" t="s">
        <v>34</v>
      </c>
    </row>
    <row r="59" spans="1:9" x14ac:dyDescent="0.35">
      <c r="A59" t="s">
        <v>30</v>
      </c>
      <c r="B59" t="s">
        <v>121</v>
      </c>
      <c r="C59" t="s">
        <v>32</v>
      </c>
      <c r="D59" s="1">
        <v>45352</v>
      </c>
      <c r="E59" s="1">
        <v>45358</v>
      </c>
      <c r="F59" t="s">
        <v>12</v>
      </c>
      <c r="G59">
        <v>3006</v>
      </c>
      <c r="H59">
        <v>18036</v>
      </c>
      <c r="I59" t="s">
        <v>17</v>
      </c>
    </row>
    <row r="60" spans="1:9" x14ac:dyDescent="0.35">
      <c r="A60" t="s">
        <v>122</v>
      </c>
      <c r="B60" t="s">
        <v>123</v>
      </c>
      <c r="C60" t="s">
        <v>47</v>
      </c>
      <c r="D60" s="1">
        <v>45595</v>
      </c>
      <c r="E60" s="1">
        <v>45597</v>
      </c>
      <c r="F60" t="s">
        <v>26</v>
      </c>
      <c r="G60">
        <v>7917</v>
      </c>
      <c r="H60">
        <v>15834</v>
      </c>
      <c r="I60" t="s">
        <v>22</v>
      </c>
    </row>
    <row r="61" spans="1:9" x14ac:dyDescent="0.35">
      <c r="A61" t="s">
        <v>1132</v>
      </c>
      <c r="B61" t="s">
        <v>125</v>
      </c>
      <c r="C61" t="s">
        <v>61</v>
      </c>
      <c r="D61" s="1">
        <v>45632</v>
      </c>
      <c r="E61" s="1">
        <v>45635</v>
      </c>
      <c r="F61" t="s">
        <v>12</v>
      </c>
      <c r="G61">
        <v>8231</v>
      </c>
      <c r="H61">
        <v>24693</v>
      </c>
      <c r="I61" t="s">
        <v>17</v>
      </c>
    </row>
    <row r="62" spans="1:9" x14ac:dyDescent="0.35">
      <c r="A62" t="s">
        <v>49</v>
      </c>
      <c r="B62" t="s">
        <v>126</v>
      </c>
      <c r="C62" t="s">
        <v>19</v>
      </c>
      <c r="D62" s="1">
        <v>45628</v>
      </c>
      <c r="E62" s="1">
        <v>45633</v>
      </c>
      <c r="F62" t="s">
        <v>12</v>
      </c>
      <c r="G62">
        <v>4398</v>
      </c>
      <c r="H62">
        <v>21990</v>
      </c>
      <c r="I62" t="s">
        <v>22</v>
      </c>
    </row>
    <row r="63" spans="1:9" x14ac:dyDescent="0.35">
      <c r="A63" t="s">
        <v>27</v>
      </c>
      <c r="B63" t="s">
        <v>127</v>
      </c>
      <c r="C63" t="s">
        <v>52</v>
      </c>
      <c r="D63" s="1">
        <v>45453</v>
      </c>
      <c r="E63" s="1">
        <v>45455</v>
      </c>
      <c r="F63" t="s">
        <v>33</v>
      </c>
      <c r="G63">
        <v>6030</v>
      </c>
      <c r="H63">
        <v>12060</v>
      </c>
      <c r="I63" t="s">
        <v>34</v>
      </c>
    </row>
    <row r="64" spans="1:9" x14ac:dyDescent="0.35">
      <c r="A64" t="s">
        <v>128</v>
      </c>
      <c r="B64" t="s">
        <v>129</v>
      </c>
      <c r="C64" t="s">
        <v>52</v>
      </c>
      <c r="D64" s="1">
        <v>45504</v>
      </c>
      <c r="E64" s="1">
        <v>45509</v>
      </c>
      <c r="F64" t="s">
        <v>33</v>
      </c>
      <c r="G64">
        <v>8573</v>
      </c>
      <c r="H64">
        <v>42865</v>
      </c>
      <c r="I64" t="s">
        <v>22</v>
      </c>
    </row>
    <row r="65" spans="1:9" x14ac:dyDescent="0.35">
      <c r="A65" t="s">
        <v>65</v>
      </c>
      <c r="B65" t="s">
        <v>130</v>
      </c>
      <c r="C65" t="s">
        <v>19</v>
      </c>
      <c r="D65" s="1">
        <v>45438</v>
      </c>
      <c r="E65" s="1">
        <v>45442</v>
      </c>
      <c r="F65" t="s">
        <v>26</v>
      </c>
      <c r="G65">
        <v>1961</v>
      </c>
      <c r="H65">
        <v>7844</v>
      </c>
      <c r="I65" t="s">
        <v>34</v>
      </c>
    </row>
    <row r="66" spans="1:9" x14ac:dyDescent="0.35">
      <c r="A66" t="s">
        <v>122</v>
      </c>
      <c r="B66" t="s">
        <v>131</v>
      </c>
      <c r="C66" t="s">
        <v>19</v>
      </c>
      <c r="D66" s="1">
        <v>45549</v>
      </c>
      <c r="E66" s="1">
        <v>45556</v>
      </c>
      <c r="F66" t="s">
        <v>12</v>
      </c>
      <c r="G66">
        <v>6705</v>
      </c>
      <c r="H66">
        <v>46935</v>
      </c>
      <c r="I66" t="s">
        <v>22</v>
      </c>
    </row>
    <row r="67" spans="1:9" x14ac:dyDescent="0.35">
      <c r="A67" t="s">
        <v>132</v>
      </c>
      <c r="B67" t="s">
        <v>133</v>
      </c>
      <c r="C67" t="s">
        <v>61</v>
      </c>
      <c r="D67" s="1">
        <v>45397</v>
      </c>
      <c r="E67" s="1">
        <v>45398</v>
      </c>
      <c r="F67" t="s">
        <v>26</v>
      </c>
      <c r="G67">
        <v>2942</v>
      </c>
      <c r="H67">
        <v>2942</v>
      </c>
      <c r="I67" t="s">
        <v>22</v>
      </c>
    </row>
    <row r="68" spans="1:9" x14ac:dyDescent="0.35">
      <c r="A68" t="s">
        <v>111</v>
      </c>
      <c r="B68" t="s">
        <v>134</v>
      </c>
      <c r="C68" t="s">
        <v>52</v>
      </c>
      <c r="D68" s="1">
        <v>45435</v>
      </c>
      <c r="E68" s="1">
        <v>45437</v>
      </c>
      <c r="F68" t="s">
        <v>33</v>
      </c>
      <c r="G68">
        <v>1142</v>
      </c>
      <c r="H68">
        <v>2284</v>
      </c>
      <c r="I68" t="s">
        <v>13</v>
      </c>
    </row>
    <row r="69" spans="1:9" x14ac:dyDescent="0.35">
      <c r="A69" t="s">
        <v>14</v>
      </c>
      <c r="B69" t="s">
        <v>135</v>
      </c>
      <c r="C69" t="s">
        <v>25</v>
      </c>
      <c r="D69" s="1">
        <v>45368</v>
      </c>
      <c r="E69" s="1">
        <v>45373</v>
      </c>
      <c r="F69" t="s">
        <v>33</v>
      </c>
      <c r="G69">
        <v>8995</v>
      </c>
      <c r="H69">
        <v>44975</v>
      </c>
      <c r="I69" t="s">
        <v>13</v>
      </c>
    </row>
    <row r="70" spans="1:9" x14ac:dyDescent="0.35">
      <c r="A70" t="s">
        <v>43</v>
      </c>
      <c r="B70" t="s">
        <v>136</v>
      </c>
      <c r="C70" t="s">
        <v>61</v>
      </c>
      <c r="D70" s="1">
        <v>45505</v>
      </c>
      <c r="E70" s="1">
        <v>45509</v>
      </c>
      <c r="F70" t="s">
        <v>33</v>
      </c>
      <c r="G70">
        <v>6626</v>
      </c>
      <c r="H70">
        <v>26504</v>
      </c>
      <c r="I70" t="s">
        <v>22</v>
      </c>
    </row>
    <row r="71" spans="1:9" x14ac:dyDescent="0.35">
      <c r="A71" t="s">
        <v>84</v>
      </c>
      <c r="B71" t="s">
        <v>137</v>
      </c>
      <c r="C71" t="s">
        <v>36</v>
      </c>
      <c r="D71" s="1">
        <v>45396</v>
      </c>
      <c r="E71" s="1">
        <v>45403</v>
      </c>
      <c r="F71" t="s">
        <v>26</v>
      </c>
      <c r="G71">
        <v>1991</v>
      </c>
      <c r="H71">
        <v>13937</v>
      </c>
      <c r="I71" t="s">
        <v>22</v>
      </c>
    </row>
    <row r="72" spans="1:9" x14ac:dyDescent="0.35">
      <c r="A72" t="s">
        <v>138</v>
      </c>
      <c r="B72" t="s">
        <v>139</v>
      </c>
      <c r="C72" t="s">
        <v>47</v>
      </c>
      <c r="D72" s="1">
        <v>45500</v>
      </c>
      <c r="E72" s="1">
        <v>45503</v>
      </c>
      <c r="F72" t="s">
        <v>12</v>
      </c>
      <c r="G72">
        <v>4171</v>
      </c>
      <c r="H72">
        <v>12513</v>
      </c>
      <c r="I72" t="s">
        <v>29</v>
      </c>
    </row>
    <row r="73" spans="1:9" x14ac:dyDescent="0.35">
      <c r="A73" t="s">
        <v>109</v>
      </c>
      <c r="B73" t="s">
        <v>140</v>
      </c>
      <c r="C73" t="s">
        <v>32</v>
      </c>
      <c r="D73" s="1">
        <v>45518</v>
      </c>
      <c r="E73" s="1">
        <v>45521</v>
      </c>
      <c r="F73" t="s">
        <v>12</v>
      </c>
      <c r="G73">
        <v>9761</v>
      </c>
      <c r="H73">
        <v>29283</v>
      </c>
      <c r="I73" t="s">
        <v>13</v>
      </c>
    </row>
    <row r="74" spans="1:9" x14ac:dyDescent="0.35">
      <c r="A74" t="s">
        <v>141</v>
      </c>
      <c r="B74" t="s">
        <v>142</v>
      </c>
      <c r="C74" t="s">
        <v>42</v>
      </c>
      <c r="D74" s="1">
        <v>45448</v>
      </c>
      <c r="E74" s="1">
        <v>45454</v>
      </c>
      <c r="F74" t="s">
        <v>12</v>
      </c>
      <c r="G74">
        <v>6159</v>
      </c>
      <c r="H74">
        <v>36954</v>
      </c>
      <c r="I74" t="s">
        <v>29</v>
      </c>
    </row>
    <row r="75" spans="1:9" x14ac:dyDescent="0.35">
      <c r="A75" t="s">
        <v>143</v>
      </c>
      <c r="B75" t="s">
        <v>144</v>
      </c>
      <c r="C75" t="s">
        <v>11</v>
      </c>
      <c r="D75" s="1">
        <v>45623</v>
      </c>
      <c r="E75" s="1">
        <v>45629</v>
      </c>
      <c r="F75" t="s">
        <v>12</v>
      </c>
      <c r="G75">
        <v>3673</v>
      </c>
      <c r="H75">
        <v>22038</v>
      </c>
      <c r="I75" t="s">
        <v>22</v>
      </c>
    </row>
    <row r="76" spans="1:9" x14ac:dyDescent="0.35">
      <c r="A76" t="s">
        <v>98</v>
      </c>
      <c r="B76" t="s">
        <v>145</v>
      </c>
      <c r="C76" t="s">
        <v>19</v>
      </c>
      <c r="D76" s="1">
        <v>45473</v>
      </c>
      <c r="E76" s="1">
        <v>45480</v>
      </c>
      <c r="F76" t="s">
        <v>26</v>
      </c>
      <c r="G76">
        <v>2269</v>
      </c>
      <c r="H76">
        <v>15883</v>
      </c>
      <c r="I76" t="s">
        <v>13</v>
      </c>
    </row>
    <row r="77" spans="1:9" x14ac:dyDescent="0.35">
      <c r="A77" t="s">
        <v>67</v>
      </c>
      <c r="B77" t="s">
        <v>146</v>
      </c>
      <c r="C77" t="s">
        <v>32</v>
      </c>
      <c r="D77" s="1">
        <v>45463</v>
      </c>
      <c r="E77" s="1">
        <v>45470</v>
      </c>
      <c r="F77" t="s">
        <v>26</v>
      </c>
      <c r="G77">
        <v>3982</v>
      </c>
      <c r="H77">
        <v>27874</v>
      </c>
      <c r="I77" t="s">
        <v>29</v>
      </c>
    </row>
    <row r="78" spans="1:9" x14ac:dyDescent="0.35">
      <c r="A78" t="s">
        <v>82</v>
      </c>
      <c r="B78" t="s">
        <v>147</v>
      </c>
      <c r="C78" t="s">
        <v>42</v>
      </c>
      <c r="D78" s="1">
        <v>45471</v>
      </c>
      <c r="E78" s="1">
        <v>45478</v>
      </c>
      <c r="F78" t="s">
        <v>26</v>
      </c>
      <c r="G78">
        <v>1463</v>
      </c>
      <c r="H78">
        <v>10241</v>
      </c>
      <c r="I78" t="s">
        <v>34</v>
      </c>
    </row>
    <row r="79" spans="1:9" x14ac:dyDescent="0.35">
      <c r="A79" t="s">
        <v>148</v>
      </c>
      <c r="B79" t="s">
        <v>149</v>
      </c>
      <c r="C79" t="s">
        <v>25</v>
      </c>
      <c r="D79" s="1">
        <v>45467</v>
      </c>
      <c r="E79" s="1">
        <v>45473</v>
      </c>
      <c r="F79" t="s">
        <v>26</v>
      </c>
      <c r="G79">
        <v>8530</v>
      </c>
      <c r="H79">
        <v>51180</v>
      </c>
      <c r="I79" t="s">
        <v>34</v>
      </c>
    </row>
    <row r="80" spans="1:9" x14ac:dyDescent="0.35">
      <c r="A80" t="s">
        <v>74</v>
      </c>
      <c r="B80" t="s">
        <v>150</v>
      </c>
      <c r="C80" t="s">
        <v>42</v>
      </c>
      <c r="D80" s="1">
        <v>45673</v>
      </c>
      <c r="E80" s="1">
        <v>45679</v>
      </c>
      <c r="F80" t="s">
        <v>12</v>
      </c>
      <c r="G80">
        <v>2263</v>
      </c>
      <c r="H80">
        <v>13578</v>
      </c>
      <c r="I80" t="s">
        <v>22</v>
      </c>
    </row>
    <row r="81" spans="1:9" x14ac:dyDescent="0.35">
      <c r="A81" t="s">
        <v>76</v>
      </c>
      <c r="B81" t="s">
        <v>151</v>
      </c>
      <c r="C81" t="s">
        <v>16</v>
      </c>
      <c r="D81" s="1">
        <v>45336</v>
      </c>
      <c r="E81" s="1">
        <v>45337</v>
      </c>
      <c r="F81" t="s">
        <v>33</v>
      </c>
      <c r="G81">
        <v>9448</v>
      </c>
      <c r="H81">
        <v>9448</v>
      </c>
      <c r="I81" t="s">
        <v>17</v>
      </c>
    </row>
    <row r="82" spans="1:9" x14ac:dyDescent="0.35">
      <c r="A82" t="s">
        <v>72</v>
      </c>
      <c r="B82" t="s">
        <v>152</v>
      </c>
      <c r="C82" t="s">
        <v>52</v>
      </c>
      <c r="D82" s="1">
        <v>45677</v>
      </c>
      <c r="E82" s="1">
        <v>45684</v>
      </c>
      <c r="F82" t="s">
        <v>33</v>
      </c>
      <c r="G82">
        <v>9701</v>
      </c>
      <c r="H82">
        <v>67907</v>
      </c>
      <c r="I82" t="s">
        <v>17</v>
      </c>
    </row>
    <row r="83" spans="1:9" x14ac:dyDescent="0.35">
      <c r="A83" t="s">
        <v>100</v>
      </c>
      <c r="B83" t="s">
        <v>153</v>
      </c>
      <c r="C83" t="s">
        <v>42</v>
      </c>
      <c r="D83" s="1">
        <v>45508</v>
      </c>
      <c r="E83" s="1">
        <v>45509</v>
      </c>
      <c r="F83" t="s">
        <v>26</v>
      </c>
      <c r="G83">
        <v>8634</v>
      </c>
      <c r="H83">
        <v>8634</v>
      </c>
      <c r="I83" t="s">
        <v>13</v>
      </c>
    </row>
    <row r="84" spans="1:9" x14ac:dyDescent="0.35">
      <c r="A84" t="s">
        <v>89</v>
      </c>
      <c r="B84" t="s">
        <v>154</v>
      </c>
      <c r="C84" t="s">
        <v>11</v>
      </c>
      <c r="D84" s="1">
        <v>45514</v>
      </c>
      <c r="E84" s="1">
        <v>45518</v>
      </c>
      <c r="F84" t="s">
        <v>12</v>
      </c>
      <c r="G84">
        <v>7780</v>
      </c>
      <c r="H84">
        <v>31120</v>
      </c>
      <c r="I84" t="s">
        <v>17</v>
      </c>
    </row>
    <row r="85" spans="1:9" x14ac:dyDescent="0.35">
      <c r="A85" t="s">
        <v>128</v>
      </c>
      <c r="B85" t="s">
        <v>155</v>
      </c>
      <c r="C85" t="s">
        <v>19</v>
      </c>
      <c r="D85" s="1">
        <v>45634</v>
      </c>
      <c r="E85" s="1">
        <v>45637</v>
      </c>
      <c r="F85" t="s">
        <v>33</v>
      </c>
      <c r="G85">
        <v>8145</v>
      </c>
      <c r="H85">
        <v>24435</v>
      </c>
      <c r="I85" t="s">
        <v>29</v>
      </c>
    </row>
    <row r="86" spans="1:9" x14ac:dyDescent="0.35">
      <c r="A86" t="s">
        <v>49</v>
      </c>
      <c r="B86" t="s">
        <v>156</v>
      </c>
      <c r="C86" t="s">
        <v>36</v>
      </c>
      <c r="D86" s="1">
        <v>45492</v>
      </c>
      <c r="E86" s="1">
        <v>45496</v>
      </c>
      <c r="F86" t="s">
        <v>12</v>
      </c>
      <c r="G86">
        <v>7165</v>
      </c>
      <c r="H86">
        <v>28660</v>
      </c>
      <c r="I86" t="s">
        <v>17</v>
      </c>
    </row>
    <row r="87" spans="1:9" x14ac:dyDescent="0.35">
      <c r="A87" t="s">
        <v>157</v>
      </c>
      <c r="B87" t="s">
        <v>158</v>
      </c>
      <c r="C87" t="s">
        <v>19</v>
      </c>
      <c r="D87" s="1">
        <v>45622</v>
      </c>
      <c r="E87" s="1">
        <v>45623</v>
      </c>
      <c r="F87" t="s">
        <v>33</v>
      </c>
      <c r="G87">
        <v>7074</v>
      </c>
      <c r="H87">
        <v>7074</v>
      </c>
      <c r="I87" t="s">
        <v>17</v>
      </c>
    </row>
    <row r="88" spans="1:9" x14ac:dyDescent="0.35">
      <c r="A88" t="s">
        <v>95</v>
      </c>
      <c r="B88" t="s">
        <v>159</v>
      </c>
      <c r="C88" t="s">
        <v>11</v>
      </c>
      <c r="D88" s="1">
        <v>45471</v>
      </c>
      <c r="E88" s="1">
        <v>45477</v>
      </c>
      <c r="F88" t="s">
        <v>26</v>
      </c>
      <c r="G88">
        <v>2224</v>
      </c>
      <c r="H88">
        <v>13344</v>
      </c>
      <c r="I88" t="s">
        <v>17</v>
      </c>
    </row>
    <row r="89" spans="1:9" x14ac:dyDescent="0.35">
      <c r="A89" t="s">
        <v>9</v>
      </c>
      <c r="B89" t="s">
        <v>160</v>
      </c>
      <c r="C89" t="s">
        <v>36</v>
      </c>
      <c r="D89" s="1">
        <v>45469</v>
      </c>
      <c r="E89" s="1">
        <v>45474</v>
      </c>
      <c r="F89" t="s">
        <v>26</v>
      </c>
      <c r="G89">
        <v>9393</v>
      </c>
      <c r="H89">
        <v>46965</v>
      </c>
      <c r="I89" t="s">
        <v>34</v>
      </c>
    </row>
    <row r="90" spans="1:9" x14ac:dyDescent="0.35">
      <c r="A90" t="s">
        <v>59</v>
      </c>
      <c r="B90" t="s">
        <v>161</v>
      </c>
      <c r="C90" t="s">
        <v>42</v>
      </c>
      <c r="D90" s="1">
        <v>45344</v>
      </c>
      <c r="E90" s="1">
        <v>45351</v>
      </c>
      <c r="F90" t="s">
        <v>26</v>
      </c>
      <c r="G90">
        <v>4685</v>
      </c>
      <c r="H90">
        <v>32795</v>
      </c>
      <c r="I90" t="s">
        <v>29</v>
      </c>
    </row>
    <row r="91" spans="1:9" x14ac:dyDescent="0.35">
      <c r="A91" t="s">
        <v>162</v>
      </c>
      <c r="B91" t="s">
        <v>163</v>
      </c>
      <c r="C91" t="s">
        <v>42</v>
      </c>
      <c r="D91" s="1">
        <v>45425</v>
      </c>
      <c r="E91" s="1">
        <v>45426</v>
      </c>
      <c r="F91" t="s">
        <v>26</v>
      </c>
      <c r="G91">
        <v>1082</v>
      </c>
      <c r="H91">
        <v>1082</v>
      </c>
      <c r="I91" t="s">
        <v>13</v>
      </c>
    </row>
    <row r="92" spans="1:9" x14ac:dyDescent="0.35">
      <c r="A92" t="s">
        <v>54</v>
      </c>
      <c r="B92" t="s">
        <v>164</v>
      </c>
      <c r="C92" t="s">
        <v>16</v>
      </c>
      <c r="D92" s="1">
        <v>45561</v>
      </c>
      <c r="E92" s="1">
        <v>45563</v>
      </c>
      <c r="F92" t="s">
        <v>26</v>
      </c>
      <c r="G92">
        <v>1407</v>
      </c>
      <c r="H92">
        <v>2814</v>
      </c>
      <c r="I92" t="s">
        <v>34</v>
      </c>
    </row>
    <row r="93" spans="1:9" x14ac:dyDescent="0.35">
      <c r="A93" t="s">
        <v>148</v>
      </c>
      <c r="B93" t="s">
        <v>165</v>
      </c>
      <c r="C93" t="s">
        <v>16</v>
      </c>
      <c r="D93" s="1">
        <v>45402</v>
      </c>
      <c r="E93" s="1">
        <v>45408</v>
      </c>
      <c r="F93" t="s">
        <v>26</v>
      </c>
      <c r="G93">
        <v>6895</v>
      </c>
      <c r="H93">
        <v>41370</v>
      </c>
      <c r="I93" t="s">
        <v>22</v>
      </c>
    </row>
    <row r="94" spans="1:9" x14ac:dyDescent="0.35">
      <c r="A94" t="s">
        <v>49</v>
      </c>
      <c r="B94" t="s">
        <v>166</v>
      </c>
      <c r="C94" t="s">
        <v>47</v>
      </c>
      <c r="D94" s="1">
        <v>45456</v>
      </c>
      <c r="E94" s="1">
        <v>45463</v>
      </c>
      <c r="F94" t="s">
        <v>12</v>
      </c>
      <c r="G94">
        <v>6173</v>
      </c>
      <c r="H94">
        <v>43211</v>
      </c>
      <c r="I94" t="s">
        <v>17</v>
      </c>
    </row>
    <row r="95" spans="1:9" x14ac:dyDescent="0.35">
      <c r="A95" t="s">
        <v>30</v>
      </c>
      <c r="B95" t="s">
        <v>167</v>
      </c>
      <c r="C95" t="s">
        <v>47</v>
      </c>
      <c r="D95" s="1">
        <v>45612</v>
      </c>
      <c r="E95" s="1">
        <v>45618</v>
      </c>
      <c r="F95" t="s">
        <v>33</v>
      </c>
      <c r="G95">
        <v>7637</v>
      </c>
      <c r="H95">
        <v>45822</v>
      </c>
      <c r="I95" t="s">
        <v>17</v>
      </c>
    </row>
    <row r="96" spans="1:9" x14ac:dyDescent="0.35">
      <c r="A96" t="s">
        <v>128</v>
      </c>
      <c r="B96" t="s">
        <v>168</v>
      </c>
      <c r="C96" t="s">
        <v>61</v>
      </c>
      <c r="D96" s="1">
        <v>45373</v>
      </c>
      <c r="E96" s="1">
        <v>45380</v>
      </c>
      <c r="F96" t="s">
        <v>33</v>
      </c>
      <c r="G96">
        <v>7906</v>
      </c>
      <c r="H96">
        <v>55342</v>
      </c>
      <c r="I96" t="s">
        <v>29</v>
      </c>
    </row>
    <row r="97" spans="1:9" x14ac:dyDescent="0.35">
      <c r="A97" t="s">
        <v>80</v>
      </c>
      <c r="B97" t="s">
        <v>169</v>
      </c>
      <c r="C97" t="s">
        <v>42</v>
      </c>
      <c r="D97" s="1">
        <v>45360</v>
      </c>
      <c r="E97" s="1">
        <v>45361</v>
      </c>
      <c r="F97" t="s">
        <v>26</v>
      </c>
      <c r="G97">
        <v>1582</v>
      </c>
      <c r="H97">
        <v>1582</v>
      </c>
      <c r="I97" t="s">
        <v>34</v>
      </c>
    </row>
    <row r="98" spans="1:9" x14ac:dyDescent="0.35">
      <c r="A98" t="s">
        <v>72</v>
      </c>
      <c r="B98" t="s">
        <v>170</v>
      </c>
      <c r="C98" t="s">
        <v>52</v>
      </c>
      <c r="D98" s="1">
        <v>45671</v>
      </c>
      <c r="E98" s="1">
        <v>45673</v>
      </c>
      <c r="F98" t="s">
        <v>12</v>
      </c>
      <c r="G98">
        <v>8867</v>
      </c>
      <c r="H98">
        <v>17734</v>
      </c>
      <c r="I98" t="s">
        <v>17</v>
      </c>
    </row>
    <row r="99" spans="1:9" x14ac:dyDescent="0.35">
      <c r="A99" t="s">
        <v>95</v>
      </c>
      <c r="B99" t="s">
        <v>171</v>
      </c>
      <c r="C99" t="s">
        <v>16</v>
      </c>
      <c r="D99" s="1">
        <v>45424</v>
      </c>
      <c r="E99" s="1">
        <v>45431</v>
      </c>
      <c r="F99" t="s">
        <v>26</v>
      </c>
      <c r="G99">
        <v>7440</v>
      </c>
      <c r="H99">
        <v>52080</v>
      </c>
      <c r="I99" t="s">
        <v>13</v>
      </c>
    </row>
    <row r="100" spans="1:9" x14ac:dyDescent="0.35">
      <c r="A100" t="s">
        <v>54</v>
      </c>
      <c r="B100" t="s">
        <v>172</v>
      </c>
      <c r="C100" t="s">
        <v>61</v>
      </c>
      <c r="D100" s="1">
        <v>45626</v>
      </c>
      <c r="E100" s="1">
        <v>45628</v>
      </c>
      <c r="F100" t="s">
        <v>12</v>
      </c>
      <c r="G100">
        <v>2659</v>
      </c>
      <c r="H100">
        <v>5318</v>
      </c>
      <c r="I100" t="s">
        <v>22</v>
      </c>
    </row>
    <row r="101" spans="1:9" x14ac:dyDescent="0.35">
      <c r="A101" t="s">
        <v>124</v>
      </c>
      <c r="B101" t="s">
        <v>173</v>
      </c>
      <c r="C101" t="s">
        <v>19</v>
      </c>
      <c r="D101" s="1">
        <v>45587</v>
      </c>
      <c r="E101" s="1">
        <v>45591</v>
      </c>
      <c r="F101" t="s">
        <v>12</v>
      </c>
      <c r="G101">
        <v>8761</v>
      </c>
      <c r="H101">
        <v>35044</v>
      </c>
      <c r="I101" t="s">
        <v>13</v>
      </c>
    </row>
    <row r="102" spans="1:9" x14ac:dyDescent="0.35">
      <c r="A102" t="s">
        <v>138</v>
      </c>
      <c r="B102" t="s">
        <v>174</v>
      </c>
      <c r="C102" t="s">
        <v>52</v>
      </c>
      <c r="D102" s="1">
        <v>45422</v>
      </c>
      <c r="E102" s="1">
        <v>45428</v>
      </c>
      <c r="F102" t="s">
        <v>12</v>
      </c>
      <c r="G102">
        <v>3163</v>
      </c>
      <c r="H102">
        <v>18978</v>
      </c>
      <c r="I102" t="s">
        <v>34</v>
      </c>
    </row>
    <row r="103" spans="1:9" x14ac:dyDescent="0.35">
      <c r="A103" t="s">
        <v>109</v>
      </c>
      <c r="B103" t="s">
        <v>175</v>
      </c>
      <c r="C103" t="s">
        <v>16</v>
      </c>
      <c r="D103" s="1">
        <v>45395</v>
      </c>
      <c r="E103" s="1">
        <v>45400</v>
      </c>
      <c r="F103" t="s">
        <v>26</v>
      </c>
      <c r="G103">
        <v>1339</v>
      </c>
      <c r="H103">
        <v>6695</v>
      </c>
      <c r="I103" t="s">
        <v>17</v>
      </c>
    </row>
    <row r="104" spans="1:9" x14ac:dyDescent="0.35">
      <c r="A104" t="s">
        <v>89</v>
      </c>
      <c r="B104" t="s">
        <v>176</v>
      </c>
      <c r="C104" t="s">
        <v>61</v>
      </c>
      <c r="D104" s="1">
        <v>45348</v>
      </c>
      <c r="E104" s="1">
        <v>45349</v>
      </c>
      <c r="F104" t="s">
        <v>26</v>
      </c>
      <c r="G104">
        <v>5113</v>
      </c>
      <c r="H104">
        <v>5113</v>
      </c>
      <c r="I104" t="s">
        <v>22</v>
      </c>
    </row>
    <row r="105" spans="1:9" x14ac:dyDescent="0.35">
      <c r="A105" t="s">
        <v>57</v>
      </c>
      <c r="B105" t="s">
        <v>177</v>
      </c>
      <c r="C105" t="s">
        <v>11</v>
      </c>
      <c r="D105" s="1">
        <v>45656</v>
      </c>
      <c r="E105" s="1">
        <v>45663</v>
      </c>
      <c r="F105" t="s">
        <v>33</v>
      </c>
      <c r="G105">
        <v>6177</v>
      </c>
      <c r="H105">
        <v>43239</v>
      </c>
      <c r="I105" t="s">
        <v>29</v>
      </c>
    </row>
    <row r="106" spans="1:9" x14ac:dyDescent="0.35">
      <c r="A106" t="s">
        <v>111</v>
      </c>
      <c r="B106" t="s">
        <v>178</v>
      </c>
      <c r="C106" t="s">
        <v>25</v>
      </c>
      <c r="D106" s="1">
        <v>45638</v>
      </c>
      <c r="E106" s="1">
        <v>45641</v>
      </c>
      <c r="F106" t="s">
        <v>33</v>
      </c>
      <c r="G106">
        <v>1865</v>
      </c>
      <c r="H106">
        <v>5595</v>
      </c>
      <c r="I106" t="s">
        <v>17</v>
      </c>
    </row>
    <row r="107" spans="1:9" x14ac:dyDescent="0.35">
      <c r="A107" t="s">
        <v>148</v>
      </c>
      <c r="B107" t="s">
        <v>179</v>
      </c>
      <c r="C107" t="s">
        <v>36</v>
      </c>
      <c r="D107" s="1">
        <v>45525</v>
      </c>
      <c r="E107" s="1">
        <v>45532</v>
      </c>
      <c r="F107" t="s">
        <v>33</v>
      </c>
      <c r="G107">
        <v>1664</v>
      </c>
      <c r="H107">
        <v>11648</v>
      </c>
      <c r="I107" t="s">
        <v>34</v>
      </c>
    </row>
    <row r="108" spans="1:9" x14ac:dyDescent="0.35">
      <c r="A108" t="s">
        <v>157</v>
      </c>
      <c r="B108" t="s">
        <v>180</v>
      </c>
      <c r="C108" t="s">
        <v>32</v>
      </c>
      <c r="D108" s="1">
        <v>45601</v>
      </c>
      <c r="E108" s="1">
        <v>45606</v>
      </c>
      <c r="F108" t="s">
        <v>26</v>
      </c>
      <c r="G108">
        <v>1411</v>
      </c>
      <c r="H108">
        <v>7055</v>
      </c>
      <c r="I108" t="s">
        <v>34</v>
      </c>
    </row>
    <row r="109" spans="1:9" x14ac:dyDescent="0.35">
      <c r="A109" t="s">
        <v>181</v>
      </c>
      <c r="B109" t="s">
        <v>182</v>
      </c>
      <c r="C109" t="s">
        <v>11</v>
      </c>
      <c r="D109" s="1">
        <v>45612</v>
      </c>
      <c r="E109" s="1">
        <v>45615</v>
      </c>
      <c r="F109" t="s">
        <v>12</v>
      </c>
      <c r="G109">
        <v>8764</v>
      </c>
      <c r="H109">
        <v>26292</v>
      </c>
      <c r="I109" t="s">
        <v>22</v>
      </c>
    </row>
    <row r="110" spans="1:9" x14ac:dyDescent="0.35">
      <c r="A110" t="s">
        <v>72</v>
      </c>
      <c r="B110" t="s">
        <v>183</v>
      </c>
      <c r="C110" t="s">
        <v>32</v>
      </c>
      <c r="D110" s="1">
        <v>45627</v>
      </c>
      <c r="E110" s="1">
        <v>45631</v>
      </c>
      <c r="F110" t="s">
        <v>12</v>
      </c>
      <c r="G110">
        <v>3694</v>
      </c>
      <c r="H110">
        <v>14776</v>
      </c>
      <c r="I110" t="s">
        <v>29</v>
      </c>
    </row>
    <row r="111" spans="1:9" x14ac:dyDescent="0.35">
      <c r="A111" t="s">
        <v>70</v>
      </c>
      <c r="B111" t="s">
        <v>184</v>
      </c>
      <c r="C111" t="s">
        <v>47</v>
      </c>
      <c r="D111" s="1">
        <v>45618</v>
      </c>
      <c r="E111" s="1">
        <v>45621</v>
      </c>
      <c r="F111" t="s">
        <v>26</v>
      </c>
      <c r="G111">
        <v>4673</v>
      </c>
      <c r="H111">
        <v>14019</v>
      </c>
      <c r="I111" t="s">
        <v>29</v>
      </c>
    </row>
    <row r="112" spans="1:9" x14ac:dyDescent="0.35">
      <c r="A112" t="s">
        <v>70</v>
      </c>
      <c r="B112" t="s">
        <v>185</v>
      </c>
      <c r="C112" t="s">
        <v>47</v>
      </c>
      <c r="D112" s="1">
        <v>45441</v>
      </c>
      <c r="E112" s="1">
        <v>45444</v>
      </c>
      <c r="F112" t="s">
        <v>12</v>
      </c>
      <c r="G112">
        <v>4675</v>
      </c>
      <c r="H112">
        <v>14025</v>
      </c>
      <c r="I112" t="s">
        <v>17</v>
      </c>
    </row>
    <row r="113" spans="1:9" x14ac:dyDescent="0.35">
      <c r="A113" t="s">
        <v>57</v>
      </c>
      <c r="B113" t="s">
        <v>186</v>
      </c>
      <c r="C113" t="s">
        <v>11</v>
      </c>
      <c r="D113" s="1">
        <v>45623</v>
      </c>
      <c r="E113" s="1">
        <v>45629</v>
      </c>
      <c r="F113" t="s">
        <v>33</v>
      </c>
      <c r="G113">
        <v>2996</v>
      </c>
      <c r="H113">
        <v>17976</v>
      </c>
      <c r="I113" t="s">
        <v>34</v>
      </c>
    </row>
    <row r="114" spans="1:9" x14ac:dyDescent="0.35">
      <c r="A114" t="s">
        <v>148</v>
      </c>
      <c r="B114" t="s">
        <v>187</v>
      </c>
      <c r="C114" t="s">
        <v>61</v>
      </c>
      <c r="D114" s="1">
        <v>45546</v>
      </c>
      <c r="E114" s="1">
        <v>45553</v>
      </c>
      <c r="F114" t="s">
        <v>33</v>
      </c>
      <c r="G114">
        <v>7671</v>
      </c>
      <c r="H114">
        <v>53697</v>
      </c>
      <c r="I114" t="s">
        <v>17</v>
      </c>
    </row>
    <row r="115" spans="1:9" x14ac:dyDescent="0.35">
      <c r="A115" t="s">
        <v>82</v>
      </c>
      <c r="B115" t="s">
        <v>188</v>
      </c>
      <c r="C115" t="s">
        <v>32</v>
      </c>
      <c r="D115" s="1">
        <v>45401</v>
      </c>
      <c r="E115" s="1">
        <v>45407</v>
      </c>
      <c r="F115" t="s">
        <v>12</v>
      </c>
      <c r="G115">
        <v>8481</v>
      </c>
      <c r="H115">
        <v>50886</v>
      </c>
      <c r="I115" t="s">
        <v>29</v>
      </c>
    </row>
    <row r="116" spans="1:9" x14ac:dyDescent="0.35">
      <c r="A116" t="s">
        <v>100</v>
      </c>
      <c r="B116" t="s">
        <v>189</v>
      </c>
      <c r="C116" t="s">
        <v>16</v>
      </c>
      <c r="D116" s="1">
        <v>45377</v>
      </c>
      <c r="E116" s="1">
        <v>45380</v>
      </c>
      <c r="F116" t="s">
        <v>33</v>
      </c>
      <c r="G116">
        <v>1713</v>
      </c>
      <c r="H116">
        <v>5139</v>
      </c>
      <c r="I116" t="s">
        <v>29</v>
      </c>
    </row>
    <row r="117" spans="1:9" x14ac:dyDescent="0.35">
      <c r="A117" t="s">
        <v>98</v>
      </c>
      <c r="B117" t="s">
        <v>190</v>
      </c>
      <c r="C117" t="s">
        <v>32</v>
      </c>
      <c r="D117" s="1">
        <v>45365</v>
      </c>
      <c r="E117" s="1">
        <v>45369</v>
      </c>
      <c r="F117" t="s">
        <v>26</v>
      </c>
      <c r="G117">
        <v>4795</v>
      </c>
      <c r="H117">
        <v>19180</v>
      </c>
      <c r="I117" t="s">
        <v>29</v>
      </c>
    </row>
    <row r="118" spans="1:9" x14ac:dyDescent="0.35">
      <c r="A118" t="s">
        <v>98</v>
      </c>
      <c r="B118" t="s">
        <v>191</v>
      </c>
      <c r="C118" t="s">
        <v>47</v>
      </c>
      <c r="D118" s="1">
        <v>45585</v>
      </c>
      <c r="E118" s="1">
        <v>45586</v>
      </c>
      <c r="F118" t="s">
        <v>33</v>
      </c>
      <c r="G118">
        <v>3522</v>
      </c>
      <c r="H118">
        <v>3522</v>
      </c>
      <c r="I118" t="s">
        <v>22</v>
      </c>
    </row>
    <row r="119" spans="1:9" x14ac:dyDescent="0.35">
      <c r="A119" t="s">
        <v>57</v>
      </c>
      <c r="B119" t="s">
        <v>192</v>
      </c>
      <c r="C119" t="s">
        <v>16</v>
      </c>
      <c r="D119" s="1">
        <v>45451</v>
      </c>
      <c r="E119" s="1">
        <v>45456</v>
      </c>
      <c r="F119" t="s">
        <v>12</v>
      </c>
      <c r="G119">
        <v>9244</v>
      </c>
      <c r="H119">
        <v>46220</v>
      </c>
      <c r="I119" t="s">
        <v>29</v>
      </c>
    </row>
    <row r="120" spans="1:9" x14ac:dyDescent="0.35">
      <c r="A120" t="s">
        <v>104</v>
      </c>
      <c r="B120" t="s">
        <v>193</v>
      </c>
      <c r="C120" t="s">
        <v>16</v>
      </c>
      <c r="D120" s="1">
        <v>45647</v>
      </c>
      <c r="E120" s="1">
        <v>45654</v>
      </c>
      <c r="F120" t="s">
        <v>33</v>
      </c>
      <c r="G120">
        <v>3270</v>
      </c>
      <c r="H120">
        <v>22890</v>
      </c>
      <c r="I120" t="s">
        <v>17</v>
      </c>
    </row>
    <row r="121" spans="1:9" x14ac:dyDescent="0.35">
      <c r="A121" t="s">
        <v>124</v>
      </c>
      <c r="B121" t="s">
        <v>194</v>
      </c>
      <c r="C121" t="s">
        <v>47</v>
      </c>
      <c r="D121" s="1">
        <v>45591</v>
      </c>
      <c r="E121" s="1">
        <v>45593</v>
      </c>
      <c r="F121" t="s">
        <v>26</v>
      </c>
      <c r="G121">
        <v>9947</v>
      </c>
      <c r="H121">
        <v>19894</v>
      </c>
      <c r="I121" t="s">
        <v>13</v>
      </c>
    </row>
    <row r="122" spans="1:9" x14ac:dyDescent="0.35">
      <c r="A122" t="s">
        <v>45</v>
      </c>
      <c r="B122" t="s">
        <v>195</v>
      </c>
      <c r="C122" t="s">
        <v>47</v>
      </c>
      <c r="D122" s="1">
        <v>45509</v>
      </c>
      <c r="E122" s="1">
        <v>45512</v>
      </c>
      <c r="F122" t="s">
        <v>33</v>
      </c>
      <c r="G122">
        <v>1945</v>
      </c>
      <c r="H122">
        <v>5835</v>
      </c>
      <c r="I122" t="s">
        <v>22</v>
      </c>
    </row>
    <row r="123" spans="1:9" x14ac:dyDescent="0.35">
      <c r="A123" t="s">
        <v>9</v>
      </c>
      <c r="B123" t="s">
        <v>196</v>
      </c>
      <c r="C123" t="s">
        <v>25</v>
      </c>
      <c r="D123" s="1">
        <v>45459</v>
      </c>
      <c r="E123" s="1">
        <v>45462</v>
      </c>
      <c r="F123" t="s">
        <v>26</v>
      </c>
      <c r="G123">
        <v>5911</v>
      </c>
      <c r="H123">
        <v>17733</v>
      </c>
      <c r="I123" t="s">
        <v>29</v>
      </c>
    </row>
    <row r="124" spans="1:9" x14ac:dyDescent="0.35">
      <c r="A124" t="s">
        <v>14</v>
      </c>
      <c r="B124" t="s">
        <v>197</v>
      </c>
      <c r="C124" t="s">
        <v>16</v>
      </c>
      <c r="D124" s="1">
        <v>45569</v>
      </c>
      <c r="E124" s="1">
        <v>45573</v>
      </c>
      <c r="F124" t="s">
        <v>12</v>
      </c>
      <c r="G124">
        <v>9538</v>
      </c>
      <c r="H124">
        <v>38152</v>
      </c>
      <c r="I124" t="s">
        <v>29</v>
      </c>
    </row>
    <row r="125" spans="1:9" x14ac:dyDescent="0.35">
      <c r="A125" t="s">
        <v>109</v>
      </c>
      <c r="B125" t="s">
        <v>198</v>
      </c>
      <c r="C125" t="s">
        <v>16</v>
      </c>
      <c r="D125" s="1">
        <v>45637</v>
      </c>
      <c r="E125" s="1">
        <v>45638</v>
      </c>
      <c r="F125" t="s">
        <v>26</v>
      </c>
      <c r="G125">
        <v>8581</v>
      </c>
      <c r="H125">
        <v>8581</v>
      </c>
      <c r="I125" t="s">
        <v>22</v>
      </c>
    </row>
    <row r="126" spans="1:9" x14ac:dyDescent="0.35">
      <c r="A126" t="s">
        <v>104</v>
      </c>
      <c r="B126" t="s">
        <v>199</v>
      </c>
      <c r="C126" t="s">
        <v>32</v>
      </c>
      <c r="D126" s="1">
        <v>45650</v>
      </c>
      <c r="E126" s="1">
        <v>45656</v>
      </c>
      <c r="F126" t="s">
        <v>12</v>
      </c>
      <c r="G126">
        <v>9161</v>
      </c>
      <c r="H126">
        <v>54966</v>
      </c>
      <c r="I126" t="s">
        <v>34</v>
      </c>
    </row>
    <row r="127" spans="1:9" x14ac:dyDescent="0.35">
      <c r="A127" t="s">
        <v>148</v>
      </c>
      <c r="B127" t="s">
        <v>200</v>
      </c>
      <c r="C127" t="s">
        <v>19</v>
      </c>
      <c r="D127" s="1">
        <v>45377</v>
      </c>
      <c r="E127" s="1">
        <v>45379</v>
      </c>
      <c r="F127" t="s">
        <v>33</v>
      </c>
      <c r="G127">
        <v>8513</v>
      </c>
      <c r="H127">
        <v>17026</v>
      </c>
      <c r="I127" t="s">
        <v>29</v>
      </c>
    </row>
    <row r="128" spans="1:9" x14ac:dyDescent="0.35">
      <c r="A128" t="s">
        <v>181</v>
      </c>
      <c r="B128" t="s">
        <v>201</v>
      </c>
      <c r="C128" t="s">
        <v>42</v>
      </c>
      <c r="D128" s="1">
        <v>45623</v>
      </c>
      <c r="E128" s="1">
        <v>45626</v>
      </c>
      <c r="F128" t="s">
        <v>26</v>
      </c>
      <c r="G128">
        <v>3719</v>
      </c>
      <c r="H128">
        <v>11157</v>
      </c>
      <c r="I128" t="s">
        <v>34</v>
      </c>
    </row>
    <row r="129" spans="1:9" x14ac:dyDescent="0.35">
      <c r="A129" t="s">
        <v>70</v>
      </c>
      <c r="B129" t="s">
        <v>202</v>
      </c>
      <c r="C129" t="s">
        <v>36</v>
      </c>
      <c r="D129" s="1">
        <v>45561</v>
      </c>
      <c r="E129" s="1">
        <v>45564</v>
      </c>
      <c r="F129" t="s">
        <v>33</v>
      </c>
      <c r="G129">
        <v>5735</v>
      </c>
      <c r="H129">
        <v>17205</v>
      </c>
      <c r="I129" t="s">
        <v>34</v>
      </c>
    </row>
    <row r="130" spans="1:9" x14ac:dyDescent="0.35">
      <c r="A130" t="s">
        <v>118</v>
      </c>
      <c r="B130" t="s">
        <v>203</v>
      </c>
      <c r="C130" t="s">
        <v>36</v>
      </c>
      <c r="D130" s="1">
        <v>45632</v>
      </c>
      <c r="E130" s="1">
        <v>45639</v>
      </c>
      <c r="F130" t="s">
        <v>12</v>
      </c>
      <c r="G130">
        <v>9236</v>
      </c>
      <c r="H130">
        <v>64652</v>
      </c>
      <c r="I130" t="s">
        <v>34</v>
      </c>
    </row>
    <row r="131" spans="1:9" x14ac:dyDescent="0.35">
      <c r="A131" t="s">
        <v>93</v>
      </c>
      <c r="B131" t="s">
        <v>204</v>
      </c>
      <c r="C131" t="s">
        <v>61</v>
      </c>
      <c r="D131" s="1">
        <v>45611</v>
      </c>
      <c r="E131" s="1">
        <v>45615</v>
      </c>
      <c r="F131" t="s">
        <v>12</v>
      </c>
      <c r="G131">
        <v>3940</v>
      </c>
      <c r="H131">
        <v>15760</v>
      </c>
      <c r="I131" t="s">
        <v>22</v>
      </c>
    </row>
    <row r="132" spans="1:9" x14ac:dyDescent="0.35">
      <c r="A132" t="s">
        <v>57</v>
      </c>
      <c r="B132" t="s">
        <v>205</v>
      </c>
      <c r="C132" t="s">
        <v>16</v>
      </c>
      <c r="D132" s="1">
        <v>45445</v>
      </c>
      <c r="E132" s="1">
        <v>45449</v>
      </c>
      <c r="F132" t="s">
        <v>26</v>
      </c>
      <c r="G132">
        <v>9824</v>
      </c>
      <c r="H132">
        <v>39296</v>
      </c>
      <c r="I132" t="s">
        <v>29</v>
      </c>
    </row>
    <row r="133" spans="1:9" x14ac:dyDescent="0.35">
      <c r="A133" t="s">
        <v>122</v>
      </c>
      <c r="B133" t="s">
        <v>206</v>
      </c>
      <c r="C133" t="s">
        <v>36</v>
      </c>
      <c r="D133" s="1">
        <v>45496</v>
      </c>
      <c r="E133" s="1">
        <v>45499</v>
      </c>
      <c r="F133" t="s">
        <v>26</v>
      </c>
      <c r="G133">
        <v>6114</v>
      </c>
      <c r="H133">
        <v>18342</v>
      </c>
      <c r="I133" t="s">
        <v>29</v>
      </c>
    </row>
    <row r="134" spans="1:9" x14ac:dyDescent="0.35">
      <c r="A134" t="s">
        <v>93</v>
      </c>
      <c r="B134" t="s">
        <v>207</v>
      </c>
      <c r="C134" t="s">
        <v>61</v>
      </c>
      <c r="D134" s="1">
        <v>45372</v>
      </c>
      <c r="E134" s="1">
        <v>45374</v>
      </c>
      <c r="F134" t="s">
        <v>33</v>
      </c>
      <c r="G134">
        <v>1700</v>
      </c>
      <c r="H134">
        <v>3400</v>
      </c>
      <c r="I134" t="s">
        <v>29</v>
      </c>
    </row>
    <row r="135" spans="1:9" x14ac:dyDescent="0.35">
      <c r="A135" t="s">
        <v>118</v>
      </c>
      <c r="B135" t="s">
        <v>208</v>
      </c>
      <c r="C135" t="s">
        <v>11</v>
      </c>
      <c r="D135" s="1">
        <v>45552</v>
      </c>
      <c r="E135" s="1">
        <v>45556</v>
      </c>
      <c r="F135" t="s">
        <v>33</v>
      </c>
      <c r="G135">
        <v>7103</v>
      </c>
      <c r="H135">
        <v>28412</v>
      </c>
      <c r="I135" t="s">
        <v>17</v>
      </c>
    </row>
    <row r="136" spans="1:9" x14ac:dyDescent="0.35">
      <c r="A136" t="s">
        <v>95</v>
      </c>
      <c r="B136" t="s">
        <v>209</v>
      </c>
      <c r="C136" t="s">
        <v>61</v>
      </c>
      <c r="D136" s="1">
        <v>45346</v>
      </c>
      <c r="E136" s="1">
        <v>45350</v>
      </c>
      <c r="F136" t="s">
        <v>12</v>
      </c>
      <c r="G136">
        <v>6441</v>
      </c>
      <c r="H136">
        <v>25764</v>
      </c>
      <c r="I136" t="s">
        <v>17</v>
      </c>
    </row>
    <row r="137" spans="1:9" x14ac:dyDescent="0.35">
      <c r="A137" t="s">
        <v>45</v>
      </c>
      <c r="B137" t="s">
        <v>210</v>
      </c>
      <c r="C137" t="s">
        <v>16</v>
      </c>
      <c r="D137" s="1">
        <v>45520</v>
      </c>
      <c r="E137" s="1">
        <v>45525</v>
      </c>
      <c r="F137" t="s">
        <v>12</v>
      </c>
      <c r="G137">
        <v>9549</v>
      </c>
      <c r="H137">
        <v>47745</v>
      </c>
      <c r="I137" t="s">
        <v>29</v>
      </c>
    </row>
    <row r="138" spans="1:9" x14ac:dyDescent="0.35">
      <c r="A138" t="s">
        <v>122</v>
      </c>
      <c r="B138" t="s">
        <v>211</v>
      </c>
      <c r="C138" t="s">
        <v>36</v>
      </c>
      <c r="D138" s="1">
        <v>45483</v>
      </c>
      <c r="E138" s="1">
        <v>45486</v>
      </c>
      <c r="F138" t="s">
        <v>12</v>
      </c>
      <c r="G138">
        <v>2736</v>
      </c>
      <c r="H138">
        <v>8208</v>
      </c>
      <c r="I138" t="s">
        <v>13</v>
      </c>
    </row>
    <row r="139" spans="1:9" x14ac:dyDescent="0.35">
      <c r="A139" t="s">
        <v>49</v>
      </c>
      <c r="B139" t="s">
        <v>212</v>
      </c>
      <c r="C139" t="s">
        <v>52</v>
      </c>
      <c r="D139" s="1">
        <v>45679</v>
      </c>
      <c r="E139" s="1">
        <v>45680</v>
      </c>
      <c r="F139" t="s">
        <v>33</v>
      </c>
      <c r="G139">
        <v>6208</v>
      </c>
      <c r="H139">
        <v>6208</v>
      </c>
      <c r="I139" t="s">
        <v>13</v>
      </c>
    </row>
    <row r="140" spans="1:9" x14ac:dyDescent="0.35">
      <c r="A140" t="s">
        <v>45</v>
      </c>
      <c r="B140" t="s">
        <v>213</v>
      </c>
      <c r="C140" t="s">
        <v>19</v>
      </c>
      <c r="D140" s="1">
        <v>45563</v>
      </c>
      <c r="E140" s="1">
        <v>45566</v>
      </c>
      <c r="F140" t="s">
        <v>12</v>
      </c>
      <c r="G140">
        <v>2888</v>
      </c>
      <c r="H140">
        <v>8664</v>
      </c>
      <c r="I140" t="s">
        <v>17</v>
      </c>
    </row>
    <row r="141" spans="1:9" x14ac:dyDescent="0.35">
      <c r="A141" t="s">
        <v>98</v>
      </c>
      <c r="B141" t="s">
        <v>214</v>
      </c>
      <c r="C141" t="s">
        <v>11</v>
      </c>
      <c r="D141" s="1">
        <v>45407</v>
      </c>
      <c r="E141" s="1">
        <v>45413</v>
      </c>
      <c r="F141" t="s">
        <v>12</v>
      </c>
      <c r="G141">
        <v>5424</v>
      </c>
      <c r="H141">
        <v>32544</v>
      </c>
      <c r="I141" t="s">
        <v>22</v>
      </c>
    </row>
    <row r="142" spans="1:9" x14ac:dyDescent="0.35">
      <c r="A142" t="s">
        <v>9</v>
      </c>
      <c r="B142" t="s">
        <v>215</v>
      </c>
      <c r="C142" t="s">
        <v>47</v>
      </c>
      <c r="D142" s="1">
        <v>45543</v>
      </c>
      <c r="E142" s="1">
        <v>45548</v>
      </c>
      <c r="F142" t="s">
        <v>33</v>
      </c>
      <c r="G142">
        <v>9714</v>
      </c>
      <c r="H142">
        <v>48570</v>
      </c>
      <c r="I142" t="s">
        <v>22</v>
      </c>
    </row>
    <row r="143" spans="1:9" x14ac:dyDescent="0.35">
      <c r="A143" t="s">
        <v>162</v>
      </c>
      <c r="B143" t="s">
        <v>216</v>
      </c>
      <c r="C143" t="s">
        <v>19</v>
      </c>
      <c r="D143" s="1">
        <v>45684</v>
      </c>
      <c r="E143" s="1">
        <v>45688</v>
      </c>
      <c r="F143" t="s">
        <v>26</v>
      </c>
      <c r="G143">
        <v>2364</v>
      </c>
      <c r="H143">
        <v>9456</v>
      </c>
      <c r="I143" t="s">
        <v>13</v>
      </c>
    </row>
    <row r="144" spans="1:9" x14ac:dyDescent="0.35">
      <c r="A144" t="s">
        <v>70</v>
      </c>
      <c r="B144" t="s">
        <v>217</v>
      </c>
      <c r="C144" t="s">
        <v>36</v>
      </c>
      <c r="D144" s="1">
        <v>45573</v>
      </c>
      <c r="E144" s="1">
        <v>45574</v>
      </c>
      <c r="F144" t="s">
        <v>33</v>
      </c>
      <c r="G144">
        <v>1462</v>
      </c>
      <c r="H144">
        <v>1462</v>
      </c>
      <c r="I144" t="s">
        <v>29</v>
      </c>
    </row>
    <row r="145" spans="1:9" x14ac:dyDescent="0.35">
      <c r="A145" t="s">
        <v>59</v>
      </c>
      <c r="B145" t="s">
        <v>218</v>
      </c>
      <c r="C145" t="s">
        <v>16</v>
      </c>
      <c r="D145" s="1">
        <v>45551</v>
      </c>
      <c r="E145" s="1">
        <v>45557</v>
      </c>
      <c r="F145" t="s">
        <v>26</v>
      </c>
      <c r="G145">
        <v>2683</v>
      </c>
      <c r="H145">
        <v>16098</v>
      </c>
      <c r="I145" t="s">
        <v>13</v>
      </c>
    </row>
    <row r="146" spans="1:9" x14ac:dyDescent="0.35">
      <c r="A146" t="s">
        <v>57</v>
      </c>
      <c r="B146" t="s">
        <v>219</v>
      </c>
      <c r="C146" t="s">
        <v>52</v>
      </c>
      <c r="D146" s="1">
        <v>45335</v>
      </c>
      <c r="E146" s="1">
        <v>45336</v>
      </c>
      <c r="F146" t="s">
        <v>33</v>
      </c>
      <c r="G146">
        <v>4335</v>
      </c>
      <c r="H146">
        <v>4335</v>
      </c>
      <c r="I146" t="s">
        <v>17</v>
      </c>
    </row>
    <row r="147" spans="1:9" x14ac:dyDescent="0.35">
      <c r="A147" t="s">
        <v>20</v>
      </c>
      <c r="B147" t="s">
        <v>220</v>
      </c>
      <c r="C147" t="s">
        <v>25</v>
      </c>
      <c r="D147" s="1">
        <v>45646</v>
      </c>
      <c r="E147" s="1">
        <v>45648</v>
      </c>
      <c r="F147" t="s">
        <v>12</v>
      </c>
      <c r="G147">
        <v>1152</v>
      </c>
      <c r="H147">
        <v>2304</v>
      </c>
      <c r="I147" t="s">
        <v>29</v>
      </c>
    </row>
    <row r="148" spans="1:9" x14ac:dyDescent="0.35">
      <c r="A148" t="s">
        <v>72</v>
      </c>
      <c r="B148" t="s">
        <v>221</v>
      </c>
      <c r="C148" t="s">
        <v>52</v>
      </c>
      <c r="D148" s="1">
        <v>45649</v>
      </c>
      <c r="E148" s="1">
        <v>45653</v>
      </c>
      <c r="F148" t="s">
        <v>12</v>
      </c>
      <c r="G148">
        <v>5918</v>
      </c>
      <c r="H148">
        <v>23672</v>
      </c>
      <c r="I148" t="s">
        <v>13</v>
      </c>
    </row>
    <row r="149" spans="1:9" x14ac:dyDescent="0.35">
      <c r="A149" t="s">
        <v>138</v>
      </c>
      <c r="B149" t="s">
        <v>222</v>
      </c>
      <c r="C149" t="s">
        <v>47</v>
      </c>
      <c r="D149" s="1">
        <v>45335</v>
      </c>
      <c r="E149" s="1">
        <v>45338</v>
      </c>
      <c r="F149" t="s">
        <v>26</v>
      </c>
      <c r="G149">
        <v>5247</v>
      </c>
      <c r="H149">
        <v>15741</v>
      </c>
      <c r="I149" t="s">
        <v>13</v>
      </c>
    </row>
    <row r="150" spans="1:9" x14ac:dyDescent="0.35">
      <c r="A150" t="s">
        <v>118</v>
      </c>
      <c r="B150" t="s">
        <v>223</v>
      </c>
      <c r="C150" t="s">
        <v>16</v>
      </c>
      <c r="D150" s="1">
        <v>45693</v>
      </c>
      <c r="E150" s="1">
        <v>45698</v>
      </c>
      <c r="F150" t="s">
        <v>12</v>
      </c>
      <c r="G150">
        <v>9131</v>
      </c>
      <c r="H150">
        <v>45655</v>
      </c>
      <c r="I150" t="s">
        <v>13</v>
      </c>
    </row>
    <row r="151" spans="1:9" x14ac:dyDescent="0.35">
      <c r="A151" t="s">
        <v>157</v>
      </c>
      <c r="B151" t="s">
        <v>224</v>
      </c>
      <c r="C151" t="s">
        <v>36</v>
      </c>
      <c r="D151" s="1">
        <v>45599</v>
      </c>
      <c r="E151" s="1">
        <v>45605</v>
      </c>
      <c r="F151" t="s">
        <v>26</v>
      </c>
      <c r="G151">
        <v>5745</v>
      </c>
      <c r="H151">
        <v>34470</v>
      </c>
      <c r="I151" t="s">
        <v>13</v>
      </c>
    </row>
    <row r="152" spans="1:9" x14ac:dyDescent="0.35">
      <c r="A152" t="s">
        <v>225</v>
      </c>
      <c r="B152" t="s">
        <v>226</v>
      </c>
      <c r="C152" t="s">
        <v>11</v>
      </c>
      <c r="D152" s="1">
        <v>45389</v>
      </c>
      <c r="E152" s="1">
        <v>45395</v>
      </c>
      <c r="F152" t="s">
        <v>33</v>
      </c>
      <c r="G152">
        <v>4568</v>
      </c>
      <c r="H152">
        <v>27408</v>
      </c>
      <c r="I152" t="s">
        <v>17</v>
      </c>
    </row>
    <row r="153" spans="1:9" x14ac:dyDescent="0.35">
      <c r="A153" t="s">
        <v>37</v>
      </c>
      <c r="B153" t="s">
        <v>227</v>
      </c>
      <c r="C153" t="s">
        <v>19</v>
      </c>
      <c r="D153" s="1">
        <v>45362</v>
      </c>
      <c r="E153" s="1">
        <v>45364</v>
      </c>
      <c r="F153" t="s">
        <v>26</v>
      </c>
      <c r="G153">
        <v>8278</v>
      </c>
      <c r="H153">
        <v>16556</v>
      </c>
      <c r="I153" t="s">
        <v>34</v>
      </c>
    </row>
    <row r="154" spans="1:9" x14ac:dyDescent="0.35">
      <c r="A154" t="s">
        <v>128</v>
      </c>
      <c r="B154" t="s">
        <v>228</v>
      </c>
      <c r="C154" t="s">
        <v>19</v>
      </c>
      <c r="D154" s="1">
        <v>45524</v>
      </c>
      <c r="E154" s="1">
        <v>45530</v>
      </c>
      <c r="F154" t="s">
        <v>33</v>
      </c>
      <c r="G154">
        <v>8051</v>
      </c>
      <c r="H154">
        <v>48306</v>
      </c>
      <c r="I154" t="s">
        <v>13</v>
      </c>
    </row>
    <row r="155" spans="1:9" x14ac:dyDescent="0.35">
      <c r="A155" t="s">
        <v>122</v>
      </c>
      <c r="B155" t="s">
        <v>229</v>
      </c>
      <c r="C155" t="s">
        <v>61</v>
      </c>
      <c r="D155" s="1">
        <v>45331</v>
      </c>
      <c r="E155" s="1">
        <v>45338</v>
      </c>
      <c r="F155" t="s">
        <v>26</v>
      </c>
      <c r="G155">
        <v>7264</v>
      </c>
      <c r="H155">
        <v>50848</v>
      </c>
      <c r="I155" t="s">
        <v>34</v>
      </c>
    </row>
    <row r="156" spans="1:9" x14ac:dyDescent="0.35">
      <c r="A156" t="s">
        <v>225</v>
      </c>
      <c r="B156" t="s">
        <v>230</v>
      </c>
      <c r="C156" t="s">
        <v>42</v>
      </c>
      <c r="D156" s="1">
        <v>45452</v>
      </c>
      <c r="E156" s="1">
        <v>45458</v>
      </c>
      <c r="F156" t="s">
        <v>33</v>
      </c>
      <c r="G156">
        <v>4639</v>
      </c>
      <c r="H156">
        <v>27834</v>
      </c>
      <c r="I156" t="s">
        <v>13</v>
      </c>
    </row>
    <row r="157" spans="1:9" x14ac:dyDescent="0.35">
      <c r="A157" t="s">
        <v>70</v>
      </c>
      <c r="B157" t="s">
        <v>231</v>
      </c>
      <c r="C157" t="s">
        <v>16</v>
      </c>
      <c r="D157" s="1">
        <v>45685</v>
      </c>
      <c r="E157" s="1">
        <v>45686</v>
      </c>
      <c r="F157" t="s">
        <v>12</v>
      </c>
      <c r="G157">
        <v>3329</v>
      </c>
      <c r="H157">
        <v>3329</v>
      </c>
      <c r="I157" t="s">
        <v>29</v>
      </c>
    </row>
    <row r="158" spans="1:9" x14ac:dyDescent="0.35">
      <c r="A158" t="s">
        <v>30</v>
      </c>
      <c r="B158" t="s">
        <v>232</v>
      </c>
      <c r="C158" t="s">
        <v>61</v>
      </c>
      <c r="D158" s="1">
        <v>45661</v>
      </c>
      <c r="E158" s="1">
        <v>45663</v>
      </c>
      <c r="F158" t="s">
        <v>12</v>
      </c>
      <c r="G158">
        <v>9561</v>
      </c>
      <c r="H158">
        <v>19122</v>
      </c>
      <c r="I158" t="s">
        <v>34</v>
      </c>
    </row>
    <row r="159" spans="1:9" x14ac:dyDescent="0.35">
      <c r="A159" t="s">
        <v>89</v>
      </c>
      <c r="B159" t="s">
        <v>233</v>
      </c>
      <c r="C159" t="s">
        <v>36</v>
      </c>
      <c r="D159" s="1">
        <v>45523</v>
      </c>
      <c r="E159" s="1">
        <v>45526</v>
      </c>
      <c r="F159" t="s">
        <v>26</v>
      </c>
      <c r="G159">
        <v>5759</v>
      </c>
      <c r="H159">
        <v>17277</v>
      </c>
      <c r="I159" t="s">
        <v>22</v>
      </c>
    </row>
    <row r="160" spans="1:9" x14ac:dyDescent="0.35">
      <c r="A160" t="s">
        <v>45</v>
      </c>
      <c r="B160" t="s">
        <v>234</v>
      </c>
      <c r="C160" t="s">
        <v>52</v>
      </c>
      <c r="D160" s="1">
        <v>45489</v>
      </c>
      <c r="E160" s="1">
        <v>45493</v>
      </c>
      <c r="F160" t="s">
        <v>33</v>
      </c>
      <c r="G160">
        <v>6865</v>
      </c>
      <c r="H160">
        <v>27460</v>
      </c>
      <c r="I160" t="s">
        <v>29</v>
      </c>
    </row>
    <row r="161" spans="1:9" x14ac:dyDescent="0.35">
      <c r="A161" t="s">
        <v>80</v>
      </c>
      <c r="B161" t="s">
        <v>235</v>
      </c>
      <c r="C161" t="s">
        <v>61</v>
      </c>
      <c r="D161" s="1">
        <v>45490</v>
      </c>
      <c r="E161" s="1">
        <v>45492</v>
      </c>
      <c r="F161" t="s">
        <v>26</v>
      </c>
      <c r="G161">
        <v>6327</v>
      </c>
      <c r="H161">
        <v>12654</v>
      </c>
      <c r="I161" t="s">
        <v>34</v>
      </c>
    </row>
    <row r="162" spans="1:9" x14ac:dyDescent="0.35">
      <c r="A162" t="s">
        <v>128</v>
      </c>
      <c r="B162" t="s">
        <v>236</v>
      </c>
      <c r="C162" t="s">
        <v>61</v>
      </c>
      <c r="D162" s="1">
        <v>45403</v>
      </c>
      <c r="E162" s="1">
        <v>45408</v>
      </c>
      <c r="F162" t="s">
        <v>26</v>
      </c>
      <c r="G162">
        <v>7540</v>
      </c>
      <c r="H162">
        <v>37700</v>
      </c>
      <c r="I162" t="s">
        <v>29</v>
      </c>
    </row>
    <row r="163" spans="1:9" x14ac:dyDescent="0.35">
      <c r="A163" t="s">
        <v>116</v>
      </c>
      <c r="B163" t="s">
        <v>237</v>
      </c>
      <c r="C163" t="s">
        <v>16</v>
      </c>
      <c r="D163" s="1">
        <v>45344</v>
      </c>
      <c r="E163" s="1">
        <v>45349</v>
      </c>
      <c r="F163" t="s">
        <v>26</v>
      </c>
      <c r="G163">
        <v>8733</v>
      </c>
      <c r="H163">
        <v>43665</v>
      </c>
      <c r="I163" t="s">
        <v>34</v>
      </c>
    </row>
    <row r="164" spans="1:9" x14ac:dyDescent="0.35">
      <c r="A164" t="s">
        <v>95</v>
      </c>
      <c r="B164" t="s">
        <v>238</v>
      </c>
      <c r="C164" t="s">
        <v>47</v>
      </c>
      <c r="D164" s="1">
        <v>45661</v>
      </c>
      <c r="E164" s="1">
        <v>45666</v>
      </c>
      <c r="F164" t="s">
        <v>12</v>
      </c>
      <c r="G164">
        <v>9103</v>
      </c>
      <c r="H164">
        <v>45515</v>
      </c>
      <c r="I164" t="s">
        <v>22</v>
      </c>
    </row>
    <row r="165" spans="1:9" x14ac:dyDescent="0.35">
      <c r="A165" t="s">
        <v>23</v>
      </c>
      <c r="B165" t="s">
        <v>239</v>
      </c>
      <c r="C165" t="s">
        <v>42</v>
      </c>
      <c r="D165" s="1">
        <v>45571</v>
      </c>
      <c r="E165" s="1">
        <v>45576</v>
      </c>
      <c r="F165" t="s">
        <v>26</v>
      </c>
      <c r="G165">
        <v>1807</v>
      </c>
      <c r="H165">
        <v>9035</v>
      </c>
      <c r="I165" t="s">
        <v>29</v>
      </c>
    </row>
    <row r="166" spans="1:9" x14ac:dyDescent="0.35">
      <c r="A166" t="s">
        <v>20</v>
      </c>
      <c r="B166" t="s">
        <v>240</v>
      </c>
      <c r="C166" t="s">
        <v>36</v>
      </c>
      <c r="D166" s="1">
        <v>45608</v>
      </c>
      <c r="E166" s="1">
        <v>45611</v>
      </c>
      <c r="F166" t="s">
        <v>26</v>
      </c>
      <c r="G166">
        <v>1846</v>
      </c>
      <c r="H166">
        <v>5538</v>
      </c>
      <c r="I166" t="s">
        <v>34</v>
      </c>
    </row>
    <row r="167" spans="1:9" x14ac:dyDescent="0.35">
      <c r="A167" t="s">
        <v>95</v>
      </c>
      <c r="B167" t="s">
        <v>241</v>
      </c>
      <c r="C167" t="s">
        <v>42</v>
      </c>
      <c r="D167" s="1">
        <v>45367</v>
      </c>
      <c r="E167" s="1">
        <v>45371</v>
      </c>
      <c r="F167" t="s">
        <v>12</v>
      </c>
      <c r="G167">
        <v>6083</v>
      </c>
      <c r="H167">
        <v>24332</v>
      </c>
      <c r="I167" t="s">
        <v>17</v>
      </c>
    </row>
    <row r="168" spans="1:9" x14ac:dyDescent="0.35">
      <c r="A168" t="s">
        <v>116</v>
      </c>
      <c r="B168" t="s">
        <v>242</v>
      </c>
      <c r="C168" t="s">
        <v>42</v>
      </c>
      <c r="D168" s="1">
        <v>45567</v>
      </c>
      <c r="E168" s="1">
        <v>45571</v>
      </c>
      <c r="F168" t="s">
        <v>33</v>
      </c>
      <c r="G168">
        <v>6556</v>
      </c>
      <c r="H168">
        <v>26224</v>
      </c>
      <c r="I168" t="s">
        <v>17</v>
      </c>
    </row>
    <row r="169" spans="1:9" x14ac:dyDescent="0.35">
      <c r="A169" t="s">
        <v>76</v>
      </c>
      <c r="B169" t="s">
        <v>243</v>
      </c>
      <c r="C169" t="s">
        <v>47</v>
      </c>
      <c r="D169" s="1">
        <v>45423</v>
      </c>
      <c r="E169" s="1">
        <v>45430</v>
      </c>
      <c r="F169" t="s">
        <v>26</v>
      </c>
      <c r="G169">
        <v>5665</v>
      </c>
      <c r="H169">
        <v>39655</v>
      </c>
      <c r="I169" t="s">
        <v>13</v>
      </c>
    </row>
    <row r="170" spans="1:9" x14ac:dyDescent="0.35">
      <c r="A170" t="s">
        <v>23</v>
      </c>
      <c r="B170" t="s">
        <v>244</v>
      </c>
      <c r="C170" t="s">
        <v>42</v>
      </c>
      <c r="D170" s="1">
        <v>45400</v>
      </c>
      <c r="E170" s="1">
        <v>45405</v>
      </c>
      <c r="F170" t="s">
        <v>33</v>
      </c>
      <c r="G170">
        <v>8806</v>
      </c>
      <c r="H170">
        <v>44030</v>
      </c>
      <c r="I170" t="s">
        <v>34</v>
      </c>
    </row>
    <row r="171" spans="1:9" x14ac:dyDescent="0.35">
      <c r="A171" t="s">
        <v>76</v>
      </c>
      <c r="B171" t="s">
        <v>245</v>
      </c>
      <c r="C171" t="s">
        <v>16</v>
      </c>
      <c r="D171" s="1">
        <v>45381</v>
      </c>
      <c r="E171" s="1">
        <v>45388</v>
      </c>
      <c r="F171" t="s">
        <v>26</v>
      </c>
      <c r="G171">
        <v>6404</v>
      </c>
      <c r="H171">
        <v>44828</v>
      </c>
      <c r="I171" t="s">
        <v>34</v>
      </c>
    </row>
    <row r="172" spans="1:9" x14ac:dyDescent="0.35">
      <c r="A172" t="s">
        <v>27</v>
      </c>
      <c r="B172" t="s">
        <v>246</v>
      </c>
      <c r="C172" t="s">
        <v>32</v>
      </c>
      <c r="D172" s="1">
        <v>45633</v>
      </c>
      <c r="E172" s="1">
        <v>45635</v>
      </c>
      <c r="F172" t="s">
        <v>33</v>
      </c>
      <c r="G172">
        <v>3934</v>
      </c>
      <c r="H172">
        <v>7868</v>
      </c>
      <c r="I172" t="s">
        <v>29</v>
      </c>
    </row>
    <row r="173" spans="1:9" x14ac:dyDescent="0.35">
      <c r="A173" t="s">
        <v>91</v>
      </c>
      <c r="B173" t="s">
        <v>247</v>
      </c>
      <c r="C173" t="s">
        <v>32</v>
      </c>
      <c r="D173" s="1">
        <v>45485</v>
      </c>
      <c r="E173" s="1">
        <v>45486</v>
      </c>
      <c r="F173" t="s">
        <v>12</v>
      </c>
      <c r="G173">
        <v>5750</v>
      </c>
      <c r="H173">
        <v>5750</v>
      </c>
      <c r="I173" t="s">
        <v>22</v>
      </c>
    </row>
    <row r="174" spans="1:9" x14ac:dyDescent="0.35">
      <c r="A174" t="s">
        <v>225</v>
      </c>
      <c r="B174" t="s">
        <v>248</v>
      </c>
      <c r="C174" t="s">
        <v>19</v>
      </c>
      <c r="D174" s="1">
        <v>45509</v>
      </c>
      <c r="E174" s="1">
        <v>45515</v>
      </c>
      <c r="F174" t="s">
        <v>33</v>
      </c>
      <c r="G174">
        <v>8143</v>
      </c>
      <c r="H174">
        <v>48858</v>
      </c>
      <c r="I174" t="s">
        <v>17</v>
      </c>
    </row>
    <row r="175" spans="1:9" x14ac:dyDescent="0.35">
      <c r="A175" t="s">
        <v>157</v>
      </c>
      <c r="B175" t="s">
        <v>249</v>
      </c>
      <c r="C175" t="s">
        <v>11</v>
      </c>
      <c r="D175" s="1">
        <v>45680</v>
      </c>
      <c r="E175" s="1">
        <v>45682</v>
      </c>
      <c r="F175" t="s">
        <v>12</v>
      </c>
      <c r="G175">
        <v>6852</v>
      </c>
      <c r="H175">
        <v>13704</v>
      </c>
      <c r="I175" t="s">
        <v>22</v>
      </c>
    </row>
    <row r="176" spans="1:9" x14ac:dyDescent="0.35">
      <c r="A176" t="s">
        <v>100</v>
      </c>
      <c r="B176" t="s">
        <v>250</v>
      </c>
      <c r="C176" t="s">
        <v>42</v>
      </c>
      <c r="D176" s="1">
        <v>45605</v>
      </c>
      <c r="E176" s="1">
        <v>45606</v>
      </c>
      <c r="F176" t="s">
        <v>12</v>
      </c>
      <c r="G176">
        <v>9284</v>
      </c>
      <c r="H176">
        <v>9284</v>
      </c>
      <c r="I176" t="s">
        <v>29</v>
      </c>
    </row>
    <row r="177" spans="1:9" x14ac:dyDescent="0.35">
      <c r="A177" t="s">
        <v>74</v>
      </c>
      <c r="B177" t="s">
        <v>251</v>
      </c>
      <c r="C177" t="s">
        <v>19</v>
      </c>
      <c r="D177" s="1">
        <v>45614</v>
      </c>
      <c r="E177" s="1">
        <v>45615</v>
      </c>
      <c r="F177" t="s">
        <v>12</v>
      </c>
      <c r="G177">
        <v>5251</v>
      </c>
      <c r="H177">
        <v>5251</v>
      </c>
      <c r="I177" t="s">
        <v>17</v>
      </c>
    </row>
    <row r="178" spans="1:9" x14ac:dyDescent="0.35">
      <c r="A178" t="s">
        <v>74</v>
      </c>
      <c r="B178" t="s">
        <v>252</v>
      </c>
      <c r="C178" t="s">
        <v>19</v>
      </c>
      <c r="D178" s="1">
        <v>45370</v>
      </c>
      <c r="E178" s="1">
        <v>45373</v>
      </c>
      <c r="F178" t="s">
        <v>12</v>
      </c>
      <c r="G178">
        <v>8929</v>
      </c>
      <c r="H178">
        <v>26787</v>
      </c>
      <c r="I178" t="s">
        <v>13</v>
      </c>
    </row>
    <row r="179" spans="1:9" x14ac:dyDescent="0.35">
      <c r="A179" t="s">
        <v>67</v>
      </c>
      <c r="B179" t="s">
        <v>253</v>
      </c>
      <c r="C179" t="s">
        <v>19</v>
      </c>
      <c r="D179" s="1">
        <v>45549</v>
      </c>
      <c r="E179" s="1">
        <v>45553</v>
      </c>
      <c r="F179" t="s">
        <v>33</v>
      </c>
      <c r="G179">
        <v>1890</v>
      </c>
      <c r="H179">
        <v>7560</v>
      </c>
      <c r="I179" t="s">
        <v>13</v>
      </c>
    </row>
    <row r="180" spans="1:9" x14ac:dyDescent="0.35">
      <c r="A180" t="s">
        <v>132</v>
      </c>
      <c r="B180" t="s">
        <v>254</v>
      </c>
      <c r="C180" t="s">
        <v>11</v>
      </c>
      <c r="D180" s="1">
        <v>45381</v>
      </c>
      <c r="E180" s="1">
        <v>45384</v>
      </c>
      <c r="F180" t="s">
        <v>26</v>
      </c>
      <c r="G180">
        <v>6400</v>
      </c>
      <c r="H180">
        <v>19200</v>
      </c>
      <c r="I180" t="s">
        <v>13</v>
      </c>
    </row>
    <row r="181" spans="1:9" x14ac:dyDescent="0.35">
      <c r="A181" t="s">
        <v>143</v>
      </c>
      <c r="B181" t="s">
        <v>255</v>
      </c>
      <c r="C181" t="s">
        <v>11</v>
      </c>
      <c r="D181" s="1">
        <v>45398</v>
      </c>
      <c r="E181" s="1">
        <v>45404</v>
      </c>
      <c r="F181" t="s">
        <v>26</v>
      </c>
      <c r="G181">
        <v>6095</v>
      </c>
      <c r="H181">
        <v>36570</v>
      </c>
      <c r="I181" t="s">
        <v>22</v>
      </c>
    </row>
    <row r="182" spans="1:9" x14ac:dyDescent="0.35">
      <c r="A182" t="s">
        <v>65</v>
      </c>
      <c r="B182" t="s">
        <v>256</v>
      </c>
      <c r="C182" t="s">
        <v>47</v>
      </c>
      <c r="D182" s="1">
        <v>45658</v>
      </c>
      <c r="E182" s="1">
        <v>45665</v>
      </c>
      <c r="F182" t="s">
        <v>12</v>
      </c>
      <c r="G182">
        <v>5581</v>
      </c>
      <c r="H182">
        <v>39067</v>
      </c>
      <c r="I182" t="s">
        <v>22</v>
      </c>
    </row>
    <row r="183" spans="1:9" x14ac:dyDescent="0.35">
      <c r="A183" t="s">
        <v>84</v>
      </c>
      <c r="B183" t="s">
        <v>257</v>
      </c>
      <c r="C183" t="s">
        <v>25</v>
      </c>
      <c r="D183" s="1">
        <v>45656</v>
      </c>
      <c r="E183" s="1">
        <v>45660</v>
      </c>
      <c r="F183" t="s">
        <v>33</v>
      </c>
      <c r="G183">
        <v>3088</v>
      </c>
      <c r="H183">
        <v>12352</v>
      </c>
      <c r="I183" t="s">
        <v>34</v>
      </c>
    </row>
    <row r="184" spans="1:9" x14ac:dyDescent="0.35">
      <c r="A184" t="s">
        <v>82</v>
      </c>
      <c r="B184" t="s">
        <v>258</v>
      </c>
      <c r="C184" t="s">
        <v>47</v>
      </c>
      <c r="D184" s="1">
        <v>45680</v>
      </c>
      <c r="E184" s="1">
        <v>45681</v>
      </c>
      <c r="F184" t="s">
        <v>33</v>
      </c>
      <c r="G184">
        <v>1147</v>
      </c>
      <c r="H184">
        <v>1147</v>
      </c>
      <c r="I184" t="s">
        <v>17</v>
      </c>
    </row>
    <row r="185" spans="1:9" x14ac:dyDescent="0.35">
      <c r="A185" t="s">
        <v>30</v>
      </c>
      <c r="B185" t="s">
        <v>259</v>
      </c>
      <c r="C185" t="s">
        <v>25</v>
      </c>
      <c r="D185" s="1">
        <v>45459</v>
      </c>
      <c r="E185" s="1">
        <v>45464</v>
      </c>
      <c r="F185" t="s">
        <v>33</v>
      </c>
      <c r="G185">
        <v>1080</v>
      </c>
      <c r="H185">
        <v>5400</v>
      </c>
      <c r="I185" t="s">
        <v>29</v>
      </c>
    </row>
    <row r="186" spans="1:9" x14ac:dyDescent="0.35">
      <c r="A186" t="s">
        <v>118</v>
      </c>
      <c r="B186" t="s">
        <v>260</v>
      </c>
      <c r="C186" t="s">
        <v>61</v>
      </c>
      <c r="D186" s="1">
        <v>45592</v>
      </c>
      <c r="E186" s="1">
        <v>45597</v>
      </c>
      <c r="F186" t="s">
        <v>33</v>
      </c>
      <c r="G186">
        <v>1784</v>
      </c>
      <c r="H186">
        <v>8920</v>
      </c>
      <c r="I186" t="s">
        <v>13</v>
      </c>
    </row>
    <row r="187" spans="1:9" x14ac:dyDescent="0.35">
      <c r="A187" t="s">
        <v>116</v>
      </c>
      <c r="B187" t="s">
        <v>261</v>
      </c>
      <c r="C187" t="s">
        <v>25</v>
      </c>
      <c r="D187" s="1">
        <v>45367</v>
      </c>
      <c r="E187" s="1">
        <v>45372</v>
      </c>
      <c r="F187" t="s">
        <v>26</v>
      </c>
      <c r="G187">
        <v>5468</v>
      </c>
      <c r="H187">
        <v>27340</v>
      </c>
      <c r="I187" t="s">
        <v>34</v>
      </c>
    </row>
    <row r="188" spans="1:9" x14ac:dyDescent="0.35">
      <c r="A188" t="s">
        <v>89</v>
      </c>
      <c r="B188" t="s">
        <v>262</v>
      </c>
      <c r="C188" t="s">
        <v>11</v>
      </c>
      <c r="D188" s="1">
        <v>45645</v>
      </c>
      <c r="E188" s="1">
        <v>45652</v>
      </c>
      <c r="F188" t="s">
        <v>12</v>
      </c>
      <c r="G188">
        <v>7537</v>
      </c>
      <c r="H188">
        <v>52759</v>
      </c>
      <c r="I188" t="s">
        <v>17</v>
      </c>
    </row>
    <row r="189" spans="1:9" x14ac:dyDescent="0.35">
      <c r="A189" t="s">
        <v>59</v>
      </c>
      <c r="B189" t="s">
        <v>263</v>
      </c>
      <c r="C189" t="s">
        <v>19</v>
      </c>
      <c r="D189" s="1">
        <v>45541</v>
      </c>
      <c r="E189" s="1">
        <v>45546</v>
      </c>
      <c r="F189" t="s">
        <v>26</v>
      </c>
      <c r="G189">
        <v>2135</v>
      </c>
      <c r="H189">
        <v>10675</v>
      </c>
      <c r="I189" t="s">
        <v>29</v>
      </c>
    </row>
    <row r="190" spans="1:9" x14ac:dyDescent="0.35">
      <c r="A190" t="s">
        <v>104</v>
      </c>
      <c r="B190" t="s">
        <v>264</v>
      </c>
      <c r="C190" t="s">
        <v>47</v>
      </c>
      <c r="D190" s="1">
        <v>45600</v>
      </c>
      <c r="E190" s="1">
        <v>45602</v>
      </c>
      <c r="F190" t="s">
        <v>12</v>
      </c>
      <c r="G190">
        <v>7725</v>
      </c>
      <c r="H190">
        <v>15450</v>
      </c>
      <c r="I190" t="s">
        <v>34</v>
      </c>
    </row>
    <row r="191" spans="1:9" x14ac:dyDescent="0.35">
      <c r="A191" t="s">
        <v>116</v>
      </c>
      <c r="B191" t="s">
        <v>265</v>
      </c>
      <c r="C191" t="s">
        <v>25</v>
      </c>
      <c r="D191" s="1">
        <v>45504</v>
      </c>
      <c r="E191" s="1">
        <v>45507</v>
      </c>
      <c r="F191" t="s">
        <v>33</v>
      </c>
      <c r="G191">
        <v>7604</v>
      </c>
      <c r="H191">
        <v>22812</v>
      </c>
      <c r="I191" t="s">
        <v>13</v>
      </c>
    </row>
    <row r="192" spans="1:9" x14ac:dyDescent="0.35">
      <c r="A192" t="s">
        <v>76</v>
      </c>
      <c r="B192" t="s">
        <v>266</v>
      </c>
      <c r="C192" t="s">
        <v>47</v>
      </c>
      <c r="D192" s="1">
        <v>45571</v>
      </c>
      <c r="E192" s="1">
        <v>45572</v>
      </c>
      <c r="F192" t="s">
        <v>33</v>
      </c>
      <c r="G192">
        <v>7201</v>
      </c>
      <c r="H192">
        <v>7201</v>
      </c>
      <c r="I192" t="s">
        <v>34</v>
      </c>
    </row>
    <row r="193" spans="1:9" x14ac:dyDescent="0.35">
      <c r="A193" t="s">
        <v>118</v>
      </c>
      <c r="B193" t="s">
        <v>267</v>
      </c>
      <c r="C193" t="s">
        <v>11</v>
      </c>
      <c r="D193" s="1">
        <v>45338</v>
      </c>
      <c r="E193" s="1">
        <v>45345</v>
      </c>
      <c r="F193" t="s">
        <v>33</v>
      </c>
      <c r="G193">
        <v>1904</v>
      </c>
      <c r="H193">
        <v>13328</v>
      </c>
      <c r="I193" t="s">
        <v>17</v>
      </c>
    </row>
    <row r="194" spans="1:9" x14ac:dyDescent="0.35">
      <c r="A194" t="s">
        <v>23</v>
      </c>
      <c r="B194" t="s">
        <v>268</v>
      </c>
      <c r="C194" t="s">
        <v>19</v>
      </c>
      <c r="D194" s="1">
        <v>45610</v>
      </c>
      <c r="E194" s="1">
        <v>45612</v>
      </c>
      <c r="F194" t="s">
        <v>12</v>
      </c>
      <c r="G194">
        <v>7955</v>
      </c>
      <c r="H194">
        <v>15910</v>
      </c>
      <c r="I194" t="s">
        <v>22</v>
      </c>
    </row>
    <row r="195" spans="1:9" x14ac:dyDescent="0.35">
      <c r="A195" t="s">
        <v>109</v>
      </c>
      <c r="B195" t="s">
        <v>269</v>
      </c>
      <c r="C195" t="s">
        <v>19</v>
      </c>
      <c r="D195" s="1">
        <v>45432</v>
      </c>
      <c r="E195" s="1">
        <v>45436</v>
      </c>
      <c r="F195" t="s">
        <v>12</v>
      </c>
      <c r="G195">
        <v>2714</v>
      </c>
      <c r="H195">
        <v>10856</v>
      </c>
      <c r="I195" t="s">
        <v>34</v>
      </c>
    </row>
    <row r="196" spans="1:9" x14ac:dyDescent="0.35">
      <c r="A196" t="s">
        <v>49</v>
      </c>
      <c r="B196" t="s">
        <v>270</v>
      </c>
      <c r="C196" t="s">
        <v>61</v>
      </c>
      <c r="D196" s="1">
        <v>45416</v>
      </c>
      <c r="E196" s="1">
        <v>45419</v>
      </c>
      <c r="F196" t="s">
        <v>33</v>
      </c>
      <c r="G196">
        <v>2866</v>
      </c>
      <c r="H196">
        <v>8598</v>
      </c>
      <c r="I196" t="s">
        <v>22</v>
      </c>
    </row>
    <row r="197" spans="1:9" x14ac:dyDescent="0.35">
      <c r="A197" t="s">
        <v>30</v>
      </c>
      <c r="B197" t="s">
        <v>271</v>
      </c>
      <c r="C197" t="s">
        <v>47</v>
      </c>
      <c r="D197" s="1">
        <v>45411</v>
      </c>
      <c r="E197" s="1">
        <v>45414</v>
      </c>
      <c r="F197" t="s">
        <v>12</v>
      </c>
      <c r="G197">
        <v>3796</v>
      </c>
      <c r="H197">
        <v>11388</v>
      </c>
      <c r="I197" t="s">
        <v>22</v>
      </c>
    </row>
    <row r="198" spans="1:9" x14ac:dyDescent="0.35">
      <c r="A198" t="s">
        <v>14</v>
      </c>
      <c r="B198" t="s">
        <v>272</v>
      </c>
      <c r="C198" t="s">
        <v>42</v>
      </c>
      <c r="D198" s="1">
        <v>45562</v>
      </c>
      <c r="E198" s="1">
        <v>45564</v>
      </c>
      <c r="F198" t="s">
        <v>33</v>
      </c>
      <c r="G198">
        <v>8988</v>
      </c>
      <c r="H198">
        <v>17976</v>
      </c>
      <c r="I198" t="s">
        <v>34</v>
      </c>
    </row>
    <row r="199" spans="1:9" x14ac:dyDescent="0.35">
      <c r="A199" t="s">
        <v>57</v>
      </c>
      <c r="B199" t="s">
        <v>273</v>
      </c>
      <c r="C199" t="s">
        <v>47</v>
      </c>
      <c r="D199" s="1">
        <v>45570</v>
      </c>
      <c r="E199" s="1">
        <v>45574</v>
      </c>
      <c r="F199" t="s">
        <v>33</v>
      </c>
      <c r="G199">
        <v>7663</v>
      </c>
      <c r="H199">
        <v>30652</v>
      </c>
      <c r="I199" t="s">
        <v>22</v>
      </c>
    </row>
    <row r="200" spans="1:9" x14ac:dyDescent="0.35">
      <c r="A200" t="s">
        <v>59</v>
      </c>
      <c r="B200" t="s">
        <v>274</v>
      </c>
      <c r="C200" t="s">
        <v>52</v>
      </c>
      <c r="D200" s="1">
        <v>45620</v>
      </c>
      <c r="E200" s="1">
        <v>45623</v>
      </c>
      <c r="F200" t="s">
        <v>33</v>
      </c>
      <c r="G200">
        <v>1907</v>
      </c>
      <c r="H200">
        <v>5721</v>
      </c>
      <c r="I200" t="s">
        <v>29</v>
      </c>
    </row>
    <row r="201" spans="1:9" x14ac:dyDescent="0.35">
      <c r="A201" t="s">
        <v>39</v>
      </c>
      <c r="B201" t="s">
        <v>275</v>
      </c>
      <c r="C201" t="s">
        <v>42</v>
      </c>
      <c r="D201" s="1">
        <v>45655</v>
      </c>
      <c r="E201" s="1">
        <v>45662</v>
      </c>
      <c r="F201" t="s">
        <v>12</v>
      </c>
      <c r="G201">
        <v>5625</v>
      </c>
      <c r="H201">
        <v>39375</v>
      </c>
      <c r="I201" t="s">
        <v>13</v>
      </c>
    </row>
    <row r="202" spans="1:9" x14ac:dyDescent="0.35">
      <c r="A202" t="s">
        <v>122</v>
      </c>
      <c r="B202" t="s">
        <v>276</v>
      </c>
      <c r="C202" t="s">
        <v>52</v>
      </c>
      <c r="D202" s="1">
        <v>45584</v>
      </c>
      <c r="E202" s="1">
        <v>45589</v>
      </c>
      <c r="F202" t="s">
        <v>26</v>
      </c>
      <c r="G202">
        <v>4988</v>
      </c>
      <c r="H202">
        <v>24940</v>
      </c>
      <c r="I202" t="s">
        <v>13</v>
      </c>
    </row>
    <row r="203" spans="1:9" x14ac:dyDescent="0.35">
      <c r="A203" t="s">
        <v>43</v>
      </c>
      <c r="B203" t="s">
        <v>277</v>
      </c>
      <c r="C203" t="s">
        <v>61</v>
      </c>
      <c r="D203" s="1">
        <v>45645</v>
      </c>
      <c r="E203" s="1">
        <v>45647</v>
      </c>
      <c r="F203" t="s">
        <v>26</v>
      </c>
      <c r="G203">
        <v>3996</v>
      </c>
      <c r="H203">
        <v>7992</v>
      </c>
      <c r="I203" t="s">
        <v>17</v>
      </c>
    </row>
    <row r="204" spans="1:9" x14ac:dyDescent="0.35">
      <c r="A204" t="s">
        <v>39</v>
      </c>
      <c r="B204" t="s">
        <v>278</v>
      </c>
      <c r="C204" t="s">
        <v>47</v>
      </c>
      <c r="D204" s="1">
        <v>45586</v>
      </c>
      <c r="E204" s="1">
        <v>45590</v>
      </c>
      <c r="F204" t="s">
        <v>12</v>
      </c>
      <c r="G204">
        <v>9618</v>
      </c>
      <c r="H204">
        <v>38472</v>
      </c>
      <c r="I204" t="s">
        <v>29</v>
      </c>
    </row>
    <row r="205" spans="1:9" x14ac:dyDescent="0.35">
      <c r="A205" t="s">
        <v>67</v>
      </c>
      <c r="B205" t="s">
        <v>279</v>
      </c>
      <c r="C205" t="s">
        <v>36</v>
      </c>
      <c r="D205" s="1">
        <v>45415</v>
      </c>
      <c r="E205" s="1">
        <v>45416</v>
      </c>
      <c r="F205" t="s">
        <v>33</v>
      </c>
      <c r="G205">
        <v>7557</v>
      </c>
      <c r="H205">
        <v>7557</v>
      </c>
      <c r="I205" t="s">
        <v>22</v>
      </c>
    </row>
    <row r="206" spans="1:9" x14ac:dyDescent="0.35">
      <c r="A206" t="s">
        <v>89</v>
      </c>
      <c r="B206" t="s">
        <v>280</v>
      </c>
      <c r="C206" t="s">
        <v>25</v>
      </c>
      <c r="D206" s="1">
        <v>45520</v>
      </c>
      <c r="E206" s="1">
        <v>45527</v>
      </c>
      <c r="F206" t="s">
        <v>26</v>
      </c>
      <c r="G206">
        <v>8708</v>
      </c>
      <c r="H206">
        <v>60956</v>
      </c>
      <c r="I206" t="s">
        <v>34</v>
      </c>
    </row>
    <row r="207" spans="1:9" x14ac:dyDescent="0.35">
      <c r="A207" t="s">
        <v>62</v>
      </c>
      <c r="B207" t="s">
        <v>281</v>
      </c>
      <c r="C207" t="s">
        <v>16</v>
      </c>
      <c r="D207" s="1">
        <v>45331</v>
      </c>
      <c r="E207" s="1">
        <v>45336</v>
      </c>
      <c r="F207" t="s">
        <v>26</v>
      </c>
      <c r="G207">
        <v>5447</v>
      </c>
      <c r="H207">
        <v>27235</v>
      </c>
      <c r="I207" t="s">
        <v>29</v>
      </c>
    </row>
    <row r="208" spans="1:9" x14ac:dyDescent="0.35">
      <c r="A208" t="s">
        <v>141</v>
      </c>
      <c r="B208" t="s">
        <v>282</v>
      </c>
      <c r="C208" t="s">
        <v>42</v>
      </c>
      <c r="D208" s="1">
        <v>45382</v>
      </c>
      <c r="E208" s="1">
        <v>45384</v>
      </c>
      <c r="F208" t="s">
        <v>33</v>
      </c>
      <c r="G208">
        <v>1215</v>
      </c>
      <c r="H208">
        <v>2430</v>
      </c>
      <c r="I208" t="s">
        <v>29</v>
      </c>
    </row>
    <row r="209" spans="1:9" x14ac:dyDescent="0.35">
      <c r="A209" t="s">
        <v>138</v>
      </c>
      <c r="B209" t="s">
        <v>283</v>
      </c>
      <c r="C209" t="s">
        <v>32</v>
      </c>
      <c r="D209" s="1">
        <v>45647</v>
      </c>
      <c r="E209" s="1">
        <v>45648</v>
      </c>
      <c r="F209" t="s">
        <v>12</v>
      </c>
      <c r="G209">
        <v>4080</v>
      </c>
      <c r="H209">
        <v>4080</v>
      </c>
      <c r="I209" t="s">
        <v>13</v>
      </c>
    </row>
    <row r="210" spans="1:9" x14ac:dyDescent="0.35">
      <c r="A210" t="s">
        <v>181</v>
      </c>
      <c r="B210" t="s">
        <v>284</v>
      </c>
      <c r="C210" t="s">
        <v>36</v>
      </c>
      <c r="D210" s="1">
        <v>45616</v>
      </c>
      <c r="E210" s="1">
        <v>45623</v>
      </c>
      <c r="F210" t="s">
        <v>26</v>
      </c>
      <c r="G210">
        <v>1547</v>
      </c>
      <c r="H210">
        <v>10829</v>
      </c>
      <c r="I210" t="s">
        <v>22</v>
      </c>
    </row>
    <row r="211" spans="1:9" x14ac:dyDescent="0.35">
      <c r="A211" t="s">
        <v>72</v>
      </c>
      <c r="B211" t="s">
        <v>285</v>
      </c>
      <c r="C211" t="s">
        <v>36</v>
      </c>
      <c r="D211" s="1">
        <v>45347</v>
      </c>
      <c r="E211" s="1">
        <v>45354</v>
      </c>
      <c r="F211" t="s">
        <v>33</v>
      </c>
      <c r="G211">
        <v>8618</v>
      </c>
      <c r="H211">
        <v>60326</v>
      </c>
      <c r="I211" t="s">
        <v>34</v>
      </c>
    </row>
    <row r="212" spans="1:9" x14ac:dyDescent="0.35">
      <c r="A212" t="s">
        <v>27</v>
      </c>
      <c r="B212" t="s">
        <v>286</v>
      </c>
      <c r="C212" t="s">
        <v>25</v>
      </c>
      <c r="D212" s="1">
        <v>45358</v>
      </c>
      <c r="E212" s="1">
        <v>45363</v>
      </c>
      <c r="F212" t="s">
        <v>26</v>
      </c>
      <c r="G212">
        <v>1239</v>
      </c>
      <c r="H212">
        <v>6195</v>
      </c>
      <c r="I212" t="s">
        <v>13</v>
      </c>
    </row>
    <row r="213" spans="1:9" x14ac:dyDescent="0.35">
      <c r="A213" t="s">
        <v>9</v>
      </c>
      <c r="B213" t="s">
        <v>287</v>
      </c>
      <c r="C213" t="s">
        <v>32</v>
      </c>
      <c r="D213" s="1">
        <v>45413</v>
      </c>
      <c r="E213" s="1">
        <v>45417</v>
      </c>
      <c r="F213" t="s">
        <v>26</v>
      </c>
      <c r="G213">
        <v>1701</v>
      </c>
      <c r="H213">
        <v>6804</v>
      </c>
      <c r="I213" t="s">
        <v>17</v>
      </c>
    </row>
    <row r="214" spans="1:9" x14ac:dyDescent="0.35">
      <c r="A214" t="s">
        <v>93</v>
      </c>
      <c r="B214" t="s">
        <v>288</v>
      </c>
      <c r="C214" t="s">
        <v>19</v>
      </c>
      <c r="D214" s="1">
        <v>45527</v>
      </c>
      <c r="E214" s="1">
        <v>45531</v>
      </c>
      <c r="F214" t="s">
        <v>12</v>
      </c>
      <c r="G214">
        <v>6847</v>
      </c>
      <c r="H214">
        <v>27388</v>
      </c>
      <c r="I214" t="s">
        <v>29</v>
      </c>
    </row>
    <row r="215" spans="1:9" x14ac:dyDescent="0.35">
      <c r="A215" t="s">
        <v>157</v>
      </c>
      <c r="B215" t="s">
        <v>289</v>
      </c>
      <c r="C215" t="s">
        <v>25</v>
      </c>
      <c r="D215" s="1">
        <v>45501</v>
      </c>
      <c r="E215" s="1">
        <v>45508</v>
      </c>
      <c r="F215" t="s">
        <v>33</v>
      </c>
      <c r="G215">
        <v>9611</v>
      </c>
      <c r="H215">
        <v>67277</v>
      </c>
      <c r="I215" t="s">
        <v>22</v>
      </c>
    </row>
    <row r="216" spans="1:9" x14ac:dyDescent="0.35">
      <c r="A216" t="s">
        <v>143</v>
      </c>
      <c r="B216" t="s">
        <v>290</v>
      </c>
      <c r="C216" t="s">
        <v>52</v>
      </c>
      <c r="D216" s="1">
        <v>45630</v>
      </c>
      <c r="E216" s="1">
        <v>45632</v>
      </c>
      <c r="F216" t="s">
        <v>12</v>
      </c>
      <c r="G216">
        <v>2767</v>
      </c>
      <c r="H216">
        <v>5534</v>
      </c>
      <c r="I216" t="s">
        <v>34</v>
      </c>
    </row>
    <row r="217" spans="1:9" x14ac:dyDescent="0.35">
      <c r="A217" t="s">
        <v>118</v>
      </c>
      <c r="B217" t="s">
        <v>291</v>
      </c>
      <c r="C217" t="s">
        <v>47</v>
      </c>
      <c r="D217" s="1">
        <v>45603</v>
      </c>
      <c r="E217" s="1">
        <v>45606</v>
      </c>
      <c r="F217" t="s">
        <v>33</v>
      </c>
      <c r="G217">
        <v>3745</v>
      </c>
      <c r="H217">
        <v>11235</v>
      </c>
      <c r="I217" t="s">
        <v>22</v>
      </c>
    </row>
    <row r="218" spans="1:9" x14ac:dyDescent="0.35">
      <c r="A218" t="s">
        <v>39</v>
      </c>
      <c r="B218" t="s">
        <v>292</v>
      </c>
      <c r="C218" t="s">
        <v>16</v>
      </c>
      <c r="D218" s="1">
        <v>45503</v>
      </c>
      <c r="E218" s="1">
        <v>45506</v>
      </c>
      <c r="F218" t="s">
        <v>12</v>
      </c>
      <c r="G218">
        <v>9904</v>
      </c>
      <c r="H218">
        <v>29712</v>
      </c>
      <c r="I218" t="s">
        <v>13</v>
      </c>
    </row>
    <row r="219" spans="1:9" x14ac:dyDescent="0.35">
      <c r="A219" t="s">
        <v>27</v>
      </c>
      <c r="B219" t="s">
        <v>293</v>
      </c>
      <c r="C219" t="s">
        <v>61</v>
      </c>
      <c r="D219" s="1">
        <v>45552</v>
      </c>
      <c r="E219" s="1">
        <v>45553</v>
      </c>
      <c r="F219" t="s">
        <v>12</v>
      </c>
      <c r="G219">
        <v>6792</v>
      </c>
      <c r="H219">
        <v>6792</v>
      </c>
      <c r="I219" t="s">
        <v>29</v>
      </c>
    </row>
    <row r="220" spans="1:9" x14ac:dyDescent="0.35">
      <c r="A220" t="s">
        <v>23</v>
      </c>
      <c r="B220" t="s">
        <v>294</v>
      </c>
      <c r="C220" t="s">
        <v>36</v>
      </c>
      <c r="D220" s="1">
        <v>45615</v>
      </c>
      <c r="E220" s="1">
        <v>45621</v>
      </c>
      <c r="F220" t="s">
        <v>12</v>
      </c>
      <c r="G220">
        <v>7533</v>
      </c>
      <c r="H220">
        <v>45198</v>
      </c>
      <c r="I220" t="s">
        <v>13</v>
      </c>
    </row>
    <row r="221" spans="1:9" x14ac:dyDescent="0.35">
      <c r="A221" t="s">
        <v>45</v>
      </c>
      <c r="B221" t="s">
        <v>295</v>
      </c>
      <c r="C221" t="s">
        <v>32</v>
      </c>
      <c r="D221" s="1">
        <v>45408</v>
      </c>
      <c r="E221" s="1">
        <v>45411</v>
      </c>
      <c r="F221" t="s">
        <v>33</v>
      </c>
      <c r="G221">
        <v>6488</v>
      </c>
      <c r="H221">
        <v>19464</v>
      </c>
      <c r="I221" t="s">
        <v>34</v>
      </c>
    </row>
    <row r="222" spans="1:9" x14ac:dyDescent="0.35">
      <c r="A222" t="s">
        <v>132</v>
      </c>
      <c r="B222" t="s">
        <v>296</v>
      </c>
      <c r="C222" t="s">
        <v>16</v>
      </c>
      <c r="D222" s="1">
        <v>45444</v>
      </c>
      <c r="E222" s="1">
        <v>45450</v>
      </c>
      <c r="F222" t="s">
        <v>26</v>
      </c>
      <c r="G222">
        <v>9311</v>
      </c>
      <c r="H222">
        <v>55866</v>
      </c>
      <c r="I222" t="s">
        <v>22</v>
      </c>
    </row>
    <row r="223" spans="1:9" x14ac:dyDescent="0.35">
      <c r="A223" t="s">
        <v>74</v>
      </c>
      <c r="B223" t="s">
        <v>297</v>
      </c>
      <c r="C223" t="s">
        <v>61</v>
      </c>
      <c r="D223" s="1">
        <v>45527</v>
      </c>
      <c r="E223" s="1">
        <v>45530</v>
      </c>
      <c r="F223" t="s">
        <v>33</v>
      </c>
      <c r="G223">
        <v>6141</v>
      </c>
      <c r="H223">
        <v>18423</v>
      </c>
      <c r="I223" t="s">
        <v>29</v>
      </c>
    </row>
    <row r="224" spans="1:9" x14ac:dyDescent="0.35">
      <c r="A224" t="s">
        <v>20</v>
      </c>
      <c r="B224" t="s">
        <v>298</v>
      </c>
      <c r="C224" t="s">
        <v>36</v>
      </c>
      <c r="D224" s="1">
        <v>45547</v>
      </c>
      <c r="E224" s="1">
        <v>45549</v>
      </c>
      <c r="F224" t="s">
        <v>12</v>
      </c>
      <c r="G224">
        <v>9645</v>
      </c>
      <c r="H224">
        <v>19290</v>
      </c>
      <c r="I224" t="s">
        <v>17</v>
      </c>
    </row>
    <row r="225" spans="1:9" x14ac:dyDescent="0.35">
      <c r="A225" t="s">
        <v>27</v>
      </c>
      <c r="B225" t="s">
        <v>299</v>
      </c>
      <c r="C225" t="s">
        <v>36</v>
      </c>
      <c r="D225" s="1">
        <v>45343</v>
      </c>
      <c r="E225" s="1">
        <v>45346</v>
      </c>
      <c r="F225" t="s">
        <v>26</v>
      </c>
      <c r="G225">
        <v>8076</v>
      </c>
      <c r="H225">
        <v>24228</v>
      </c>
      <c r="I225" t="s">
        <v>13</v>
      </c>
    </row>
    <row r="226" spans="1:9" x14ac:dyDescent="0.35">
      <c r="A226" t="s">
        <v>181</v>
      </c>
      <c r="B226" t="s">
        <v>300</v>
      </c>
      <c r="C226" t="s">
        <v>11</v>
      </c>
      <c r="D226" s="1">
        <v>45449</v>
      </c>
      <c r="E226" s="1">
        <v>45450</v>
      </c>
      <c r="F226" t="s">
        <v>12</v>
      </c>
      <c r="G226">
        <v>2652</v>
      </c>
      <c r="H226">
        <v>2652</v>
      </c>
      <c r="I226" t="s">
        <v>13</v>
      </c>
    </row>
    <row r="227" spans="1:9" x14ac:dyDescent="0.35">
      <c r="A227" t="s">
        <v>301</v>
      </c>
      <c r="B227" t="s">
        <v>302</v>
      </c>
      <c r="C227" t="s">
        <v>11</v>
      </c>
      <c r="D227" s="1">
        <v>45401</v>
      </c>
      <c r="E227" s="1">
        <v>45403</v>
      </c>
      <c r="F227" t="s">
        <v>26</v>
      </c>
      <c r="G227">
        <v>5280</v>
      </c>
      <c r="H227">
        <v>10560</v>
      </c>
      <c r="I227" t="s">
        <v>29</v>
      </c>
    </row>
    <row r="228" spans="1:9" x14ac:dyDescent="0.35">
      <c r="A228" t="s">
        <v>109</v>
      </c>
      <c r="B228" t="s">
        <v>303</v>
      </c>
      <c r="C228" t="s">
        <v>47</v>
      </c>
      <c r="D228" s="1">
        <v>45526</v>
      </c>
      <c r="E228" s="1">
        <v>45528</v>
      </c>
      <c r="F228" t="s">
        <v>12</v>
      </c>
      <c r="G228">
        <v>9495</v>
      </c>
      <c r="H228">
        <v>18990</v>
      </c>
      <c r="I228" t="s">
        <v>13</v>
      </c>
    </row>
    <row r="229" spans="1:9" x14ac:dyDescent="0.35">
      <c r="A229" t="s">
        <v>72</v>
      </c>
      <c r="B229" t="s">
        <v>304</v>
      </c>
      <c r="C229" t="s">
        <v>25</v>
      </c>
      <c r="D229" s="1">
        <v>45407</v>
      </c>
      <c r="E229" s="1">
        <v>45410</v>
      </c>
      <c r="F229" t="s">
        <v>33</v>
      </c>
      <c r="G229">
        <v>4366</v>
      </c>
      <c r="H229">
        <v>13098</v>
      </c>
      <c r="I229" t="s">
        <v>17</v>
      </c>
    </row>
    <row r="230" spans="1:9" x14ac:dyDescent="0.35">
      <c r="A230" t="s">
        <v>80</v>
      </c>
      <c r="B230" t="s">
        <v>305</v>
      </c>
      <c r="C230" t="s">
        <v>47</v>
      </c>
      <c r="D230" s="1">
        <v>45353</v>
      </c>
      <c r="E230" s="1">
        <v>45354</v>
      </c>
      <c r="F230" t="s">
        <v>26</v>
      </c>
      <c r="G230">
        <v>7509</v>
      </c>
      <c r="H230">
        <v>7509</v>
      </c>
      <c r="I230" t="s">
        <v>17</v>
      </c>
    </row>
    <row r="231" spans="1:9" x14ac:dyDescent="0.35">
      <c r="A231" t="s">
        <v>20</v>
      </c>
      <c r="B231" t="s">
        <v>306</v>
      </c>
      <c r="C231" t="s">
        <v>19</v>
      </c>
      <c r="D231" s="1">
        <v>45528</v>
      </c>
      <c r="E231" s="1">
        <v>45531</v>
      </c>
      <c r="F231" t="s">
        <v>26</v>
      </c>
      <c r="G231">
        <v>4337</v>
      </c>
      <c r="H231">
        <v>13011</v>
      </c>
      <c r="I231" t="s">
        <v>22</v>
      </c>
    </row>
    <row r="232" spans="1:9" x14ac:dyDescent="0.35">
      <c r="A232" t="s">
        <v>225</v>
      </c>
      <c r="B232" t="s">
        <v>307</v>
      </c>
      <c r="C232" t="s">
        <v>16</v>
      </c>
      <c r="D232" s="1">
        <v>45598</v>
      </c>
      <c r="E232" s="1">
        <v>45602</v>
      </c>
      <c r="F232" t="s">
        <v>26</v>
      </c>
      <c r="G232">
        <v>7047</v>
      </c>
      <c r="H232">
        <v>28188</v>
      </c>
      <c r="I232" t="s">
        <v>17</v>
      </c>
    </row>
    <row r="233" spans="1:9" x14ac:dyDescent="0.35">
      <c r="A233" t="s">
        <v>84</v>
      </c>
      <c r="B233" t="s">
        <v>308</v>
      </c>
      <c r="C233" t="s">
        <v>25</v>
      </c>
      <c r="D233" s="1">
        <v>45450</v>
      </c>
      <c r="E233" s="1">
        <v>45454</v>
      </c>
      <c r="F233" t="s">
        <v>26</v>
      </c>
      <c r="G233">
        <v>6884</v>
      </c>
      <c r="H233">
        <v>27536</v>
      </c>
      <c r="I233" t="s">
        <v>29</v>
      </c>
    </row>
    <row r="234" spans="1:9" x14ac:dyDescent="0.35">
      <c r="A234" t="s">
        <v>54</v>
      </c>
      <c r="B234" t="s">
        <v>309</v>
      </c>
      <c r="C234" t="s">
        <v>52</v>
      </c>
      <c r="D234" s="1">
        <v>45359</v>
      </c>
      <c r="E234" s="1">
        <v>45362</v>
      </c>
      <c r="F234" t="s">
        <v>33</v>
      </c>
      <c r="G234">
        <v>5126</v>
      </c>
      <c r="H234">
        <v>15378</v>
      </c>
      <c r="I234" t="s">
        <v>34</v>
      </c>
    </row>
    <row r="235" spans="1:9" x14ac:dyDescent="0.35">
      <c r="A235" t="s">
        <v>118</v>
      </c>
      <c r="B235" t="s">
        <v>310</v>
      </c>
      <c r="C235" t="s">
        <v>11</v>
      </c>
      <c r="D235" s="1">
        <v>45518</v>
      </c>
      <c r="E235" s="1">
        <v>45523</v>
      </c>
      <c r="F235" t="s">
        <v>26</v>
      </c>
      <c r="G235">
        <v>8543</v>
      </c>
      <c r="H235">
        <v>42715</v>
      </c>
      <c r="I235" t="s">
        <v>17</v>
      </c>
    </row>
    <row r="236" spans="1:9" x14ac:dyDescent="0.35">
      <c r="A236" t="s">
        <v>27</v>
      </c>
      <c r="B236" t="s">
        <v>311</v>
      </c>
      <c r="C236" t="s">
        <v>47</v>
      </c>
      <c r="D236" s="1">
        <v>45534</v>
      </c>
      <c r="E236" s="1">
        <v>45535</v>
      </c>
      <c r="F236" t="s">
        <v>33</v>
      </c>
      <c r="G236">
        <v>5801</v>
      </c>
      <c r="H236">
        <v>5801</v>
      </c>
      <c r="I236" t="s">
        <v>34</v>
      </c>
    </row>
    <row r="237" spans="1:9" x14ac:dyDescent="0.35">
      <c r="A237" t="s">
        <v>57</v>
      </c>
      <c r="B237" t="s">
        <v>312</v>
      </c>
      <c r="C237" t="s">
        <v>36</v>
      </c>
      <c r="D237" s="1">
        <v>45386</v>
      </c>
      <c r="E237" s="1">
        <v>45389</v>
      </c>
      <c r="F237" t="s">
        <v>12</v>
      </c>
      <c r="G237">
        <v>5828</v>
      </c>
      <c r="H237">
        <v>17484</v>
      </c>
      <c r="I237" t="s">
        <v>13</v>
      </c>
    </row>
    <row r="238" spans="1:9" x14ac:dyDescent="0.35">
      <c r="A238" t="s">
        <v>39</v>
      </c>
      <c r="B238" t="s">
        <v>313</v>
      </c>
      <c r="C238" t="s">
        <v>47</v>
      </c>
      <c r="D238" s="1">
        <v>45469</v>
      </c>
      <c r="E238" s="1">
        <v>45470</v>
      </c>
      <c r="F238" t="s">
        <v>12</v>
      </c>
      <c r="G238">
        <v>7208</v>
      </c>
      <c r="H238">
        <v>7208</v>
      </c>
      <c r="I238" t="s">
        <v>17</v>
      </c>
    </row>
    <row r="239" spans="1:9" x14ac:dyDescent="0.35">
      <c r="A239" t="s">
        <v>59</v>
      </c>
      <c r="B239" t="s">
        <v>314</v>
      </c>
      <c r="C239" t="s">
        <v>36</v>
      </c>
      <c r="D239" s="1">
        <v>45413</v>
      </c>
      <c r="E239" s="1">
        <v>45414</v>
      </c>
      <c r="F239" t="s">
        <v>26</v>
      </c>
      <c r="G239">
        <v>1051</v>
      </c>
      <c r="H239">
        <v>1051</v>
      </c>
      <c r="I239" t="s">
        <v>34</v>
      </c>
    </row>
    <row r="240" spans="1:9" x14ac:dyDescent="0.35">
      <c r="A240" t="s">
        <v>111</v>
      </c>
      <c r="B240" t="s">
        <v>315</v>
      </c>
      <c r="C240" t="s">
        <v>42</v>
      </c>
      <c r="D240" s="1">
        <v>45376</v>
      </c>
      <c r="E240" s="1">
        <v>45383</v>
      </c>
      <c r="F240" t="s">
        <v>12</v>
      </c>
      <c r="G240">
        <v>9143</v>
      </c>
      <c r="H240">
        <v>64001</v>
      </c>
      <c r="I240" t="s">
        <v>22</v>
      </c>
    </row>
    <row r="241" spans="1:9" x14ac:dyDescent="0.35">
      <c r="A241" t="s">
        <v>65</v>
      </c>
      <c r="B241" t="s">
        <v>316</v>
      </c>
      <c r="C241" t="s">
        <v>42</v>
      </c>
      <c r="D241" s="1">
        <v>45565</v>
      </c>
      <c r="E241" s="1">
        <v>45569</v>
      </c>
      <c r="F241" t="s">
        <v>12</v>
      </c>
      <c r="G241">
        <v>1282</v>
      </c>
      <c r="H241">
        <v>5128</v>
      </c>
      <c r="I241" t="s">
        <v>29</v>
      </c>
    </row>
    <row r="242" spans="1:9" x14ac:dyDescent="0.35">
      <c r="A242" t="s">
        <v>98</v>
      </c>
      <c r="B242" t="s">
        <v>317</v>
      </c>
      <c r="C242" t="s">
        <v>19</v>
      </c>
      <c r="D242" s="1">
        <v>45503</v>
      </c>
      <c r="E242" s="1">
        <v>45510</v>
      </c>
      <c r="F242" t="s">
        <v>33</v>
      </c>
      <c r="G242">
        <v>5039</v>
      </c>
      <c r="H242">
        <v>35273</v>
      </c>
      <c r="I242" t="s">
        <v>34</v>
      </c>
    </row>
    <row r="243" spans="1:9" x14ac:dyDescent="0.35">
      <c r="A243" t="s">
        <v>128</v>
      </c>
      <c r="B243" t="s">
        <v>318</v>
      </c>
      <c r="C243" t="s">
        <v>16</v>
      </c>
      <c r="D243" s="1">
        <v>45603</v>
      </c>
      <c r="E243" s="1">
        <v>45604</v>
      </c>
      <c r="F243" t="s">
        <v>26</v>
      </c>
      <c r="G243">
        <v>4702</v>
      </c>
      <c r="H243">
        <v>4702</v>
      </c>
      <c r="I243" t="s">
        <v>13</v>
      </c>
    </row>
    <row r="244" spans="1:9" x14ac:dyDescent="0.35">
      <c r="A244" t="s">
        <v>39</v>
      </c>
      <c r="B244" t="s">
        <v>319</v>
      </c>
      <c r="C244" t="s">
        <v>19</v>
      </c>
      <c r="D244" s="1">
        <v>45352</v>
      </c>
      <c r="E244" s="1">
        <v>45356</v>
      </c>
      <c r="F244" t="s">
        <v>33</v>
      </c>
      <c r="G244">
        <v>5439</v>
      </c>
      <c r="H244">
        <v>21756</v>
      </c>
      <c r="I244" t="s">
        <v>13</v>
      </c>
    </row>
    <row r="245" spans="1:9" x14ac:dyDescent="0.35">
      <c r="A245" t="s">
        <v>124</v>
      </c>
      <c r="B245" t="s">
        <v>320</v>
      </c>
      <c r="C245" t="s">
        <v>61</v>
      </c>
      <c r="D245" s="1">
        <v>45329</v>
      </c>
      <c r="E245" s="1">
        <v>45333</v>
      </c>
      <c r="F245" t="s">
        <v>26</v>
      </c>
      <c r="G245">
        <v>3187</v>
      </c>
      <c r="H245">
        <v>12748</v>
      </c>
      <c r="I245" t="s">
        <v>13</v>
      </c>
    </row>
    <row r="246" spans="1:9" x14ac:dyDescent="0.35">
      <c r="A246" t="s">
        <v>109</v>
      </c>
      <c r="B246" t="s">
        <v>321</v>
      </c>
      <c r="C246" t="s">
        <v>11</v>
      </c>
      <c r="D246" s="1">
        <v>45444</v>
      </c>
      <c r="E246" s="1">
        <v>45445</v>
      </c>
      <c r="F246" t="s">
        <v>33</v>
      </c>
      <c r="G246">
        <v>8456</v>
      </c>
      <c r="H246">
        <v>8456</v>
      </c>
      <c r="I246" t="s">
        <v>17</v>
      </c>
    </row>
    <row r="247" spans="1:9" x14ac:dyDescent="0.35">
      <c r="A247" t="s">
        <v>111</v>
      </c>
      <c r="B247" t="s">
        <v>322</v>
      </c>
      <c r="C247" t="s">
        <v>25</v>
      </c>
      <c r="D247" s="1">
        <v>45387</v>
      </c>
      <c r="E247" s="1">
        <v>45391</v>
      </c>
      <c r="F247" t="s">
        <v>33</v>
      </c>
      <c r="G247">
        <v>5468</v>
      </c>
      <c r="H247">
        <v>21872</v>
      </c>
      <c r="I247" t="s">
        <v>17</v>
      </c>
    </row>
    <row r="248" spans="1:9" x14ac:dyDescent="0.35">
      <c r="A248" t="s">
        <v>59</v>
      </c>
      <c r="B248" t="s">
        <v>323</v>
      </c>
      <c r="C248" t="s">
        <v>16</v>
      </c>
      <c r="D248" s="1">
        <v>45390</v>
      </c>
      <c r="E248" s="1">
        <v>45393</v>
      </c>
      <c r="F248" t="s">
        <v>12</v>
      </c>
      <c r="G248">
        <v>9804</v>
      </c>
      <c r="H248">
        <v>29412</v>
      </c>
      <c r="I248" t="s">
        <v>29</v>
      </c>
    </row>
    <row r="249" spans="1:9" x14ac:dyDescent="0.35">
      <c r="A249" t="s">
        <v>95</v>
      </c>
      <c r="B249" t="s">
        <v>324</v>
      </c>
      <c r="C249" t="s">
        <v>42</v>
      </c>
      <c r="D249" s="1">
        <v>45538</v>
      </c>
      <c r="E249" s="1">
        <v>45543</v>
      </c>
      <c r="F249" t="s">
        <v>26</v>
      </c>
      <c r="G249">
        <v>2693</v>
      </c>
      <c r="H249">
        <v>13465</v>
      </c>
      <c r="I249" t="s">
        <v>22</v>
      </c>
    </row>
    <row r="250" spans="1:9" x14ac:dyDescent="0.35">
      <c r="A250" t="s">
        <v>225</v>
      </c>
      <c r="B250" t="s">
        <v>325</v>
      </c>
      <c r="C250" t="s">
        <v>16</v>
      </c>
      <c r="D250" s="1">
        <v>45505</v>
      </c>
      <c r="E250" s="1">
        <v>45508</v>
      </c>
      <c r="F250" t="s">
        <v>33</v>
      </c>
      <c r="G250">
        <v>8844</v>
      </c>
      <c r="H250">
        <v>26532</v>
      </c>
      <c r="I250" t="s">
        <v>29</v>
      </c>
    </row>
    <row r="251" spans="1:9" x14ac:dyDescent="0.35">
      <c r="A251" t="s">
        <v>162</v>
      </c>
      <c r="B251" t="s">
        <v>326</v>
      </c>
      <c r="C251" t="s">
        <v>11</v>
      </c>
      <c r="D251" s="1">
        <v>45443</v>
      </c>
      <c r="E251" s="1">
        <v>45446</v>
      </c>
      <c r="F251" t="s">
        <v>33</v>
      </c>
      <c r="G251">
        <v>1915</v>
      </c>
      <c r="H251">
        <v>5745</v>
      </c>
      <c r="I251" t="s">
        <v>29</v>
      </c>
    </row>
    <row r="252" spans="1:9" x14ac:dyDescent="0.35">
      <c r="A252" t="s">
        <v>76</v>
      </c>
      <c r="B252" t="s">
        <v>327</v>
      </c>
      <c r="C252" t="s">
        <v>25</v>
      </c>
      <c r="D252" s="1">
        <v>45571</v>
      </c>
      <c r="E252" s="1">
        <v>45574</v>
      </c>
      <c r="F252" t="s">
        <v>33</v>
      </c>
      <c r="G252">
        <v>1247</v>
      </c>
      <c r="H252">
        <v>3741</v>
      </c>
      <c r="I252" t="s">
        <v>17</v>
      </c>
    </row>
    <row r="253" spans="1:9" x14ac:dyDescent="0.35">
      <c r="A253" t="s">
        <v>27</v>
      </c>
      <c r="B253" t="s">
        <v>328</v>
      </c>
      <c r="C253" t="s">
        <v>47</v>
      </c>
      <c r="D253" s="1">
        <v>45646</v>
      </c>
      <c r="E253" s="1">
        <v>45649</v>
      </c>
      <c r="F253" t="s">
        <v>12</v>
      </c>
      <c r="G253">
        <v>6679</v>
      </c>
      <c r="H253">
        <v>20037</v>
      </c>
      <c r="I253" t="s">
        <v>29</v>
      </c>
    </row>
    <row r="254" spans="1:9" x14ac:dyDescent="0.35">
      <c r="A254" t="s">
        <v>157</v>
      </c>
      <c r="B254" t="s">
        <v>329</v>
      </c>
      <c r="C254" t="s">
        <v>52</v>
      </c>
      <c r="D254" s="1">
        <v>45621</v>
      </c>
      <c r="E254" s="1">
        <v>45623</v>
      </c>
      <c r="F254" t="s">
        <v>26</v>
      </c>
      <c r="G254">
        <v>8960</v>
      </c>
      <c r="H254">
        <v>17920</v>
      </c>
      <c r="I254" t="s">
        <v>29</v>
      </c>
    </row>
    <row r="255" spans="1:9" x14ac:dyDescent="0.35">
      <c r="A255" t="s">
        <v>30</v>
      </c>
      <c r="B255" t="s">
        <v>330</v>
      </c>
      <c r="C255" t="s">
        <v>25</v>
      </c>
      <c r="D255" s="1">
        <v>45395</v>
      </c>
      <c r="E255" s="1">
        <v>45402</v>
      </c>
      <c r="F255" t="s">
        <v>12</v>
      </c>
      <c r="G255">
        <v>7158</v>
      </c>
      <c r="H255">
        <v>50106</v>
      </c>
      <c r="I255" t="s">
        <v>17</v>
      </c>
    </row>
    <row r="256" spans="1:9" x14ac:dyDescent="0.35">
      <c r="A256" t="s">
        <v>104</v>
      </c>
      <c r="B256" t="s">
        <v>331</v>
      </c>
      <c r="C256" t="s">
        <v>32</v>
      </c>
      <c r="D256" s="1">
        <v>45545</v>
      </c>
      <c r="E256" s="1">
        <v>45550</v>
      </c>
      <c r="F256" t="s">
        <v>26</v>
      </c>
      <c r="G256">
        <v>2494</v>
      </c>
      <c r="H256">
        <v>12470</v>
      </c>
      <c r="I256" t="s">
        <v>17</v>
      </c>
    </row>
    <row r="257" spans="1:9" x14ac:dyDescent="0.35">
      <c r="A257" t="s">
        <v>65</v>
      </c>
      <c r="B257" t="s">
        <v>332</v>
      </c>
      <c r="C257" t="s">
        <v>32</v>
      </c>
      <c r="D257" s="1">
        <v>45447</v>
      </c>
      <c r="E257" s="1">
        <v>45453</v>
      </c>
      <c r="F257" t="s">
        <v>12</v>
      </c>
      <c r="G257">
        <v>2043</v>
      </c>
      <c r="H257">
        <v>12258</v>
      </c>
      <c r="I257" t="s">
        <v>13</v>
      </c>
    </row>
    <row r="258" spans="1:9" x14ac:dyDescent="0.35">
      <c r="A258" t="s">
        <v>225</v>
      </c>
      <c r="B258" t="s">
        <v>333</v>
      </c>
      <c r="C258" t="s">
        <v>25</v>
      </c>
      <c r="D258" s="1">
        <v>45633</v>
      </c>
      <c r="E258" s="1">
        <v>45638</v>
      </c>
      <c r="F258" t="s">
        <v>12</v>
      </c>
      <c r="G258">
        <v>7954</v>
      </c>
      <c r="H258">
        <v>39770</v>
      </c>
      <c r="I258" t="s">
        <v>22</v>
      </c>
    </row>
    <row r="259" spans="1:9" x14ac:dyDescent="0.35">
      <c r="A259" t="s">
        <v>54</v>
      </c>
      <c r="B259" t="s">
        <v>334</v>
      </c>
      <c r="C259" t="s">
        <v>42</v>
      </c>
      <c r="D259" s="1">
        <v>45674</v>
      </c>
      <c r="E259" s="1">
        <v>45679</v>
      </c>
      <c r="F259" t="s">
        <v>33</v>
      </c>
      <c r="G259">
        <v>9891</v>
      </c>
      <c r="H259">
        <v>49455</v>
      </c>
      <c r="I259" t="s">
        <v>34</v>
      </c>
    </row>
    <row r="260" spans="1:9" x14ac:dyDescent="0.35">
      <c r="A260" t="s">
        <v>27</v>
      </c>
      <c r="B260" t="s">
        <v>335</v>
      </c>
      <c r="C260" t="s">
        <v>32</v>
      </c>
      <c r="D260" s="1">
        <v>45465</v>
      </c>
      <c r="E260" s="1">
        <v>45466</v>
      </c>
      <c r="F260" t="s">
        <v>12</v>
      </c>
      <c r="G260">
        <v>5302</v>
      </c>
      <c r="H260">
        <v>5302</v>
      </c>
      <c r="I260" t="s">
        <v>13</v>
      </c>
    </row>
    <row r="261" spans="1:9" x14ac:dyDescent="0.35">
      <c r="A261" t="s">
        <v>76</v>
      </c>
      <c r="B261" t="s">
        <v>336</v>
      </c>
      <c r="C261" t="s">
        <v>36</v>
      </c>
      <c r="D261" s="1">
        <v>45621</v>
      </c>
      <c r="E261" s="1">
        <v>45627</v>
      </c>
      <c r="F261" t="s">
        <v>12</v>
      </c>
      <c r="G261">
        <v>7077</v>
      </c>
      <c r="H261">
        <v>42462</v>
      </c>
      <c r="I261" t="s">
        <v>17</v>
      </c>
    </row>
    <row r="262" spans="1:9" x14ac:dyDescent="0.35">
      <c r="A262" t="s">
        <v>98</v>
      </c>
      <c r="B262" t="s">
        <v>337</v>
      </c>
      <c r="C262" t="s">
        <v>11</v>
      </c>
      <c r="D262" s="1">
        <v>45447</v>
      </c>
      <c r="E262" s="1">
        <v>45448</v>
      </c>
      <c r="F262" t="s">
        <v>12</v>
      </c>
      <c r="G262">
        <v>1868</v>
      </c>
      <c r="H262">
        <v>1868</v>
      </c>
      <c r="I262" t="s">
        <v>17</v>
      </c>
    </row>
    <row r="263" spans="1:9" x14ac:dyDescent="0.35">
      <c r="A263" t="s">
        <v>157</v>
      </c>
      <c r="B263" t="s">
        <v>338</v>
      </c>
      <c r="C263" t="s">
        <v>19</v>
      </c>
      <c r="D263" s="1">
        <v>45453</v>
      </c>
      <c r="E263" s="1">
        <v>45459</v>
      </c>
      <c r="F263" t="s">
        <v>12</v>
      </c>
      <c r="G263">
        <v>2637</v>
      </c>
      <c r="H263">
        <v>15822</v>
      </c>
      <c r="I263" t="s">
        <v>17</v>
      </c>
    </row>
    <row r="264" spans="1:9" x14ac:dyDescent="0.35">
      <c r="A264" t="s">
        <v>49</v>
      </c>
      <c r="B264" t="s">
        <v>339</v>
      </c>
      <c r="C264" t="s">
        <v>16</v>
      </c>
      <c r="D264" s="1">
        <v>45438</v>
      </c>
      <c r="E264" s="1">
        <v>45444</v>
      </c>
      <c r="F264" t="s">
        <v>33</v>
      </c>
      <c r="G264">
        <v>5518</v>
      </c>
      <c r="H264">
        <v>33108</v>
      </c>
      <c r="I264" t="s">
        <v>22</v>
      </c>
    </row>
    <row r="265" spans="1:9" x14ac:dyDescent="0.35">
      <c r="A265" t="s">
        <v>225</v>
      </c>
      <c r="B265" t="s">
        <v>340</v>
      </c>
      <c r="C265" t="s">
        <v>32</v>
      </c>
      <c r="D265" s="1">
        <v>45380</v>
      </c>
      <c r="E265" s="1">
        <v>45383</v>
      </c>
      <c r="F265" t="s">
        <v>26</v>
      </c>
      <c r="G265">
        <v>2167</v>
      </c>
      <c r="H265">
        <v>6501</v>
      </c>
      <c r="I265" t="s">
        <v>22</v>
      </c>
    </row>
    <row r="266" spans="1:9" x14ac:dyDescent="0.35">
      <c r="A266" t="s">
        <v>148</v>
      </c>
      <c r="B266" t="s">
        <v>341</v>
      </c>
      <c r="C266" t="s">
        <v>42</v>
      </c>
      <c r="D266" s="1">
        <v>45383</v>
      </c>
      <c r="E266" s="1">
        <v>45387</v>
      </c>
      <c r="F266" t="s">
        <v>33</v>
      </c>
      <c r="G266">
        <v>7198</v>
      </c>
      <c r="H266">
        <v>28792</v>
      </c>
      <c r="I266" t="s">
        <v>29</v>
      </c>
    </row>
    <row r="267" spans="1:9" x14ac:dyDescent="0.35">
      <c r="A267" t="s">
        <v>65</v>
      </c>
      <c r="B267" t="s">
        <v>342</v>
      </c>
      <c r="C267" t="s">
        <v>16</v>
      </c>
      <c r="D267" s="1">
        <v>45447</v>
      </c>
      <c r="E267" s="1">
        <v>45454</v>
      </c>
      <c r="F267" t="s">
        <v>26</v>
      </c>
      <c r="G267">
        <v>3656</v>
      </c>
      <c r="H267">
        <v>25592</v>
      </c>
      <c r="I267" t="s">
        <v>17</v>
      </c>
    </row>
    <row r="268" spans="1:9" x14ac:dyDescent="0.35">
      <c r="A268" t="s">
        <v>20</v>
      </c>
      <c r="B268" t="s">
        <v>343</v>
      </c>
      <c r="C268" t="s">
        <v>32</v>
      </c>
      <c r="D268" s="1">
        <v>45590</v>
      </c>
      <c r="E268" s="1">
        <v>45596</v>
      </c>
      <c r="F268" t="s">
        <v>33</v>
      </c>
      <c r="G268">
        <v>2015</v>
      </c>
      <c r="H268">
        <v>12090</v>
      </c>
      <c r="I268" t="s">
        <v>29</v>
      </c>
    </row>
    <row r="269" spans="1:9" x14ac:dyDescent="0.35">
      <c r="A269" t="s">
        <v>80</v>
      </c>
      <c r="B269" t="s">
        <v>344</v>
      </c>
      <c r="C269" t="s">
        <v>19</v>
      </c>
      <c r="D269" s="1">
        <v>45492</v>
      </c>
      <c r="E269" s="1">
        <v>45498</v>
      </c>
      <c r="F269" t="s">
        <v>33</v>
      </c>
      <c r="G269">
        <v>1936</v>
      </c>
      <c r="H269">
        <v>11616</v>
      </c>
      <c r="I269" t="s">
        <v>29</v>
      </c>
    </row>
    <row r="270" spans="1:9" x14ac:dyDescent="0.35">
      <c r="A270" t="s">
        <v>9</v>
      </c>
      <c r="B270" t="s">
        <v>345</v>
      </c>
      <c r="C270" t="s">
        <v>61</v>
      </c>
      <c r="D270" s="1">
        <v>45392</v>
      </c>
      <c r="E270" s="1">
        <v>45393</v>
      </c>
      <c r="F270" t="s">
        <v>12</v>
      </c>
      <c r="G270">
        <v>3007</v>
      </c>
      <c r="H270">
        <v>3007</v>
      </c>
      <c r="I270" t="s">
        <v>22</v>
      </c>
    </row>
    <row r="271" spans="1:9" x14ac:dyDescent="0.35">
      <c r="A271" t="s">
        <v>20</v>
      </c>
      <c r="B271" t="s">
        <v>346</v>
      </c>
      <c r="C271" t="s">
        <v>52</v>
      </c>
      <c r="D271" s="1">
        <v>45396</v>
      </c>
      <c r="E271" s="1">
        <v>45399</v>
      </c>
      <c r="F271" t="s">
        <v>12</v>
      </c>
      <c r="G271">
        <v>4065</v>
      </c>
      <c r="H271">
        <v>12195</v>
      </c>
      <c r="I271" t="s">
        <v>22</v>
      </c>
    </row>
    <row r="272" spans="1:9" x14ac:dyDescent="0.35">
      <c r="A272" t="s">
        <v>57</v>
      </c>
      <c r="B272" t="s">
        <v>347</v>
      </c>
      <c r="C272" t="s">
        <v>36</v>
      </c>
      <c r="D272" s="1">
        <v>45378</v>
      </c>
      <c r="E272" s="1">
        <v>45382</v>
      </c>
      <c r="F272" t="s">
        <v>12</v>
      </c>
      <c r="G272">
        <v>2685</v>
      </c>
      <c r="H272">
        <v>10740</v>
      </c>
      <c r="I272" t="s">
        <v>17</v>
      </c>
    </row>
    <row r="273" spans="1:9" x14ac:dyDescent="0.35">
      <c r="A273" t="s">
        <v>23</v>
      </c>
      <c r="B273" t="s">
        <v>348</v>
      </c>
      <c r="C273" t="s">
        <v>19</v>
      </c>
      <c r="D273" s="1">
        <v>45340</v>
      </c>
      <c r="E273" s="1">
        <v>45344</v>
      </c>
      <c r="F273" t="s">
        <v>33</v>
      </c>
      <c r="G273">
        <v>4115</v>
      </c>
      <c r="H273">
        <v>16460</v>
      </c>
      <c r="I273" t="s">
        <v>13</v>
      </c>
    </row>
    <row r="274" spans="1:9" x14ac:dyDescent="0.35">
      <c r="A274" t="s">
        <v>143</v>
      </c>
      <c r="B274" t="s">
        <v>349</v>
      </c>
      <c r="C274" t="s">
        <v>19</v>
      </c>
      <c r="D274" s="1">
        <v>45590</v>
      </c>
      <c r="E274" s="1">
        <v>45592</v>
      </c>
      <c r="F274" t="s">
        <v>33</v>
      </c>
      <c r="G274">
        <v>5805</v>
      </c>
      <c r="H274">
        <v>11610</v>
      </c>
      <c r="I274" t="s">
        <v>34</v>
      </c>
    </row>
    <row r="275" spans="1:9" x14ac:dyDescent="0.35">
      <c r="A275" t="s">
        <v>109</v>
      </c>
      <c r="B275" t="s">
        <v>350</v>
      </c>
      <c r="C275" t="s">
        <v>16</v>
      </c>
      <c r="D275" s="1">
        <v>45374</v>
      </c>
      <c r="E275" s="1">
        <v>45377</v>
      </c>
      <c r="F275" t="s">
        <v>33</v>
      </c>
      <c r="G275">
        <v>1285</v>
      </c>
      <c r="H275">
        <v>3855</v>
      </c>
      <c r="I275" t="s">
        <v>17</v>
      </c>
    </row>
    <row r="276" spans="1:9" x14ac:dyDescent="0.35">
      <c r="A276" t="s">
        <v>148</v>
      </c>
      <c r="B276" t="s">
        <v>351</v>
      </c>
      <c r="C276" t="s">
        <v>16</v>
      </c>
      <c r="D276" s="1">
        <v>45558</v>
      </c>
      <c r="E276" s="1">
        <v>45564</v>
      </c>
      <c r="F276" t="s">
        <v>26</v>
      </c>
      <c r="G276">
        <v>3145</v>
      </c>
      <c r="H276">
        <v>18870</v>
      </c>
      <c r="I276" t="s">
        <v>13</v>
      </c>
    </row>
    <row r="277" spans="1:9" x14ac:dyDescent="0.35">
      <c r="A277" t="s">
        <v>62</v>
      </c>
      <c r="B277" t="s">
        <v>352</v>
      </c>
      <c r="C277" t="s">
        <v>25</v>
      </c>
      <c r="D277" s="1">
        <v>45433</v>
      </c>
      <c r="E277" s="1">
        <v>45434</v>
      </c>
      <c r="F277" t="s">
        <v>26</v>
      </c>
      <c r="G277">
        <v>7540</v>
      </c>
      <c r="H277">
        <v>7540</v>
      </c>
      <c r="I277" t="s">
        <v>34</v>
      </c>
    </row>
    <row r="278" spans="1:9" x14ac:dyDescent="0.35">
      <c r="A278" t="s">
        <v>111</v>
      </c>
      <c r="B278" t="s">
        <v>353</v>
      </c>
      <c r="C278" t="s">
        <v>11</v>
      </c>
      <c r="D278" s="1">
        <v>45439</v>
      </c>
      <c r="E278" s="1">
        <v>45440</v>
      </c>
      <c r="F278" t="s">
        <v>33</v>
      </c>
      <c r="G278">
        <v>1714</v>
      </c>
      <c r="H278">
        <v>1714</v>
      </c>
      <c r="I278" t="s">
        <v>29</v>
      </c>
    </row>
    <row r="279" spans="1:9" x14ac:dyDescent="0.35">
      <c r="A279" t="s">
        <v>116</v>
      </c>
      <c r="B279" t="s">
        <v>354</v>
      </c>
      <c r="C279" t="s">
        <v>25</v>
      </c>
      <c r="D279" s="1">
        <v>45369</v>
      </c>
      <c r="E279" s="1">
        <v>45370</v>
      </c>
      <c r="F279" t="s">
        <v>12</v>
      </c>
      <c r="G279">
        <v>6950</v>
      </c>
      <c r="H279">
        <v>6950</v>
      </c>
      <c r="I279" t="s">
        <v>17</v>
      </c>
    </row>
    <row r="280" spans="1:9" x14ac:dyDescent="0.35">
      <c r="A280" t="s">
        <v>143</v>
      </c>
      <c r="B280" t="s">
        <v>355</v>
      </c>
      <c r="C280" t="s">
        <v>47</v>
      </c>
      <c r="D280" s="1">
        <v>45492</v>
      </c>
      <c r="E280" s="1">
        <v>45495</v>
      </c>
      <c r="F280" t="s">
        <v>26</v>
      </c>
      <c r="G280">
        <v>4467</v>
      </c>
      <c r="H280">
        <v>13401</v>
      </c>
      <c r="I280" t="s">
        <v>29</v>
      </c>
    </row>
    <row r="281" spans="1:9" x14ac:dyDescent="0.35">
      <c r="A281" t="s">
        <v>118</v>
      </c>
      <c r="B281" t="s">
        <v>356</v>
      </c>
      <c r="C281" t="s">
        <v>42</v>
      </c>
      <c r="D281" s="1">
        <v>45497</v>
      </c>
      <c r="E281" s="1">
        <v>45499</v>
      </c>
      <c r="F281" t="s">
        <v>12</v>
      </c>
      <c r="G281">
        <v>1605</v>
      </c>
      <c r="H281">
        <v>3210</v>
      </c>
      <c r="I281" t="s">
        <v>17</v>
      </c>
    </row>
    <row r="282" spans="1:9" x14ac:dyDescent="0.35">
      <c r="A282" t="s">
        <v>74</v>
      </c>
      <c r="B282" t="s">
        <v>357</v>
      </c>
      <c r="C282" t="s">
        <v>47</v>
      </c>
      <c r="D282" s="1">
        <v>45686</v>
      </c>
      <c r="E282" s="1">
        <v>45689</v>
      </c>
      <c r="F282" t="s">
        <v>26</v>
      </c>
      <c r="G282">
        <v>6327</v>
      </c>
      <c r="H282">
        <v>18981</v>
      </c>
      <c r="I282" t="s">
        <v>29</v>
      </c>
    </row>
    <row r="283" spans="1:9" x14ac:dyDescent="0.35">
      <c r="A283" t="s">
        <v>74</v>
      </c>
      <c r="B283" t="s">
        <v>358</v>
      </c>
      <c r="C283" t="s">
        <v>36</v>
      </c>
      <c r="D283" s="1">
        <v>45636</v>
      </c>
      <c r="E283" s="1">
        <v>45637</v>
      </c>
      <c r="F283" t="s">
        <v>12</v>
      </c>
      <c r="G283">
        <v>7280</v>
      </c>
      <c r="H283">
        <v>7280</v>
      </c>
      <c r="I283" t="s">
        <v>29</v>
      </c>
    </row>
    <row r="284" spans="1:9" x14ac:dyDescent="0.35">
      <c r="A284" t="s">
        <v>107</v>
      </c>
      <c r="B284" t="s">
        <v>359</v>
      </c>
      <c r="C284" t="s">
        <v>52</v>
      </c>
      <c r="D284" s="1">
        <v>45471</v>
      </c>
      <c r="E284" s="1">
        <v>45476</v>
      </c>
      <c r="F284" t="s">
        <v>33</v>
      </c>
      <c r="G284">
        <v>5332</v>
      </c>
      <c r="H284">
        <v>26660</v>
      </c>
      <c r="I284" t="s">
        <v>29</v>
      </c>
    </row>
    <row r="285" spans="1:9" x14ac:dyDescent="0.35">
      <c r="A285" t="s">
        <v>107</v>
      </c>
      <c r="B285" t="s">
        <v>360</v>
      </c>
      <c r="C285" t="s">
        <v>52</v>
      </c>
      <c r="D285" s="1">
        <v>45406</v>
      </c>
      <c r="E285" s="1">
        <v>45413</v>
      </c>
      <c r="F285" t="s">
        <v>12</v>
      </c>
      <c r="G285">
        <v>6393</v>
      </c>
      <c r="H285">
        <v>44751</v>
      </c>
      <c r="I285" t="s">
        <v>17</v>
      </c>
    </row>
    <row r="286" spans="1:9" x14ac:dyDescent="0.35">
      <c r="A286" t="s">
        <v>181</v>
      </c>
      <c r="B286" t="s">
        <v>361</v>
      </c>
      <c r="C286" t="s">
        <v>47</v>
      </c>
      <c r="D286" s="1">
        <v>45584</v>
      </c>
      <c r="E286" s="1">
        <v>45590</v>
      </c>
      <c r="F286" t="s">
        <v>12</v>
      </c>
      <c r="G286">
        <v>6717</v>
      </c>
      <c r="H286">
        <v>40302</v>
      </c>
      <c r="I286" t="s">
        <v>22</v>
      </c>
    </row>
    <row r="287" spans="1:9" x14ac:dyDescent="0.35">
      <c r="A287" t="s">
        <v>39</v>
      </c>
      <c r="B287" t="s">
        <v>362</v>
      </c>
      <c r="C287" t="s">
        <v>11</v>
      </c>
      <c r="D287" s="1">
        <v>45585</v>
      </c>
      <c r="E287" s="1">
        <v>45589</v>
      </c>
      <c r="F287" t="s">
        <v>12</v>
      </c>
      <c r="G287">
        <v>2129</v>
      </c>
      <c r="H287">
        <v>8516</v>
      </c>
      <c r="I287" t="s">
        <v>34</v>
      </c>
    </row>
    <row r="288" spans="1:9" x14ac:dyDescent="0.35">
      <c r="A288" t="s">
        <v>107</v>
      </c>
      <c r="B288" t="s">
        <v>363</v>
      </c>
      <c r="C288" t="s">
        <v>52</v>
      </c>
      <c r="D288" s="1">
        <v>45582</v>
      </c>
      <c r="E288" s="1">
        <v>45589</v>
      </c>
      <c r="F288" t="s">
        <v>26</v>
      </c>
      <c r="G288">
        <v>3464</v>
      </c>
      <c r="H288">
        <v>24248</v>
      </c>
      <c r="I288" t="s">
        <v>34</v>
      </c>
    </row>
    <row r="289" spans="1:9" x14ac:dyDescent="0.35">
      <c r="A289" t="s">
        <v>132</v>
      </c>
      <c r="B289" t="s">
        <v>364</v>
      </c>
      <c r="C289" t="s">
        <v>36</v>
      </c>
      <c r="D289" s="1">
        <v>45625</v>
      </c>
      <c r="E289" s="1">
        <v>45628</v>
      </c>
      <c r="F289" t="s">
        <v>26</v>
      </c>
      <c r="G289">
        <v>8456</v>
      </c>
      <c r="H289">
        <v>25368</v>
      </c>
      <c r="I289" t="s">
        <v>17</v>
      </c>
    </row>
    <row r="290" spans="1:9" x14ac:dyDescent="0.35">
      <c r="A290" t="s">
        <v>111</v>
      </c>
      <c r="B290" t="s">
        <v>365</v>
      </c>
      <c r="C290" t="s">
        <v>36</v>
      </c>
      <c r="D290" s="1">
        <v>45364</v>
      </c>
      <c r="E290" s="1">
        <v>45371</v>
      </c>
      <c r="F290" t="s">
        <v>33</v>
      </c>
      <c r="G290">
        <v>4446</v>
      </c>
      <c r="H290">
        <v>31122</v>
      </c>
      <c r="I290" t="s">
        <v>17</v>
      </c>
    </row>
    <row r="291" spans="1:9" x14ac:dyDescent="0.35">
      <c r="A291" t="s">
        <v>20</v>
      </c>
      <c r="B291" t="s">
        <v>366</v>
      </c>
      <c r="C291" t="s">
        <v>36</v>
      </c>
      <c r="D291" s="1">
        <v>45588</v>
      </c>
      <c r="E291" s="1">
        <v>45592</v>
      </c>
      <c r="F291" t="s">
        <v>33</v>
      </c>
      <c r="G291">
        <v>8333</v>
      </c>
      <c r="H291">
        <v>33332</v>
      </c>
      <c r="I291" t="s">
        <v>17</v>
      </c>
    </row>
    <row r="292" spans="1:9" x14ac:dyDescent="0.35">
      <c r="A292" t="s">
        <v>23</v>
      </c>
      <c r="B292" t="s">
        <v>367</v>
      </c>
      <c r="C292" t="s">
        <v>61</v>
      </c>
      <c r="D292" s="1">
        <v>45367</v>
      </c>
      <c r="E292" s="1">
        <v>45369</v>
      </c>
      <c r="F292" t="s">
        <v>12</v>
      </c>
      <c r="G292">
        <v>6752</v>
      </c>
      <c r="H292">
        <v>13504</v>
      </c>
      <c r="I292" t="s">
        <v>17</v>
      </c>
    </row>
    <row r="293" spans="1:9" x14ac:dyDescent="0.35">
      <c r="A293" t="s">
        <v>82</v>
      </c>
      <c r="B293" t="s">
        <v>368</v>
      </c>
      <c r="C293" t="s">
        <v>47</v>
      </c>
      <c r="D293" s="1">
        <v>45522</v>
      </c>
      <c r="E293" s="1">
        <v>45529</v>
      </c>
      <c r="F293" t="s">
        <v>26</v>
      </c>
      <c r="G293">
        <v>5320</v>
      </c>
      <c r="H293">
        <v>37240</v>
      </c>
      <c r="I293" t="s">
        <v>13</v>
      </c>
    </row>
    <row r="294" spans="1:9" x14ac:dyDescent="0.35">
      <c r="A294" t="s">
        <v>122</v>
      </c>
      <c r="B294" t="s">
        <v>369</v>
      </c>
      <c r="C294" t="s">
        <v>19</v>
      </c>
      <c r="D294" s="1">
        <v>45646</v>
      </c>
      <c r="E294" s="1">
        <v>45649</v>
      </c>
      <c r="F294" t="s">
        <v>26</v>
      </c>
      <c r="G294">
        <v>5062</v>
      </c>
      <c r="H294">
        <v>15186</v>
      </c>
      <c r="I294" t="s">
        <v>13</v>
      </c>
    </row>
    <row r="295" spans="1:9" x14ac:dyDescent="0.35">
      <c r="A295" t="s">
        <v>45</v>
      </c>
      <c r="B295" t="s">
        <v>370</v>
      </c>
      <c r="C295" t="s">
        <v>32</v>
      </c>
      <c r="D295" s="1">
        <v>45651</v>
      </c>
      <c r="E295" s="1">
        <v>45653</v>
      </c>
      <c r="F295" t="s">
        <v>33</v>
      </c>
      <c r="G295">
        <v>5269</v>
      </c>
      <c r="H295">
        <v>10538</v>
      </c>
      <c r="I295" t="s">
        <v>29</v>
      </c>
    </row>
    <row r="296" spans="1:9" x14ac:dyDescent="0.35">
      <c r="A296" t="s">
        <v>30</v>
      </c>
      <c r="B296" t="s">
        <v>371</v>
      </c>
      <c r="C296" t="s">
        <v>42</v>
      </c>
      <c r="D296" s="1">
        <v>45588</v>
      </c>
      <c r="E296" s="1">
        <v>45592</v>
      </c>
      <c r="F296" t="s">
        <v>26</v>
      </c>
      <c r="G296">
        <v>3738</v>
      </c>
      <c r="H296">
        <v>14952</v>
      </c>
      <c r="I296" t="s">
        <v>13</v>
      </c>
    </row>
    <row r="297" spans="1:9" x14ac:dyDescent="0.35">
      <c r="A297" t="s">
        <v>74</v>
      </c>
      <c r="B297" t="s">
        <v>372</v>
      </c>
      <c r="C297" t="s">
        <v>52</v>
      </c>
      <c r="D297" s="1">
        <v>45668</v>
      </c>
      <c r="E297" s="1">
        <v>45674</v>
      </c>
      <c r="F297" t="s">
        <v>12</v>
      </c>
      <c r="G297">
        <v>3639</v>
      </c>
      <c r="H297">
        <v>21834</v>
      </c>
      <c r="I297" t="s">
        <v>29</v>
      </c>
    </row>
    <row r="298" spans="1:9" x14ac:dyDescent="0.35">
      <c r="A298" t="s">
        <v>98</v>
      </c>
      <c r="B298" t="s">
        <v>373</v>
      </c>
      <c r="C298" t="s">
        <v>36</v>
      </c>
      <c r="D298" s="1">
        <v>45598</v>
      </c>
      <c r="E298" s="1">
        <v>45600</v>
      </c>
      <c r="F298" t="s">
        <v>26</v>
      </c>
      <c r="G298">
        <v>4827</v>
      </c>
      <c r="H298">
        <v>9654</v>
      </c>
      <c r="I298" t="s">
        <v>34</v>
      </c>
    </row>
    <row r="299" spans="1:9" x14ac:dyDescent="0.35">
      <c r="A299" t="s">
        <v>62</v>
      </c>
      <c r="B299" t="s">
        <v>374</v>
      </c>
      <c r="C299" t="s">
        <v>19</v>
      </c>
      <c r="D299" s="1">
        <v>45365</v>
      </c>
      <c r="E299" s="1">
        <v>45369</v>
      </c>
      <c r="F299" t="s">
        <v>33</v>
      </c>
      <c r="G299">
        <v>2732</v>
      </c>
      <c r="H299">
        <v>10928</v>
      </c>
      <c r="I299" t="s">
        <v>17</v>
      </c>
    </row>
    <row r="300" spans="1:9" x14ac:dyDescent="0.35">
      <c r="A300" t="s">
        <v>91</v>
      </c>
      <c r="B300" t="s">
        <v>375</v>
      </c>
      <c r="C300" t="s">
        <v>25</v>
      </c>
      <c r="D300" s="1">
        <v>45418</v>
      </c>
      <c r="E300" s="1">
        <v>45421</v>
      </c>
      <c r="F300" t="s">
        <v>33</v>
      </c>
      <c r="G300">
        <v>9505</v>
      </c>
      <c r="H300">
        <v>28515</v>
      </c>
      <c r="I300" t="s">
        <v>29</v>
      </c>
    </row>
    <row r="301" spans="1:9" x14ac:dyDescent="0.35">
      <c r="A301" t="s">
        <v>54</v>
      </c>
      <c r="B301" t="s">
        <v>376</v>
      </c>
      <c r="C301" t="s">
        <v>36</v>
      </c>
      <c r="D301" s="1">
        <v>45556</v>
      </c>
      <c r="E301" s="1">
        <v>45563</v>
      </c>
      <c r="F301" t="s">
        <v>26</v>
      </c>
      <c r="G301">
        <v>1986</v>
      </c>
      <c r="H301">
        <v>13902</v>
      </c>
      <c r="I301" t="s">
        <v>22</v>
      </c>
    </row>
    <row r="302" spans="1:9" x14ac:dyDescent="0.35">
      <c r="A302" t="s">
        <v>76</v>
      </c>
      <c r="B302" t="s">
        <v>377</v>
      </c>
      <c r="C302" t="s">
        <v>32</v>
      </c>
      <c r="D302" s="1">
        <v>45528</v>
      </c>
      <c r="E302" s="1">
        <v>45531</v>
      </c>
      <c r="F302" t="s">
        <v>33</v>
      </c>
      <c r="G302">
        <v>4562</v>
      </c>
      <c r="H302">
        <v>13686</v>
      </c>
      <c r="I302" t="s">
        <v>29</v>
      </c>
    </row>
    <row r="303" spans="1:9" x14ac:dyDescent="0.35">
      <c r="A303" t="s">
        <v>122</v>
      </c>
      <c r="B303" t="s">
        <v>378</v>
      </c>
      <c r="C303" t="s">
        <v>11</v>
      </c>
      <c r="D303" s="1">
        <v>45500</v>
      </c>
      <c r="E303" s="1">
        <v>45506</v>
      </c>
      <c r="F303" t="s">
        <v>12</v>
      </c>
      <c r="G303">
        <v>9654</v>
      </c>
      <c r="H303">
        <v>57924</v>
      </c>
      <c r="I303" t="s">
        <v>13</v>
      </c>
    </row>
    <row r="304" spans="1:9" x14ac:dyDescent="0.35">
      <c r="A304" t="s">
        <v>59</v>
      </c>
      <c r="B304" t="s">
        <v>379</v>
      </c>
      <c r="C304" t="s">
        <v>47</v>
      </c>
      <c r="D304" s="1">
        <v>45633</v>
      </c>
      <c r="E304" s="1">
        <v>45634</v>
      </c>
      <c r="F304" t="s">
        <v>12</v>
      </c>
      <c r="G304">
        <v>5179</v>
      </c>
      <c r="H304">
        <v>5179</v>
      </c>
      <c r="I304" t="s">
        <v>13</v>
      </c>
    </row>
    <row r="305" spans="1:9" x14ac:dyDescent="0.35">
      <c r="A305" t="s">
        <v>57</v>
      </c>
      <c r="B305" t="s">
        <v>380</v>
      </c>
      <c r="C305" t="s">
        <v>16</v>
      </c>
      <c r="D305" s="1">
        <v>45563</v>
      </c>
      <c r="E305" s="1">
        <v>45565</v>
      </c>
      <c r="F305" t="s">
        <v>12</v>
      </c>
      <c r="G305">
        <v>5416</v>
      </c>
      <c r="H305">
        <v>10832</v>
      </c>
      <c r="I305" t="s">
        <v>22</v>
      </c>
    </row>
    <row r="306" spans="1:9" x14ac:dyDescent="0.35">
      <c r="A306" t="s">
        <v>104</v>
      </c>
      <c r="B306" t="s">
        <v>381</v>
      </c>
      <c r="C306" t="s">
        <v>52</v>
      </c>
      <c r="D306" s="1">
        <v>45497</v>
      </c>
      <c r="E306" s="1">
        <v>45500</v>
      </c>
      <c r="F306" t="s">
        <v>12</v>
      </c>
      <c r="G306">
        <v>8382</v>
      </c>
      <c r="H306">
        <v>25146</v>
      </c>
      <c r="I306" t="s">
        <v>17</v>
      </c>
    </row>
    <row r="307" spans="1:9" x14ac:dyDescent="0.35">
      <c r="A307" t="s">
        <v>301</v>
      </c>
      <c r="B307" t="s">
        <v>382</v>
      </c>
      <c r="C307" t="s">
        <v>36</v>
      </c>
      <c r="D307" s="1">
        <v>45337</v>
      </c>
      <c r="E307" s="1">
        <v>45338</v>
      </c>
      <c r="F307" t="s">
        <v>33</v>
      </c>
      <c r="G307">
        <v>1871</v>
      </c>
      <c r="H307">
        <v>1871</v>
      </c>
      <c r="I307" t="s">
        <v>29</v>
      </c>
    </row>
    <row r="308" spans="1:9" x14ac:dyDescent="0.35">
      <c r="A308" t="s">
        <v>143</v>
      </c>
      <c r="B308" t="s">
        <v>383</v>
      </c>
      <c r="C308" t="s">
        <v>25</v>
      </c>
      <c r="D308" s="1">
        <v>45421</v>
      </c>
      <c r="E308" s="1">
        <v>45424</v>
      </c>
      <c r="F308" t="s">
        <v>12</v>
      </c>
      <c r="G308">
        <v>5521</v>
      </c>
      <c r="H308">
        <v>16563</v>
      </c>
      <c r="I308" t="s">
        <v>34</v>
      </c>
    </row>
    <row r="309" spans="1:9" x14ac:dyDescent="0.35">
      <c r="A309" t="s">
        <v>30</v>
      </c>
      <c r="B309" t="s">
        <v>384</v>
      </c>
      <c r="C309" t="s">
        <v>42</v>
      </c>
      <c r="D309" s="1">
        <v>45409</v>
      </c>
      <c r="E309" s="1">
        <v>45410</v>
      </c>
      <c r="F309" t="s">
        <v>12</v>
      </c>
      <c r="G309">
        <v>4047</v>
      </c>
      <c r="H309">
        <v>4047</v>
      </c>
      <c r="I309" t="s">
        <v>34</v>
      </c>
    </row>
    <row r="310" spans="1:9" x14ac:dyDescent="0.35">
      <c r="A310" t="s">
        <v>65</v>
      </c>
      <c r="B310" t="s">
        <v>385</v>
      </c>
      <c r="C310" t="s">
        <v>52</v>
      </c>
      <c r="D310" s="1">
        <v>45353</v>
      </c>
      <c r="E310" s="1">
        <v>45354</v>
      </c>
      <c r="F310" t="s">
        <v>33</v>
      </c>
      <c r="G310">
        <v>9860</v>
      </c>
      <c r="H310">
        <v>9860</v>
      </c>
      <c r="I310" t="s">
        <v>17</v>
      </c>
    </row>
    <row r="311" spans="1:9" x14ac:dyDescent="0.35">
      <c r="A311" t="s">
        <v>72</v>
      </c>
      <c r="B311" t="s">
        <v>386</v>
      </c>
      <c r="C311" t="s">
        <v>11</v>
      </c>
      <c r="D311" s="1">
        <v>45418</v>
      </c>
      <c r="E311" s="1">
        <v>45422</v>
      </c>
      <c r="F311" t="s">
        <v>26</v>
      </c>
      <c r="G311">
        <v>5074</v>
      </c>
      <c r="H311">
        <v>20296</v>
      </c>
      <c r="I311" t="s">
        <v>17</v>
      </c>
    </row>
    <row r="312" spans="1:9" x14ac:dyDescent="0.35">
      <c r="A312" t="s">
        <v>84</v>
      </c>
      <c r="B312" t="s">
        <v>387</v>
      </c>
      <c r="C312" t="s">
        <v>42</v>
      </c>
      <c r="D312" s="1">
        <v>45677</v>
      </c>
      <c r="E312" s="1">
        <v>45684</v>
      </c>
      <c r="F312" t="s">
        <v>26</v>
      </c>
      <c r="G312">
        <v>4646</v>
      </c>
      <c r="H312">
        <v>32522</v>
      </c>
      <c r="I312" t="s">
        <v>17</v>
      </c>
    </row>
    <row r="313" spans="1:9" x14ac:dyDescent="0.35">
      <c r="A313" t="s">
        <v>14</v>
      </c>
      <c r="B313" t="s">
        <v>388</v>
      </c>
      <c r="C313" t="s">
        <v>11</v>
      </c>
      <c r="D313" s="1">
        <v>45509</v>
      </c>
      <c r="E313" s="1">
        <v>45512</v>
      </c>
      <c r="F313" t="s">
        <v>33</v>
      </c>
      <c r="G313">
        <v>1725</v>
      </c>
      <c r="H313">
        <v>5175</v>
      </c>
      <c r="I313" t="s">
        <v>13</v>
      </c>
    </row>
    <row r="314" spans="1:9" x14ac:dyDescent="0.35">
      <c r="A314" t="s">
        <v>57</v>
      </c>
      <c r="B314" t="s">
        <v>389</v>
      </c>
      <c r="C314" t="s">
        <v>11</v>
      </c>
      <c r="D314" s="1">
        <v>45342</v>
      </c>
      <c r="E314" s="1">
        <v>45346</v>
      </c>
      <c r="F314" t="s">
        <v>12</v>
      </c>
      <c r="G314">
        <v>5690</v>
      </c>
      <c r="H314">
        <v>22760</v>
      </c>
      <c r="I314" t="s">
        <v>29</v>
      </c>
    </row>
    <row r="315" spans="1:9" x14ac:dyDescent="0.35">
      <c r="A315" t="s">
        <v>27</v>
      </c>
      <c r="B315" t="s">
        <v>390</v>
      </c>
      <c r="C315" t="s">
        <v>36</v>
      </c>
      <c r="D315" s="1">
        <v>45655</v>
      </c>
      <c r="E315" s="1">
        <v>45660</v>
      </c>
      <c r="F315" t="s">
        <v>26</v>
      </c>
      <c r="G315">
        <v>5719</v>
      </c>
      <c r="H315">
        <v>28595</v>
      </c>
      <c r="I315" t="s">
        <v>34</v>
      </c>
    </row>
    <row r="316" spans="1:9" x14ac:dyDescent="0.35">
      <c r="A316" t="s">
        <v>162</v>
      </c>
      <c r="B316" t="s">
        <v>391</v>
      </c>
      <c r="C316" t="s">
        <v>36</v>
      </c>
      <c r="D316" s="1">
        <v>45584</v>
      </c>
      <c r="E316" s="1">
        <v>45587</v>
      </c>
      <c r="F316" t="s">
        <v>26</v>
      </c>
      <c r="G316">
        <v>1824</v>
      </c>
      <c r="H316">
        <v>5472</v>
      </c>
      <c r="I316" t="s">
        <v>13</v>
      </c>
    </row>
    <row r="317" spans="1:9" x14ac:dyDescent="0.35">
      <c r="A317" t="s">
        <v>72</v>
      </c>
      <c r="B317" t="s">
        <v>392</v>
      </c>
      <c r="C317" t="s">
        <v>25</v>
      </c>
      <c r="D317" s="1">
        <v>45622</v>
      </c>
      <c r="E317" s="1">
        <v>45625</v>
      </c>
      <c r="F317" t="s">
        <v>33</v>
      </c>
      <c r="G317">
        <v>2195</v>
      </c>
      <c r="H317">
        <v>6585</v>
      </c>
      <c r="I317" t="s">
        <v>29</v>
      </c>
    </row>
    <row r="318" spans="1:9" x14ac:dyDescent="0.35">
      <c r="A318" t="s">
        <v>45</v>
      </c>
      <c r="B318" t="s">
        <v>393</v>
      </c>
      <c r="C318" t="s">
        <v>36</v>
      </c>
      <c r="D318" s="1">
        <v>45441</v>
      </c>
      <c r="E318" s="1">
        <v>45443</v>
      </c>
      <c r="F318" t="s">
        <v>12</v>
      </c>
      <c r="G318">
        <v>4672</v>
      </c>
      <c r="H318">
        <v>9344</v>
      </c>
      <c r="I318" t="s">
        <v>13</v>
      </c>
    </row>
    <row r="319" spans="1:9" x14ac:dyDescent="0.35">
      <c r="A319" t="s">
        <v>301</v>
      </c>
      <c r="B319" t="s">
        <v>394</v>
      </c>
      <c r="C319" t="s">
        <v>11</v>
      </c>
      <c r="D319" s="1">
        <v>45516</v>
      </c>
      <c r="E319" s="1">
        <v>45521</v>
      </c>
      <c r="F319" t="s">
        <v>26</v>
      </c>
      <c r="G319">
        <v>1655</v>
      </c>
      <c r="H319">
        <v>8275</v>
      </c>
      <c r="I319" t="s">
        <v>17</v>
      </c>
    </row>
    <row r="320" spans="1:9" x14ac:dyDescent="0.35">
      <c r="A320" t="s">
        <v>128</v>
      </c>
      <c r="B320" t="s">
        <v>395</v>
      </c>
      <c r="C320" t="s">
        <v>11</v>
      </c>
      <c r="D320" s="1">
        <v>45603</v>
      </c>
      <c r="E320" s="1">
        <v>45604</v>
      </c>
      <c r="F320" t="s">
        <v>33</v>
      </c>
      <c r="G320">
        <v>9253</v>
      </c>
      <c r="H320">
        <v>9253</v>
      </c>
      <c r="I320" t="s">
        <v>22</v>
      </c>
    </row>
    <row r="321" spans="1:9" x14ac:dyDescent="0.35">
      <c r="A321" t="s">
        <v>157</v>
      </c>
      <c r="B321" t="s">
        <v>396</v>
      </c>
      <c r="C321" t="s">
        <v>32</v>
      </c>
      <c r="D321" s="1">
        <v>45638</v>
      </c>
      <c r="E321" s="1">
        <v>45639</v>
      </c>
      <c r="F321" t="s">
        <v>26</v>
      </c>
      <c r="G321">
        <v>5273</v>
      </c>
      <c r="H321">
        <v>5273</v>
      </c>
      <c r="I321" t="s">
        <v>17</v>
      </c>
    </row>
    <row r="322" spans="1:9" x14ac:dyDescent="0.35">
      <c r="A322" t="s">
        <v>162</v>
      </c>
      <c r="B322" t="s">
        <v>397</v>
      </c>
      <c r="C322" t="s">
        <v>11</v>
      </c>
      <c r="D322" s="1">
        <v>45603</v>
      </c>
      <c r="E322" s="1">
        <v>45608</v>
      </c>
      <c r="F322" t="s">
        <v>33</v>
      </c>
      <c r="G322">
        <v>6077</v>
      </c>
      <c r="H322">
        <v>30385</v>
      </c>
      <c r="I322" t="s">
        <v>29</v>
      </c>
    </row>
    <row r="323" spans="1:9" x14ac:dyDescent="0.35">
      <c r="A323" t="s">
        <v>59</v>
      </c>
      <c r="B323" t="s">
        <v>398</v>
      </c>
      <c r="C323" t="s">
        <v>25</v>
      </c>
      <c r="D323" s="1">
        <v>45644</v>
      </c>
      <c r="E323" s="1">
        <v>45646</v>
      </c>
      <c r="F323" t="s">
        <v>12</v>
      </c>
      <c r="G323">
        <v>2339</v>
      </c>
      <c r="H323">
        <v>4678</v>
      </c>
      <c r="I323" t="s">
        <v>34</v>
      </c>
    </row>
    <row r="324" spans="1:9" x14ac:dyDescent="0.35">
      <c r="A324" t="s">
        <v>82</v>
      </c>
      <c r="B324" t="s">
        <v>399</v>
      </c>
      <c r="C324" t="s">
        <v>11</v>
      </c>
      <c r="D324" s="1">
        <v>45415</v>
      </c>
      <c r="E324" s="1">
        <v>45422</v>
      </c>
      <c r="F324" t="s">
        <v>26</v>
      </c>
      <c r="G324">
        <v>3263</v>
      </c>
      <c r="H324">
        <v>22841</v>
      </c>
      <c r="I324" t="s">
        <v>17</v>
      </c>
    </row>
    <row r="325" spans="1:9" x14ac:dyDescent="0.35">
      <c r="A325" t="s">
        <v>162</v>
      </c>
      <c r="B325" t="s">
        <v>400</v>
      </c>
      <c r="C325" t="s">
        <v>11</v>
      </c>
      <c r="D325" s="1">
        <v>45658</v>
      </c>
      <c r="E325" s="1">
        <v>45660</v>
      </c>
      <c r="F325" t="s">
        <v>12</v>
      </c>
      <c r="G325">
        <v>9256</v>
      </c>
      <c r="H325">
        <v>18512</v>
      </c>
      <c r="I325" t="s">
        <v>22</v>
      </c>
    </row>
    <row r="326" spans="1:9" x14ac:dyDescent="0.35">
      <c r="A326" t="s">
        <v>138</v>
      </c>
      <c r="B326" t="s">
        <v>401</v>
      </c>
      <c r="C326" t="s">
        <v>52</v>
      </c>
      <c r="D326" s="1">
        <v>45627</v>
      </c>
      <c r="E326" s="1">
        <v>45631</v>
      </c>
      <c r="F326" t="s">
        <v>12</v>
      </c>
      <c r="G326">
        <v>2228</v>
      </c>
      <c r="H326">
        <v>8912</v>
      </c>
      <c r="I326" t="s">
        <v>34</v>
      </c>
    </row>
    <row r="327" spans="1:9" x14ac:dyDescent="0.35">
      <c r="A327" t="s">
        <v>91</v>
      </c>
      <c r="B327" t="s">
        <v>402</v>
      </c>
      <c r="C327" t="s">
        <v>42</v>
      </c>
      <c r="D327" s="1">
        <v>45668</v>
      </c>
      <c r="E327" s="1">
        <v>45670</v>
      </c>
      <c r="F327" t="s">
        <v>12</v>
      </c>
      <c r="G327">
        <v>6930</v>
      </c>
      <c r="H327">
        <v>13860</v>
      </c>
      <c r="I327" t="s">
        <v>13</v>
      </c>
    </row>
    <row r="328" spans="1:9" x14ac:dyDescent="0.35">
      <c r="A328" t="s">
        <v>114</v>
      </c>
      <c r="B328" t="s">
        <v>403</v>
      </c>
      <c r="C328" t="s">
        <v>16</v>
      </c>
      <c r="D328" s="1">
        <v>45439</v>
      </c>
      <c r="E328" s="1">
        <v>45440</v>
      </c>
      <c r="F328" t="s">
        <v>26</v>
      </c>
      <c r="G328">
        <v>6826</v>
      </c>
      <c r="H328">
        <v>6826</v>
      </c>
      <c r="I328" t="s">
        <v>13</v>
      </c>
    </row>
    <row r="329" spans="1:9" x14ac:dyDescent="0.35">
      <c r="A329" t="s">
        <v>62</v>
      </c>
      <c r="B329" t="s">
        <v>404</v>
      </c>
      <c r="C329" t="s">
        <v>16</v>
      </c>
      <c r="D329" s="1">
        <v>45596</v>
      </c>
      <c r="E329" s="1">
        <v>45601</v>
      </c>
      <c r="F329" t="s">
        <v>26</v>
      </c>
      <c r="G329">
        <v>2040</v>
      </c>
      <c r="H329">
        <v>10200</v>
      </c>
      <c r="I329" t="s">
        <v>34</v>
      </c>
    </row>
    <row r="330" spans="1:9" x14ac:dyDescent="0.35">
      <c r="A330" t="s">
        <v>91</v>
      </c>
      <c r="B330" t="s">
        <v>405</v>
      </c>
      <c r="C330" t="s">
        <v>11</v>
      </c>
      <c r="D330" s="1">
        <v>45367</v>
      </c>
      <c r="E330" s="1">
        <v>45374</v>
      </c>
      <c r="F330" t="s">
        <v>33</v>
      </c>
      <c r="G330">
        <v>7945</v>
      </c>
      <c r="H330">
        <v>55615</v>
      </c>
      <c r="I330" t="s">
        <v>29</v>
      </c>
    </row>
    <row r="331" spans="1:9" x14ac:dyDescent="0.35">
      <c r="A331" t="s">
        <v>20</v>
      </c>
      <c r="B331" t="s">
        <v>406</v>
      </c>
      <c r="C331" t="s">
        <v>36</v>
      </c>
      <c r="D331" s="1">
        <v>45420</v>
      </c>
      <c r="E331" s="1">
        <v>45424</v>
      </c>
      <c r="F331" t="s">
        <v>33</v>
      </c>
      <c r="G331">
        <v>2506</v>
      </c>
      <c r="H331">
        <v>10024</v>
      </c>
      <c r="I331" t="s">
        <v>34</v>
      </c>
    </row>
    <row r="332" spans="1:9" x14ac:dyDescent="0.35">
      <c r="A332" t="s">
        <v>98</v>
      </c>
      <c r="B332" t="s">
        <v>407</v>
      </c>
      <c r="C332" t="s">
        <v>11</v>
      </c>
      <c r="D332" s="1">
        <v>45552</v>
      </c>
      <c r="E332" s="1">
        <v>45558</v>
      </c>
      <c r="F332" t="s">
        <v>12</v>
      </c>
      <c r="G332">
        <v>3127</v>
      </c>
      <c r="H332">
        <v>18762</v>
      </c>
      <c r="I332" t="s">
        <v>13</v>
      </c>
    </row>
    <row r="333" spans="1:9" x14ac:dyDescent="0.35">
      <c r="A333" t="s">
        <v>148</v>
      </c>
      <c r="B333" t="s">
        <v>408</v>
      </c>
      <c r="C333" t="s">
        <v>36</v>
      </c>
      <c r="D333" s="1">
        <v>45387</v>
      </c>
      <c r="E333" s="1">
        <v>45388</v>
      </c>
      <c r="F333" t="s">
        <v>33</v>
      </c>
      <c r="G333">
        <v>9665</v>
      </c>
      <c r="H333">
        <v>9665</v>
      </c>
      <c r="I333" t="s">
        <v>17</v>
      </c>
    </row>
    <row r="334" spans="1:9" x14ac:dyDescent="0.35">
      <c r="A334" t="s">
        <v>14</v>
      </c>
      <c r="B334" t="s">
        <v>409</v>
      </c>
      <c r="C334" t="s">
        <v>25</v>
      </c>
      <c r="D334" s="1">
        <v>45642</v>
      </c>
      <c r="E334" s="1">
        <v>45648</v>
      </c>
      <c r="F334" t="s">
        <v>33</v>
      </c>
      <c r="G334">
        <v>6536</v>
      </c>
      <c r="H334">
        <v>39216</v>
      </c>
      <c r="I334" t="s">
        <v>29</v>
      </c>
    </row>
    <row r="335" spans="1:9" x14ac:dyDescent="0.35">
      <c r="A335" t="s">
        <v>39</v>
      </c>
      <c r="B335" t="s">
        <v>410</v>
      </c>
      <c r="C335" t="s">
        <v>52</v>
      </c>
      <c r="D335" s="1">
        <v>45691</v>
      </c>
      <c r="E335" s="1">
        <v>45696</v>
      </c>
      <c r="F335" t="s">
        <v>33</v>
      </c>
      <c r="G335">
        <v>3643</v>
      </c>
      <c r="H335">
        <v>18215</v>
      </c>
      <c r="I335" t="s">
        <v>17</v>
      </c>
    </row>
    <row r="336" spans="1:9" x14ac:dyDescent="0.35">
      <c r="A336" t="s">
        <v>14</v>
      </c>
      <c r="B336" t="s">
        <v>411</v>
      </c>
      <c r="C336" t="s">
        <v>36</v>
      </c>
      <c r="D336" s="1">
        <v>45528</v>
      </c>
      <c r="E336" s="1">
        <v>45534</v>
      </c>
      <c r="F336" t="s">
        <v>26</v>
      </c>
      <c r="G336">
        <v>3057</v>
      </c>
      <c r="H336">
        <v>18342</v>
      </c>
      <c r="I336" t="s">
        <v>22</v>
      </c>
    </row>
    <row r="337" spans="1:9" x14ac:dyDescent="0.35">
      <c r="A337" t="s">
        <v>107</v>
      </c>
      <c r="B337" t="s">
        <v>412</v>
      </c>
      <c r="C337" t="s">
        <v>16</v>
      </c>
      <c r="D337" s="1">
        <v>45351</v>
      </c>
      <c r="E337" s="1">
        <v>45353</v>
      </c>
      <c r="F337" t="s">
        <v>26</v>
      </c>
      <c r="G337">
        <v>4983</v>
      </c>
      <c r="H337">
        <v>9966</v>
      </c>
      <c r="I337" t="s">
        <v>34</v>
      </c>
    </row>
    <row r="338" spans="1:9" x14ac:dyDescent="0.35">
      <c r="A338" t="s">
        <v>74</v>
      </c>
      <c r="B338" t="s">
        <v>413</v>
      </c>
      <c r="C338" t="s">
        <v>25</v>
      </c>
      <c r="D338" s="1">
        <v>45671</v>
      </c>
      <c r="E338" s="1">
        <v>45674</v>
      </c>
      <c r="F338" t="s">
        <v>26</v>
      </c>
      <c r="G338">
        <v>6415</v>
      </c>
      <c r="H338">
        <v>19245</v>
      </c>
      <c r="I338" t="s">
        <v>34</v>
      </c>
    </row>
    <row r="339" spans="1:9" x14ac:dyDescent="0.35">
      <c r="A339" t="s">
        <v>70</v>
      </c>
      <c r="B339" t="s">
        <v>414</v>
      </c>
      <c r="C339" t="s">
        <v>19</v>
      </c>
      <c r="D339" s="1">
        <v>45664</v>
      </c>
      <c r="E339" s="1">
        <v>45667</v>
      </c>
      <c r="F339" t="s">
        <v>12</v>
      </c>
      <c r="G339">
        <v>3482</v>
      </c>
      <c r="H339">
        <v>10446</v>
      </c>
      <c r="I339" t="s">
        <v>29</v>
      </c>
    </row>
    <row r="340" spans="1:9" x14ac:dyDescent="0.35">
      <c r="A340" t="s">
        <v>181</v>
      </c>
      <c r="B340" t="s">
        <v>415</v>
      </c>
      <c r="C340" t="s">
        <v>42</v>
      </c>
      <c r="D340" s="1">
        <v>45568</v>
      </c>
      <c r="E340" s="1">
        <v>45574</v>
      </c>
      <c r="F340" t="s">
        <v>33</v>
      </c>
      <c r="G340">
        <v>9999</v>
      </c>
      <c r="H340">
        <v>59994</v>
      </c>
      <c r="I340" t="s">
        <v>22</v>
      </c>
    </row>
    <row r="341" spans="1:9" x14ac:dyDescent="0.35">
      <c r="A341" t="s">
        <v>301</v>
      </c>
      <c r="B341" t="s">
        <v>416</v>
      </c>
      <c r="C341" t="s">
        <v>61</v>
      </c>
      <c r="D341" s="1">
        <v>45436</v>
      </c>
      <c r="E341" s="1">
        <v>45439</v>
      </c>
      <c r="F341" t="s">
        <v>33</v>
      </c>
      <c r="G341">
        <v>3820</v>
      </c>
      <c r="H341">
        <v>11460</v>
      </c>
      <c r="I341" t="s">
        <v>34</v>
      </c>
    </row>
    <row r="342" spans="1:9" x14ac:dyDescent="0.35">
      <c r="A342" t="s">
        <v>20</v>
      </c>
      <c r="B342" t="s">
        <v>417</v>
      </c>
      <c r="C342" t="s">
        <v>36</v>
      </c>
      <c r="D342" s="1">
        <v>45538</v>
      </c>
      <c r="E342" s="1">
        <v>45544</v>
      </c>
      <c r="F342" t="s">
        <v>26</v>
      </c>
      <c r="G342">
        <v>4506</v>
      </c>
      <c r="H342">
        <v>27036</v>
      </c>
      <c r="I342" t="s">
        <v>29</v>
      </c>
    </row>
    <row r="343" spans="1:9" x14ac:dyDescent="0.35">
      <c r="A343" t="s">
        <v>143</v>
      </c>
      <c r="B343" t="s">
        <v>418</v>
      </c>
      <c r="C343" t="s">
        <v>47</v>
      </c>
      <c r="D343" s="1">
        <v>45510</v>
      </c>
      <c r="E343" s="1">
        <v>45516</v>
      </c>
      <c r="F343" t="s">
        <v>12</v>
      </c>
      <c r="G343">
        <v>7801</v>
      </c>
      <c r="H343">
        <v>46806</v>
      </c>
      <c r="I343" t="s">
        <v>29</v>
      </c>
    </row>
    <row r="344" spans="1:9" x14ac:dyDescent="0.35">
      <c r="A344" t="s">
        <v>143</v>
      </c>
      <c r="B344" t="s">
        <v>419</v>
      </c>
      <c r="C344" t="s">
        <v>32</v>
      </c>
      <c r="D344" s="1">
        <v>45575</v>
      </c>
      <c r="E344" s="1">
        <v>45576</v>
      </c>
      <c r="F344" t="s">
        <v>12</v>
      </c>
      <c r="G344">
        <v>7006</v>
      </c>
      <c r="H344">
        <v>7006</v>
      </c>
      <c r="I344" t="s">
        <v>29</v>
      </c>
    </row>
    <row r="345" spans="1:9" x14ac:dyDescent="0.35">
      <c r="A345" t="s">
        <v>107</v>
      </c>
      <c r="B345" t="s">
        <v>420</v>
      </c>
      <c r="C345" t="s">
        <v>61</v>
      </c>
      <c r="D345" s="1">
        <v>45459</v>
      </c>
      <c r="E345" s="1">
        <v>45464</v>
      </c>
      <c r="F345" t="s">
        <v>33</v>
      </c>
      <c r="G345">
        <v>4934</v>
      </c>
      <c r="H345">
        <v>24670</v>
      </c>
      <c r="I345" t="s">
        <v>13</v>
      </c>
    </row>
    <row r="346" spans="1:9" x14ac:dyDescent="0.35">
      <c r="A346" t="s">
        <v>157</v>
      </c>
      <c r="B346" t="s">
        <v>421</v>
      </c>
      <c r="C346" t="s">
        <v>36</v>
      </c>
      <c r="D346" s="1">
        <v>45386</v>
      </c>
      <c r="E346" s="1">
        <v>45392</v>
      </c>
      <c r="F346" t="s">
        <v>26</v>
      </c>
      <c r="G346">
        <v>1360</v>
      </c>
      <c r="H346">
        <v>8160</v>
      </c>
      <c r="I346" t="s">
        <v>13</v>
      </c>
    </row>
    <row r="347" spans="1:9" x14ac:dyDescent="0.35">
      <c r="A347" t="s">
        <v>43</v>
      </c>
      <c r="B347" t="s">
        <v>422</v>
      </c>
      <c r="C347" t="s">
        <v>36</v>
      </c>
      <c r="D347" s="1">
        <v>45629</v>
      </c>
      <c r="E347" s="1">
        <v>45636</v>
      </c>
      <c r="F347" t="s">
        <v>33</v>
      </c>
      <c r="G347">
        <v>6955</v>
      </c>
      <c r="H347">
        <v>48685</v>
      </c>
      <c r="I347" t="s">
        <v>13</v>
      </c>
    </row>
    <row r="348" spans="1:9" x14ac:dyDescent="0.35">
      <c r="A348" t="s">
        <v>104</v>
      </c>
      <c r="B348" t="s">
        <v>423</v>
      </c>
      <c r="C348" t="s">
        <v>19</v>
      </c>
      <c r="D348" s="1">
        <v>45458</v>
      </c>
      <c r="E348" s="1">
        <v>45464</v>
      </c>
      <c r="F348" t="s">
        <v>33</v>
      </c>
      <c r="G348">
        <v>3997</v>
      </c>
      <c r="H348">
        <v>23982</v>
      </c>
      <c r="I348" t="s">
        <v>34</v>
      </c>
    </row>
    <row r="349" spans="1:9" x14ac:dyDescent="0.35">
      <c r="A349" t="s">
        <v>109</v>
      </c>
      <c r="B349" t="s">
        <v>424</v>
      </c>
      <c r="C349" t="s">
        <v>11</v>
      </c>
      <c r="D349" s="1">
        <v>45574</v>
      </c>
      <c r="E349" s="1">
        <v>45576</v>
      </c>
      <c r="F349" t="s">
        <v>26</v>
      </c>
      <c r="G349">
        <v>2912</v>
      </c>
      <c r="H349">
        <v>5824</v>
      </c>
      <c r="I349" t="s">
        <v>13</v>
      </c>
    </row>
    <row r="350" spans="1:9" x14ac:dyDescent="0.35">
      <c r="A350" t="s">
        <v>118</v>
      </c>
      <c r="B350" t="s">
        <v>425</v>
      </c>
      <c r="C350" t="s">
        <v>36</v>
      </c>
      <c r="D350" s="1">
        <v>45647</v>
      </c>
      <c r="E350" s="1">
        <v>45648</v>
      </c>
      <c r="F350" t="s">
        <v>26</v>
      </c>
      <c r="G350">
        <v>4883</v>
      </c>
      <c r="H350">
        <v>4883</v>
      </c>
      <c r="I350" t="s">
        <v>29</v>
      </c>
    </row>
    <row r="351" spans="1:9" x14ac:dyDescent="0.35">
      <c r="A351" t="s">
        <v>116</v>
      </c>
      <c r="B351" t="s">
        <v>426</v>
      </c>
      <c r="C351" t="s">
        <v>52</v>
      </c>
      <c r="D351" s="1">
        <v>45565</v>
      </c>
      <c r="E351" s="1">
        <v>45569</v>
      </c>
      <c r="F351" t="s">
        <v>26</v>
      </c>
      <c r="G351">
        <v>3393</v>
      </c>
      <c r="H351">
        <v>13572</v>
      </c>
      <c r="I351" t="s">
        <v>22</v>
      </c>
    </row>
    <row r="352" spans="1:9" x14ac:dyDescent="0.35">
      <c r="A352" t="s">
        <v>124</v>
      </c>
      <c r="B352" t="s">
        <v>427</v>
      </c>
      <c r="C352" t="s">
        <v>52</v>
      </c>
      <c r="D352" s="1">
        <v>45396</v>
      </c>
      <c r="E352" s="1">
        <v>45397</v>
      </c>
      <c r="F352" t="s">
        <v>33</v>
      </c>
      <c r="G352">
        <v>4942</v>
      </c>
      <c r="H352">
        <v>4942</v>
      </c>
      <c r="I352" t="s">
        <v>29</v>
      </c>
    </row>
    <row r="353" spans="1:9" x14ac:dyDescent="0.35">
      <c r="A353" t="s">
        <v>116</v>
      </c>
      <c r="B353" t="s">
        <v>428</v>
      </c>
      <c r="C353" t="s">
        <v>36</v>
      </c>
      <c r="D353" s="1">
        <v>45561</v>
      </c>
      <c r="E353" s="1">
        <v>45563</v>
      </c>
      <c r="F353" t="s">
        <v>26</v>
      </c>
      <c r="G353">
        <v>5850</v>
      </c>
      <c r="H353">
        <v>11700</v>
      </c>
      <c r="I353" t="s">
        <v>17</v>
      </c>
    </row>
    <row r="354" spans="1:9" x14ac:dyDescent="0.35">
      <c r="A354" t="s">
        <v>114</v>
      </c>
      <c r="B354" t="s">
        <v>429</v>
      </c>
      <c r="C354" t="s">
        <v>61</v>
      </c>
      <c r="D354" s="1">
        <v>45524</v>
      </c>
      <c r="E354" s="1">
        <v>45529</v>
      </c>
      <c r="F354" t="s">
        <v>33</v>
      </c>
      <c r="G354">
        <v>8117</v>
      </c>
      <c r="H354">
        <v>40585</v>
      </c>
      <c r="I354" t="s">
        <v>13</v>
      </c>
    </row>
    <row r="355" spans="1:9" x14ac:dyDescent="0.35">
      <c r="A355" t="s">
        <v>104</v>
      </c>
      <c r="B355" t="s">
        <v>430</v>
      </c>
      <c r="C355" t="s">
        <v>42</v>
      </c>
      <c r="D355" s="1">
        <v>45397</v>
      </c>
      <c r="E355" s="1">
        <v>45398</v>
      </c>
      <c r="F355" t="s">
        <v>12</v>
      </c>
      <c r="G355">
        <v>8891</v>
      </c>
      <c r="H355">
        <v>8891</v>
      </c>
      <c r="I355" t="s">
        <v>13</v>
      </c>
    </row>
    <row r="356" spans="1:9" x14ac:dyDescent="0.35">
      <c r="A356" t="s">
        <v>301</v>
      </c>
      <c r="B356" t="s">
        <v>431</v>
      </c>
      <c r="C356" t="s">
        <v>52</v>
      </c>
      <c r="D356" s="1">
        <v>45364</v>
      </c>
      <c r="E356" s="1">
        <v>45367</v>
      </c>
      <c r="F356" t="s">
        <v>33</v>
      </c>
      <c r="G356">
        <v>2644</v>
      </c>
      <c r="H356">
        <v>7932</v>
      </c>
      <c r="I356" t="s">
        <v>13</v>
      </c>
    </row>
    <row r="357" spans="1:9" x14ac:dyDescent="0.35">
      <c r="A357" t="s">
        <v>100</v>
      </c>
      <c r="B357" t="s">
        <v>432</v>
      </c>
      <c r="C357" t="s">
        <v>47</v>
      </c>
      <c r="D357" s="1">
        <v>45425</v>
      </c>
      <c r="E357" s="1">
        <v>45427</v>
      </c>
      <c r="F357" t="s">
        <v>33</v>
      </c>
      <c r="G357">
        <v>8204</v>
      </c>
      <c r="H357">
        <v>16408</v>
      </c>
      <c r="I357" t="s">
        <v>34</v>
      </c>
    </row>
    <row r="358" spans="1:9" x14ac:dyDescent="0.35">
      <c r="A358" t="s">
        <v>118</v>
      </c>
      <c r="B358" t="s">
        <v>433</v>
      </c>
      <c r="C358" t="s">
        <v>16</v>
      </c>
      <c r="D358" s="1">
        <v>45344</v>
      </c>
      <c r="E358" s="1">
        <v>45347</v>
      </c>
      <c r="F358" t="s">
        <v>33</v>
      </c>
      <c r="G358">
        <v>5200</v>
      </c>
      <c r="H358">
        <v>15600</v>
      </c>
      <c r="I358" t="s">
        <v>17</v>
      </c>
    </row>
    <row r="359" spans="1:9" x14ac:dyDescent="0.35">
      <c r="A359" t="s">
        <v>162</v>
      </c>
      <c r="B359" t="s">
        <v>434</v>
      </c>
      <c r="C359" t="s">
        <v>16</v>
      </c>
      <c r="D359" s="1">
        <v>45505</v>
      </c>
      <c r="E359" s="1">
        <v>45509</v>
      </c>
      <c r="F359" t="s">
        <v>26</v>
      </c>
      <c r="G359">
        <v>2982</v>
      </c>
      <c r="H359">
        <v>11928</v>
      </c>
      <c r="I359" t="s">
        <v>22</v>
      </c>
    </row>
    <row r="360" spans="1:9" x14ac:dyDescent="0.35">
      <c r="A360" t="s">
        <v>124</v>
      </c>
      <c r="B360" t="s">
        <v>435</v>
      </c>
      <c r="C360" t="s">
        <v>36</v>
      </c>
      <c r="D360" s="1">
        <v>45534</v>
      </c>
      <c r="E360" s="1">
        <v>45539</v>
      </c>
      <c r="F360" t="s">
        <v>33</v>
      </c>
      <c r="G360">
        <v>9409</v>
      </c>
      <c r="H360">
        <v>47045</v>
      </c>
      <c r="I360" t="s">
        <v>22</v>
      </c>
    </row>
    <row r="361" spans="1:9" x14ac:dyDescent="0.35">
      <c r="A361" t="s">
        <v>124</v>
      </c>
      <c r="B361" t="s">
        <v>436</v>
      </c>
      <c r="C361" t="s">
        <v>42</v>
      </c>
      <c r="D361" s="1">
        <v>45354</v>
      </c>
      <c r="E361" s="1">
        <v>45356</v>
      </c>
      <c r="F361" t="s">
        <v>26</v>
      </c>
      <c r="G361">
        <v>5754</v>
      </c>
      <c r="H361">
        <v>11508</v>
      </c>
      <c r="I361" t="s">
        <v>17</v>
      </c>
    </row>
    <row r="362" spans="1:9" x14ac:dyDescent="0.35">
      <c r="A362" t="s">
        <v>59</v>
      </c>
      <c r="B362" t="s">
        <v>437</v>
      </c>
      <c r="C362" t="s">
        <v>16</v>
      </c>
      <c r="D362" s="1">
        <v>45337</v>
      </c>
      <c r="E362" s="1">
        <v>45341</v>
      </c>
      <c r="F362" t="s">
        <v>33</v>
      </c>
      <c r="G362">
        <v>4135</v>
      </c>
      <c r="H362">
        <v>16540</v>
      </c>
      <c r="I362" t="s">
        <v>29</v>
      </c>
    </row>
    <row r="363" spans="1:9" x14ac:dyDescent="0.35">
      <c r="A363" t="s">
        <v>181</v>
      </c>
      <c r="B363" t="s">
        <v>438</v>
      </c>
      <c r="C363" t="s">
        <v>19</v>
      </c>
      <c r="D363" s="1">
        <v>45455</v>
      </c>
      <c r="E363" s="1">
        <v>45456</v>
      </c>
      <c r="F363" t="s">
        <v>12</v>
      </c>
      <c r="G363">
        <v>3292</v>
      </c>
      <c r="H363">
        <v>3292</v>
      </c>
      <c r="I363" t="s">
        <v>22</v>
      </c>
    </row>
    <row r="364" spans="1:9" x14ac:dyDescent="0.35">
      <c r="A364" t="s">
        <v>157</v>
      </c>
      <c r="B364" t="s">
        <v>439</v>
      </c>
      <c r="C364" t="s">
        <v>19</v>
      </c>
      <c r="D364" s="1">
        <v>45655</v>
      </c>
      <c r="E364" s="1">
        <v>45657</v>
      </c>
      <c r="F364" t="s">
        <v>12</v>
      </c>
      <c r="G364">
        <v>9184</v>
      </c>
      <c r="H364">
        <v>18368</v>
      </c>
      <c r="I364" t="s">
        <v>17</v>
      </c>
    </row>
    <row r="365" spans="1:9" x14ac:dyDescent="0.35">
      <c r="A365" t="s">
        <v>49</v>
      </c>
      <c r="B365" t="s">
        <v>440</v>
      </c>
      <c r="C365" t="s">
        <v>25</v>
      </c>
      <c r="D365" s="1">
        <v>45500</v>
      </c>
      <c r="E365" s="1">
        <v>45503</v>
      </c>
      <c r="F365" t="s">
        <v>26</v>
      </c>
      <c r="G365">
        <v>6693</v>
      </c>
      <c r="H365">
        <v>20079</v>
      </c>
      <c r="I365" t="s">
        <v>22</v>
      </c>
    </row>
    <row r="366" spans="1:9" x14ac:dyDescent="0.35">
      <c r="A366" t="s">
        <v>128</v>
      </c>
      <c r="B366" t="s">
        <v>441</v>
      </c>
      <c r="C366" t="s">
        <v>42</v>
      </c>
      <c r="D366" s="1">
        <v>45659</v>
      </c>
      <c r="E366" s="1">
        <v>45660</v>
      </c>
      <c r="F366" t="s">
        <v>12</v>
      </c>
      <c r="G366">
        <v>1810</v>
      </c>
      <c r="H366">
        <v>1810</v>
      </c>
      <c r="I366" t="s">
        <v>29</v>
      </c>
    </row>
    <row r="367" spans="1:9" x14ac:dyDescent="0.35">
      <c r="A367" t="s">
        <v>301</v>
      </c>
      <c r="B367" t="s">
        <v>442</v>
      </c>
      <c r="C367" t="s">
        <v>61</v>
      </c>
      <c r="D367" s="1">
        <v>45436</v>
      </c>
      <c r="E367" s="1">
        <v>45439</v>
      </c>
      <c r="F367" t="s">
        <v>33</v>
      </c>
      <c r="G367">
        <v>6615</v>
      </c>
      <c r="H367">
        <v>19845</v>
      </c>
      <c r="I367" t="s">
        <v>17</v>
      </c>
    </row>
    <row r="368" spans="1:9" x14ac:dyDescent="0.35">
      <c r="A368" t="s">
        <v>109</v>
      </c>
      <c r="B368" t="s">
        <v>443</v>
      </c>
      <c r="C368" t="s">
        <v>16</v>
      </c>
      <c r="D368" s="1">
        <v>45352</v>
      </c>
      <c r="E368" s="1">
        <v>45357</v>
      </c>
      <c r="F368" t="s">
        <v>26</v>
      </c>
      <c r="G368">
        <v>6826</v>
      </c>
      <c r="H368">
        <v>34130</v>
      </c>
      <c r="I368" t="s">
        <v>29</v>
      </c>
    </row>
    <row r="369" spans="1:9" x14ac:dyDescent="0.35">
      <c r="A369" t="s">
        <v>98</v>
      </c>
      <c r="B369" t="s">
        <v>444</v>
      </c>
      <c r="C369" t="s">
        <v>32</v>
      </c>
      <c r="D369" s="1">
        <v>45618</v>
      </c>
      <c r="E369" s="1">
        <v>45623</v>
      </c>
      <c r="F369" t="s">
        <v>12</v>
      </c>
      <c r="G369">
        <v>6951</v>
      </c>
      <c r="H369">
        <v>34755</v>
      </c>
      <c r="I369" t="s">
        <v>22</v>
      </c>
    </row>
    <row r="370" spans="1:9" x14ac:dyDescent="0.35">
      <c r="A370" t="s">
        <v>100</v>
      </c>
      <c r="B370" t="s">
        <v>445</v>
      </c>
      <c r="C370" t="s">
        <v>16</v>
      </c>
      <c r="D370" s="1">
        <v>45357</v>
      </c>
      <c r="E370" s="1">
        <v>45361</v>
      </c>
      <c r="F370" t="s">
        <v>26</v>
      </c>
      <c r="G370">
        <v>6197</v>
      </c>
      <c r="H370">
        <v>24788</v>
      </c>
      <c r="I370" t="s">
        <v>34</v>
      </c>
    </row>
    <row r="371" spans="1:9" x14ac:dyDescent="0.35">
      <c r="A371" t="s">
        <v>39</v>
      </c>
      <c r="B371" t="s">
        <v>446</v>
      </c>
      <c r="C371" t="s">
        <v>61</v>
      </c>
      <c r="D371" s="1">
        <v>45347</v>
      </c>
      <c r="E371" s="1">
        <v>45353</v>
      </c>
      <c r="F371" t="s">
        <v>26</v>
      </c>
      <c r="G371">
        <v>5750</v>
      </c>
      <c r="H371">
        <v>34500</v>
      </c>
      <c r="I371" t="s">
        <v>13</v>
      </c>
    </row>
    <row r="372" spans="1:9" x14ac:dyDescent="0.35">
      <c r="A372" t="s">
        <v>301</v>
      </c>
      <c r="B372" t="s">
        <v>447</v>
      </c>
      <c r="C372" t="s">
        <v>61</v>
      </c>
      <c r="D372" s="1">
        <v>45365</v>
      </c>
      <c r="E372" s="1">
        <v>45366</v>
      </c>
      <c r="F372" t="s">
        <v>12</v>
      </c>
      <c r="G372">
        <v>8824</v>
      </c>
      <c r="H372">
        <v>8824</v>
      </c>
      <c r="I372" t="s">
        <v>13</v>
      </c>
    </row>
    <row r="373" spans="1:9" x14ac:dyDescent="0.35">
      <c r="A373" t="s">
        <v>62</v>
      </c>
      <c r="B373" t="s">
        <v>448</v>
      </c>
      <c r="C373" t="s">
        <v>16</v>
      </c>
      <c r="D373" s="1">
        <v>45558</v>
      </c>
      <c r="E373" s="1">
        <v>45561</v>
      </c>
      <c r="F373" t="s">
        <v>26</v>
      </c>
      <c r="G373">
        <v>2607</v>
      </c>
      <c r="H373">
        <v>7821</v>
      </c>
      <c r="I373" t="s">
        <v>17</v>
      </c>
    </row>
    <row r="374" spans="1:9" x14ac:dyDescent="0.35">
      <c r="A374" t="s">
        <v>118</v>
      </c>
      <c r="B374" t="s">
        <v>449</v>
      </c>
      <c r="C374" t="s">
        <v>47</v>
      </c>
      <c r="D374" s="1">
        <v>45479</v>
      </c>
      <c r="E374" s="1">
        <v>45482</v>
      </c>
      <c r="F374" t="s">
        <v>26</v>
      </c>
      <c r="G374">
        <v>6928</v>
      </c>
      <c r="H374">
        <v>20784</v>
      </c>
      <c r="I374" t="s">
        <v>13</v>
      </c>
    </row>
    <row r="375" spans="1:9" x14ac:dyDescent="0.35">
      <c r="A375" t="s">
        <v>80</v>
      </c>
      <c r="B375" t="s">
        <v>450</v>
      </c>
      <c r="C375" t="s">
        <v>36</v>
      </c>
      <c r="D375" s="1">
        <v>45630</v>
      </c>
      <c r="E375" s="1">
        <v>45635</v>
      </c>
      <c r="F375" t="s">
        <v>33</v>
      </c>
      <c r="G375">
        <v>8134</v>
      </c>
      <c r="H375">
        <v>40670</v>
      </c>
      <c r="I375" t="s">
        <v>22</v>
      </c>
    </row>
    <row r="376" spans="1:9" x14ac:dyDescent="0.35">
      <c r="A376" t="s">
        <v>82</v>
      </c>
      <c r="B376" t="s">
        <v>451</v>
      </c>
      <c r="C376" t="s">
        <v>11</v>
      </c>
      <c r="D376" s="1">
        <v>45369</v>
      </c>
      <c r="E376" s="1">
        <v>45370</v>
      </c>
      <c r="F376" t="s">
        <v>26</v>
      </c>
      <c r="G376">
        <v>6583</v>
      </c>
      <c r="H376">
        <v>6583</v>
      </c>
      <c r="I376" t="s">
        <v>34</v>
      </c>
    </row>
    <row r="377" spans="1:9" x14ac:dyDescent="0.35">
      <c r="A377" t="s">
        <v>65</v>
      </c>
      <c r="B377" t="s">
        <v>452</v>
      </c>
      <c r="C377" t="s">
        <v>19</v>
      </c>
      <c r="D377" s="1">
        <v>45348</v>
      </c>
      <c r="E377" s="1">
        <v>45352</v>
      </c>
      <c r="F377" t="s">
        <v>33</v>
      </c>
      <c r="G377">
        <v>5898</v>
      </c>
      <c r="H377">
        <v>23592</v>
      </c>
      <c r="I377" t="s">
        <v>13</v>
      </c>
    </row>
    <row r="378" spans="1:9" x14ac:dyDescent="0.35">
      <c r="A378" t="s">
        <v>93</v>
      </c>
      <c r="B378" t="s">
        <v>453</v>
      </c>
      <c r="C378" t="s">
        <v>19</v>
      </c>
      <c r="D378" s="1">
        <v>45426</v>
      </c>
      <c r="E378" s="1">
        <v>45428</v>
      </c>
      <c r="F378" t="s">
        <v>12</v>
      </c>
      <c r="G378">
        <v>2745</v>
      </c>
      <c r="H378">
        <v>5490</v>
      </c>
      <c r="I378" t="s">
        <v>29</v>
      </c>
    </row>
    <row r="379" spans="1:9" x14ac:dyDescent="0.35">
      <c r="A379" t="s">
        <v>67</v>
      </c>
      <c r="B379" t="s">
        <v>454</v>
      </c>
      <c r="C379" t="s">
        <v>19</v>
      </c>
      <c r="D379" s="1">
        <v>45616</v>
      </c>
      <c r="E379" s="1">
        <v>45622</v>
      </c>
      <c r="F379" t="s">
        <v>33</v>
      </c>
      <c r="G379">
        <v>9941</v>
      </c>
      <c r="H379">
        <v>59646</v>
      </c>
      <c r="I379" t="s">
        <v>22</v>
      </c>
    </row>
    <row r="380" spans="1:9" x14ac:dyDescent="0.35">
      <c r="A380" t="s">
        <v>93</v>
      </c>
      <c r="B380" t="s">
        <v>455</v>
      </c>
      <c r="C380" t="s">
        <v>61</v>
      </c>
      <c r="D380" s="1">
        <v>45469</v>
      </c>
      <c r="E380" s="1">
        <v>45470</v>
      </c>
      <c r="F380" t="s">
        <v>12</v>
      </c>
      <c r="G380">
        <v>5037</v>
      </c>
      <c r="H380">
        <v>5037</v>
      </c>
      <c r="I380" t="s">
        <v>13</v>
      </c>
    </row>
    <row r="381" spans="1:9" x14ac:dyDescent="0.35">
      <c r="A381" t="s">
        <v>132</v>
      </c>
      <c r="B381" t="s">
        <v>456</v>
      </c>
      <c r="C381" t="s">
        <v>36</v>
      </c>
      <c r="D381" s="1">
        <v>45627</v>
      </c>
      <c r="E381" s="1">
        <v>45628</v>
      </c>
      <c r="F381" t="s">
        <v>26</v>
      </c>
      <c r="G381">
        <v>1742</v>
      </c>
      <c r="H381">
        <v>1742</v>
      </c>
      <c r="I381" t="s">
        <v>13</v>
      </c>
    </row>
    <row r="382" spans="1:9" x14ac:dyDescent="0.35">
      <c r="A382" t="s">
        <v>20</v>
      </c>
      <c r="B382" t="s">
        <v>457</v>
      </c>
      <c r="C382" t="s">
        <v>47</v>
      </c>
      <c r="D382" s="1">
        <v>45666</v>
      </c>
      <c r="E382" s="1">
        <v>45671</v>
      </c>
      <c r="F382" t="s">
        <v>33</v>
      </c>
      <c r="G382">
        <v>1073</v>
      </c>
      <c r="H382">
        <v>5365</v>
      </c>
      <c r="I382" t="s">
        <v>34</v>
      </c>
    </row>
    <row r="383" spans="1:9" x14ac:dyDescent="0.35">
      <c r="A383" t="s">
        <v>181</v>
      </c>
      <c r="B383" t="s">
        <v>458</v>
      </c>
      <c r="C383" t="s">
        <v>61</v>
      </c>
      <c r="D383" s="1">
        <v>45570</v>
      </c>
      <c r="E383" s="1">
        <v>45571</v>
      </c>
      <c r="F383" t="s">
        <v>12</v>
      </c>
      <c r="G383">
        <v>5115</v>
      </c>
      <c r="H383">
        <v>5115</v>
      </c>
      <c r="I383" t="s">
        <v>13</v>
      </c>
    </row>
    <row r="384" spans="1:9" x14ac:dyDescent="0.35">
      <c r="A384" t="s">
        <v>45</v>
      </c>
      <c r="B384" t="s">
        <v>459</v>
      </c>
      <c r="C384" t="s">
        <v>25</v>
      </c>
      <c r="D384" s="1">
        <v>45335</v>
      </c>
      <c r="E384" s="1">
        <v>45339</v>
      </c>
      <c r="F384" t="s">
        <v>12</v>
      </c>
      <c r="G384">
        <v>7044</v>
      </c>
      <c r="H384">
        <v>28176</v>
      </c>
      <c r="I384" t="s">
        <v>34</v>
      </c>
    </row>
    <row r="385" spans="1:9" x14ac:dyDescent="0.35">
      <c r="A385" t="s">
        <v>93</v>
      </c>
      <c r="B385" t="s">
        <v>460</v>
      </c>
      <c r="C385" t="s">
        <v>47</v>
      </c>
      <c r="D385" s="1">
        <v>45453</v>
      </c>
      <c r="E385" s="1">
        <v>45457</v>
      </c>
      <c r="F385" t="s">
        <v>26</v>
      </c>
      <c r="G385">
        <v>7547</v>
      </c>
      <c r="H385">
        <v>30188</v>
      </c>
      <c r="I385" t="s">
        <v>13</v>
      </c>
    </row>
    <row r="386" spans="1:9" x14ac:dyDescent="0.35">
      <c r="A386" t="s">
        <v>45</v>
      </c>
      <c r="B386" t="s">
        <v>461</v>
      </c>
      <c r="C386" t="s">
        <v>52</v>
      </c>
      <c r="D386" s="1">
        <v>45572</v>
      </c>
      <c r="E386" s="1">
        <v>45574</v>
      </c>
      <c r="F386" t="s">
        <v>33</v>
      </c>
      <c r="G386">
        <v>5302</v>
      </c>
      <c r="H386">
        <v>10604</v>
      </c>
      <c r="I386" t="s">
        <v>17</v>
      </c>
    </row>
    <row r="387" spans="1:9" x14ac:dyDescent="0.35">
      <c r="A387" t="s">
        <v>43</v>
      </c>
      <c r="B387" t="s">
        <v>462</v>
      </c>
      <c r="C387" t="s">
        <v>16</v>
      </c>
      <c r="D387" s="1">
        <v>45397</v>
      </c>
      <c r="E387" s="1">
        <v>45400</v>
      </c>
      <c r="F387" t="s">
        <v>33</v>
      </c>
      <c r="G387">
        <v>1451</v>
      </c>
      <c r="H387">
        <v>4353</v>
      </c>
      <c r="I387" t="s">
        <v>34</v>
      </c>
    </row>
    <row r="388" spans="1:9" x14ac:dyDescent="0.35">
      <c r="A388" t="s">
        <v>138</v>
      </c>
      <c r="B388" t="s">
        <v>463</v>
      </c>
      <c r="C388" t="s">
        <v>25</v>
      </c>
      <c r="D388" s="1">
        <v>45415</v>
      </c>
      <c r="E388" s="1">
        <v>45422</v>
      </c>
      <c r="F388" t="s">
        <v>33</v>
      </c>
      <c r="G388">
        <v>6449</v>
      </c>
      <c r="H388">
        <v>45143</v>
      </c>
      <c r="I388" t="s">
        <v>22</v>
      </c>
    </row>
    <row r="389" spans="1:9" x14ac:dyDescent="0.35">
      <c r="A389" t="s">
        <v>93</v>
      </c>
      <c r="B389" t="s">
        <v>464</v>
      </c>
      <c r="C389" t="s">
        <v>19</v>
      </c>
      <c r="D389" s="1">
        <v>45563</v>
      </c>
      <c r="E389" s="1">
        <v>45567</v>
      </c>
      <c r="F389" t="s">
        <v>26</v>
      </c>
      <c r="G389">
        <v>1141</v>
      </c>
      <c r="H389">
        <v>4564</v>
      </c>
      <c r="I389" t="s">
        <v>17</v>
      </c>
    </row>
    <row r="390" spans="1:9" x14ac:dyDescent="0.35">
      <c r="A390" t="s">
        <v>14</v>
      </c>
      <c r="B390" t="s">
        <v>465</v>
      </c>
      <c r="C390" t="s">
        <v>61</v>
      </c>
      <c r="D390" s="1">
        <v>45646</v>
      </c>
      <c r="E390" s="1">
        <v>45653</v>
      </c>
      <c r="F390" t="s">
        <v>33</v>
      </c>
      <c r="G390">
        <v>2715</v>
      </c>
      <c r="H390">
        <v>19005</v>
      </c>
      <c r="I390" t="s">
        <v>29</v>
      </c>
    </row>
    <row r="391" spans="1:9" x14ac:dyDescent="0.35">
      <c r="A391" t="s">
        <v>100</v>
      </c>
      <c r="B391" t="s">
        <v>466</v>
      </c>
      <c r="C391" t="s">
        <v>16</v>
      </c>
      <c r="D391" s="1">
        <v>45632</v>
      </c>
      <c r="E391" s="1">
        <v>45637</v>
      </c>
      <c r="F391" t="s">
        <v>12</v>
      </c>
      <c r="G391">
        <v>2353</v>
      </c>
      <c r="H391">
        <v>11765</v>
      </c>
      <c r="I391" t="s">
        <v>34</v>
      </c>
    </row>
    <row r="392" spans="1:9" x14ac:dyDescent="0.35">
      <c r="A392" t="s">
        <v>30</v>
      </c>
      <c r="B392" t="s">
        <v>467</v>
      </c>
      <c r="C392" t="s">
        <v>32</v>
      </c>
      <c r="D392" s="1">
        <v>45425</v>
      </c>
      <c r="E392" s="1">
        <v>45431</v>
      </c>
      <c r="F392" t="s">
        <v>12</v>
      </c>
      <c r="G392">
        <v>5213</v>
      </c>
      <c r="H392">
        <v>31278</v>
      </c>
      <c r="I392" t="s">
        <v>34</v>
      </c>
    </row>
    <row r="393" spans="1:9" x14ac:dyDescent="0.35">
      <c r="A393" t="s">
        <v>116</v>
      </c>
      <c r="B393" t="s">
        <v>468</v>
      </c>
      <c r="C393" t="s">
        <v>36</v>
      </c>
      <c r="D393" s="1">
        <v>45498</v>
      </c>
      <c r="E393" s="1">
        <v>45502</v>
      </c>
      <c r="F393" t="s">
        <v>33</v>
      </c>
      <c r="G393">
        <v>5014</v>
      </c>
      <c r="H393">
        <v>20056</v>
      </c>
      <c r="I393" t="s">
        <v>17</v>
      </c>
    </row>
    <row r="394" spans="1:9" x14ac:dyDescent="0.35">
      <c r="A394" t="s">
        <v>37</v>
      </c>
      <c r="B394" t="s">
        <v>469</v>
      </c>
      <c r="C394" t="s">
        <v>32</v>
      </c>
      <c r="D394" s="1">
        <v>45499</v>
      </c>
      <c r="E394" s="1">
        <v>45506</v>
      </c>
      <c r="F394" t="s">
        <v>12</v>
      </c>
      <c r="G394">
        <v>5604</v>
      </c>
      <c r="H394">
        <v>39228</v>
      </c>
      <c r="I394" t="s">
        <v>34</v>
      </c>
    </row>
    <row r="395" spans="1:9" x14ac:dyDescent="0.35">
      <c r="A395" t="s">
        <v>162</v>
      </c>
      <c r="B395" t="s">
        <v>470</v>
      </c>
      <c r="C395" t="s">
        <v>16</v>
      </c>
      <c r="D395" s="1">
        <v>45379</v>
      </c>
      <c r="E395" s="1">
        <v>45385</v>
      </c>
      <c r="F395" t="s">
        <v>12</v>
      </c>
      <c r="G395">
        <v>7556</v>
      </c>
      <c r="H395">
        <v>45336</v>
      </c>
      <c r="I395" t="s">
        <v>17</v>
      </c>
    </row>
    <row r="396" spans="1:9" x14ac:dyDescent="0.35">
      <c r="A396" t="s">
        <v>143</v>
      </c>
      <c r="B396" t="s">
        <v>471</v>
      </c>
      <c r="C396" t="s">
        <v>52</v>
      </c>
      <c r="D396" s="1">
        <v>45658</v>
      </c>
      <c r="E396" s="1">
        <v>45662</v>
      </c>
      <c r="F396" t="s">
        <v>12</v>
      </c>
      <c r="G396">
        <v>7309</v>
      </c>
      <c r="H396">
        <v>29236</v>
      </c>
      <c r="I396" t="s">
        <v>13</v>
      </c>
    </row>
    <row r="397" spans="1:9" x14ac:dyDescent="0.35">
      <c r="A397" t="s">
        <v>148</v>
      </c>
      <c r="B397" t="s">
        <v>472</v>
      </c>
      <c r="C397" t="s">
        <v>16</v>
      </c>
      <c r="D397" s="1">
        <v>45431</v>
      </c>
      <c r="E397" s="1">
        <v>45438</v>
      </c>
      <c r="F397" t="s">
        <v>12</v>
      </c>
      <c r="G397">
        <v>9617</v>
      </c>
      <c r="H397">
        <v>67319</v>
      </c>
      <c r="I397" t="s">
        <v>29</v>
      </c>
    </row>
    <row r="398" spans="1:9" x14ac:dyDescent="0.35">
      <c r="A398" t="s">
        <v>72</v>
      </c>
      <c r="B398" t="s">
        <v>473</v>
      </c>
      <c r="C398" t="s">
        <v>61</v>
      </c>
      <c r="D398" s="1">
        <v>45343</v>
      </c>
      <c r="E398" s="1">
        <v>45345</v>
      </c>
      <c r="F398" t="s">
        <v>33</v>
      </c>
      <c r="G398">
        <v>2944</v>
      </c>
      <c r="H398">
        <v>5888</v>
      </c>
      <c r="I398" t="s">
        <v>17</v>
      </c>
    </row>
    <row r="399" spans="1:9" x14ac:dyDescent="0.35">
      <c r="A399" t="s">
        <v>62</v>
      </c>
      <c r="B399" t="s">
        <v>474</v>
      </c>
      <c r="C399" t="s">
        <v>61</v>
      </c>
      <c r="D399" s="1">
        <v>45602</v>
      </c>
      <c r="E399" s="1">
        <v>45608</v>
      </c>
      <c r="F399" t="s">
        <v>26</v>
      </c>
      <c r="G399">
        <v>7846</v>
      </c>
      <c r="H399">
        <v>47076</v>
      </c>
      <c r="I399" t="s">
        <v>29</v>
      </c>
    </row>
    <row r="400" spans="1:9" x14ac:dyDescent="0.35">
      <c r="A400" t="s">
        <v>39</v>
      </c>
      <c r="B400" t="s">
        <v>475</v>
      </c>
      <c r="C400" t="s">
        <v>32</v>
      </c>
      <c r="D400" s="1">
        <v>45405</v>
      </c>
      <c r="E400" s="1">
        <v>45408</v>
      </c>
      <c r="F400" t="s">
        <v>33</v>
      </c>
      <c r="G400">
        <v>2531</v>
      </c>
      <c r="H400">
        <v>7593</v>
      </c>
      <c r="I400" t="s">
        <v>34</v>
      </c>
    </row>
    <row r="401" spans="1:9" x14ac:dyDescent="0.35">
      <c r="A401" t="s">
        <v>122</v>
      </c>
      <c r="B401" t="s">
        <v>476</v>
      </c>
      <c r="C401" t="s">
        <v>11</v>
      </c>
      <c r="D401" s="1">
        <v>45684</v>
      </c>
      <c r="E401" s="1">
        <v>45687</v>
      </c>
      <c r="F401" t="s">
        <v>33</v>
      </c>
      <c r="G401">
        <v>3970</v>
      </c>
      <c r="H401">
        <v>11910</v>
      </c>
      <c r="I401" t="s">
        <v>22</v>
      </c>
    </row>
    <row r="402" spans="1:9" x14ac:dyDescent="0.35">
      <c r="A402" t="s">
        <v>57</v>
      </c>
      <c r="B402" t="s">
        <v>477</v>
      </c>
      <c r="C402" t="s">
        <v>61</v>
      </c>
      <c r="D402" s="1">
        <v>45359</v>
      </c>
      <c r="E402" s="1">
        <v>45363</v>
      </c>
      <c r="F402" t="s">
        <v>12</v>
      </c>
      <c r="G402">
        <v>1884</v>
      </c>
      <c r="H402">
        <v>7536</v>
      </c>
      <c r="I402" t="s">
        <v>29</v>
      </c>
    </row>
    <row r="403" spans="1:9" x14ac:dyDescent="0.35">
      <c r="A403" t="s">
        <v>45</v>
      </c>
      <c r="B403" t="s">
        <v>478</v>
      </c>
      <c r="C403" t="s">
        <v>25</v>
      </c>
      <c r="D403" s="1">
        <v>45578</v>
      </c>
      <c r="E403" s="1">
        <v>45582</v>
      </c>
      <c r="F403" t="s">
        <v>33</v>
      </c>
      <c r="G403">
        <v>2824</v>
      </c>
      <c r="H403">
        <v>11296</v>
      </c>
      <c r="I403" t="s">
        <v>22</v>
      </c>
    </row>
    <row r="404" spans="1:9" x14ac:dyDescent="0.35">
      <c r="A404" t="s">
        <v>122</v>
      </c>
      <c r="B404" t="s">
        <v>479</v>
      </c>
      <c r="C404" t="s">
        <v>47</v>
      </c>
      <c r="D404" s="1">
        <v>45596</v>
      </c>
      <c r="E404" s="1">
        <v>45597</v>
      </c>
      <c r="F404" t="s">
        <v>26</v>
      </c>
      <c r="G404">
        <v>4489</v>
      </c>
      <c r="H404">
        <v>4489</v>
      </c>
      <c r="I404" t="s">
        <v>29</v>
      </c>
    </row>
    <row r="405" spans="1:9" x14ac:dyDescent="0.35">
      <c r="A405" t="s">
        <v>39</v>
      </c>
      <c r="B405" t="s">
        <v>480</v>
      </c>
      <c r="C405" t="s">
        <v>16</v>
      </c>
      <c r="D405" s="1">
        <v>45625</v>
      </c>
      <c r="E405" s="1">
        <v>45626</v>
      </c>
      <c r="F405" t="s">
        <v>12</v>
      </c>
      <c r="G405">
        <v>3617</v>
      </c>
      <c r="H405">
        <v>3617</v>
      </c>
      <c r="I405" t="s">
        <v>22</v>
      </c>
    </row>
    <row r="406" spans="1:9" x14ac:dyDescent="0.35">
      <c r="A406" t="s">
        <v>128</v>
      </c>
      <c r="B406" t="s">
        <v>481</v>
      </c>
      <c r="C406" t="s">
        <v>61</v>
      </c>
      <c r="D406" s="1">
        <v>45331</v>
      </c>
      <c r="E406" s="1">
        <v>45337</v>
      </c>
      <c r="F406" t="s">
        <v>26</v>
      </c>
      <c r="G406">
        <v>2480</v>
      </c>
      <c r="H406">
        <v>14880</v>
      </c>
      <c r="I406" t="s">
        <v>13</v>
      </c>
    </row>
    <row r="407" spans="1:9" x14ac:dyDescent="0.35">
      <c r="A407" t="s">
        <v>62</v>
      </c>
      <c r="B407" t="s">
        <v>482</v>
      </c>
      <c r="C407" t="s">
        <v>11</v>
      </c>
      <c r="D407" s="1">
        <v>45522</v>
      </c>
      <c r="E407" s="1">
        <v>45524</v>
      </c>
      <c r="F407" t="s">
        <v>26</v>
      </c>
      <c r="G407">
        <v>8305</v>
      </c>
      <c r="H407">
        <v>16610</v>
      </c>
      <c r="I407" t="s">
        <v>17</v>
      </c>
    </row>
    <row r="408" spans="1:9" x14ac:dyDescent="0.35">
      <c r="A408" t="s">
        <v>39</v>
      </c>
      <c r="B408" t="s">
        <v>483</v>
      </c>
      <c r="C408" t="s">
        <v>52</v>
      </c>
      <c r="D408" s="1">
        <v>45478</v>
      </c>
      <c r="E408" s="1">
        <v>45482</v>
      </c>
      <c r="F408" t="s">
        <v>33</v>
      </c>
      <c r="G408">
        <v>8248</v>
      </c>
      <c r="H408">
        <v>32992</v>
      </c>
      <c r="I408" t="s">
        <v>17</v>
      </c>
    </row>
    <row r="409" spans="1:9" x14ac:dyDescent="0.35">
      <c r="A409" t="s">
        <v>141</v>
      </c>
      <c r="B409" t="s">
        <v>484</v>
      </c>
      <c r="C409" t="s">
        <v>52</v>
      </c>
      <c r="D409" s="1">
        <v>45514</v>
      </c>
      <c r="E409" s="1">
        <v>45518</v>
      </c>
      <c r="F409" t="s">
        <v>26</v>
      </c>
      <c r="G409">
        <v>4932</v>
      </c>
      <c r="H409">
        <v>19728</v>
      </c>
      <c r="I409" t="s">
        <v>17</v>
      </c>
    </row>
    <row r="410" spans="1:9" x14ac:dyDescent="0.35">
      <c r="A410" t="s">
        <v>62</v>
      </c>
      <c r="B410" t="s">
        <v>485</v>
      </c>
      <c r="C410" t="s">
        <v>25</v>
      </c>
      <c r="D410" s="1">
        <v>45538</v>
      </c>
      <c r="E410" s="1">
        <v>45541</v>
      </c>
      <c r="F410" t="s">
        <v>12</v>
      </c>
      <c r="G410">
        <v>7539</v>
      </c>
      <c r="H410">
        <v>22617</v>
      </c>
      <c r="I410" t="s">
        <v>13</v>
      </c>
    </row>
    <row r="411" spans="1:9" x14ac:dyDescent="0.35">
      <c r="A411" t="s">
        <v>37</v>
      </c>
      <c r="B411" t="s">
        <v>486</v>
      </c>
      <c r="C411" t="s">
        <v>61</v>
      </c>
      <c r="D411" s="1">
        <v>45413</v>
      </c>
      <c r="E411" s="1">
        <v>45419</v>
      </c>
      <c r="F411" t="s">
        <v>33</v>
      </c>
      <c r="G411">
        <v>4199</v>
      </c>
      <c r="H411">
        <v>25194</v>
      </c>
      <c r="I411" t="s">
        <v>29</v>
      </c>
    </row>
    <row r="412" spans="1:9" x14ac:dyDescent="0.35">
      <c r="A412" t="s">
        <v>114</v>
      </c>
      <c r="B412" t="s">
        <v>487</v>
      </c>
      <c r="C412" t="s">
        <v>42</v>
      </c>
      <c r="D412" s="1">
        <v>45614</v>
      </c>
      <c r="E412" s="1">
        <v>45615</v>
      </c>
      <c r="F412" t="s">
        <v>33</v>
      </c>
      <c r="G412">
        <v>3874</v>
      </c>
      <c r="H412">
        <v>3874</v>
      </c>
      <c r="I412" t="s">
        <v>34</v>
      </c>
    </row>
    <row r="413" spans="1:9" x14ac:dyDescent="0.35">
      <c r="A413" t="s">
        <v>82</v>
      </c>
      <c r="B413" t="s">
        <v>488</v>
      </c>
      <c r="C413" t="s">
        <v>61</v>
      </c>
      <c r="D413" s="1">
        <v>45401</v>
      </c>
      <c r="E413" s="1">
        <v>45405</v>
      </c>
      <c r="F413" t="s">
        <v>33</v>
      </c>
      <c r="G413">
        <v>4088</v>
      </c>
      <c r="H413">
        <v>16352</v>
      </c>
      <c r="I413" t="s">
        <v>34</v>
      </c>
    </row>
    <row r="414" spans="1:9" x14ac:dyDescent="0.35">
      <c r="A414" t="s">
        <v>148</v>
      </c>
      <c r="B414" t="s">
        <v>489</v>
      </c>
      <c r="C414" t="s">
        <v>32</v>
      </c>
      <c r="D414" s="1">
        <v>45469</v>
      </c>
      <c r="E414" s="1">
        <v>45472</v>
      </c>
      <c r="F414" t="s">
        <v>26</v>
      </c>
      <c r="G414">
        <v>8844</v>
      </c>
      <c r="H414">
        <v>26532</v>
      </c>
      <c r="I414" t="s">
        <v>17</v>
      </c>
    </row>
    <row r="415" spans="1:9" x14ac:dyDescent="0.35">
      <c r="A415" t="s">
        <v>76</v>
      </c>
      <c r="B415" t="s">
        <v>490</v>
      </c>
      <c r="C415" t="s">
        <v>11</v>
      </c>
      <c r="D415" s="1">
        <v>45608</v>
      </c>
      <c r="E415" s="1">
        <v>45611</v>
      </c>
      <c r="F415" t="s">
        <v>12</v>
      </c>
      <c r="G415">
        <v>2245</v>
      </c>
      <c r="H415">
        <v>6735</v>
      </c>
      <c r="I415" t="s">
        <v>34</v>
      </c>
    </row>
    <row r="416" spans="1:9" x14ac:dyDescent="0.35">
      <c r="A416" t="s">
        <v>20</v>
      </c>
      <c r="B416" t="s">
        <v>491</v>
      </c>
      <c r="C416" t="s">
        <v>61</v>
      </c>
      <c r="D416" s="1">
        <v>45366</v>
      </c>
      <c r="E416" s="1">
        <v>45373</v>
      </c>
      <c r="F416" t="s">
        <v>12</v>
      </c>
      <c r="G416">
        <v>1634</v>
      </c>
      <c r="H416">
        <v>11438</v>
      </c>
      <c r="I416" t="s">
        <v>13</v>
      </c>
    </row>
    <row r="417" spans="1:9" x14ac:dyDescent="0.35">
      <c r="A417" t="s">
        <v>45</v>
      </c>
      <c r="B417" t="s">
        <v>492</v>
      </c>
      <c r="C417" t="s">
        <v>47</v>
      </c>
      <c r="D417" s="1">
        <v>45520</v>
      </c>
      <c r="E417" s="1">
        <v>45526</v>
      </c>
      <c r="F417" t="s">
        <v>33</v>
      </c>
      <c r="G417">
        <v>4284</v>
      </c>
      <c r="H417">
        <v>25704</v>
      </c>
      <c r="I417" t="s">
        <v>34</v>
      </c>
    </row>
    <row r="418" spans="1:9" x14ac:dyDescent="0.35">
      <c r="A418" t="s">
        <v>72</v>
      </c>
      <c r="B418" t="s">
        <v>493</v>
      </c>
      <c r="C418" t="s">
        <v>11</v>
      </c>
      <c r="D418" s="1">
        <v>45344</v>
      </c>
      <c r="E418" s="1">
        <v>45350</v>
      </c>
      <c r="F418" t="s">
        <v>12</v>
      </c>
      <c r="G418">
        <v>3034</v>
      </c>
      <c r="H418">
        <v>18204</v>
      </c>
      <c r="I418" t="s">
        <v>34</v>
      </c>
    </row>
    <row r="419" spans="1:9" x14ac:dyDescent="0.35">
      <c r="A419" t="s">
        <v>148</v>
      </c>
      <c r="B419" t="s">
        <v>494</v>
      </c>
      <c r="C419" t="s">
        <v>52</v>
      </c>
      <c r="D419" s="1">
        <v>45434</v>
      </c>
      <c r="E419" s="1">
        <v>45438</v>
      </c>
      <c r="F419" t="s">
        <v>12</v>
      </c>
      <c r="G419">
        <v>1815</v>
      </c>
      <c r="H419">
        <v>7260</v>
      </c>
      <c r="I419" t="s">
        <v>17</v>
      </c>
    </row>
    <row r="420" spans="1:9" x14ac:dyDescent="0.35">
      <c r="A420" t="s">
        <v>54</v>
      </c>
      <c r="B420" t="s">
        <v>495</v>
      </c>
      <c r="C420" t="s">
        <v>36</v>
      </c>
      <c r="D420" s="1">
        <v>45357</v>
      </c>
      <c r="E420" s="1">
        <v>45361</v>
      </c>
      <c r="F420" t="s">
        <v>33</v>
      </c>
      <c r="G420">
        <v>6523</v>
      </c>
      <c r="H420">
        <v>26092</v>
      </c>
      <c r="I420" t="s">
        <v>13</v>
      </c>
    </row>
    <row r="421" spans="1:9" x14ac:dyDescent="0.35">
      <c r="A421" t="s">
        <v>143</v>
      </c>
      <c r="B421" t="s">
        <v>496</v>
      </c>
      <c r="C421" t="s">
        <v>11</v>
      </c>
      <c r="D421" s="1">
        <v>45383</v>
      </c>
      <c r="E421" s="1">
        <v>45384</v>
      </c>
      <c r="F421" t="s">
        <v>33</v>
      </c>
      <c r="G421">
        <v>2079</v>
      </c>
      <c r="H421">
        <v>2079</v>
      </c>
      <c r="I421" t="s">
        <v>29</v>
      </c>
    </row>
    <row r="422" spans="1:9" x14ac:dyDescent="0.35">
      <c r="A422" t="s">
        <v>84</v>
      </c>
      <c r="B422" t="s">
        <v>497</v>
      </c>
      <c r="C422" t="s">
        <v>47</v>
      </c>
      <c r="D422" s="1">
        <v>45646</v>
      </c>
      <c r="E422" s="1">
        <v>45648</v>
      </c>
      <c r="F422" t="s">
        <v>12</v>
      </c>
      <c r="G422">
        <v>1528</v>
      </c>
      <c r="H422">
        <v>3056</v>
      </c>
      <c r="I422" t="s">
        <v>17</v>
      </c>
    </row>
    <row r="423" spans="1:9" x14ac:dyDescent="0.35">
      <c r="A423" t="s">
        <v>132</v>
      </c>
      <c r="B423" t="s">
        <v>498</v>
      </c>
      <c r="C423" t="s">
        <v>19</v>
      </c>
      <c r="D423" s="1">
        <v>45391</v>
      </c>
      <c r="E423" s="1">
        <v>45395</v>
      </c>
      <c r="F423" t="s">
        <v>26</v>
      </c>
      <c r="G423">
        <v>9934</v>
      </c>
      <c r="H423">
        <v>39736</v>
      </c>
      <c r="I423" t="s">
        <v>34</v>
      </c>
    </row>
    <row r="424" spans="1:9" x14ac:dyDescent="0.35">
      <c r="A424" t="s">
        <v>122</v>
      </c>
      <c r="B424" t="s">
        <v>499</v>
      </c>
      <c r="C424" t="s">
        <v>42</v>
      </c>
      <c r="D424" s="1">
        <v>45425</v>
      </c>
      <c r="E424" s="1">
        <v>45426</v>
      </c>
      <c r="F424" t="s">
        <v>12</v>
      </c>
      <c r="G424">
        <v>7262</v>
      </c>
      <c r="H424">
        <v>7262</v>
      </c>
      <c r="I424" t="s">
        <v>13</v>
      </c>
    </row>
    <row r="425" spans="1:9" x14ac:dyDescent="0.35">
      <c r="A425" t="s">
        <v>74</v>
      </c>
      <c r="B425" t="s">
        <v>500</v>
      </c>
      <c r="C425" t="s">
        <v>11</v>
      </c>
      <c r="D425" s="1">
        <v>45617</v>
      </c>
      <c r="E425" s="1">
        <v>45621</v>
      </c>
      <c r="F425" t="s">
        <v>26</v>
      </c>
      <c r="G425">
        <v>5363</v>
      </c>
      <c r="H425">
        <v>21452</v>
      </c>
      <c r="I425" t="s">
        <v>17</v>
      </c>
    </row>
    <row r="426" spans="1:9" x14ac:dyDescent="0.35">
      <c r="A426" t="s">
        <v>301</v>
      </c>
      <c r="B426" t="s">
        <v>501</v>
      </c>
      <c r="C426" t="s">
        <v>19</v>
      </c>
      <c r="D426" s="1">
        <v>45588</v>
      </c>
      <c r="E426" s="1">
        <v>45589</v>
      </c>
      <c r="F426" t="s">
        <v>33</v>
      </c>
      <c r="G426">
        <v>1038</v>
      </c>
      <c r="H426">
        <v>1038</v>
      </c>
      <c r="I426" t="s">
        <v>17</v>
      </c>
    </row>
    <row r="427" spans="1:9" x14ac:dyDescent="0.35">
      <c r="A427" t="s">
        <v>82</v>
      </c>
      <c r="B427" t="s">
        <v>502</v>
      </c>
      <c r="C427" t="s">
        <v>42</v>
      </c>
      <c r="D427" s="1">
        <v>45663</v>
      </c>
      <c r="E427" s="1">
        <v>45665</v>
      </c>
      <c r="F427" t="s">
        <v>26</v>
      </c>
      <c r="G427">
        <v>6247</v>
      </c>
      <c r="H427">
        <v>12494</v>
      </c>
      <c r="I427" t="s">
        <v>34</v>
      </c>
    </row>
    <row r="428" spans="1:9" x14ac:dyDescent="0.35">
      <c r="A428" t="s">
        <v>74</v>
      </c>
      <c r="B428" t="s">
        <v>503</v>
      </c>
      <c r="C428" t="s">
        <v>52</v>
      </c>
      <c r="D428" s="1">
        <v>45671</v>
      </c>
      <c r="E428" s="1">
        <v>45672</v>
      </c>
      <c r="F428" t="s">
        <v>12</v>
      </c>
      <c r="G428">
        <v>4503</v>
      </c>
      <c r="H428">
        <v>4503</v>
      </c>
      <c r="I428" t="s">
        <v>29</v>
      </c>
    </row>
    <row r="429" spans="1:9" x14ac:dyDescent="0.35">
      <c r="A429" t="s">
        <v>91</v>
      </c>
      <c r="B429" t="s">
        <v>504</v>
      </c>
      <c r="C429" t="s">
        <v>42</v>
      </c>
      <c r="D429" s="1">
        <v>45538</v>
      </c>
      <c r="E429" s="1">
        <v>45541</v>
      </c>
      <c r="F429" t="s">
        <v>12</v>
      </c>
      <c r="G429">
        <v>5810</v>
      </c>
      <c r="H429">
        <v>17430</v>
      </c>
      <c r="I429" t="s">
        <v>22</v>
      </c>
    </row>
    <row r="430" spans="1:9" x14ac:dyDescent="0.35">
      <c r="A430" t="s">
        <v>67</v>
      </c>
      <c r="B430" t="s">
        <v>505</v>
      </c>
      <c r="C430" t="s">
        <v>36</v>
      </c>
      <c r="D430" s="1">
        <v>45533</v>
      </c>
      <c r="E430" s="1">
        <v>45535</v>
      </c>
      <c r="F430" t="s">
        <v>33</v>
      </c>
      <c r="G430">
        <v>9528</v>
      </c>
      <c r="H430">
        <v>19056</v>
      </c>
      <c r="I430" t="s">
        <v>29</v>
      </c>
    </row>
    <row r="431" spans="1:9" x14ac:dyDescent="0.35">
      <c r="A431" t="s">
        <v>95</v>
      </c>
      <c r="B431" t="s">
        <v>506</v>
      </c>
      <c r="C431" t="s">
        <v>52</v>
      </c>
      <c r="D431" s="1">
        <v>45650</v>
      </c>
      <c r="E431" s="1">
        <v>45655</v>
      </c>
      <c r="F431" t="s">
        <v>26</v>
      </c>
      <c r="G431">
        <v>5998</v>
      </c>
      <c r="H431">
        <v>29990</v>
      </c>
      <c r="I431" t="s">
        <v>13</v>
      </c>
    </row>
    <row r="432" spans="1:9" x14ac:dyDescent="0.35">
      <c r="A432" t="s">
        <v>70</v>
      </c>
      <c r="B432" t="s">
        <v>507</v>
      </c>
      <c r="C432" t="s">
        <v>32</v>
      </c>
      <c r="D432" s="1">
        <v>45692</v>
      </c>
      <c r="E432" s="1">
        <v>45698</v>
      </c>
      <c r="F432" t="s">
        <v>12</v>
      </c>
      <c r="G432">
        <v>4195</v>
      </c>
      <c r="H432">
        <v>25170</v>
      </c>
      <c r="I432" t="s">
        <v>22</v>
      </c>
    </row>
    <row r="433" spans="1:9" x14ac:dyDescent="0.35">
      <c r="A433" t="s">
        <v>162</v>
      </c>
      <c r="B433" t="s">
        <v>508</v>
      </c>
      <c r="C433" t="s">
        <v>52</v>
      </c>
      <c r="D433" s="1">
        <v>45448</v>
      </c>
      <c r="E433" s="1">
        <v>45455</v>
      </c>
      <c r="F433" t="s">
        <v>26</v>
      </c>
      <c r="G433">
        <v>8517</v>
      </c>
      <c r="H433">
        <v>59619</v>
      </c>
      <c r="I433" t="s">
        <v>34</v>
      </c>
    </row>
    <row r="434" spans="1:9" x14ac:dyDescent="0.35">
      <c r="A434" t="s">
        <v>122</v>
      </c>
      <c r="B434" t="s">
        <v>509</v>
      </c>
      <c r="C434" t="s">
        <v>32</v>
      </c>
      <c r="D434" s="1">
        <v>45520</v>
      </c>
      <c r="E434" s="1">
        <v>45522</v>
      </c>
      <c r="F434" t="s">
        <v>12</v>
      </c>
      <c r="G434">
        <v>5935</v>
      </c>
      <c r="H434">
        <v>11870</v>
      </c>
      <c r="I434" t="s">
        <v>17</v>
      </c>
    </row>
    <row r="435" spans="1:9" x14ac:dyDescent="0.35">
      <c r="A435" t="s">
        <v>30</v>
      </c>
      <c r="B435" t="s">
        <v>510</v>
      </c>
      <c r="C435" t="s">
        <v>11</v>
      </c>
      <c r="D435" s="1">
        <v>45574</v>
      </c>
      <c r="E435" s="1">
        <v>45578</v>
      </c>
      <c r="F435" t="s">
        <v>26</v>
      </c>
      <c r="G435">
        <v>6751</v>
      </c>
      <c r="H435">
        <v>27004</v>
      </c>
      <c r="I435" t="s">
        <v>17</v>
      </c>
    </row>
    <row r="436" spans="1:9" x14ac:dyDescent="0.35">
      <c r="A436" t="s">
        <v>301</v>
      </c>
      <c r="B436" t="s">
        <v>511</v>
      </c>
      <c r="C436" t="s">
        <v>42</v>
      </c>
      <c r="D436" s="1">
        <v>45689</v>
      </c>
      <c r="E436" s="1">
        <v>45692</v>
      </c>
      <c r="F436" t="s">
        <v>12</v>
      </c>
      <c r="G436">
        <v>8537</v>
      </c>
      <c r="H436">
        <v>25611</v>
      </c>
      <c r="I436" t="s">
        <v>22</v>
      </c>
    </row>
    <row r="437" spans="1:9" x14ac:dyDescent="0.35">
      <c r="A437" t="s">
        <v>57</v>
      </c>
      <c r="B437" t="s">
        <v>512</v>
      </c>
      <c r="C437" t="s">
        <v>47</v>
      </c>
      <c r="D437" s="1">
        <v>45388</v>
      </c>
      <c r="E437" s="1">
        <v>45390</v>
      </c>
      <c r="F437" t="s">
        <v>12</v>
      </c>
      <c r="G437">
        <v>2870</v>
      </c>
      <c r="H437">
        <v>5740</v>
      </c>
      <c r="I437" t="s">
        <v>17</v>
      </c>
    </row>
    <row r="438" spans="1:9" x14ac:dyDescent="0.35">
      <c r="A438" t="s">
        <v>59</v>
      </c>
      <c r="B438" t="s">
        <v>513</v>
      </c>
      <c r="C438" t="s">
        <v>16</v>
      </c>
      <c r="D438" s="1">
        <v>45545</v>
      </c>
      <c r="E438" s="1">
        <v>45549</v>
      </c>
      <c r="F438" t="s">
        <v>26</v>
      </c>
      <c r="G438">
        <v>8222</v>
      </c>
      <c r="H438">
        <v>32888</v>
      </c>
      <c r="I438" t="s">
        <v>17</v>
      </c>
    </row>
    <row r="439" spans="1:9" x14ac:dyDescent="0.35">
      <c r="A439" t="s">
        <v>76</v>
      </c>
      <c r="B439" t="s">
        <v>514</v>
      </c>
      <c r="C439" t="s">
        <v>25</v>
      </c>
      <c r="D439" s="1">
        <v>45623</v>
      </c>
      <c r="E439" s="1">
        <v>45630</v>
      </c>
      <c r="F439" t="s">
        <v>12</v>
      </c>
      <c r="G439">
        <v>5329</v>
      </c>
      <c r="H439">
        <v>37303</v>
      </c>
      <c r="I439" t="s">
        <v>29</v>
      </c>
    </row>
    <row r="440" spans="1:9" x14ac:dyDescent="0.35">
      <c r="A440" t="s">
        <v>138</v>
      </c>
      <c r="B440" t="s">
        <v>515</v>
      </c>
      <c r="C440" t="s">
        <v>25</v>
      </c>
      <c r="D440" s="1">
        <v>45650</v>
      </c>
      <c r="E440" s="1">
        <v>45657</v>
      </c>
      <c r="F440" t="s">
        <v>26</v>
      </c>
      <c r="G440">
        <v>9809</v>
      </c>
      <c r="H440">
        <v>68663</v>
      </c>
      <c r="I440" t="s">
        <v>13</v>
      </c>
    </row>
    <row r="441" spans="1:9" x14ac:dyDescent="0.35">
      <c r="A441" t="s">
        <v>141</v>
      </c>
      <c r="B441" t="s">
        <v>516</v>
      </c>
      <c r="C441" t="s">
        <v>25</v>
      </c>
      <c r="D441" s="1">
        <v>45379</v>
      </c>
      <c r="E441" s="1">
        <v>45385</v>
      </c>
      <c r="F441" t="s">
        <v>33</v>
      </c>
      <c r="G441">
        <v>3697</v>
      </c>
      <c r="H441">
        <v>22182</v>
      </c>
      <c r="I441" t="s">
        <v>17</v>
      </c>
    </row>
    <row r="442" spans="1:9" x14ac:dyDescent="0.35">
      <c r="A442" t="s">
        <v>122</v>
      </c>
      <c r="B442" t="s">
        <v>517</v>
      </c>
      <c r="C442" t="s">
        <v>61</v>
      </c>
      <c r="D442" s="1">
        <v>45522</v>
      </c>
      <c r="E442" s="1">
        <v>45526</v>
      </c>
      <c r="F442" t="s">
        <v>26</v>
      </c>
      <c r="G442">
        <v>1524</v>
      </c>
      <c r="H442">
        <v>6096</v>
      </c>
      <c r="I442" t="s">
        <v>13</v>
      </c>
    </row>
    <row r="443" spans="1:9" x14ac:dyDescent="0.35">
      <c r="A443" t="s">
        <v>65</v>
      </c>
      <c r="B443" t="s">
        <v>518</v>
      </c>
      <c r="C443" t="s">
        <v>19</v>
      </c>
      <c r="D443" s="1">
        <v>45389</v>
      </c>
      <c r="E443" s="1">
        <v>45393</v>
      </c>
      <c r="F443" t="s">
        <v>12</v>
      </c>
      <c r="G443">
        <v>5581</v>
      </c>
      <c r="H443">
        <v>22324</v>
      </c>
      <c r="I443" t="s">
        <v>29</v>
      </c>
    </row>
    <row r="444" spans="1:9" x14ac:dyDescent="0.35">
      <c r="A444" t="s">
        <v>89</v>
      </c>
      <c r="B444" t="s">
        <v>519</v>
      </c>
      <c r="C444" t="s">
        <v>25</v>
      </c>
      <c r="D444" s="1">
        <v>45591</v>
      </c>
      <c r="E444" s="1">
        <v>45597</v>
      </c>
      <c r="F444" t="s">
        <v>12</v>
      </c>
      <c r="G444">
        <v>2458</v>
      </c>
      <c r="H444">
        <v>14748</v>
      </c>
      <c r="I444" t="s">
        <v>13</v>
      </c>
    </row>
    <row r="445" spans="1:9" x14ac:dyDescent="0.35">
      <c r="A445" t="s">
        <v>45</v>
      </c>
      <c r="B445" t="s">
        <v>520</v>
      </c>
      <c r="C445" t="s">
        <v>61</v>
      </c>
      <c r="D445" s="1">
        <v>45406</v>
      </c>
      <c r="E445" s="1">
        <v>45409</v>
      </c>
      <c r="F445" t="s">
        <v>33</v>
      </c>
      <c r="G445">
        <v>2336</v>
      </c>
      <c r="H445">
        <v>7008</v>
      </c>
      <c r="I445" t="s">
        <v>34</v>
      </c>
    </row>
    <row r="446" spans="1:9" x14ac:dyDescent="0.35">
      <c r="A446" t="s">
        <v>132</v>
      </c>
      <c r="B446" t="s">
        <v>521</v>
      </c>
      <c r="C446" t="s">
        <v>36</v>
      </c>
      <c r="D446" s="1">
        <v>45522</v>
      </c>
      <c r="E446" s="1">
        <v>45529</v>
      </c>
      <c r="F446" t="s">
        <v>12</v>
      </c>
      <c r="G446">
        <v>7511</v>
      </c>
      <c r="H446">
        <v>52577</v>
      </c>
      <c r="I446" t="s">
        <v>13</v>
      </c>
    </row>
    <row r="447" spans="1:9" x14ac:dyDescent="0.35">
      <c r="A447" t="s">
        <v>225</v>
      </c>
      <c r="B447" t="s">
        <v>522</v>
      </c>
      <c r="C447" t="s">
        <v>47</v>
      </c>
      <c r="D447" s="1">
        <v>45433</v>
      </c>
      <c r="E447" s="1">
        <v>45440</v>
      </c>
      <c r="F447" t="s">
        <v>33</v>
      </c>
      <c r="G447">
        <v>5199</v>
      </c>
      <c r="H447">
        <v>36393</v>
      </c>
      <c r="I447" t="s">
        <v>34</v>
      </c>
    </row>
    <row r="448" spans="1:9" x14ac:dyDescent="0.35">
      <c r="A448" t="s">
        <v>59</v>
      </c>
      <c r="B448" t="s">
        <v>523</v>
      </c>
      <c r="C448" t="s">
        <v>19</v>
      </c>
      <c r="D448" s="1">
        <v>45374</v>
      </c>
      <c r="E448" s="1">
        <v>45375</v>
      </c>
      <c r="F448" t="s">
        <v>33</v>
      </c>
      <c r="G448">
        <v>3469</v>
      </c>
      <c r="H448">
        <v>3469</v>
      </c>
      <c r="I448" t="s">
        <v>34</v>
      </c>
    </row>
    <row r="449" spans="1:9" x14ac:dyDescent="0.35">
      <c r="A449" t="s">
        <v>118</v>
      </c>
      <c r="B449" t="s">
        <v>524</v>
      </c>
      <c r="C449" t="s">
        <v>36</v>
      </c>
      <c r="D449" s="1">
        <v>45358</v>
      </c>
      <c r="E449" s="1">
        <v>45363</v>
      </c>
      <c r="F449" t="s">
        <v>33</v>
      </c>
      <c r="G449">
        <v>5421</v>
      </c>
      <c r="H449">
        <v>27105</v>
      </c>
      <c r="I449" t="s">
        <v>34</v>
      </c>
    </row>
    <row r="450" spans="1:9" x14ac:dyDescent="0.35">
      <c r="A450" t="s">
        <v>49</v>
      </c>
      <c r="B450" t="s">
        <v>525</v>
      </c>
      <c r="C450" t="s">
        <v>32</v>
      </c>
      <c r="D450" s="1">
        <v>45542</v>
      </c>
      <c r="E450" s="1">
        <v>45546</v>
      </c>
      <c r="F450" t="s">
        <v>33</v>
      </c>
      <c r="G450">
        <v>7144</v>
      </c>
      <c r="H450">
        <v>28576</v>
      </c>
      <c r="I450" t="s">
        <v>17</v>
      </c>
    </row>
    <row r="451" spans="1:9" x14ac:dyDescent="0.35">
      <c r="A451" t="s">
        <v>65</v>
      </c>
      <c r="B451" t="s">
        <v>526</v>
      </c>
      <c r="C451" t="s">
        <v>36</v>
      </c>
      <c r="D451" s="1">
        <v>45497</v>
      </c>
      <c r="E451" s="1">
        <v>45501</v>
      </c>
      <c r="F451" t="s">
        <v>12</v>
      </c>
      <c r="G451">
        <v>7327</v>
      </c>
      <c r="H451">
        <v>29308</v>
      </c>
      <c r="I451" t="s">
        <v>17</v>
      </c>
    </row>
    <row r="452" spans="1:9" x14ac:dyDescent="0.35">
      <c r="A452" t="s">
        <v>91</v>
      </c>
      <c r="B452" t="s">
        <v>527</v>
      </c>
      <c r="C452" t="s">
        <v>25</v>
      </c>
      <c r="D452" s="1">
        <v>45457</v>
      </c>
      <c r="E452" s="1">
        <v>45460</v>
      </c>
      <c r="F452" t="s">
        <v>12</v>
      </c>
      <c r="G452">
        <v>7605</v>
      </c>
      <c r="H452">
        <v>22815</v>
      </c>
      <c r="I452" t="s">
        <v>29</v>
      </c>
    </row>
    <row r="453" spans="1:9" x14ac:dyDescent="0.35">
      <c r="A453" t="s">
        <v>225</v>
      </c>
      <c r="B453" t="s">
        <v>528</v>
      </c>
      <c r="C453" t="s">
        <v>11</v>
      </c>
      <c r="D453" s="1">
        <v>45552</v>
      </c>
      <c r="E453" s="1">
        <v>45558</v>
      </c>
      <c r="F453" t="s">
        <v>12</v>
      </c>
      <c r="G453">
        <v>9201</v>
      </c>
      <c r="H453">
        <v>55206</v>
      </c>
      <c r="I453" t="s">
        <v>22</v>
      </c>
    </row>
    <row r="454" spans="1:9" x14ac:dyDescent="0.35">
      <c r="A454" t="s">
        <v>301</v>
      </c>
      <c r="B454" t="s">
        <v>529</v>
      </c>
      <c r="C454" t="s">
        <v>11</v>
      </c>
      <c r="D454" s="1">
        <v>45657</v>
      </c>
      <c r="E454" s="1">
        <v>45659</v>
      </c>
      <c r="F454" t="s">
        <v>33</v>
      </c>
      <c r="G454">
        <v>2135</v>
      </c>
      <c r="H454">
        <v>4270</v>
      </c>
      <c r="I454" t="s">
        <v>13</v>
      </c>
    </row>
    <row r="455" spans="1:9" x14ac:dyDescent="0.35">
      <c r="A455" t="s">
        <v>70</v>
      </c>
      <c r="B455" t="s">
        <v>530</v>
      </c>
      <c r="C455" t="s">
        <v>16</v>
      </c>
      <c r="D455" s="1">
        <v>45497</v>
      </c>
      <c r="E455" s="1">
        <v>45499</v>
      </c>
      <c r="F455" t="s">
        <v>26</v>
      </c>
      <c r="G455">
        <v>4305</v>
      </c>
      <c r="H455">
        <v>8610</v>
      </c>
      <c r="I455" t="s">
        <v>17</v>
      </c>
    </row>
    <row r="456" spans="1:9" x14ac:dyDescent="0.35">
      <c r="A456" t="s">
        <v>148</v>
      </c>
      <c r="B456" t="s">
        <v>531</v>
      </c>
      <c r="C456" t="s">
        <v>42</v>
      </c>
      <c r="D456" s="1">
        <v>45686</v>
      </c>
      <c r="E456" s="1">
        <v>45690</v>
      </c>
      <c r="F456" t="s">
        <v>33</v>
      </c>
      <c r="G456">
        <v>2538</v>
      </c>
      <c r="H456">
        <v>10152</v>
      </c>
      <c r="I456" t="s">
        <v>29</v>
      </c>
    </row>
    <row r="457" spans="1:9" x14ac:dyDescent="0.35">
      <c r="A457" t="s">
        <v>54</v>
      </c>
      <c r="B457" t="s">
        <v>532</v>
      </c>
      <c r="C457" t="s">
        <v>36</v>
      </c>
      <c r="D457" s="1">
        <v>45470</v>
      </c>
      <c r="E457" s="1">
        <v>45471</v>
      </c>
      <c r="F457" t="s">
        <v>12</v>
      </c>
      <c r="G457">
        <v>4539</v>
      </c>
      <c r="H457">
        <v>4539</v>
      </c>
      <c r="I457" t="s">
        <v>22</v>
      </c>
    </row>
    <row r="458" spans="1:9" x14ac:dyDescent="0.35">
      <c r="A458" t="s">
        <v>65</v>
      </c>
      <c r="B458" t="s">
        <v>533</v>
      </c>
      <c r="C458" t="s">
        <v>52</v>
      </c>
      <c r="D458" s="1">
        <v>45587</v>
      </c>
      <c r="E458" s="1">
        <v>45588</v>
      </c>
      <c r="F458" t="s">
        <v>33</v>
      </c>
      <c r="G458">
        <v>7732</v>
      </c>
      <c r="H458">
        <v>7732</v>
      </c>
      <c r="I458" t="s">
        <v>34</v>
      </c>
    </row>
    <row r="459" spans="1:9" x14ac:dyDescent="0.35">
      <c r="A459" t="s">
        <v>57</v>
      </c>
      <c r="B459" t="s">
        <v>534</v>
      </c>
      <c r="C459" t="s">
        <v>47</v>
      </c>
      <c r="D459" s="1">
        <v>45571</v>
      </c>
      <c r="E459" s="1">
        <v>45576</v>
      </c>
      <c r="F459" t="s">
        <v>33</v>
      </c>
      <c r="G459">
        <v>4930</v>
      </c>
      <c r="H459">
        <v>24650</v>
      </c>
      <c r="I459" t="s">
        <v>34</v>
      </c>
    </row>
    <row r="460" spans="1:9" x14ac:dyDescent="0.35">
      <c r="A460" t="s">
        <v>43</v>
      </c>
      <c r="B460" t="s">
        <v>535</v>
      </c>
      <c r="C460" t="s">
        <v>16</v>
      </c>
      <c r="D460" s="1">
        <v>45395</v>
      </c>
      <c r="E460" s="1">
        <v>45396</v>
      </c>
      <c r="F460" t="s">
        <v>33</v>
      </c>
      <c r="G460">
        <v>5949</v>
      </c>
      <c r="H460">
        <v>5949</v>
      </c>
      <c r="I460" t="s">
        <v>13</v>
      </c>
    </row>
    <row r="461" spans="1:9" x14ac:dyDescent="0.35">
      <c r="A461" t="s">
        <v>62</v>
      </c>
      <c r="B461" t="s">
        <v>536</v>
      </c>
      <c r="C461" t="s">
        <v>42</v>
      </c>
      <c r="D461" s="1">
        <v>45572</v>
      </c>
      <c r="E461" s="1">
        <v>45577</v>
      </c>
      <c r="F461" t="s">
        <v>12</v>
      </c>
      <c r="G461">
        <v>8896</v>
      </c>
      <c r="H461">
        <v>44480</v>
      </c>
      <c r="I461" t="s">
        <v>22</v>
      </c>
    </row>
    <row r="462" spans="1:9" x14ac:dyDescent="0.35">
      <c r="A462" t="s">
        <v>9</v>
      </c>
      <c r="B462" t="s">
        <v>537</v>
      </c>
      <c r="C462" t="s">
        <v>42</v>
      </c>
      <c r="D462" s="1">
        <v>45392</v>
      </c>
      <c r="E462" s="1">
        <v>45394</v>
      </c>
      <c r="F462" t="s">
        <v>26</v>
      </c>
      <c r="G462">
        <v>4313</v>
      </c>
      <c r="H462">
        <v>8626</v>
      </c>
      <c r="I462" t="s">
        <v>13</v>
      </c>
    </row>
    <row r="463" spans="1:9" x14ac:dyDescent="0.35">
      <c r="A463" t="s">
        <v>107</v>
      </c>
      <c r="B463" t="s">
        <v>538</v>
      </c>
      <c r="C463" t="s">
        <v>11</v>
      </c>
      <c r="D463" s="1">
        <v>45379</v>
      </c>
      <c r="E463" s="1">
        <v>45382</v>
      </c>
      <c r="F463" t="s">
        <v>26</v>
      </c>
      <c r="G463">
        <v>5205</v>
      </c>
      <c r="H463">
        <v>15615</v>
      </c>
      <c r="I463" t="s">
        <v>29</v>
      </c>
    </row>
    <row r="464" spans="1:9" x14ac:dyDescent="0.35">
      <c r="A464" t="s">
        <v>225</v>
      </c>
      <c r="B464" t="s">
        <v>539</v>
      </c>
      <c r="C464" t="s">
        <v>36</v>
      </c>
      <c r="D464" s="1">
        <v>45587</v>
      </c>
      <c r="E464" s="1">
        <v>45593</v>
      </c>
      <c r="F464" t="s">
        <v>12</v>
      </c>
      <c r="G464">
        <v>7516</v>
      </c>
      <c r="H464">
        <v>45096</v>
      </c>
      <c r="I464" t="s">
        <v>34</v>
      </c>
    </row>
    <row r="465" spans="1:9" x14ac:dyDescent="0.35">
      <c r="A465" t="s">
        <v>57</v>
      </c>
      <c r="B465" t="s">
        <v>540</v>
      </c>
      <c r="C465" t="s">
        <v>36</v>
      </c>
      <c r="D465" s="1">
        <v>45529</v>
      </c>
      <c r="E465" s="1">
        <v>45535</v>
      </c>
      <c r="F465" t="s">
        <v>33</v>
      </c>
      <c r="G465">
        <v>8766</v>
      </c>
      <c r="H465">
        <v>52596</v>
      </c>
      <c r="I465" t="s">
        <v>29</v>
      </c>
    </row>
    <row r="466" spans="1:9" x14ac:dyDescent="0.35">
      <c r="A466" t="s">
        <v>43</v>
      </c>
      <c r="B466" t="s">
        <v>541</v>
      </c>
      <c r="C466" t="s">
        <v>11</v>
      </c>
      <c r="D466" s="1">
        <v>45408</v>
      </c>
      <c r="E466" s="1">
        <v>45411</v>
      </c>
      <c r="F466" t="s">
        <v>33</v>
      </c>
      <c r="G466">
        <v>4188</v>
      </c>
      <c r="H466">
        <v>12564</v>
      </c>
      <c r="I466" t="s">
        <v>29</v>
      </c>
    </row>
    <row r="467" spans="1:9" x14ac:dyDescent="0.35">
      <c r="A467" t="s">
        <v>37</v>
      </c>
      <c r="B467" t="s">
        <v>542</v>
      </c>
      <c r="C467" t="s">
        <v>36</v>
      </c>
      <c r="D467" s="1">
        <v>45658</v>
      </c>
      <c r="E467" s="1">
        <v>45660</v>
      </c>
      <c r="F467" t="s">
        <v>12</v>
      </c>
      <c r="G467">
        <v>9790</v>
      </c>
      <c r="H467">
        <v>19580</v>
      </c>
      <c r="I467" t="s">
        <v>17</v>
      </c>
    </row>
    <row r="468" spans="1:9" x14ac:dyDescent="0.35">
      <c r="A468" t="s">
        <v>72</v>
      </c>
      <c r="B468" t="s">
        <v>543</v>
      </c>
      <c r="C468" t="s">
        <v>11</v>
      </c>
      <c r="D468" s="1">
        <v>45482</v>
      </c>
      <c r="E468" s="1">
        <v>45489</v>
      </c>
      <c r="F468" t="s">
        <v>33</v>
      </c>
      <c r="G468">
        <v>2013</v>
      </c>
      <c r="H468">
        <v>14091</v>
      </c>
      <c r="I468" t="s">
        <v>34</v>
      </c>
    </row>
    <row r="469" spans="1:9" x14ac:dyDescent="0.35">
      <c r="A469" t="s">
        <v>104</v>
      </c>
      <c r="B469" t="s">
        <v>544</v>
      </c>
      <c r="C469" t="s">
        <v>19</v>
      </c>
      <c r="D469" s="1">
        <v>45686</v>
      </c>
      <c r="E469" s="1">
        <v>45687</v>
      </c>
      <c r="F469" t="s">
        <v>33</v>
      </c>
      <c r="G469">
        <v>5988</v>
      </c>
      <c r="H469">
        <v>5988</v>
      </c>
      <c r="I469" t="s">
        <v>29</v>
      </c>
    </row>
    <row r="470" spans="1:9" x14ac:dyDescent="0.35">
      <c r="A470" t="s">
        <v>72</v>
      </c>
      <c r="B470" t="s">
        <v>545</v>
      </c>
      <c r="C470" t="s">
        <v>19</v>
      </c>
      <c r="D470" s="1">
        <v>45488</v>
      </c>
      <c r="E470" s="1">
        <v>45493</v>
      </c>
      <c r="F470" t="s">
        <v>26</v>
      </c>
      <c r="G470">
        <v>8875</v>
      </c>
      <c r="H470">
        <v>44375</v>
      </c>
      <c r="I470" t="s">
        <v>13</v>
      </c>
    </row>
    <row r="471" spans="1:9" x14ac:dyDescent="0.35">
      <c r="A471" t="s">
        <v>37</v>
      </c>
      <c r="B471" t="s">
        <v>546</v>
      </c>
      <c r="C471" t="s">
        <v>32</v>
      </c>
      <c r="D471" s="1">
        <v>45609</v>
      </c>
      <c r="E471" s="1">
        <v>45612</v>
      </c>
      <c r="F471" t="s">
        <v>12</v>
      </c>
      <c r="G471">
        <v>6458</v>
      </c>
      <c r="H471">
        <v>19374</v>
      </c>
      <c r="I471" t="s">
        <v>13</v>
      </c>
    </row>
    <row r="472" spans="1:9" x14ac:dyDescent="0.35">
      <c r="A472" t="s">
        <v>30</v>
      </c>
      <c r="B472" t="s">
        <v>547</v>
      </c>
      <c r="C472" t="s">
        <v>19</v>
      </c>
      <c r="D472" s="1">
        <v>45374</v>
      </c>
      <c r="E472" s="1">
        <v>45376</v>
      </c>
      <c r="F472" t="s">
        <v>33</v>
      </c>
      <c r="G472">
        <v>2796</v>
      </c>
      <c r="H472">
        <v>5592</v>
      </c>
      <c r="I472" t="s">
        <v>22</v>
      </c>
    </row>
    <row r="473" spans="1:9" x14ac:dyDescent="0.35">
      <c r="A473" t="s">
        <v>138</v>
      </c>
      <c r="B473" t="s">
        <v>548</v>
      </c>
      <c r="C473" t="s">
        <v>42</v>
      </c>
      <c r="D473" s="1">
        <v>45520</v>
      </c>
      <c r="E473" s="1">
        <v>45526</v>
      </c>
      <c r="F473" t="s">
        <v>33</v>
      </c>
      <c r="G473">
        <v>1640</v>
      </c>
      <c r="H473">
        <v>9840</v>
      </c>
      <c r="I473" t="s">
        <v>22</v>
      </c>
    </row>
    <row r="474" spans="1:9" x14ac:dyDescent="0.35">
      <c r="A474" t="s">
        <v>118</v>
      </c>
      <c r="B474" t="s">
        <v>549</v>
      </c>
      <c r="C474" t="s">
        <v>11</v>
      </c>
      <c r="D474" s="1">
        <v>45625</v>
      </c>
      <c r="E474" s="1">
        <v>45627</v>
      </c>
      <c r="F474" t="s">
        <v>33</v>
      </c>
      <c r="G474">
        <v>9069</v>
      </c>
      <c r="H474">
        <v>18138</v>
      </c>
      <c r="I474" t="s">
        <v>34</v>
      </c>
    </row>
    <row r="475" spans="1:9" x14ac:dyDescent="0.35">
      <c r="A475" t="s">
        <v>104</v>
      </c>
      <c r="B475" t="s">
        <v>550</v>
      </c>
      <c r="C475" t="s">
        <v>47</v>
      </c>
      <c r="D475" s="1">
        <v>45568</v>
      </c>
      <c r="E475" s="1">
        <v>45574</v>
      </c>
      <c r="F475" t="s">
        <v>33</v>
      </c>
      <c r="G475">
        <v>7776</v>
      </c>
      <c r="H475">
        <v>46656</v>
      </c>
      <c r="I475" t="s">
        <v>17</v>
      </c>
    </row>
    <row r="476" spans="1:9" x14ac:dyDescent="0.35">
      <c r="A476" t="s">
        <v>143</v>
      </c>
      <c r="B476" t="s">
        <v>551</v>
      </c>
      <c r="C476" t="s">
        <v>47</v>
      </c>
      <c r="D476" s="1">
        <v>45572</v>
      </c>
      <c r="E476" s="1">
        <v>45574</v>
      </c>
      <c r="F476" t="s">
        <v>26</v>
      </c>
      <c r="G476">
        <v>8134</v>
      </c>
      <c r="H476">
        <v>16268</v>
      </c>
      <c r="I476" t="s">
        <v>34</v>
      </c>
    </row>
    <row r="477" spans="1:9" x14ac:dyDescent="0.35">
      <c r="A477" t="s">
        <v>93</v>
      </c>
      <c r="B477" t="s">
        <v>552</v>
      </c>
      <c r="C477" t="s">
        <v>11</v>
      </c>
      <c r="D477" s="1">
        <v>45575</v>
      </c>
      <c r="E477" s="1">
        <v>45576</v>
      </c>
      <c r="F477" t="s">
        <v>12</v>
      </c>
      <c r="G477">
        <v>4536</v>
      </c>
      <c r="H477">
        <v>4536</v>
      </c>
      <c r="I477" t="s">
        <v>34</v>
      </c>
    </row>
    <row r="478" spans="1:9" x14ac:dyDescent="0.35">
      <c r="A478" t="s">
        <v>128</v>
      </c>
      <c r="B478" t="s">
        <v>553</v>
      </c>
      <c r="C478" t="s">
        <v>11</v>
      </c>
      <c r="D478" s="1">
        <v>45369</v>
      </c>
      <c r="E478" s="1">
        <v>45373</v>
      </c>
      <c r="F478" t="s">
        <v>12</v>
      </c>
      <c r="G478">
        <v>5922</v>
      </c>
      <c r="H478">
        <v>23688</v>
      </c>
      <c r="I478" t="s">
        <v>34</v>
      </c>
    </row>
    <row r="479" spans="1:9" x14ac:dyDescent="0.35">
      <c r="A479" t="s">
        <v>98</v>
      </c>
      <c r="B479" t="s">
        <v>554</v>
      </c>
      <c r="C479" t="s">
        <v>36</v>
      </c>
      <c r="D479" s="1">
        <v>45512</v>
      </c>
      <c r="E479" s="1">
        <v>45515</v>
      </c>
      <c r="F479" t="s">
        <v>26</v>
      </c>
      <c r="G479">
        <v>2246</v>
      </c>
      <c r="H479">
        <v>6738</v>
      </c>
      <c r="I479" t="s">
        <v>17</v>
      </c>
    </row>
    <row r="480" spans="1:9" x14ac:dyDescent="0.35">
      <c r="A480" t="s">
        <v>45</v>
      </c>
      <c r="B480" t="s">
        <v>555</v>
      </c>
      <c r="C480" t="s">
        <v>42</v>
      </c>
      <c r="D480" s="1">
        <v>45375</v>
      </c>
      <c r="E480" s="1">
        <v>45378</v>
      </c>
      <c r="F480" t="s">
        <v>33</v>
      </c>
      <c r="G480">
        <v>6050</v>
      </c>
      <c r="H480">
        <v>18150</v>
      </c>
      <c r="I480" t="s">
        <v>29</v>
      </c>
    </row>
    <row r="481" spans="1:9" x14ac:dyDescent="0.35">
      <c r="A481" t="s">
        <v>93</v>
      </c>
      <c r="B481" t="s">
        <v>556</v>
      </c>
      <c r="C481" t="s">
        <v>61</v>
      </c>
      <c r="D481" s="1">
        <v>45661</v>
      </c>
      <c r="E481" s="1">
        <v>45664</v>
      </c>
      <c r="F481" t="s">
        <v>33</v>
      </c>
      <c r="G481">
        <v>3447</v>
      </c>
      <c r="H481">
        <v>10341</v>
      </c>
      <c r="I481" t="s">
        <v>22</v>
      </c>
    </row>
    <row r="482" spans="1:9" x14ac:dyDescent="0.35">
      <c r="A482" t="s">
        <v>124</v>
      </c>
      <c r="B482" t="s">
        <v>557</v>
      </c>
      <c r="C482" t="s">
        <v>61</v>
      </c>
      <c r="D482" s="1">
        <v>45631</v>
      </c>
      <c r="E482" s="1">
        <v>45638</v>
      </c>
      <c r="F482" t="s">
        <v>26</v>
      </c>
      <c r="G482">
        <v>1050</v>
      </c>
      <c r="H482">
        <v>7350</v>
      </c>
      <c r="I482" t="s">
        <v>22</v>
      </c>
    </row>
    <row r="483" spans="1:9" x14ac:dyDescent="0.35">
      <c r="A483" t="s">
        <v>74</v>
      </c>
      <c r="B483" t="s">
        <v>558</v>
      </c>
      <c r="C483" t="s">
        <v>19</v>
      </c>
      <c r="D483" s="1">
        <v>45583</v>
      </c>
      <c r="E483" s="1">
        <v>45587</v>
      </c>
      <c r="F483" t="s">
        <v>12</v>
      </c>
      <c r="G483">
        <v>6811</v>
      </c>
      <c r="H483">
        <v>27244</v>
      </c>
      <c r="I483" t="s">
        <v>22</v>
      </c>
    </row>
    <row r="484" spans="1:9" x14ac:dyDescent="0.35">
      <c r="A484" t="s">
        <v>128</v>
      </c>
      <c r="B484" t="s">
        <v>559</v>
      </c>
      <c r="C484" t="s">
        <v>19</v>
      </c>
      <c r="D484" s="1">
        <v>45406</v>
      </c>
      <c r="E484" s="1">
        <v>45413</v>
      </c>
      <c r="F484" t="s">
        <v>12</v>
      </c>
      <c r="G484">
        <v>4185</v>
      </c>
      <c r="H484">
        <v>29295</v>
      </c>
      <c r="I484" t="s">
        <v>22</v>
      </c>
    </row>
    <row r="485" spans="1:9" x14ac:dyDescent="0.35">
      <c r="A485" t="s">
        <v>107</v>
      </c>
      <c r="B485" t="s">
        <v>560</v>
      </c>
      <c r="C485" t="s">
        <v>32</v>
      </c>
      <c r="D485" s="1">
        <v>45448</v>
      </c>
      <c r="E485" s="1">
        <v>45455</v>
      </c>
      <c r="F485" t="s">
        <v>12</v>
      </c>
      <c r="G485">
        <v>2452</v>
      </c>
      <c r="H485">
        <v>17164</v>
      </c>
      <c r="I485" t="s">
        <v>17</v>
      </c>
    </row>
    <row r="486" spans="1:9" x14ac:dyDescent="0.35">
      <c r="A486" t="s">
        <v>148</v>
      </c>
      <c r="B486" t="s">
        <v>561</v>
      </c>
      <c r="C486" t="s">
        <v>52</v>
      </c>
      <c r="D486" s="1">
        <v>45471</v>
      </c>
      <c r="E486" s="1">
        <v>45473</v>
      </c>
      <c r="F486" t="s">
        <v>33</v>
      </c>
      <c r="G486">
        <v>8760</v>
      </c>
      <c r="H486">
        <v>17520</v>
      </c>
      <c r="I486" t="s">
        <v>29</v>
      </c>
    </row>
    <row r="487" spans="1:9" x14ac:dyDescent="0.35">
      <c r="A487" t="s">
        <v>114</v>
      </c>
      <c r="B487" t="s">
        <v>562</v>
      </c>
      <c r="C487" t="s">
        <v>36</v>
      </c>
      <c r="D487" s="1">
        <v>45486</v>
      </c>
      <c r="E487" s="1">
        <v>45490</v>
      </c>
      <c r="F487" t="s">
        <v>12</v>
      </c>
      <c r="G487">
        <v>9155</v>
      </c>
      <c r="H487">
        <v>36620</v>
      </c>
      <c r="I487" t="s">
        <v>22</v>
      </c>
    </row>
    <row r="488" spans="1:9" x14ac:dyDescent="0.35">
      <c r="A488" t="s">
        <v>67</v>
      </c>
      <c r="B488" t="s">
        <v>563</v>
      </c>
      <c r="C488" t="s">
        <v>19</v>
      </c>
      <c r="D488" s="1">
        <v>45353</v>
      </c>
      <c r="E488" s="1">
        <v>45354</v>
      </c>
      <c r="F488" t="s">
        <v>33</v>
      </c>
      <c r="G488">
        <v>8611</v>
      </c>
      <c r="H488">
        <v>8611</v>
      </c>
      <c r="I488" t="s">
        <v>22</v>
      </c>
    </row>
    <row r="489" spans="1:9" x14ac:dyDescent="0.35">
      <c r="A489" t="s">
        <v>181</v>
      </c>
      <c r="B489" t="s">
        <v>564</v>
      </c>
      <c r="C489" t="s">
        <v>16</v>
      </c>
      <c r="D489" s="1">
        <v>45572</v>
      </c>
      <c r="E489" s="1">
        <v>45578</v>
      </c>
      <c r="F489" t="s">
        <v>12</v>
      </c>
      <c r="G489">
        <v>6275</v>
      </c>
      <c r="H489">
        <v>37650</v>
      </c>
      <c r="I489" t="s">
        <v>29</v>
      </c>
    </row>
    <row r="490" spans="1:9" x14ac:dyDescent="0.35">
      <c r="A490" t="s">
        <v>148</v>
      </c>
      <c r="B490" t="s">
        <v>565</v>
      </c>
      <c r="C490" t="s">
        <v>42</v>
      </c>
      <c r="D490" s="1">
        <v>45355</v>
      </c>
      <c r="E490" s="1">
        <v>45360</v>
      </c>
      <c r="F490" t="s">
        <v>12</v>
      </c>
      <c r="G490">
        <v>3968</v>
      </c>
      <c r="H490">
        <v>19840</v>
      </c>
      <c r="I490" t="s">
        <v>17</v>
      </c>
    </row>
    <row r="491" spans="1:9" x14ac:dyDescent="0.35">
      <c r="A491" t="s">
        <v>116</v>
      </c>
      <c r="B491" t="s">
        <v>566</v>
      </c>
      <c r="C491" t="s">
        <v>25</v>
      </c>
      <c r="D491" s="1">
        <v>45639</v>
      </c>
      <c r="E491" s="1">
        <v>45645</v>
      </c>
      <c r="F491" t="s">
        <v>33</v>
      </c>
      <c r="G491">
        <v>7845</v>
      </c>
      <c r="H491">
        <v>47070</v>
      </c>
      <c r="I491" t="s">
        <v>29</v>
      </c>
    </row>
    <row r="492" spans="1:9" x14ac:dyDescent="0.35">
      <c r="A492" t="s">
        <v>39</v>
      </c>
      <c r="B492" t="s">
        <v>567</v>
      </c>
      <c r="C492" t="s">
        <v>19</v>
      </c>
      <c r="D492" s="1">
        <v>45679</v>
      </c>
      <c r="E492" s="1">
        <v>45686</v>
      </c>
      <c r="F492" t="s">
        <v>26</v>
      </c>
      <c r="G492">
        <v>5669</v>
      </c>
      <c r="H492">
        <v>39683</v>
      </c>
      <c r="I492" t="s">
        <v>13</v>
      </c>
    </row>
    <row r="493" spans="1:9" x14ac:dyDescent="0.35">
      <c r="A493" t="s">
        <v>111</v>
      </c>
      <c r="B493" t="s">
        <v>568</v>
      </c>
      <c r="C493" t="s">
        <v>42</v>
      </c>
      <c r="D493" s="1">
        <v>45429</v>
      </c>
      <c r="E493" s="1">
        <v>45431</v>
      </c>
      <c r="F493" t="s">
        <v>33</v>
      </c>
      <c r="G493">
        <v>9583</v>
      </c>
      <c r="H493">
        <v>19166</v>
      </c>
      <c r="I493" t="s">
        <v>29</v>
      </c>
    </row>
    <row r="494" spans="1:9" x14ac:dyDescent="0.35">
      <c r="A494" t="s">
        <v>107</v>
      </c>
      <c r="B494" t="s">
        <v>569</v>
      </c>
      <c r="C494" t="s">
        <v>36</v>
      </c>
      <c r="D494" s="1">
        <v>45447</v>
      </c>
      <c r="E494" s="1">
        <v>45453</v>
      </c>
      <c r="F494" t="s">
        <v>33</v>
      </c>
      <c r="G494">
        <v>8845</v>
      </c>
      <c r="H494">
        <v>53070</v>
      </c>
      <c r="I494" t="s">
        <v>22</v>
      </c>
    </row>
    <row r="495" spans="1:9" x14ac:dyDescent="0.35">
      <c r="A495" t="s">
        <v>82</v>
      </c>
      <c r="B495" t="s">
        <v>570</v>
      </c>
      <c r="C495" t="s">
        <v>52</v>
      </c>
      <c r="D495" s="1">
        <v>45671</v>
      </c>
      <c r="E495" s="1">
        <v>45675</v>
      </c>
      <c r="F495" t="s">
        <v>33</v>
      </c>
      <c r="G495">
        <v>1591</v>
      </c>
      <c r="H495">
        <v>6364</v>
      </c>
      <c r="I495" t="s">
        <v>29</v>
      </c>
    </row>
    <row r="496" spans="1:9" x14ac:dyDescent="0.35">
      <c r="A496" t="s">
        <v>49</v>
      </c>
      <c r="B496" t="s">
        <v>571</v>
      </c>
      <c r="C496" t="s">
        <v>47</v>
      </c>
      <c r="D496" s="1">
        <v>45566</v>
      </c>
      <c r="E496" s="1">
        <v>45567</v>
      </c>
      <c r="F496" t="s">
        <v>33</v>
      </c>
      <c r="G496">
        <v>4951</v>
      </c>
      <c r="H496">
        <v>4951</v>
      </c>
      <c r="I496" t="s">
        <v>34</v>
      </c>
    </row>
    <row r="497" spans="1:9" x14ac:dyDescent="0.35">
      <c r="A497" t="s">
        <v>67</v>
      </c>
      <c r="B497" t="s">
        <v>572</v>
      </c>
      <c r="C497" t="s">
        <v>25</v>
      </c>
      <c r="D497" s="1">
        <v>45539</v>
      </c>
      <c r="E497" s="1">
        <v>45545</v>
      </c>
      <c r="F497" t="s">
        <v>33</v>
      </c>
      <c r="G497">
        <v>6788</v>
      </c>
      <c r="H497">
        <v>40728</v>
      </c>
      <c r="I497" t="s">
        <v>22</v>
      </c>
    </row>
    <row r="498" spans="1:9" x14ac:dyDescent="0.35">
      <c r="A498" t="s">
        <v>114</v>
      </c>
      <c r="B498" t="s">
        <v>573</v>
      </c>
      <c r="C498" t="s">
        <v>32</v>
      </c>
      <c r="D498" s="1">
        <v>45437</v>
      </c>
      <c r="E498" s="1">
        <v>45443</v>
      </c>
      <c r="F498" t="s">
        <v>26</v>
      </c>
      <c r="G498">
        <v>2925</v>
      </c>
      <c r="H498">
        <v>17550</v>
      </c>
      <c r="I498" t="s">
        <v>22</v>
      </c>
    </row>
    <row r="499" spans="1:9" x14ac:dyDescent="0.35">
      <c r="A499" t="s">
        <v>14</v>
      </c>
      <c r="B499" t="s">
        <v>574</v>
      </c>
      <c r="C499" t="s">
        <v>19</v>
      </c>
      <c r="D499" s="1">
        <v>45397</v>
      </c>
      <c r="E499" s="1">
        <v>45398</v>
      </c>
      <c r="F499" t="s">
        <v>33</v>
      </c>
      <c r="G499">
        <v>6445</v>
      </c>
      <c r="H499">
        <v>6445</v>
      </c>
      <c r="I499" t="s">
        <v>13</v>
      </c>
    </row>
    <row r="500" spans="1:9" x14ac:dyDescent="0.35">
      <c r="A500" t="s">
        <v>23</v>
      </c>
      <c r="B500" t="s">
        <v>575</v>
      </c>
      <c r="C500" t="s">
        <v>47</v>
      </c>
      <c r="D500" s="1">
        <v>45629</v>
      </c>
      <c r="E500" s="1">
        <v>45631</v>
      </c>
      <c r="F500" t="s">
        <v>12</v>
      </c>
      <c r="G500">
        <v>2007</v>
      </c>
      <c r="H500">
        <v>4014</v>
      </c>
      <c r="I500" t="s">
        <v>29</v>
      </c>
    </row>
    <row r="501" spans="1:9" x14ac:dyDescent="0.35">
      <c r="A501" t="s">
        <v>111</v>
      </c>
      <c r="B501" t="s">
        <v>576</v>
      </c>
      <c r="C501" t="s">
        <v>25</v>
      </c>
      <c r="D501" s="1">
        <v>45347</v>
      </c>
      <c r="E501" s="1">
        <v>45352</v>
      </c>
      <c r="F501" t="s">
        <v>12</v>
      </c>
      <c r="G501">
        <v>5100</v>
      </c>
      <c r="H501">
        <v>25500</v>
      </c>
      <c r="I501" t="s">
        <v>29</v>
      </c>
    </row>
    <row r="502" spans="1:9" x14ac:dyDescent="0.35">
      <c r="A502" t="s">
        <v>57</v>
      </c>
      <c r="B502" t="s">
        <v>577</v>
      </c>
      <c r="C502" t="s">
        <v>42</v>
      </c>
      <c r="D502" s="1">
        <v>45584</v>
      </c>
      <c r="E502" s="1">
        <v>45590</v>
      </c>
      <c r="F502" t="s">
        <v>33</v>
      </c>
      <c r="G502">
        <v>3103</v>
      </c>
      <c r="H502">
        <v>18618</v>
      </c>
      <c r="I502" t="s">
        <v>22</v>
      </c>
    </row>
    <row r="503" spans="1:9" x14ac:dyDescent="0.35">
      <c r="A503" t="s">
        <v>57</v>
      </c>
      <c r="B503" t="s">
        <v>578</v>
      </c>
      <c r="C503" t="s">
        <v>52</v>
      </c>
      <c r="D503" s="1">
        <v>45425</v>
      </c>
      <c r="E503" s="1">
        <v>45429</v>
      </c>
      <c r="F503" t="s">
        <v>33</v>
      </c>
      <c r="G503">
        <v>9412</v>
      </c>
      <c r="H503">
        <v>37648</v>
      </c>
      <c r="I503" t="s">
        <v>22</v>
      </c>
    </row>
    <row r="504" spans="1:9" x14ac:dyDescent="0.35">
      <c r="A504" t="s">
        <v>45</v>
      </c>
      <c r="B504" t="s">
        <v>579</v>
      </c>
      <c r="C504" t="s">
        <v>25</v>
      </c>
      <c r="D504" s="1">
        <v>45677</v>
      </c>
      <c r="E504" s="1">
        <v>45679</v>
      </c>
      <c r="F504" t="s">
        <v>33</v>
      </c>
      <c r="G504">
        <v>1140</v>
      </c>
      <c r="H504">
        <v>2280</v>
      </c>
      <c r="I504" t="s">
        <v>22</v>
      </c>
    </row>
    <row r="505" spans="1:9" x14ac:dyDescent="0.35">
      <c r="A505" t="s">
        <v>138</v>
      </c>
      <c r="B505" t="s">
        <v>580</v>
      </c>
      <c r="C505" t="s">
        <v>32</v>
      </c>
      <c r="D505" s="1">
        <v>45630</v>
      </c>
      <c r="E505" s="1">
        <v>45635</v>
      </c>
      <c r="F505" t="s">
        <v>12</v>
      </c>
      <c r="G505">
        <v>8107</v>
      </c>
      <c r="H505">
        <v>40535</v>
      </c>
      <c r="I505" t="s">
        <v>29</v>
      </c>
    </row>
    <row r="506" spans="1:9" x14ac:dyDescent="0.35">
      <c r="A506" t="s">
        <v>39</v>
      </c>
      <c r="B506" t="s">
        <v>581</v>
      </c>
      <c r="C506" t="s">
        <v>47</v>
      </c>
      <c r="D506" s="1">
        <v>45681</v>
      </c>
      <c r="E506" s="1">
        <v>45685</v>
      </c>
      <c r="F506" t="s">
        <v>33</v>
      </c>
      <c r="G506">
        <v>4641</v>
      </c>
      <c r="H506">
        <v>18564</v>
      </c>
      <c r="I506" t="s">
        <v>17</v>
      </c>
    </row>
    <row r="507" spans="1:9" x14ac:dyDescent="0.35">
      <c r="A507" t="s">
        <v>9</v>
      </c>
      <c r="B507" t="s">
        <v>582</v>
      </c>
      <c r="C507" t="s">
        <v>11</v>
      </c>
      <c r="D507" s="1">
        <v>45395</v>
      </c>
      <c r="E507" s="1">
        <v>45397</v>
      </c>
      <c r="F507" t="s">
        <v>12</v>
      </c>
      <c r="G507">
        <v>2913</v>
      </c>
      <c r="H507">
        <v>5826</v>
      </c>
      <c r="I507" t="s">
        <v>29</v>
      </c>
    </row>
    <row r="508" spans="1:9" x14ac:dyDescent="0.35">
      <c r="A508" t="s">
        <v>301</v>
      </c>
      <c r="B508" t="s">
        <v>583</v>
      </c>
      <c r="C508" t="s">
        <v>32</v>
      </c>
      <c r="D508" s="1">
        <v>45589</v>
      </c>
      <c r="E508" s="1">
        <v>45594</v>
      </c>
      <c r="F508" t="s">
        <v>12</v>
      </c>
      <c r="G508">
        <v>3155</v>
      </c>
      <c r="H508">
        <v>15775</v>
      </c>
      <c r="I508" t="s">
        <v>29</v>
      </c>
    </row>
    <row r="509" spans="1:9" x14ac:dyDescent="0.35">
      <c r="A509" t="s">
        <v>98</v>
      </c>
      <c r="B509" t="s">
        <v>584</v>
      </c>
      <c r="C509" t="s">
        <v>16</v>
      </c>
      <c r="D509" s="1">
        <v>45395</v>
      </c>
      <c r="E509" s="1">
        <v>45396</v>
      </c>
      <c r="F509" t="s">
        <v>33</v>
      </c>
      <c r="G509">
        <v>8508</v>
      </c>
      <c r="H509">
        <v>8508</v>
      </c>
      <c r="I509" t="s">
        <v>29</v>
      </c>
    </row>
    <row r="510" spans="1:9" x14ac:dyDescent="0.35">
      <c r="A510" t="s">
        <v>45</v>
      </c>
      <c r="B510" t="s">
        <v>585</v>
      </c>
      <c r="C510" t="s">
        <v>19</v>
      </c>
      <c r="D510" s="1">
        <v>45443</v>
      </c>
      <c r="E510" s="1">
        <v>45447</v>
      </c>
      <c r="F510" t="s">
        <v>26</v>
      </c>
      <c r="G510">
        <v>1799</v>
      </c>
      <c r="H510">
        <v>7196</v>
      </c>
      <c r="I510" t="s">
        <v>22</v>
      </c>
    </row>
    <row r="511" spans="1:9" x14ac:dyDescent="0.35">
      <c r="A511" t="s">
        <v>45</v>
      </c>
      <c r="B511" t="s">
        <v>586</v>
      </c>
      <c r="C511" t="s">
        <v>61</v>
      </c>
      <c r="D511" s="1">
        <v>45443</v>
      </c>
      <c r="E511" s="1">
        <v>45445</v>
      </c>
      <c r="F511" t="s">
        <v>26</v>
      </c>
      <c r="G511">
        <v>3822</v>
      </c>
      <c r="H511">
        <v>7644</v>
      </c>
      <c r="I511" t="s">
        <v>34</v>
      </c>
    </row>
    <row r="512" spans="1:9" x14ac:dyDescent="0.35">
      <c r="A512" t="s">
        <v>89</v>
      </c>
      <c r="B512" t="s">
        <v>587</v>
      </c>
      <c r="C512" t="s">
        <v>36</v>
      </c>
      <c r="D512" s="1">
        <v>45511</v>
      </c>
      <c r="E512" s="1">
        <v>45516</v>
      </c>
      <c r="F512" t="s">
        <v>26</v>
      </c>
      <c r="G512">
        <v>6774</v>
      </c>
      <c r="H512">
        <v>33870</v>
      </c>
      <c r="I512" t="s">
        <v>22</v>
      </c>
    </row>
    <row r="513" spans="1:9" x14ac:dyDescent="0.35">
      <c r="A513" t="s">
        <v>27</v>
      </c>
      <c r="B513" t="s">
        <v>588</v>
      </c>
      <c r="C513" t="s">
        <v>52</v>
      </c>
      <c r="D513" s="1">
        <v>45472</v>
      </c>
      <c r="E513" s="1">
        <v>45473</v>
      </c>
      <c r="F513" t="s">
        <v>33</v>
      </c>
      <c r="G513">
        <v>2660</v>
      </c>
      <c r="H513">
        <v>2660</v>
      </c>
      <c r="I513" t="s">
        <v>22</v>
      </c>
    </row>
    <row r="514" spans="1:9" x14ac:dyDescent="0.35">
      <c r="A514" t="s">
        <v>91</v>
      </c>
      <c r="B514" t="s">
        <v>589</v>
      </c>
      <c r="C514" t="s">
        <v>32</v>
      </c>
      <c r="D514" s="1">
        <v>45576</v>
      </c>
      <c r="E514" s="1">
        <v>45582</v>
      </c>
      <c r="F514" t="s">
        <v>12</v>
      </c>
      <c r="G514">
        <v>3474</v>
      </c>
      <c r="H514">
        <v>20844</v>
      </c>
      <c r="I514" t="s">
        <v>29</v>
      </c>
    </row>
    <row r="515" spans="1:9" x14ac:dyDescent="0.35">
      <c r="A515" t="s">
        <v>301</v>
      </c>
      <c r="B515" t="s">
        <v>590</v>
      </c>
      <c r="C515" t="s">
        <v>25</v>
      </c>
      <c r="D515" s="1">
        <v>45559</v>
      </c>
      <c r="E515" s="1">
        <v>45565</v>
      </c>
      <c r="F515" t="s">
        <v>12</v>
      </c>
      <c r="G515">
        <v>3388</v>
      </c>
      <c r="H515">
        <v>20328</v>
      </c>
      <c r="I515" t="s">
        <v>34</v>
      </c>
    </row>
    <row r="516" spans="1:9" x14ac:dyDescent="0.35">
      <c r="A516" t="s">
        <v>80</v>
      </c>
      <c r="B516" t="s">
        <v>591</v>
      </c>
      <c r="C516" t="s">
        <v>61</v>
      </c>
      <c r="D516" s="1">
        <v>45430</v>
      </c>
      <c r="E516" s="1">
        <v>45431</v>
      </c>
      <c r="F516" t="s">
        <v>33</v>
      </c>
      <c r="G516">
        <v>7361</v>
      </c>
      <c r="H516">
        <v>7361</v>
      </c>
      <c r="I516" t="s">
        <v>17</v>
      </c>
    </row>
    <row r="517" spans="1:9" x14ac:dyDescent="0.35">
      <c r="A517" t="s">
        <v>62</v>
      </c>
      <c r="B517" t="s">
        <v>592</v>
      </c>
      <c r="C517" t="s">
        <v>36</v>
      </c>
      <c r="D517" s="1">
        <v>45331</v>
      </c>
      <c r="E517" s="1">
        <v>45337</v>
      </c>
      <c r="F517" t="s">
        <v>12</v>
      </c>
      <c r="G517">
        <v>8545</v>
      </c>
      <c r="H517">
        <v>51270</v>
      </c>
      <c r="I517" t="s">
        <v>17</v>
      </c>
    </row>
    <row r="518" spans="1:9" x14ac:dyDescent="0.35">
      <c r="A518" t="s">
        <v>89</v>
      </c>
      <c r="B518" t="s">
        <v>593</v>
      </c>
      <c r="C518" t="s">
        <v>36</v>
      </c>
      <c r="D518" s="1">
        <v>45441</v>
      </c>
      <c r="E518" s="1">
        <v>45447</v>
      </c>
      <c r="F518" t="s">
        <v>12</v>
      </c>
      <c r="G518">
        <v>8941</v>
      </c>
      <c r="H518">
        <v>53646</v>
      </c>
      <c r="I518" t="s">
        <v>17</v>
      </c>
    </row>
    <row r="519" spans="1:9" x14ac:dyDescent="0.35">
      <c r="A519" t="s">
        <v>132</v>
      </c>
      <c r="B519" t="s">
        <v>594</v>
      </c>
      <c r="C519" t="s">
        <v>25</v>
      </c>
      <c r="D519" s="1">
        <v>45599</v>
      </c>
      <c r="E519" s="1">
        <v>45601</v>
      </c>
      <c r="F519" t="s">
        <v>12</v>
      </c>
      <c r="G519">
        <v>6536</v>
      </c>
      <c r="H519">
        <v>13072</v>
      </c>
      <c r="I519" t="s">
        <v>34</v>
      </c>
    </row>
    <row r="520" spans="1:9" x14ac:dyDescent="0.35">
      <c r="A520" t="s">
        <v>14</v>
      </c>
      <c r="B520" t="s">
        <v>595</v>
      </c>
      <c r="C520" t="s">
        <v>61</v>
      </c>
      <c r="D520" s="1">
        <v>45456</v>
      </c>
      <c r="E520" s="1">
        <v>45462</v>
      </c>
      <c r="F520" t="s">
        <v>12</v>
      </c>
      <c r="G520">
        <v>3417</v>
      </c>
      <c r="H520">
        <v>20502</v>
      </c>
      <c r="I520" t="s">
        <v>13</v>
      </c>
    </row>
    <row r="521" spans="1:9" x14ac:dyDescent="0.35">
      <c r="A521" t="s">
        <v>74</v>
      </c>
      <c r="B521" t="s">
        <v>596</v>
      </c>
      <c r="C521" t="s">
        <v>11</v>
      </c>
      <c r="D521" s="1">
        <v>45431</v>
      </c>
      <c r="E521" s="1">
        <v>45437</v>
      </c>
      <c r="F521" t="s">
        <v>26</v>
      </c>
      <c r="G521">
        <v>6641</v>
      </c>
      <c r="H521">
        <v>39846</v>
      </c>
      <c r="I521" t="s">
        <v>22</v>
      </c>
    </row>
    <row r="522" spans="1:9" x14ac:dyDescent="0.35">
      <c r="A522" t="s">
        <v>59</v>
      </c>
      <c r="B522" t="s">
        <v>597</v>
      </c>
      <c r="C522" t="s">
        <v>16</v>
      </c>
      <c r="D522" s="1">
        <v>45598</v>
      </c>
      <c r="E522" s="1">
        <v>45605</v>
      </c>
      <c r="F522" t="s">
        <v>33</v>
      </c>
      <c r="G522">
        <v>2203</v>
      </c>
      <c r="H522">
        <v>15421</v>
      </c>
      <c r="I522" t="s">
        <v>13</v>
      </c>
    </row>
    <row r="523" spans="1:9" x14ac:dyDescent="0.35">
      <c r="A523" t="s">
        <v>157</v>
      </c>
      <c r="B523" t="s">
        <v>598</v>
      </c>
      <c r="C523" t="s">
        <v>61</v>
      </c>
      <c r="D523" s="1">
        <v>45576</v>
      </c>
      <c r="E523" s="1">
        <v>45578</v>
      </c>
      <c r="F523" t="s">
        <v>26</v>
      </c>
      <c r="G523">
        <v>3800</v>
      </c>
      <c r="H523">
        <v>7600</v>
      </c>
      <c r="I523" t="s">
        <v>34</v>
      </c>
    </row>
    <row r="524" spans="1:9" x14ac:dyDescent="0.35">
      <c r="A524" t="s">
        <v>30</v>
      </c>
      <c r="B524" t="s">
        <v>599</v>
      </c>
      <c r="C524" t="s">
        <v>47</v>
      </c>
      <c r="D524" s="1">
        <v>45449</v>
      </c>
      <c r="E524" s="1">
        <v>45456</v>
      </c>
      <c r="F524" t="s">
        <v>26</v>
      </c>
      <c r="G524">
        <v>5980</v>
      </c>
      <c r="H524">
        <v>41860</v>
      </c>
      <c r="I524" t="s">
        <v>34</v>
      </c>
    </row>
    <row r="525" spans="1:9" x14ac:dyDescent="0.35">
      <c r="A525" t="s">
        <v>109</v>
      </c>
      <c r="B525" t="s">
        <v>600</v>
      </c>
      <c r="C525" t="s">
        <v>47</v>
      </c>
      <c r="D525" s="1">
        <v>45682</v>
      </c>
      <c r="E525" s="1">
        <v>45687</v>
      </c>
      <c r="F525" t="s">
        <v>12</v>
      </c>
      <c r="G525">
        <v>7300</v>
      </c>
      <c r="H525">
        <v>36500</v>
      </c>
      <c r="I525" t="s">
        <v>29</v>
      </c>
    </row>
    <row r="526" spans="1:9" x14ac:dyDescent="0.35">
      <c r="A526" t="s">
        <v>76</v>
      </c>
      <c r="B526" t="s">
        <v>601</v>
      </c>
      <c r="C526" t="s">
        <v>47</v>
      </c>
      <c r="D526" s="1">
        <v>45640</v>
      </c>
      <c r="E526" s="1">
        <v>45644</v>
      </c>
      <c r="F526" t="s">
        <v>12</v>
      </c>
      <c r="G526">
        <v>7715</v>
      </c>
      <c r="H526">
        <v>30860</v>
      </c>
      <c r="I526" t="s">
        <v>13</v>
      </c>
    </row>
    <row r="527" spans="1:9" x14ac:dyDescent="0.35">
      <c r="A527" t="s">
        <v>181</v>
      </c>
      <c r="B527" t="s">
        <v>602</v>
      </c>
      <c r="C527" t="s">
        <v>52</v>
      </c>
      <c r="D527" s="1">
        <v>45541</v>
      </c>
      <c r="E527" s="1">
        <v>45544</v>
      </c>
      <c r="F527" t="s">
        <v>33</v>
      </c>
      <c r="G527">
        <v>3464</v>
      </c>
      <c r="H527">
        <v>10392</v>
      </c>
      <c r="I527" t="s">
        <v>22</v>
      </c>
    </row>
    <row r="528" spans="1:9" x14ac:dyDescent="0.35">
      <c r="A528" t="s">
        <v>14</v>
      </c>
      <c r="B528" t="s">
        <v>603</v>
      </c>
      <c r="C528" t="s">
        <v>42</v>
      </c>
      <c r="D528" s="1">
        <v>45486</v>
      </c>
      <c r="E528" s="1">
        <v>45493</v>
      </c>
      <c r="F528" t="s">
        <v>12</v>
      </c>
      <c r="G528">
        <v>2919</v>
      </c>
      <c r="H528">
        <v>20433</v>
      </c>
      <c r="I528" t="s">
        <v>29</v>
      </c>
    </row>
    <row r="529" spans="1:9" x14ac:dyDescent="0.35">
      <c r="A529" t="s">
        <v>181</v>
      </c>
      <c r="B529" t="s">
        <v>604</v>
      </c>
      <c r="C529" t="s">
        <v>52</v>
      </c>
      <c r="D529" s="1">
        <v>45505</v>
      </c>
      <c r="E529" s="1">
        <v>45509</v>
      </c>
      <c r="F529" t="s">
        <v>33</v>
      </c>
      <c r="G529">
        <v>5594</v>
      </c>
      <c r="H529">
        <v>22376</v>
      </c>
      <c r="I529" t="s">
        <v>34</v>
      </c>
    </row>
    <row r="530" spans="1:9" x14ac:dyDescent="0.35">
      <c r="A530" t="s">
        <v>95</v>
      </c>
      <c r="B530" t="s">
        <v>605</v>
      </c>
      <c r="C530" t="s">
        <v>25</v>
      </c>
      <c r="D530" s="1">
        <v>45602</v>
      </c>
      <c r="E530" s="1">
        <v>45605</v>
      </c>
      <c r="F530" t="s">
        <v>26</v>
      </c>
      <c r="G530">
        <v>7709</v>
      </c>
      <c r="H530">
        <v>23127</v>
      </c>
      <c r="I530" t="s">
        <v>13</v>
      </c>
    </row>
    <row r="531" spans="1:9" x14ac:dyDescent="0.35">
      <c r="A531" t="s">
        <v>67</v>
      </c>
      <c r="B531" t="s">
        <v>606</v>
      </c>
      <c r="C531" t="s">
        <v>52</v>
      </c>
      <c r="D531" s="1">
        <v>45437</v>
      </c>
      <c r="E531" s="1">
        <v>45442</v>
      </c>
      <c r="F531" t="s">
        <v>33</v>
      </c>
      <c r="G531">
        <v>5577</v>
      </c>
      <c r="H531">
        <v>27885</v>
      </c>
      <c r="I531" t="s">
        <v>22</v>
      </c>
    </row>
    <row r="532" spans="1:9" x14ac:dyDescent="0.35">
      <c r="A532" t="s">
        <v>225</v>
      </c>
      <c r="B532" t="s">
        <v>607</v>
      </c>
      <c r="C532" t="s">
        <v>52</v>
      </c>
      <c r="D532" s="1">
        <v>45361</v>
      </c>
      <c r="E532" s="1">
        <v>45367</v>
      </c>
      <c r="F532" t="s">
        <v>26</v>
      </c>
      <c r="G532">
        <v>4080</v>
      </c>
      <c r="H532">
        <v>24480</v>
      </c>
      <c r="I532" t="s">
        <v>22</v>
      </c>
    </row>
    <row r="533" spans="1:9" x14ac:dyDescent="0.35">
      <c r="A533" t="s">
        <v>148</v>
      </c>
      <c r="B533" t="s">
        <v>608</v>
      </c>
      <c r="C533" t="s">
        <v>19</v>
      </c>
      <c r="D533" s="1">
        <v>45350</v>
      </c>
      <c r="E533" s="1">
        <v>45352</v>
      </c>
      <c r="F533" t="s">
        <v>12</v>
      </c>
      <c r="G533">
        <v>7505</v>
      </c>
      <c r="H533">
        <v>15010</v>
      </c>
      <c r="I533" t="s">
        <v>22</v>
      </c>
    </row>
    <row r="534" spans="1:9" x14ac:dyDescent="0.35">
      <c r="A534" t="s">
        <v>45</v>
      </c>
      <c r="B534" t="s">
        <v>609</v>
      </c>
      <c r="C534" t="s">
        <v>36</v>
      </c>
      <c r="D534" s="1">
        <v>45493</v>
      </c>
      <c r="E534" s="1">
        <v>45495</v>
      </c>
      <c r="F534" t="s">
        <v>26</v>
      </c>
      <c r="G534">
        <v>6542</v>
      </c>
      <c r="H534">
        <v>13084</v>
      </c>
      <c r="I534" t="s">
        <v>29</v>
      </c>
    </row>
    <row r="535" spans="1:9" x14ac:dyDescent="0.35">
      <c r="A535" t="s">
        <v>30</v>
      </c>
      <c r="B535" t="s">
        <v>610</v>
      </c>
      <c r="C535" t="s">
        <v>61</v>
      </c>
      <c r="D535" s="1">
        <v>45545</v>
      </c>
      <c r="E535" s="1">
        <v>45552</v>
      </c>
      <c r="F535" t="s">
        <v>26</v>
      </c>
      <c r="G535">
        <v>6323</v>
      </c>
      <c r="H535">
        <v>44261</v>
      </c>
      <c r="I535" t="s">
        <v>34</v>
      </c>
    </row>
    <row r="536" spans="1:9" x14ac:dyDescent="0.35">
      <c r="A536" t="s">
        <v>181</v>
      </c>
      <c r="B536" t="s">
        <v>611</v>
      </c>
      <c r="C536" t="s">
        <v>32</v>
      </c>
      <c r="D536" s="1">
        <v>45568</v>
      </c>
      <c r="E536" s="1">
        <v>45575</v>
      </c>
      <c r="F536" t="s">
        <v>26</v>
      </c>
      <c r="G536">
        <v>5629</v>
      </c>
      <c r="H536">
        <v>39403</v>
      </c>
      <c r="I536" t="s">
        <v>34</v>
      </c>
    </row>
    <row r="537" spans="1:9" x14ac:dyDescent="0.35">
      <c r="A537" t="s">
        <v>9</v>
      </c>
      <c r="B537" t="s">
        <v>612</v>
      </c>
      <c r="C537" t="s">
        <v>36</v>
      </c>
      <c r="D537" s="1">
        <v>45601</v>
      </c>
      <c r="E537" s="1">
        <v>45607</v>
      </c>
      <c r="F537" t="s">
        <v>26</v>
      </c>
      <c r="G537">
        <v>6670</v>
      </c>
      <c r="H537">
        <v>40020</v>
      </c>
      <c r="I537" t="s">
        <v>22</v>
      </c>
    </row>
    <row r="538" spans="1:9" x14ac:dyDescent="0.35">
      <c r="A538" t="s">
        <v>141</v>
      </c>
      <c r="B538" t="s">
        <v>613</v>
      </c>
      <c r="C538" t="s">
        <v>52</v>
      </c>
      <c r="D538" s="1">
        <v>45648</v>
      </c>
      <c r="E538" s="1">
        <v>45652</v>
      </c>
      <c r="F538" t="s">
        <v>33</v>
      </c>
      <c r="G538">
        <v>9667</v>
      </c>
      <c r="H538">
        <v>38668</v>
      </c>
      <c r="I538" t="s">
        <v>29</v>
      </c>
    </row>
    <row r="539" spans="1:9" x14ac:dyDescent="0.35">
      <c r="A539" t="s">
        <v>14</v>
      </c>
      <c r="B539" t="s">
        <v>614</v>
      </c>
      <c r="C539" t="s">
        <v>25</v>
      </c>
      <c r="D539" s="1">
        <v>45395</v>
      </c>
      <c r="E539" s="1">
        <v>45402</v>
      </c>
      <c r="F539" t="s">
        <v>12</v>
      </c>
      <c r="G539">
        <v>1770</v>
      </c>
      <c r="H539">
        <v>12390</v>
      </c>
      <c r="I539" t="s">
        <v>34</v>
      </c>
    </row>
    <row r="540" spans="1:9" x14ac:dyDescent="0.35">
      <c r="A540" t="s">
        <v>91</v>
      </c>
      <c r="B540" t="s">
        <v>615</v>
      </c>
      <c r="C540" t="s">
        <v>16</v>
      </c>
      <c r="D540" s="1">
        <v>45363</v>
      </c>
      <c r="E540" s="1">
        <v>45366</v>
      </c>
      <c r="F540" t="s">
        <v>26</v>
      </c>
      <c r="G540">
        <v>7170</v>
      </c>
      <c r="H540">
        <v>21510</v>
      </c>
      <c r="I540" t="s">
        <v>13</v>
      </c>
    </row>
    <row r="541" spans="1:9" x14ac:dyDescent="0.35">
      <c r="A541" t="s">
        <v>128</v>
      </c>
      <c r="B541" t="s">
        <v>616</v>
      </c>
      <c r="C541" t="s">
        <v>52</v>
      </c>
      <c r="D541" s="1">
        <v>45477</v>
      </c>
      <c r="E541" s="1">
        <v>45479</v>
      </c>
      <c r="F541" t="s">
        <v>26</v>
      </c>
      <c r="G541">
        <v>1819</v>
      </c>
      <c r="H541">
        <v>3638</v>
      </c>
      <c r="I541" t="s">
        <v>22</v>
      </c>
    </row>
    <row r="542" spans="1:9" x14ac:dyDescent="0.35">
      <c r="A542" t="s">
        <v>98</v>
      </c>
      <c r="B542" t="s">
        <v>617</v>
      </c>
      <c r="C542" t="s">
        <v>36</v>
      </c>
      <c r="D542" s="1">
        <v>45329</v>
      </c>
      <c r="E542" s="1">
        <v>45336</v>
      </c>
      <c r="F542" t="s">
        <v>12</v>
      </c>
      <c r="G542">
        <v>7197</v>
      </c>
      <c r="H542">
        <v>50379</v>
      </c>
      <c r="I542" t="s">
        <v>34</v>
      </c>
    </row>
    <row r="543" spans="1:9" x14ac:dyDescent="0.35">
      <c r="A543" t="s">
        <v>27</v>
      </c>
      <c r="B543" t="s">
        <v>618</v>
      </c>
      <c r="C543" t="s">
        <v>36</v>
      </c>
      <c r="D543" s="1">
        <v>45479</v>
      </c>
      <c r="E543" s="1">
        <v>45485</v>
      </c>
      <c r="F543" t="s">
        <v>33</v>
      </c>
      <c r="G543">
        <v>1245</v>
      </c>
      <c r="H543">
        <v>7470</v>
      </c>
      <c r="I543" t="s">
        <v>22</v>
      </c>
    </row>
    <row r="544" spans="1:9" x14ac:dyDescent="0.35">
      <c r="A544" t="s">
        <v>138</v>
      </c>
      <c r="B544" t="s">
        <v>619</v>
      </c>
      <c r="C544" t="s">
        <v>11</v>
      </c>
      <c r="D544" s="1">
        <v>45358</v>
      </c>
      <c r="E544" s="1">
        <v>45363</v>
      </c>
      <c r="F544" t="s">
        <v>12</v>
      </c>
      <c r="G544">
        <v>9880</v>
      </c>
      <c r="H544">
        <v>49400</v>
      </c>
      <c r="I544" t="s">
        <v>29</v>
      </c>
    </row>
    <row r="545" spans="1:9" x14ac:dyDescent="0.35">
      <c r="A545" t="s">
        <v>82</v>
      </c>
      <c r="B545" t="s">
        <v>620</v>
      </c>
      <c r="C545" t="s">
        <v>32</v>
      </c>
      <c r="D545" s="1">
        <v>45676</v>
      </c>
      <c r="E545" s="1">
        <v>45681</v>
      </c>
      <c r="F545" t="s">
        <v>26</v>
      </c>
      <c r="G545">
        <v>5519</v>
      </c>
      <c r="H545">
        <v>27595</v>
      </c>
      <c r="I545" t="s">
        <v>34</v>
      </c>
    </row>
    <row r="546" spans="1:9" x14ac:dyDescent="0.35">
      <c r="A546" t="s">
        <v>148</v>
      </c>
      <c r="B546" t="s">
        <v>621</v>
      </c>
      <c r="C546" t="s">
        <v>42</v>
      </c>
      <c r="D546" s="1">
        <v>45692</v>
      </c>
      <c r="E546" s="1">
        <v>45699</v>
      </c>
      <c r="F546" t="s">
        <v>26</v>
      </c>
      <c r="G546">
        <v>6862</v>
      </c>
      <c r="H546">
        <v>48034</v>
      </c>
      <c r="I546" t="s">
        <v>13</v>
      </c>
    </row>
    <row r="547" spans="1:9" x14ac:dyDescent="0.35">
      <c r="A547" t="s">
        <v>109</v>
      </c>
      <c r="B547" t="s">
        <v>622</v>
      </c>
      <c r="C547" t="s">
        <v>47</v>
      </c>
      <c r="D547" s="1">
        <v>45513</v>
      </c>
      <c r="E547" s="1">
        <v>45516</v>
      </c>
      <c r="F547" t="s">
        <v>26</v>
      </c>
      <c r="G547">
        <v>6039</v>
      </c>
      <c r="H547">
        <v>18117</v>
      </c>
      <c r="I547" t="s">
        <v>34</v>
      </c>
    </row>
    <row r="548" spans="1:9" x14ac:dyDescent="0.35">
      <c r="A548" t="s">
        <v>93</v>
      </c>
      <c r="B548" t="s">
        <v>623</v>
      </c>
      <c r="C548" t="s">
        <v>61</v>
      </c>
      <c r="D548" s="1">
        <v>45612</v>
      </c>
      <c r="E548" s="1">
        <v>45618</v>
      </c>
      <c r="F548" t="s">
        <v>12</v>
      </c>
      <c r="G548">
        <v>2530</v>
      </c>
      <c r="H548">
        <v>15180</v>
      </c>
      <c r="I548" t="s">
        <v>17</v>
      </c>
    </row>
    <row r="549" spans="1:9" x14ac:dyDescent="0.35">
      <c r="A549" t="s">
        <v>95</v>
      </c>
      <c r="B549" t="s">
        <v>624</v>
      </c>
      <c r="C549" t="s">
        <v>52</v>
      </c>
      <c r="D549" s="1">
        <v>45612</v>
      </c>
      <c r="E549" s="1">
        <v>45613</v>
      </c>
      <c r="F549" t="s">
        <v>33</v>
      </c>
      <c r="G549">
        <v>8208</v>
      </c>
      <c r="H549">
        <v>8208</v>
      </c>
      <c r="I549" t="s">
        <v>29</v>
      </c>
    </row>
    <row r="550" spans="1:9" x14ac:dyDescent="0.35">
      <c r="A550" t="s">
        <v>143</v>
      </c>
      <c r="B550" t="s">
        <v>625</v>
      </c>
      <c r="C550" t="s">
        <v>19</v>
      </c>
      <c r="D550" s="1">
        <v>45635</v>
      </c>
      <c r="E550" s="1">
        <v>45641</v>
      </c>
      <c r="F550" t="s">
        <v>33</v>
      </c>
      <c r="G550">
        <v>2878</v>
      </c>
      <c r="H550">
        <v>17268</v>
      </c>
      <c r="I550" t="s">
        <v>17</v>
      </c>
    </row>
    <row r="551" spans="1:9" x14ac:dyDescent="0.35">
      <c r="A551" t="s">
        <v>30</v>
      </c>
      <c r="B551" t="s">
        <v>626</v>
      </c>
      <c r="C551" t="s">
        <v>36</v>
      </c>
      <c r="D551" s="1">
        <v>45623</v>
      </c>
      <c r="E551" s="1">
        <v>45627</v>
      </c>
      <c r="F551" t="s">
        <v>33</v>
      </c>
      <c r="G551">
        <v>4266</v>
      </c>
      <c r="H551">
        <v>17064</v>
      </c>
      <c r="I551" t="s">
        <v>22</v>
      </c>
    </row>
    <row r="552" spans="1:9" x14ac:dyDescent="0.35">
      <c r="A552" t="s">
        <v>45</v>
      </c>
      <c r="B552" t="s">
        <v>627</v>
      </c>
      <c r="C552" t="s">
        <v>32</v>
      </c>
      <c r="D552" s="1">
        <v>45504</v>
      </c>
      <c r="E552" s="1">
        <v>45507</v>
      </c>
      <c r="F552" t="s">
        <v>26</v>
      </c>
      <c r="G552">
        <v>5420</v>
      </c>
      <c r="H552">
        <v>16260</v>
      </c>
      <c r="I552" t="s">
        <v>13</v>
      </c>
    </row>
    <row r="553" spans="1:9" x14ac:dyDescent="0.35">
      <c r="A553" t="s">
        <v>91</v>
      </c>
      <c r="B553" t="s">
        <v>628</v>
      </c>
      <c r="C553" t="s">
        <v>42</v>
      </c>
      <c r="D553" s="1">
        <v>45358</v>
      </c>
      <c r="E553" s="1">
        <v>45365</v>
      </c>
      <c r="F553" t="s">
        <v>26</v>
      </c>
      <c r="G553">
        <v>3938</v>
      </c>
      <c r="H553">
        <v>27566</v>
      </c>
      <c r="I553" t="s">
        <v>17</v>
      </c>
    </row>
    <row r="554" spans="1:9" x14ac:dyDescent="0.35">
      <c r="A554" t="s">
        <v>74</v>
      </c>
      <c r="B554" t="s">
        <v>629</v>
      </c>
      <c r="C554" t="s">
        <v>52</v>
      </c>
      <c r="D554" s="1">
        <v>45631</v>
      </c>
      <c r="E554" s="1">
        <v>45632</v>
      </c>
      <c r="F554" t="s">
        <v>26</v>
      </c>
      <c r="G554">
        <v>5455</v>
      </c>
      <c r="H554">
        <v>5455</v>
      </c>
      <c r="I554" t="s">
        <v>17</v>
      </c>
    </row>
    <row r="555" spans="1:9" x14ac:dyDescent="0.35">
      <c r="A555" t="s">
        <v>30</v>
      </c>
      <c r="B555" t="s">
        <v>630</v>
      </c>
      <c r="C555" t="s">
        <v>47</v>
      </c>
      <c r="D555" s="1">
        <v>45376</v>
      </c>
      <c r="E555" s="1">
        <v>45383</v>
      </c>
      <c r="F555" t="s">
        <v>26</v>
      </c>
      <c r="G555">
        <v>7725</v>
      </c>
      <c r="H555">
        <v>54075</v>
      </c>
      <c r="I555" t="s">
        <v>22</v>
      </c>
    </row>
    <row r="556" spans="1:9" x14ac:dyDescent="0.35">
      <c r="A556" t="s">
        <v>132</v>
      </c>
      <c r="B556" t="s">
        <v>631</v>
      </c>
      <c r="C556" t="s">
        <v>25</v>
      </c>
      <c r="D556" s="1">
        <v>45644</v>
      </c>
      <c r="E556" s="1">
        <v>45647</v>
      </c>
      <c r="F556" t="s">
        <v>33</v>
      </c>
      <c r="G556">
        <v>5838</v>
      </c>
      <c r="H556">
        <v>17514</v>
      </c>
      <c r="I556" t="s">
        <v>17</v>
      </c>
    </row>
    <row r="557" spans="1:9" x14ac:dyDescent="0.35">
      <c r="A557" t="s">
        <v>39</v>
      </c>
      <c r="B557" t="s">
        <v>632</v>
      </c>
      <c r="C557" t="s">
        <v>61</v>
      </c>
      <c r="D557" s="1">
        <v>45600</v>
      </c>
      <c r="E557" s="1">
        <v>45601</v>
      </c>
      <c r="F557" t="s">
        <v>26</v>
      </c>
      <c r="G557">
        <v>7048</v>
      </c>
      <c r="H557">
        <v>7048</v>
      </c>
      <c r="I557" t="s">
        <v>22</v>
      </c>
    </row>
    <row r="558" spans="1:9" x14ac:dyDescent="0.35">
      <c r="A558" t="s">
        <v>118</v>
      </c>
      <c r="B558" t="s">
        <v>633</v>
      </c>
      <c r="C558" t="s">
        <v>32</v>
      </c>
      <c r="D558" s="1">
        <v>45329</v>
      </c>
      <c r="E558" s="1">
        <v>45330</v>
      </c>
      <c r="F558" t="s">
        <v>26</v>
      </c>
      <c r="G558">
        <v>5804</v>
      </c>
      <c r="H558">
        <v>5804</v>
      </c>
      <c r="I558" t="s">
        <v>34</v>
      </c>
    </row>
    <row r="559" spans="1:9" x14ac:dyDescent="0.35">
      <c r="A559" t="s">
        <v>118</v>
      </c>
      <c r="B559" t="s">
        <v>634</v>
      </c>
      <c r="C559" t="s">
        <v>42</v>
      </c>
      <c r="D559" s="1">
        <v>45583</v>
      </c>
      <c r="E559" s="1">
        <v>45588</v>
      </c>
      <c r="F559" t="s">
        <v>33</v>
      </c>
      <c r="G559">
        <v>4629</v>
      </c>
      <c r="H559">
        <v>23145</v>
      </c>
      <c r="I559" t="s">
        <v>29</v>
      </c>
    </row>
    <row r="560" spans="1:9" x14ac:dyDescent="0.35">
      <c r="A560" t="s">
        <v>162</v>
      </c>
      <c r="B560" t="s">
        <v>635</v>
      </c>
      <c r="C560" t="s">
        <v>42</v>
      </c>
      <c r="D560" s="1">
        <v>45415</v>
      </c>
      <c r="E560" s="1">
        <v>45418</v>
      </c>
      <c r="F560" t="s">
        <v>12</v>
      </c>
      <c r="G560">
        <v>3938</v>
      </c>
      <c r="H560">
        <v>11814</v>
      </c>
      <c r="I560" t="s">
        <v>13</v>
      </c>
    </row>
    <row r="561" spans="1:9" x14ac:dyDescent="0.35">
      <c r="A561" t="s">
        <v>157</v>
      </c>
      <c r="B561" t="s">
        <v>636</v>
      </c>
      <c r="C561" t="s">
        <v>25</v>
      </c>
      <c r="D561" s="1">
        <v>45542</v>
      </c>
      <c r="E561" s="1">
        <v>45548</v>
      </c>
      <c r="F561" t="s">
        <v>26</v>
      </c>
      <c r="G561">
        <v>7621</v>
      </c>
      <c r="H561">
        <v>45726</v>
      </c>
      <c r="I561" t="s">
        <v>22</v>
      </c>
    </row>
    <row r="562" spans="1:9" x14ac:dyDescent="0.35">
      <c r="A562" t="s">
        <v>14</v>
      </c>
      <c r="B562" t="s">
        <v>637</v>
      </c>
      <c r="C562" t="s">
        <v>36</v>
      </c>
      <c r="D562" s="1">
        <v>45595</v>
      </c>
      <c r="E562" s="1">
        <v>45600</v>
      </c>
      <c r="F562" t="s">
        <v>12</v>
      </c>
      <c r="G562">
        <v>2469</v>
      </c>
      <c r="H562">
        <v>12345</v>
      </c>
      <c r="I562" t="s">
        <v>13</v>
      </c>
    </row>
    <row r="563" spans="1:9" x14ac:dyDescent="0.35">
      <c r="A563" t="s">
        <v>82</v>
      </c>
      <c r="B563" t="s">
        <v>638</v>
      </c>
      <c r="C563" t="s">
        <v>19</v>
      </c>
      <c r="D563" s="1">
        <v>45365</v>
      </c>
      <c r="E563" s="1">
        <v>45372</v>
      </c>
      <c r="F563" t="s">
        <v>33</v>
      </c>
      <c r="G563">
        <v>7130</v>
      </c>
      <c r="H563">
        <v>49910</v>
      </c>
      <c r="I563" t="s">
        <v>17</v>
      </c>
    </row>
    <row r="564" spans="1:9" x14ac:dyDescent="0.35">
      <c r="A564" t="s">
        <v>30</v>
      </c>
      <c r="B564" t="s">
        <v>639</v>
      </c>
      <c r="C564" t="s">
        <v>47</v>
      </c>
      <c r="D564" s="1">
        <v>45641</v>
      </c>
      <c r="E564" s="1">
        <v>45642</v>
      </c>
      <c r="F564" t="s">
        <v>33</v>
      </c>
      <c r="G564">
        <v>4729</v>
      </c>
      <c r="H564">
        <v>4729</v>
      </c>
      <c r="I564" t="s">
        <v>17</v>
      </c>
    </row>
    <row r="565" spans="1:9" x14ac:dyDescent="0.35">
      <c r="A565" t="s">
        <v>80</v>
      </c>
      <c r="B565" t="s">
        <v>640</v>
      </c>
      <c r="C565" t="s">
        <v>16</v>
      </c>
      <c r="D565" s="1">
        <v>45663</v>
      </c>
      <c r="E565" s="1">
        <v>45664</v>
      </c>
      <c r="F565" t="s">
        <v>33</v>
      </c>
      <c r="G565">
        <v>3859</v>
      </c>
      <c r="H565">
        <v>3859</v>
      </c>
      <c r="I565" t="s">
        <v>17</v>
      </c>
    </row>
    <row r="566" spans="1:9" x14ac:dyDescent="0.35">
      <c r="A566" t="s">
        <v>20</v>
      </c>
      <c r="B566" t="s">
        <v>641</v>
      </c>
      <c r="C566" t="s">
        <v>36</v>
      </c>
      <c r="D566" s="1">
        <v>45498</v>
      </c>
      <c r="E566" s="1">
        <v>45504</v>
      </c>
      <c r="F566" t="s">
        <v>12</v>
      </c>
      <c r="G566">
        <v>8186</v>
      </c>
      <c r="H566">
        <v>49116</v>
      </c>
      <c r="I566" t="s">
        <v>17</v>
      </c>
    </row>
    <row r="567" spans="1:9" x14ac:dyDescent="0.35">
      <c r="A567" t="s">
        <v>67</v>
      </c>
      <c r="B567" t="s">
        <v>642</v>
      </c>
      <c r="C567" t="s">
        <v>25</v>
      </c>
      <c r="D567" s="1">
        <v>45461</v>
      </c>
      <c r="E567" s="1">
        <v>45467</v>
      </c>
      <c r="F567" t="s">
        <v>26</v>
      </c>
      <c r="G567">
        <v>4231</v>
      </c>
      <c r="H567">
        <v>25386</v>
      </c>
      <c r="I567" t="s">
        <v>34</v>
      </c>
    </row>
    <row r="568" spans="1:9" x14ac:dyDescent="0.35">
      <c r="A568" t="s">
        <v>65</v>
      </c>
      <c r="B568" t="s">
        <v>643</v>
      </c>
      <c r="C568" t="s">
        <v>47</v>
      </c>
      <c r="D568" s="1">
        <v>45643</v>
      </c>
      <c r="E568" s="1">
        <v>45648</v>
      </c>
      <c r="F568" t="s">
        <v>12</v>
      </c>
      <c r="G568">
        <v>3833</v>
      </c>
      <c r="H568">
        <v>19165</v>
      </c>
      <c r="I568" t="s">
        <v>13</v>
      </c>
    </row>
    <row r="569" spans="1:9" x14ac:dyDescent="0.35">
      <c r="A569" t="s">
        <v>124</v>
      </c>
      <c r="B569" t="s">
        <v>644</v>
      </c>
      <c r="C569" t="s">
        <v>42</v>
      </c>
      <c r="D569" s="1">
        <v>45568</v>
      </c>
      <c r="E569" s="1">
        <v>45572</v>
      </c>
      <c r="F569" t="s">
        <v>33</v>
      </c>
      <c r="G569">
        <v>8882</v>
      </c>
      <c r="H569">
        <v>35528</v>
      </c>
      <c r="I569" t="s">
        <v>29</v>
      </c>
    </row>
    <row r="570" spans="1:9" x14ac:dyDescent="0.35">
      <c r="A570" t="s">
        <v>14</v>
      </c>
      <c r="B570" t="s">
        <v>645</v>
      </c>
      <c r="C570" t="s">
        <v>16</v>
      </c>
      <c r="D570" s="1">
        <v>45427</v>
      </c>
      <c r="E570" s="1">
        <v>45430</v>
      </c>
      <c r="F570" t="s">
        <v>26</v>
      </c>
      <c r="G570">
        <v>5812</v>
      </c>
      <c r="H570">
        <v>17436</v>
      </c>
      <c r="I570" t="s">
        <v>34</v>
      </c>
    </row>
    <row r="571" spans="1:9" x14ac:dyDescent="0.35">
      <c r="A571" t="s">
        <v>39</v>
      </c>
      <c r="B571" t="s">
        <v>646</v>
      </c>
      <c r="C571" t="s">
        <v>52</v>
      </c>
      <c r="D571" s="1">
        <v>45571</v>
      </c>
      <c r="E571" s="1">
        <v>45576</v>
      </c>
      <c r="F571" t="s">
        <v>33</v>
      </c>
      <c r="G571">
        <v>3729</v>
      </c>
      <c r="H571">
        <v>18645</v>
      </c>
      <c r="I571" t="s">
        <v>17</v>
      </c>
    </row>
    <row r="572" spans="1:9" x14ac:dyDescent="0.35">
      <c r="A572" t="s">
        <v>157</v>
      </c>
      <c r="B572" t="s">
        <v>647</v>
      </c>
      <c r="C572" t="s">
        <v>47</v>
      </c>
      <c r="D572" s="1">
        <v>45649</v>
      </c>
      <c r="E572" s="1">
        <v>45654</v>
      </c>
      <c r="F572" t="s">
        <v>26</v>
      </c>
      <c r="G572">
        <v>9555</v>
      </c>
      <c r="H572">
        <v>47775</v>
      </c>
      <c r="I572" t="s">
        <v>22</v>
      </c>
    </row>
    <row r="573" spans="1:9" x14ac:dyDescent="0.35">
      <c r="A573" t="s">
        <v>301</v>
      </c>
      <c r="B573" t="s">
        <v>648</v>
      </c>
      <c r="C573" t="s">
        <v>42</v>
      </c>
      <c r="D573" s="1">
        <v>45346</v>
      </c>
      <c r="E573" s="1">
        <v>45347</v>
      </c>
      <c r="F573" t="s">
        <v>26</v>
      </c>
      <c r="G573">
        <v>1018</v>
      </c>
      <c r="H573">
        <v>1018</v>
      </c>
      <c r="I573" t="s">
        <v>34</v>
      </c>
    </row>
    <row r="574" spans="1:9" x14ac:dyDescent="0.35">
      <c r="A574" t="s">
        <v>124</v>
      </c>
      <c r="B574" t="s">
        <v>649</v>
      </c>
      <c r="C574" t="s">
        <v>11</v>
      </c>
      <c r="D574" s="1">
        <v>45656</v>
      </c>
      <c r="E574" s="1">
        <v>45661</v>
      </c>
      <c r="F574" t="s">
        <v>26</v>
      </c>
      <c r="G574">
        <v>1917</v>
      </c>
      <c r="H574">
        <v>9585</v>
      </c>
      <c r="I574" t="s">
        <v>17</v>
      </c>
    </row>
    <row r="575" spans="1:9" x14ac:dyDescent="0.35">
      <c r="A575" t="s">
        <v>109</v>
      </c>
      <c r="B575" t="s">
        <v>650</v>
      </c>
      <c r="C575" t="s">
        <v>61</v>
      </c>
      <c r="D575" s="1">
        <v>45471</v>
      </c>
      <c r="E575" s="1">
        <v>45475</v>
      </c>
      <c r="F575" t="s">
        <v>12</v>
      </c>
      <c r="G575">
        <v>6899</v>
      </c>
      <c r="H575">
        <v>27596</v>
      </c>
      <c r="I575" t="s">
        <v>22</v>
      </c>
    </row>
    <row r="576" spans="1:9" x14ac:dyDescent="0.35">
      <c r="A576" t="s">
        <v>162</v>
      </c>
      <c r="B576" t="s">
        <v>651</v>
      </c>
      <c r="C576" t="s">
        <v>16</v>
      </c>
      <c r="D576" s="1">
        <v>45495</v>
      </c>
      <c r="E576" s="1">
        <v>45497</v>
      </c>
      <c r="F576" t="s">
        <v>33</v>
      </c>
      <c r="G576">
        <v>5325</v>
      </c>
      <c r="H576">
        <v>10650</v>
      </c>
      <c r="I576" t="s">
        <v>13</v>
      </c>
    </row>
    <row r="577" spans="1:9" x14ac:dyDescent="0.35">
      <c r="A577" t="s">
        <v>181</v>
      </c>
      <c r="B577" t="s">
        <v>652</v>
      </c>
      <c r="C577" t="s">
        <v>16</v>
      </c>
      <c r="D577" s="1">
        <v>45333</v>
      </c>
      <c r="E577" s="1">
        <v>45340</v>
      </c>
      <c r="F577" t="s">
        <v>33</v>
      </c>
      <c r="G577">
        <v>8419</v>
      </c>
      <c r="H577">
        <v>58933</v>
      </c>
      <c r="I577" t="s">
        <v>29</v>
      </c>
    </row>
    <row r="578" spans="1:9" x14ac:dyDescent="0.35">
      <c r="A578" t="s">
        <v>76</v>
      </c>
      <c r="B578" t="s">
        <v>653</v>
      </c>
      <c r="C578" t="s">
        <v>47</v>
      </c>
      <c r="D578" s="1">
        <v>45349</v>
      </c>
      <c r="E578" s="1">
        <v>45355</v>
      </c>
      <c r="F578" t="s">
        <v>26</v>
      </c>
      <c r="G578">
        <v>7879</v>
      </c>
      <c r="H578">
        <v>47274</v>
      </c>
      <c r="I578" t="s">
        <v>22</v>
      </c>
    </row>
    <row r="579" spans="1:9" x14ac:dyDescent="0.35">
      <c r="A579" t="s">
        <v>65</v>
      </c>
      <c r="B579" t="s">
        <v>654</v>
      </c>
      <c r="C579" t="s">
        <v>42</v>
      </c>
      <c r="D579" s="1">
        <v>45629</v>
      </c>
      <c r="E579" s="1">
        <v>45633</v>
      </c>
      <c r="F579" t="s">
        <v>33</v>
      </c>
      <c r="G579">
        <v>1892</v>
      </c>
      <c r="H579">
        <v>7568</v>
      </c>
      <c r="I579" t="s">
        <v>22</v>
      </c>
    </row>
    <row r="580" spans="1:9" x14ac:dyDescent="0.35">
      <c r="A580" t="s">
        <v>109</v>
      </c>
      <c r="B580" t="s">
        <v>655</v>
      </c>
      <c r="C580" t="s">
        <v>47</v>
      </c>
      <c r="D580" s="1">
        <v>45569</v>
      </c>
      <c r="E580" s="1">
        <v>45574</v>
      </c>
      <c r="F580" t="s">
        <v>12</v>
      </c>
      <c r="G580">
        <v>6250</v>
      </c>
      <c r="H580">
        <v>31250</v>
      </c>
      <c r="I580" t="s">
        <v>13</v>
      </c>
    </row>
    <row r="581" spans="1:9" x14ac:dyDescent="0.35">
      <c r="A581" t="s">
        <v>62</v>
      </c>
      <c r="B581" t="s">
        <v>656</v>
      </c>
      <c r="C581" t="s">
        <v>11</v>
      </c>
      <c r="D581" s="1">
        <v>45358</v>
      </c>
      <c r="E581" s="1">
        <v>45365</v>
      </c>
      <c r="F581" t="s">
        <v>33</v>
      </c>
      <c r="G581">
        <v>5119</v>
      </c>
      <c r="H581">
        <v>35833</v>
      </c>
      <c r="I581" t="s">
        <v>29</v>
      </c>
    </row>
    <row r="582" spans="1:9" x14ac:dyDescent="0.35">
      <c r="A582" t="s">
        <v>118</v>
      </c>
      <c r="B582" t="s">
        <v>657</v>
      </c>
      <c r="C582" t="s">
        <v>25</v>
      </c>
      <c r="D582" s="1">
        <v>45416</v>
      </c>
      <c r="E582" s="1">
        <v>45417</v>
      </c>
      <c r="F582" t="s">
        <v>26</v>
      </c>
      <c r="G582">
        <v>7838</v>
      </c>
      <c r="H582">
        <v>7838</v>
      </c>
      <c r="I582" t="s">
        <v>17</v>
      </c>
    </row>
    <row r="583" spans="1:9" x14ac:dyDescent="0.35">
      <c r="A583" t="s">
        <v>91</v>
      </c>
      <c r="B583" t="s">
        <v>658</v>
      </c>
      <c r="C583" t="s">
        <v>19</v>
      </c>
      <c r="D583" s="1">
        <v>45575</v>
      </c>
      <c r="E583" s="1">
        <v>45576</v>
      </c>
      <c r="F583" t="s">
        <v>33</v>
      </c>
      <c r="G583">
        <v>7246</v>
      </c>
      <c r="H583">
        <v>7246</v>
      </c>
      <c r="I583" t="s">
        <v>22</v>
      </c>
    </row>
    <row r="584" spans="1:9" x14ac:dyDescent="0.35">
      <c r="A584" t="s">
        <v>57</v>
      </c>
      <c r="B584" t="s">
        <v>659</v>
      </c>
      <c r="C584" t="s">
        <v>32</v>
      </c>
      <c r="D584" s="1">
        <v>45342</v>
      </c>
      <c r="E584" s="1">
        <v>45345</v>
      </c>
      <c r="F584" t="s">
        <v>26</v>
      </c>
      <c r="G584">
        <v>4777</v>
      </c>
      <c r="H584">
        <v>14331</v>
      </c>
      <c r="I584" t="s">
        <v>34</v>
      </c>
    </row>
    <row r="585" spans="1:9" x14ac:dyDescent="0.35">
      <c r="A585" t="s">
        <v>109</v>
      </c>
      <c r="B585" t="s">
        <v>660</v>
      </c>
      <c r="C585" t="s">
        <v>16</v>
      </c>
      <c r="D585" s="1">
        <v>45622</v>
      </c>
      <c r="E585" s="1">
        <v>45629</v>
      </c>
      <c r="F585" t="s">
        <v>26</v>
      </c>
      <c r="G585">
        <v>5130</v>
      </c>
      <c r="H585">
        <v>35910</v>
      </c>
      <c r="I585" t="s">
        <v>34</v>
      </c>
    </row>
    <row r="586" spans="1:9" x14ac:dyDescent="0.35">
      <c r="A586" t="s">
        <v>70</v>
      </c>
      <c r="B586" t="s">
        <v>661</v>
      </c>
      <c r="C586" t="s">
        <v>47</v>
      </c>
      <c r="D586" s="1">
        <v>45626</v>
      </c>
      <c r="E586" s="1">
        <v>45632</v>
      </c>
      <c r="F586" t="s">
        <v>12</v>
      </c>
      <c r="G586">
        <v>5052</v>
      </c>
      <c r="H586">
        <v>30312</v>
      </c>
      <c r="I586" t="s">
        <v>34</v>
      </c>
    </row>
    <row r="587" spans="1:9" x14ac:dyDescent="0.35">
      <c r="A587" t="s">
        <v>104</v>
      </c>
      <c r="B587" t="s">
        <v>662</v>
      </c>
      <c r="C587" t="s">
        <v>19</v>
      </c>
      <c r="D587" s="1">
        <v>45473</v>
      </c>
      <c r="E587" s="1">
        <v>45480</v>
      </c>
      <c r="F587" t="s">
        <v>33</v>
      </c>
      <c r="G587">
        <v>5096</v>
      </c>
      <c r="H587">
        <v>35672</v>
      </c>
      <c r="I587" t="s">
        <v>13</v>
      </c>
    </row>
    <row r="588" spans="1:9" x14ac:dyDescent="0.35">
      <c r="A588" t="s">
        <v>80</v>
      </c>
      <c r="B588" t="s">
        <v>663</v>
      </c>
      <c r="C588" t="s">
        <v>52</v>
      </c>
      <c r="D588" s="1">
        <v>45391</v>
      </c>
      <c r="E588" s="1">
        <v>45396</v>
      </c>
      <c r="F588" t="s">
        <v>26</v>
      </c>
      <c r="G588">
        <v>9023</v>
      </c>
      <c r="H588">
        <v>45115</v>
      </c>
      <c r="I588" t="s">
        <v>13</v>
      </c>
    </row>
    <row r="589" spans="1:9" x14ac:dyDescent="0.35">
      <c r="A589" t="s">
        <v>91</v>
      </c>
      <c r="B589" t="s">
        <v>664</v>
      </c>
      <c r="C589" t="s">
        <v>19</v>
      </c>
      <c r="D589" s="1">
        <v>45389</v>
      </c>
      <c r="E589" s="1">
        <v>45393</v>
      </c>
      <c r="F589" t="s">
        <v>26</v>
      </c>
      <c r="G589">
        <v>6387</v>
      </c>
      <c r="H589">
        <v>25548</v>
      </c>
      <c r="I589" t="s">
        <v>22</v>
      </c>
    </row>
    <row r="590" spans="1:9" x14ac:dyDescent="0.35">
      <c r="A590" t="s">
        <v>9</v>
      </c>
      <c r="B590" t="s">
        <v>665</v>
      </c>
      <c r="C590" t="s">
        <v>61</v>
      </c>
      <c r="D590" s="1">
        <v>45647</v>
      </c>
      <c r="E590" s="1">
        <v>45651</v>
      </c>
      <c r="F590" t="s">
        <v>26</v>
      </c>
      <c r="G590">
        <v>5638</v>
      </c>
      <c r="H590">
        <v>22552</v>
      </c>
      <c r="I590" t="s">
        <v>17</v>
      </c>
    </row>
    <row r="591" spans="1:9" x14ac:dyDescent="0.35">
      <c r="A591" t="s">
        <v>138</v>
      </c>
      <c r="B591" t="s">
        <v>666</v>
      </c>
      <c r="C591" t="s">
        <v>11</v>
      </c>
      <c r="D591" s="1">
        <v>45555</v>
      </c>
      <c r="E591" s="1">
        <v>45561</v>
      </c>
      <c r="F591" t="s">
        <v>33</v>
      </c>
      <c r="G591">
        <v>1100</v>
      </c>
      <c r="H591">
        <v>6600</v>
      </c>
      <c r="I591" t="s">
        <v>34</v>
      </c>
    </row>
    <row r="592" spans="1:9" x14ac:dyDescent="0.35">
      <c r="A592" t="s">
        <v>141</v>
      </c>
      <c r="B592" t="s">
        <v>667</v>
      </c>
      <c r="C592" t="s">
        <v>19</v>
      </c>
      <c r="D592" s="1">
        <v>45654</v>
      </c>
      <c r="E592" s="1">
        <v>45659</v>
      </c>
      <c r="F592" t="s">
        <v>12</v>
      </c>
      <c r="G592">
        <v>9860</v>
      </c>
      <c r="H592">
        <v>49300</v>
      </c>
      <c r="I592" t="s">
        <v>22</v>
      </c>
    </row>
    <row r="593" spans="1:9" x14ac:dyDescent="0.35">
      <c r="A593" t="s">
        <v>76</v>
      </c>
      <c r="B593" t="s">
        <v>668</v>
      </c>
      <c r="C593" t="s">
        <v>42</v>
      </c>
      <c r="D593" s="1">
        <v>45581</v>
      </c>
      <c r="E593" s="1">
        <v>45582</v>
      </c>
      <c r="F593" t="s">
        <v>26</v>
      </c>
      <c r="G593">
        <v>9958</v>
      </c>
      <c r="H593">
        <v>9958</v>
      </c>
      <c r="I593" t="s">
        <v>17</v>
      </c>
    </row>
    <row r="594" spans="1:9" x14ac:dyDescent="0.35">
      <c r="A594" t="s">
        <v>9</v>
      </c>
      <c r="B594" t="s">
        <v>669</v>
      </c>
      <c r="C594" t="s">
        <v>42</v>
      </c>
      <c r="D594" s="1">
        <v>45340</v>
      </c>
      <c r="E594" s="1">
        <v>45346</v>
      </c>
      <c r="F594" t="s">
        <v>33</v>
      </c>
      <c r="G594">
        <v>2854</v>
      </c>
      <c r="H594">
        <v>17124</v>
      </c>
      <c r="I594" t="s">
        <v>22</v>
      </c>
    </row>
    <row r="595" spans="1:9" x14ac:dyDescent="0.35">
      <c r="A595" t="s">
        <v>181</v>
      </c>
      <c r="B595" t="s">
        <v>670</v>
      </c>
      <c r="C595" t="s">
        <v>32</v>
      </c>
      <c r="D595" s="1">
        <v>45689</v>
      </c>
      <c r="E595" s="1">
        <v>45691</v>
      </c>
      <c r="F595" t="s">
        <v>33</v>
      </c>
      <c r="G595">
        <v>9871</v>
      </c>
      <c r="H595">
        <v>19742</v>
      </c>
      <c r="I595" t="s">
        <v>17</v>
      </c>
    </row>
    <row r="596" spans="1:9" x14ac:dyDescent="0.35">
      <c r="A596" t="s">
        <v>132</v>
      </c>
      <c r="B596" t="s">
        <v>671</v>
      </c>
      <c r="C596" t="s">
        <v>32</v>
      </c>
      <c r="D596" s="1">
        <v>45410</v>
      </c>
      <c r="E596" s="1">
        <v>45417</v>
      </c>
      <c r="F596" t="s">
        <v>33</v>
      </c>
      <c r="G596">
        <v>6175</v>
      </c>
      <c r="H596">
        <v>43225</v>
      </c>
      <c r="I596" t="s">
        <v>29</v>
      </c>
    </row>
    <row r="597" spans="1:9" x14ac:dyDescent="0.35">
      <c r="A597" t="s">
        <v>72</v>
      </c>
      <c r="B597" t="s">
        <v>672</v>
      </c>
      <c r="C597" t="s">
        <v>32</v>
      </c>
      <c r="D597" s="1">
        <v>45503</v>
      </c>
      <c r="E597" s="1">
        <v>45505</v>
      </c>
      <c r="F597" t="s">
        <v>26</v>
      </c>
      <c r="G597">
        <v>7673</v>
      </c>
      <c r="H597">
        <v>15346</v>
      </c>
      <c r="I597" t="s">
        <v>29</v>
      </c>
    </row>
    <row r="598" spans="1:9" x14ac:dyDescent="0.35">
      <c r="A598" t="s">
        <v>107</v>
      </c>
      <c r="B598" t="s">
        <v>673</v>
      </c>
      <c r="C598" t="s">
        <v>32</v>
      </c>
      <c r="D598" s="1">
        <v>45508</v>
      </c>
      <c r="E598" s="1">
        <v>45510</v>
      </c>
      <c r="F598" t="s">
        <v>12</v>
      </c>
      <c r="G598">
        <v>7438</v>
      </c>
      <c r="H598">
        <v>14876</v>
      </c>
      <c r="I598" t="s">
        <v>22</v>
      </c>
    </row>
    <row r="599" spans="1:9" x14ac:dyDescent="0.35">
      <c r="A599" t="s">
        <v>98</v>
      </c>
      <c r="B599" t="s">
        <v>674</v>
      </c>
      <c r="C599" t="s">
        <v>16</v>
      </c>
      <c r="D599" s="1">
        <v>45340</v>
      </c>
      <c r="E599" s="1">
        <v>45344</v>
      </c>
      <c r="F599" t="s">
        <v>26</v>
      </c>
      <c r="G599">
        <v>5192</v>
      </c>
      <c r="H599">
        <v>20768</v>
      </c>
      <c r="I599" t="s">
        <v>22</v>
      </c>
    </row>
    <row r="600" spans="1:9" x14ac:dyDescent="0.35">
      <c r="A600" t="s">
        <v>9</v>
      </c>
      <c r="B600" t="s">
        <v>675</v>
      </c>
      <c r="C600" t="s">
        <v>36</v>
      </c>
      <c r="D600" s="1">
        <v>45542</v>
      </c>
      <c r="E600" s="1">
        <v>45547</v>
      </c>
      <c r="F600" t="s">
        <v>26</v>
      </c>
      <c r="G600">
        <v>2807</v>
      </c>
      <c r="H600">
        <v>14035</v>
      </c>
      <c r="I600" t="s">
        <v>13</v>
      </c>
    </row>
    <row r="601" spans="1:9" x14ac:dyDescent="0.35">
      <c r="A601" t="s">
        <v>124</v>
      </c>
      <c r="B601" t="s">
        <v>676</v>
      </c>
      <c r="C601" t="s">
        <v>42</v>
      </c>
      <c r="D601" s="1">
        <v>45364</v>
      </c>
      <c r="E601" s="1">
        <v>45365</v>
      </c>
      <c r="F601" t="s">
        <v>12</v>
      </c>
      <c r="G601">
        <v>9437</v>
      </c>
      <c r="H601">
        <v>9437</v>
      </c>
      <c r="I601" t="s">
        <v>22</v>
      </c>
    </row>
    <row r="602" spans="1:9" x14ac:dyDescent="0.35">
      <c r="A602" t="s">
        <v>27</v>
      </c>
      <c r="B602" t="s">
        <v>677</v>
      </c>
      <c r="C602" t="s">
        <v>25</v>
      </c>
      <c r="D602" s="1">
        <v>45562</v>
      </c>
      <c r="E602" s="1">
        <v>45565</v>
      </c>
      <c r="F602" t="s">
        <v>12</v>
      </c>
      <c r="G602">
        <v>2214</v>
      </c>
      <c r="H602">
        <v>6642</v>
      </c>
      <c r="I602" t="s">
        <v>13</v>
      </c>
    </row>
    <row r="603" spans="1:9" x14ac:dyDescent="0.35">
      <c r="A603" t="s">
        <v>70</v>
      </c>
      <c r="B603" t="s">
        <v>678</v>
      </c>
      <c r="C603" t="s">
        <v>16</v>
      </c>
      <c r="D603" s="1">
        <v>45457</v>
      </c>
      <c r="E603" s="1">
        <v>45463</v>
      </c>
      <c r="F603" t="s">
        <v>33</v>
      </c>
      <c r="G603">
        <v>1153</v>
      </c>
      <c r="H603">
        <v>6918</v>
      </c>
      <c r="I603" t="s">
        <v>22</v>
      </c>
    </row>
    <row r="604" spans="1:9" x14ac:dyDescent="0.35">
      <c r="A604" t="s">
        <v>76</v>
      </c>
      <c r="B604" t="s">
        <v>679</v>
      </c>
      <c r="C604" t="s">
        <v>19</v>
      </c>
      <c r="D604" s="1">
        <v>45675</v>
      </c>
      <c r="E604" s="1">
        <v>45679</v>
      </c>
      <c r="F604" t="s">
        <v>12</v>
      </c>
      <c r="G604">
        <v>2728</v>
      </c>
      <c r="H604">
        <v>10912</v>
      </c>
      <c r="I604" t="s">
        <v>29</v>
      </c>
    </row>
    <row r="605" spans="1:9" x14ac:dyDescent="0.35">
      <c r="A605" t="s">
        <v>138</v>
      </c>
      <c r="B605" t="s">
        <v>680</v>
      </c>
      <c r="C605" t="s">
        <v>52</v>
      </c>
      <c r="D605" s="1">
        <v>45571</v>
      </c>
      <c r="E605" s="1">
        <v>45572</v>
      </c>
      <c r="F605" t="s">
        <v>33</v>
      </c>
      <c r="G605">
        <v>7900</v>
      </c>
      <c r="H605">
        <v>7900</v>
      </c>
      <c r="I605" t="s">
        <v>29</v>
      </c>
    </row>
    <row r="606" spans="1:9" x14ac:dyDescent="0.35">
      <c r="A606" t="s">
        <v>124</v>
      </c>
      <c r="B606" t="s">
        <v>681</v>
      </c>
      <c r="C606" t="s">
        <v>47</v>
      </c>
      <c r="D606" s="1">
        <v>45508</v>
      </c>
      <c r="E606" s="1">
        <v>45511</v>
      </c>
      <c r="F606" t="s">
        <v>26</v>
      </c>
      <c r="G606">
        <v>9990</v>
      </c>
      <c r="H606">
        <v>29970</v>
      </c>
      <c r="I606" t="s">
        <v>29</v>
      </c>
    </row>
    <row r="607" spans="1:9" x14ac:dyDescent="0.35">
      <c r="A607" t="s">
        <v>95</v>
      </c>
      <c r="B607" t="s">
        <v>682</v>
      </c>
      <c r="C607" t="s">
        <v>16</v>
      </c>
      <c r="D607" s="1">
        <v>45486</v>
      </c>
      <c r="E607" s="1">
        <v>45487</v>
      </c>
      <c r="F607" t="s">
        <v>12</v>
      </c>
      <c r="G607">
        <v>2962</v>
      </c>
      <c r="H607">
        <v>2962</v>
      </c>
      <c r="I607" t="s">
        <v>13</v>
      </c>
    </row>
    <row r="608" spans="1:9" x14ac:dyDescent="0.35">
      <c r="A608" t="s">
        <v>45</v>
      </c>
      <c r="B608" t="s">
        <v>683</v>
      </c>
      <c r="C608" t="s">
        <v>47</v>
      </c>
      <c r="D608" s="1">
        <v>45547</v>
      </c>
      <c r="E608" s="1">
        <v>45551</v>
      </c>
      <c r="F608" t="s">
        <v>26</v>
      </c>
      <c r="G608">
        <v>4551</v>
      </c>
      <c r="H608">
        <v>18204</v>
      </c>
      <c r="I608" t="s">
        <v>34</v>
      </c>
    </row>
    <row r="609" spans="1:9" x14ac:dyDescent="0.35">
      <c r="A609" t="s">
        <v>100</v>
      </c>
      <c r="B609" t="s">
        <v>684</v>
      </c>
      <c r="C609" t="s">
        <v>25</v>
      </c>
      <c r="D609" s="1">
        <v>45396</v>
      </c>
      <c r="E609" s="1">
        <v>45397</v>
      </c>
      <c r="F609" t="s">
        <v>12</v>
      </c>
      <c r="G609">
        <v>5050</v>
      </c>
      <c r="H609">
        <v>5050</v>
      </c>
      <c r="I609" t="s">
        <v>22</v>
      </c>
    </row>
    <row r="610" spans="1:9" x14ac:dyDescent="0.35">
      <c r="A610" t="s">
        <v>181</v>
      </c>
      <c r="B610" t="s">
        <v>685</v>
      </c>
      <c r="C610" t="s">
        <v>36</v>
      </c>
      <c r="D610" s="1">
        <v>45425</v>
      </c>
      <c r="E610" s="1">
        <v>45432</v>
      </c>
      <c r="F610" t="s">
        <v>33</v>
      </c>
      <c r="G610">
        <v>8023</v>
      </c>
      <c r="H610">
        <v>56161</v>
      </c>
      <c r="I610" t="s">
        <v>29</v>
      </c>
    </row>
    <row r="611" spans="1:9" x14ac:dyDescent="0.35">
      <c r="A611" t="s">
        <v>62</v>
      </c>
      <c r="B611" t="s">
        <v>686</v>
      </c>
      <c r="C611" t="s">
        <v>47</v>
      </c>
      <c r="D611" s="1">
        <v>45422</v>
      </c>
      <c r="E611" s="1">
        <v>45423</v>
      </c>
      <c r="F611" t="s">
        <v>33</v>
      </c>
      <c r="G611">
        <v>2756</v>
      </c>
      <c r="H611">
        <v>2756</v>
      </c>
      <c r="I611" t="s">
        <v>17</v>
      </c>
    </row>
    <row r="612" spans="1:9" x14ac:dyDescent="0.35">
      <c r="A612" t="s">
        <v>98</v>
      </c>
      <c r="B612" t="s">
        <v>687</v>
      </c>
      <c r="C612" t="s">
        <v>61</v>
      </c>
      <c r="D612" s="1">
        <v>45349</v>
      </c>
      <c r="E612" s="1">
        <v>45352</v>
      </c>
      <c r="F612" t="s">
        <v>12</v>
      </c>
      <c r="G612">
        <v>8135</v>
      </c>
      <c r="H612">
        <v>24405</v>
      </c>
      <c r="I612" t="s">
        <v>17</v>
      </c>
    </row>
    <row r="613" spans="1:9" x14ac:dyDescent="0.35">
      <c r="A613" t="s">
        <v>104</v>
      </c>
      <c r="B613" t="s">
        <v>688</v>
      </c>
      <c r="C613" t="s">
        <v>42</v>
      </c>
      <c r="D613" s="1">
        <v>45419</v>
      </c>
      <c r="E613" s="1">
        <v>45420</v>
      </c>
      <c r="F613" t="s">
        <v>33</v>
      </c>
      <c r="G613">
        <v>4622</v>
      </c>
      <c r="H613">
        <v>4622</v>
      </c>
      <c r="I613" t="s">
        <v>29</v>
      </c>
    </row>
    <row r="614" spans="1:9" x14ac:dyDescent="0.35">
      <c r="A614" t="s">
        <v>301</v>
      </c>
      <c r="B614" t="s">
        <v>689</v>
      </c>
      <c r="C614" t="s">
        <v>32</v>
      </c>
      <c r="D614" s="1">
        <v>45690</v>
      </c>
      <c r="E614" s="1">
        <v>45692</v>
      </c>
      <c r="F614" t="s">
        <v>33</v>
      </c>
      <c r="G614">
        <v>1972</v>
      </c>
      <c r="H614">
        <v>3944</v>
      </c>
      <c r="I614" t="s">
        <v>29</v>
      </c>
    </row>
    <row r="615" spans="1:9" x14ac:dyDescent="0.35">
      <c r="A615" t="s">
        <v>23</v>
      </c>
      <c r="B615" t="s">
        <v>690</v>
      </c>
      <c r="C615" t="s">
        <v>52</v>
      </c>
      <c r="D615" s="1">
        <v>45441</v>
      </c>
      <c r="E615" s="1">
        <v>45448</v>
      </c>
      <c r="F615" t="s">
        <v>26</v>
      </c>
      <c r="G615">
        <v>7162</v>
      </c>
      <c r="H615">
        <v>50134</v>
      </c>
      <c r="I615" t="s">
        <v>29</v>
      </c>
    </row>
    <row r="616" spans="1:9" x14ac:dyDescent="0.35">
      <c r="A616" t="s">
        <v>98</v>
      </c>
      <c r="B616" t="s">
        <v>691</v>
      </c>
      <c r="C616" t="s">
        <v>32</v>
      </c>
      <c r="D616" s="1">
        <v>45376</v>
      </c>
      <c r="E616" s="1">
        <v>45380</v>
      </c>
      <c r="F616" t="s">
        <v>26</v>
      </c>
      <c r="G616">
        <v>1243</v>
      </c>
      <c r="H616">
        <v>4972</v>
      </c>
      <c r="I616" t="s">
        <v>29</v>
      </c>
    </row>
    <row r="617" spans="1:9" x14ac:dyDescent="0.35">
      <c r="A617" t="s">
        <v>111</v>
      </c>
      <c r="B617" t="s">
        <v>692</v>
      </c>
      <c r="C617" t="s">
        <v>61</v>
      </c>
      <c r="D617" s="1">
        <v>45494</v>
      </c>
      <c r="E617" s="1">
        <v>45495</v>
      </c>
      <c r="F617" t="s">
        <v>33</v>
      </c>
      <c r="G617">
        <v>6592</v>
      </c>
      <c r="H617">
        <v>6592</v>
      </c>
      <c r="I617" t="s">
        <v>13</v>
      </c>
    </row>
    <row r="618" spans="1:9" x14ac:dyDescent="0.35">
      <c r="A618" t="s">
        <v>95</v>
      </c>
      <c r="B618" t="s">
        <v>693</v>
      </c>
      <c r="C618" t="s">
        <v>19</v>
      </c>
      <c r="D618" s="1">
        <v>45446</v>
      </c>
      <c r="E618" s="1">
        <v>45449</v>
      </c>
      <c r="F618" t="s">
        <v>33</v>
      </c>
      <c r="G618">
        <v>7593</v>
      </c>
      <c r="H618">
        <v>22779</v>
      </c>
      <c r="I618" t="s">
        <v>17</v>
      </c>
    </row>
    <row r="619" spans="1:9" x14ac:dyDescent="0.35">
      <c r="A619" t="s">
        <v>39</v>
      </c>
      <c r="B619" t="s">
        <v>694</v>
      </c>
      <c r="C619" t="s">
        <v>19</v>
      </c>
      <c r="D619" s="1">
        <v>45593</v>
      </c>
      <c r="E619" s="1">
        <v>45600</v>
      </c>
      <c r="F619" t="s">
        <v>12</v>
      </c>
      <c r="G619">
        <v>2588</v>
      </c>
      <c r="H619">
        <v>18116</v>
      </c>
      <c r="I619" t="s">
        <v>13</v>
      </c>
    </row>
    <row r="620" spans="1:9" x14ac:dyDescent="0.35">
      <c r="A620" t="s">
        <v>59</v>
      </c>
      <c r="B620" t="s">
        <v>695</v>
      </c>
      <c r="C620" t="s">
        <v>25</v>
      </c>
      <c r="D620" s="1">
        <v>45399</v>
      </c>
      <c r="E620" s="1">
        <v>45403</v>
      </c>
      <c r="F620" t="s">
        <v>12</v>
      </c>
      <c r="G620">
        <v>1859</v>
      </c>
      <c r="H620">
        <v>7436</v>
      </c>
      <c r="I620" t="s">
        <v>17</v>
      </c>
    </row>
    <row r="621" spans="1:9" x14ac:dyDescent="0.35">
      <c r="A621" t="s">
        <v>37</v>
      </c>
      <c r="B621" t="s">
        <v>696</v>
      </c>
      <c r="C621" t="s">
        <v>16</v>
      </c>
      <c r="D621" s="1">
        <v>45429</v>
      </c>
      <c r="E621" s="1">
        <v>45431</v>
      </c>
      <c r="F621" t="s">
        <v>12</v>
      </c>
      <c r="G621">
        <v>5950</v>
      </c>
      <c r="H621">
        <v>11900</v>
      </c>
      <c r="I621" t="s">
        <v>13</v>
      </c>
    </row>
    <row r="622" spans="1:9" x14ac:dyDescent="0.35">
      <c r="A622" t="s">
        <v>23</v>
      </c>
      <c r="B622" t="s">
        <v>697</v>
      </c>
      <c r="C622" t="s">
        <v>42</v>
      </c>
      <c r="D622" s="1">
        <v>45561</v>
      </c>
      <c r="E622" s="1">
        <v>45563</v>
      </c>
      <c r="F622" t="s">
        <v>12</v>
      </c>
      <c r="G622">
        <v>8486</v>
      </c>
      <c r="H622">
        <v>16972</v>
      </c>
      <c r="I622" t="s">
        <v>34</v>
      </c>
    </row>
    <row r="623" spans="1:9" x14ac:dyDescent="0.35">
      <c r="A623" t="s">
        <v>76</v>
      </c>
      <c r="B623" t="s">
        <v>698</v>
      </c>
      <c r="C623" t="s">
        <v>32</v>
      </c>
      <c r="D623" s="1">
        <v>45407</v>
      </c>
      <c r="E623" s="1">
        <v>45413</v>
      </c>
      <c r="F623" t="s">
        <v>12</v>
      </c>
      <c r="G623">
        <v>7072</v>
      </c>
      <c r="H623">
        <v>42432</v>
      </c>
      <c r="I623" t="s">
        <v>22</v>
      </c>
    </row>
    <row r="624" spans="1:9" x14ac:dyDescent="0.35">
      <c r="A624" t="s">
        <v>65</v>
      </c>
      <c r="B624" t="s">
        <v>699</v>
      </c>
      <c r="C624" t="s">
        <v>36</v>
      </c>
      <c r="D624" s="1">
        <v>45537</v>
      </c>
      <c r="E624" s="1">
        <v>45542</v>
      </c>
      <c r="F624" t="s">
        <v>12</v>
      </c>
      <c r="G624">
        <v>6569</v>
      </c>
      <c r="H624">
        <v>32845</v>
      </c>
      <c r="I624" t="s">
        <v>34</v>
      </c>
    </row>
    <row r="625" spans="1:9" x14ac:dyDescent="0.35">
      <c r="A625" t="s">
        <v>37</v>
      </c>
      <c r="B625" t="s">
        <v>700</v>
      </c>
      <c r="C625" t="s">
        <v>19</v>
      </c>
      <c r="D625" s="1">
        <v>45399</v>
      </c>
      <c r="E625" s="1">
        <v>45403</v>
      </c>
      <c r="F625" t="s">
        <v>12</v>
      </c>
      <c r="G625">
        <v>2463</v>
      </c>
      <c r="H625">
        <v>9852</v>
      </c>
      <c r="I625" t="s">
        <v>34</v>
      </c>
    </row>
    <row r="626" spans="1:9" x14ac:dyDescent="0.35">
      <c r="A626" t="s">
        <v>30</v>
      </c>
      <c r="B626" t="s">
        <v>701</v>
      </c>
      <c r="C626" t="s">
        <v>47</v>
      </c>
      <c r="D626" s="1">
        <v>45482</v>
      </c>
      <c r="E626" s="1">
        <v>45489</v>
      </c>
      <c r="F626" t="s">
        <v>33</v>
      </c>
      <c r="G626">
        <v>5868</v>
      </c>
      <c r="H626">
        <v>41076</v>
      </c>
      <c r="I626" t="s">
        <v>17</v>
      </c>
    </row>
    <row r="627" spans="1:9" x14ac:dyDescent="0.35">
      <c r="A627" t="s">
        <v>65</v>
      </c>
      <c r="B627" t="s">
        <v>702</v>
      </c>
      <c r="C627" t="s">
        <v>32</v>
      </c>
      <c r="D627" s="1">
        <v>45590</v>
      </c>
      <c r="E627" s="1">
        <v>45597</v>
      </c>
      <c r="F627" t="s">
        <v>26</v>
      </c>
      <c r="G627">
        <v>9466</v>
      </c>
      <c r="H627">
        <v>66262</v>
      </c>
      <c r="I627" t="s">
        <v>34</v>
      </c>
    </row>
    <row r="628" spans="1:9" x14ac:dyDescent="0.35">
      <c r="A628" t="s">
        <v>70</v>
      </c>
      <c r="B628" t="s">
        <v>703</v>
      </c>
      <c r="C628" t="s">
        <v>32</v>
      </c>
      <c r="D628" s="1">
        <v>45408</v>
      </c>
      <c r="E628" s="1">
        <v>45411</v>
      </c>
      <c r="F628" t="s">
        <v>26</v>
      </c>
      <c r="G628">
        <v>1028</v>
      </c>
      <c r="H628">
        <v>3084</v>
      </c>
      <c r="I628" t="s">
        <v>13</v>
      </c>
    </row>
    <row r="629" spans="1:9" x14ac:dyDescent="0.35">
      <c r="A629" t="s">
        <v>122</v>
      </c>
      <c r="B629" t="s">
        <v>704</v>
      </c>
      <c r="C629" t="s">
        <v>52</v>
      </c>
      <c r="D629" s="1">
        <v>45366</v>
      </c>
      <c r="E629" s="1">
        <v>45370</v>
      </c>
      <c r="F629" t="s">
        <v>33</v>
      </c>
      <c r="G629">
        <v>1608</v>
      </c>
      <c r="H629">
        <v>6432</v>
      </c>
      <c r="I629" t="s">
        <v>34</v>
      </c>
    </row>
    <row r="630" spans="1:9" x14ac:dyDescent="0.35">
      <c r="A630" t="s">
        <v>111</v>
      </c>
      <c r="B630" t="s">
        <v>705</v>
      </c>
      <c r="C630" t="s">
        <v>11</v>
      </c>
      <c r="D630" s="1">
        <v>45566</v>
      </c>
      <c r="E630" s="1">
        <v>45570</v>
      </c>
      <c r="F630" t="s">
        <v>26</v>
      </c>
      <c r="G630">
        <v>8659</v>
      </c>
      <c r="H630">
        <v>34636</v>
      </c>
      <c r="I630" t="s">
        <v>29</v>
      </c>
    </row>
    <row r="631" spans="1:9" x14ac:dyDescent="0.35">
      <c r="A631" t="s">
        <v>118</v>
      </c>
      <c r="B631" t="s">
        <v>706</v>
      </c>
      <c r="C631" t="s">
        <v>47</v>
      </c>
      <c r="D631" s="1">
        <v>45516</v>
      </c>
      <c r="E631" s="1">
        <v>45519</v>
      </c>
      <c r="F631" t="s">
        <v>26</v>
      </c>
      <c r="G631">
        <v>8066</v>
      </c>
      <c r="H631">
        <v>24198</v>
      </c>
      <c r="I631" t="s">
        <v>34</v>
      </c>
    </row>
    <row r="632" spans="1:9" x14ac:dyDescent="0.35">
      <c r="A632" t="s">
        <v>93</v>
      </c>
      <c r="B632" t="s">
        <v>707</v>
      </c>
      <c r="C632" t="s">
        <v>19</v>
      </c>
      <c r="D632" s="1">
        <v>45545</v>
      </c>
      <c r="E632" s="1">
        <v>45549</v>
      </c>
      <c r="F632" t="s">
        <v>26</v>
      </c>
      <c r="G632">
        <v>4216</v>
      </c>
      <c r="H632">
        <v>16864</v>
      </c>
      <c r="I632" t="s">
        <v>17</v>
      </c>
    </row>
    <row r="633" spans="1:9" x14ac:dyDescent="0.35">
      <c r="A633" t="s">
        <v>30</v>
      </c>
      <c r="B633" t="s">
        <v>708</v>
      </c>
      <c r="C633" t="s">
        <v>16</v>
      </c>
      <c r="D633" s="1">
        <v>45473</v>
      </c>
      <c r="E633" s="1">
        <v>45476</v>
      </c>
      <c r="F633" t="s">
        <v>33</v>
      </c>
      <c r="G633">
        <v>2730</v>
      </c>
      <c r="H633">
        <v>8190</v>
      </c>
      <c r="I633" t="s">
        <v>29</v>
      </c>
    </row>
    <row r="634" spans="1:9" x14ac:dyDescent="0.35">
      <c r="A634" t="s">
        <v>93</v>
      </c>
      <c r="B634" t="s">
        <v>709</v>
      </c>
      <c r="C634" t="s">
        <v>25</v>
      </c>
      <c r="D634" s="1">
        <v>45369</v>
      </c>
      <c r="E634" s="1">
        <v>45376</v>
      </c>
      <c r="F634" t="s">
        <v>12</v>
      </c>
      <c r="G634">
        <v>5596</v>
      </c>
      <c r="H634">
        <v>39172</v>
      </c>
      <c r="I634" t="s">
        <v>29</v>
      </c>
    </row>
    <row r="635" spans="1:9" x14ac:dyDescent="0.35">
      <c r="A635" t="s">
        <v>162</v>
      </c>
      <c r="B635" t="s">
        <v>710</v>
      </c>
      <c r="C635" t="s">
        <v>36</v>
      </c>
      <c r="D635" s="1">
        <v>45530</v>
      </c>
      <c r="E635" s="1">
        <v>45534</v>
      </c>
      <c r="F635" t="s">
        <v>33</v>
      </c>
      <c r="G635">
        <v>9505</v>
      </c>
      <c r="H635">
        <v>38020</v>
      </c>
      <c r="I635" t="s">
        <v>17</v>
      </c>
    </row>
    <row r="636" spans="1:9" x14ac:dyDescent="0.35">
      <c r="A636" t="s">
        <v>82</v>
      </c>
      <c r="B636" t="s">
        <v>711</v>
      </c>
      <c r="C636" t="s">
        <v>36</v>
      </c>
      <c r="D636" s="1">
        <v>45556</v>
      </c>
      <c r="E636" s="1">
        <v>45558</v>
      </c>
      <c r="F636" t="s">
        <v>33</v>
      </c>
      <c r="G636">
        <v>6232</v>
      </c>
      <c r="H636">
        <v>12464</v>
      </c>
      <c r="I636" t="s">
        <v>34</v>
      </c>
    </row>
    <row r="637" spans="1:9" x14ac:dyDescent="0.35">
      <c r="A637" t="s">
        <v>157</v>
      </c>
      <c r="B637" t="s">
        <v>712</v>
      </c>
      <c r="C637" t="s">
        <v>32</v>
      </c>
      <c r="D637" s="1">
        <v>45544</v>
      </c>
      <c r="E637" s="1">
        <v>45545</v>
      </c>
      <c r="F637" t="s">
        <v>12</v>
      </c>
      <c r="G637">
        <v>5460</v>
      </c>
      <c r="H637">
        <v>5460</v>
      </c>
      <c r="I637" t="s">
        <v>22</v>
      </c>
    </row>
    <row r="638" spans="1:9" x14ac:dyDescent="0.35">
      <c r="A638" t="s">
        <v>109</v>
      </c>
      <c r="B638" t="s">
        <v>713</v>
      </c>
      <c r="C638" t="s">
        <v>36</v>
      </c>
      <c r="D638" s="1">
        <v>45692</v>
      </c>
      <c r="E638" s="1">
        <v>45696</v>
      </c>
      <c r="F638" t="s">
        <v>26</v>
      </c>
      <c r="G638">
        <v>8612</v>
      </c>
      <c r="H638">
        <v>34448</v>
      </c>
      <c r="I638" t="s">
        <v>29</v>
      </c>
    </row>
    <row r="639" spans="1:9" x14ac:dyDescent="0.35">
      <c r="A639" t="s">
        <v>157</v>
      </c>
      <c r="B639" t="s">
        <v>714</v>
      </c>
      <c r="C639" t="s">
        <v>52</v>
      </c>
      <c r="D639" s="1">
        <v>45691</v>
      </c>
      <c r="E639" s="1">
        <v>45695</v>
      </c>
      <c r="F639" t="s">
        <v>12</v>
      </c>
      <c r="G639">
        <v>3222</v>
      </c>
      <c r="H639">
        <v>12888</v>
      </c>
      <c r="I639" t="s">
        <v>22</v>
      </c>
    </row>
    <row r="640" spans="1:9" x14ac:dyDescent="0.35">
      <c r="A640" t="s">
        <v>122</v>
      </c>
      <c r="B640" t="s">
        <v>715</v>
      </c>
      <c r="C640" t="s">
        <v>36</v>
      </c>
      <c r="D640" s="1">
        <v>45662</v>
      </c>
      <c r="E640" s="1">
        <v>45668</v>
      </c>
      <c r="F640" t="s">
        <v>12</v>
      </c>
      <c r="G640">
        <v>1942</v>
      </c>
      <c r="H640">
        <v>11652</v>
      </c>
      <c r="I640" t="s">
        <v>29</v>
      </c>
    </row>
    <row r="641" spans="1:9" x14ac:dyDescent="0.35">
      <c r="A641" t="s">
        <v>116</v>
      </c>
      <c r="B641" t="s">
        <v>716</v>
      </c>
      <c r="C641" t="s">
        <v>11</v>
      </c>
      <c r="D641" s="1">
        <v>45462</v>
      </c>
      <c r="E641" s="1">
        <v>45469</v>
      </c>
      <c r="F641" t="s">
        <v>26</v>
      </c>
      <c r="G641">
        <v>2962</v>
      </c>
      <c r="H641">
        <v>20734</v>
      </c>
      <c r="I641" t="s">
        <v>29</v>
      </c>
    </row>
    <row r="642" spans="1:9" x14ac:dyDescent="0.35">
      <c r="A642" t="s">
        <v>162</v>
      </c>
      <c r="B642" t="s">
        <v>717</v>
      </c>
      <c r="C642" t="s">
        <v>52</v>
      </c>
      <c r="D642" s="1">
        <v>45452</v>
      </c>
      <c r="E642" s="1">
        <v>45454</v>
      </c>
      <c r="F642" t="s">
        <v>12</v>
      </c>
      <c r="G642">
        <v>9263</v>
      </c>
      <c r="H642">
        <v>18526</v>
      </c>
      <c r="I642" t="s">
        <v>17</v>
      </c>
    </row>
    <row r="643" spans="1:9" x14ac:dyDescent="0.35">
      <c r="A643" t="s">
        <v>43</v>
      </c>
      <c r="B643" t="s">
        <v>718</v>
      </c>
      <c r="C643" t="s">
        <v>25</v>
      </c>
      <c r="D643" s="1">
        <v>45576</v>
      </c>
      <c r="E643" s="1">
        <v>45580</v>
      </c>
      <c r="F643" t="s">
        <v>12</v>
      </c>
      <c r="G643">
        <v>7822</v>
      </c>
      <c r="H643">
        <v>31288</v>
      </c>
      <c r="I643" t="s">
        <v>22</v>
      </c>
    </row>
    <row r="644" spans="1:9" x14ac:dyDescent="0.35">
      <c r="A644" t="s">
        <v>20</v>
      </c>
      <c r="B644" t="s">
        <v>719</v>
      </c>
      <c r="C644" t="s">
        <v>25</v>
      </c>
      <c r="D644" s="1">
        <v>45370</v>
      </c>
      <c r="E644" s="1">
        <v>45377</v>
      </c>
      <c r="F644" t="s">
        <v>12</v>
      </c>
      <c r="G644">
        <v>5871</v>
      </c>
      <c r="H644">
        <v>41097</v>
      </c>
      <c r="I644" t="s">
        <v>17</v>
      </c>
    </row>
    <row r="645" spans="1:9" x14ac:dyDescent="0.35">
      <c r="A645" t="s">
        <v>116</v>
      </c>
      <c r="B645" t="s">
        <v>720</v>
      </c>
      <c r="C645" t="s">
        <v>16</v>
      </c>
      <c r="D645" s="1">
        <v>45621</v>
      </c>
      <c r="E645" s="1">
        <v>45628</v>
      </c>
      <c r="F645" t="s">
        <v>26</v>
      </c>
      <c r="G645">
        <v>2208</v>
      </c>
      <c r="H645">
        <v>15456</v>
      </c>
      <c r="I645" t="s">
        <v>13</v>
      </c>
    </row>
    <row r="646" spans="1:9" x14ac:dyDescent="0.35">
      <c r="A646" t="s">
        <v>132</v>
      </c>
      <c r="B646" t="s">
        <v>721</v>
      </c>
      <c r="C646" t="s">
        <v>19</v>
      </c>
      <c r="D646" s="1">
        <v>45502</v>
      </c>
      <c r="E646" s="1">
        <v>45506</v>
      </c>
      <c r="F646" t="s">
        <v>26</v>
      </c>
      <c r="G646">
        <v>9451</v>
      </c>
      <c r="H646">
        <v>37804</v>
      </c>
      <c r="I646" t="s">
        <v>17</v>
      </c>
    </row>
    <row r="647" spans="1:9" x14ac:dyDescent="0.35">
      <c r="A647" t="s">
        <v>122</v>
      </c>
      <c r="B647" t="s">
        <v>722</v>
      </c>
      <c r="C647" t="s">
        <v>36</v>
      </c>
      <c r="D647" s="1">
        <v>45502</v>
      </c>
      <c r="E647" s="1">
        <v>45505</v>
      </c>
      <c r="F647" t="s">
        <v>33</v>
      </c>
      <c r="G647">
        <v>1950</v>
      </c>
      <c r="H647">
        <v>5850</v>
      </c>
      <c r="I647" t="s">
        <v>34</v>
      </c>
    </row>
    <row r="648" spans="1:9" x14ac:dyDescent="0.35">
      <c r="A648" t="s">
        <v>67</v>
      </c>
      <c r="B648" t="s">
        <v>723</v>
      </c>
      <c r="C648" t="s">
        <v>19</v>
      </c>
      <c r="D648" s="1">
        <v>45478</v>
      </c>
      <c r="E648" s="1">
        <v>45480</v>
      </c>
      <c r="F648" t="s">
        <v>33</v>
      </c>
      <c r="G648">
        <v>8280</v>
      </c>
      <c r="H648">
        <v>16560</v>
      </c>
      <c r="I648" t="s">
        <v>13</v>
      </c>
    </row>
    <row r="649" spans="1:9" x14ac:dyDescent="0.35">
      <c r="A649" t="s">
        <v>132</v>
      </c>
      <c r="B649" t="s">
        <v>724</v>
      </c>
      <c r="C649" t="s">
        <v>11</v>
      </c>
      <c r="D649" s="1">
        <v>45645</v>
      </c>
      <c r="E649" s="1">
        <v>45652</v>
      </c>
      <c r="F649" t="s">
        <v>26</v>
      </c>
      <c r="G649">
        <v>4731</v>
      </c>
      <c r="H649">
        <v>33117</v>
      </c>
      <c r="I649" t="s">
        <v>29</v>
      </c>
    </row>
    <row r="650" spans="1:9" x14ac:dyDescent="0.35">
      <c r="A650" t="s">
        <v>109</v>
      </c>
      <c r="B650" t="s">
        <v>725</v>
      </c>
      <c r="C650" t="s">
        <v>52</v>
      </c>
      <c r="D650" s="1">
        <v>45610</v>
      </c>
      <c r="E650" s="1">
        <v>45611</v>
      </c>
      <c r="F650" t="s">
        <v>26</v>
      </c>
      <c r="G650">
        <v>1818</v>
      </c>
      <c r="H650">
        <v>1818</v>
      </c>
      <c r="I650" t="s">
        <v>17</v>
      </c>
    </row>
    <row r="651" spans="1:9" x14ac:dyDescent="0.35">
      <c r="A651" t="s">
        <v>62</v>
      </c>
      <c r="B651" t="s">
        <v>726</v>
      </c>
      <c r="C651" t="s">
        <v>19</v>
      </c>
      <c r="D651" s="1">
        <v>45592</v>
      </c>
      <c r="E651" s="1">
        <v>45595</v>
      </c>
      <c r="F651" t="s">
        <v>26</v>
      </c>
      <c r="G651">
        <v>7935</v>
      </c>
      <c r="H651">
        <v>23805</v>
      </c>
      <c r="I651" t="s">
        <v>17</v>
      </c>
    </row>
    <row r="652" spans="1:9" x14ac:dyDescent="0.35">
      <c r="A652" t="s">
        <v>54</v>
      </c>
      <c r="B652" t="s">
        <v>727</v>
      </c>
      <c r="C652" t="s">
        <v>61</v>
      </c>
      <c r="D652" s="1">
        <v>45511</v>
      </c>
      <c r="E652" s="1">
        <v>45513</v>
      </c>
      <c r="F652" t="s">
        <v>33</v>
      </c>
      <c r="G652">
        <v>4137</v>
      </c>
      <c r="H652">
        <v>8274</v>
      </c>
      <c r="I652" t="s">
        <v>22</v>
      </c>
    </row>
    <row r="653" spans="1:9" x14ac:dyDescent="0.35">
      <c r="A653" t="s">
        <v>67</v>
      </c>
      <c r="B653" t="s">
        <v>728</v>
      </c>
      <c r="C653" t="s">
        <v>16</v>
      </c>
      <c r="D653" s="1">
        <v>45654</v>
      </c>
      <c r="E653" s="1">
        <v>45657</v>
      </c>
      <c r="F653" t="s">
        <v>33</v>
      </c>
      <c r="G653">
        <v>1243</v>
      </c>
      <c r="H653">
        <v>3729</v>
      </c>
      <c r="I653" t="s">
        <v>22</v>
      </c>
    </row>
    <row r="654" spans="1:9" x14ac:dyDescent="0.35">
      <c r="A654" t="s">
        <v>122</v>
      </c>
      <c r="B654" t="s">
        <v>729</v>
      </c>
      <c r="C654" t="s">
        <v>42</v>
      </c>
      <c r="D654" s="1">
        <v>45438</v>
      </c>
      <c r="E654" s="1">
        <v>45439</v>
      </c>
      <c r="F654" t="s">
        <v>12</v>
      </c>
      <c r="G654">
        <v>2659</v>
      </c>
      <c r="H654">
        <v>2659</v>
      </c>
      <c r="I654" t="s">
        <v>17</v>
      </c>
    </row>
    <row r="655" spans="1:9" x14ac:dyDescent="0.35">
      <c r="A655" t="s">
        <v>49</v>
      </c>
      <c r="B655" t="s">
        <v>730</v>
      </c>
      <c r="C655" t="s">
        <v>19</v>
      </c>
      <c r="D655" s="1">
        <v>45643</v>
      </c>
      <c r="E655" s="1">
        <v>45644</v>
      </c>
      <c r="F655" t="s">
        <v>12</v>
      </c>
      <c r="G655">
        <v>6804</v>
      </c>
      <c r="H655">
        <v>6804</v>
      </c>
      <c r="I655" t="s">
        <v>34</v>
      </c>
    </row>
    <row r="656" spans="1:9" x14ac:dyDescent="0.35">
      <c r="A656" t="s">
        <v>37</v>
      </c>
      <c r="B656" t="s">
        <v>731</v>
      </c>
      <c r="C656" t="s">
        <v>42</v>
      </c>
      <c r="D656" s="1">
        <v>45556</v>
      </c>
      <c r="E656" s="1">
        <v>45558</v>
      </c>
      <c r="F656" t="s">
        <v>26</v>
      </c>
      <c r="G656">
        <v>5212</v>
      </c>
      <c r="H656">
        <v>10424</v>
      </c>
      <c r="I656" t="s">
        <v>17</v>
      </c>
    </row>
    <row r="657" spans="1:9" x14ac:dyDescent="0.35">
      <c r="A657" t="s">
        <v>122</v>
      </c>
      <c r="B657" t="s">
        <v>732</v>
      </c>
      <c r="C657" t="s">
        <v>52</v>
      </c>
      <c r="D657" s="1">
        <v>45545</v>
      </c>
      <c r="E657" s="1">
        <v>45548</v>
      </c>
      <c r="F657" t="s">
        <v>12</v>
      </c>
      <c r="G657">
        <v>9012</v>
      </c>
      <c r="H657">
        <v>27036</v>
      </c>
      <c r="I657" t="s">
        <v>17</v>
      </c>
    </row>
    <row r="658" spans="1:9" x14ac:dyDescent="0.35">
      <c r="A658" t="s">
        <v>104</v>
      </c>
      <c r="B658" t="s">
        <v>733</v>
      </c>
      <c r="C658" t="s">
        <v>16</v>
      </c>
      <c r="D658" s="1">
        <v>45357</v>
      </c>
      <c r="E658" s="1">
        <v>45363</v>
      </c>
      <c r="F658" t="s">
        <v>12</v>
      </c>
      <c r="G658">
        <v>1331</v>
      </c>
      <c r="H658">
        <v>7986</v>
      </c>
      <c r="I658" t="s">
        <v>29</v>
      </c>
    </row>
    <row r="659" spans="1:9" x14ac:dyDescent="0.35">
      <c r="A659" t="s">
        <v>91</v>
      </c>
      <c r="B659" t="s">
        <v>734</v>
      </c>
      <c r="C659" t="s">
        <v>42</v>
      </c>
      <c r="D659" s="1">
        <v>45531</v>
      </c>
      <c r="E659" s="1">
        <v>45536</v>
      </c>
      <c r="F659" t="s">
        <v>33</v>
      </c>
      <c r="G659">
        <v>6738</v>
      </c>
      <c r="H659">
        <v>33690</v>
      </c>
      <c r="I659" t="s">
        <v>17</v>
      </c>
    </row>
    <row r="660" spans="1:9" x14ac:dyDescent="0.35">
      <c r="A660" t="s">
        <v>72</v>
      </c>
      <c r="B660" t="s">
        <v>735</v>
      </c>
      <c r="C660" t="s">
        <v>47</v>
      </c>
      <c r="D660" s="1">
        <v>45558</v>
      </c>
      <c r="E660" s="1">
        <v>45561</v>
      </c>
      <c r="F660" t="s">
        <v>26</v>
      </c>
      <c r="G660">
        <v>9705</v>
      </c>
      <c r="H660">
        <v>29115</v>
      </c>
      <c r="I660" t="s">
        <v>17</v>
      </c>
    </row>
    <row r="661" spans="1:9" x14ac:dyDescent="0.35">
      <c r="A661" t="s">
        <v>49</v>
      </c>
      <c r="B661" t="s">
        <v>736</v>
      </c>
      <c r="C661" t="s">
        <v>11</v>
      </c>
      <c r="D661" s="1">
        <v>45522</v>
      </c>
      <c r="E661" s="1">
        <v>45523</v>
      </c>
      <c r="F661" t="s">
        <v>26</v>
      </c>
      <c r="G661">
        <v>6872</v>
      </c>
      <c r="H661">
        <v>6872</v>
      </c>
      <c r="I661" t="s">
        <v>29</v>
      </c>
    </row>
    <row r="662" spans="1:9" x14ac:dyDescent="0.35">
      <c r="A662" t="s">
        <v>30</v>
      </c>
      <c r="B662" t="s">
        <v>737</v>
      </c>
      <c r="C662" t="s">
        <v>47</v>
      </c>
      <c r="D662" s="1">
        <v>45645</v>
      </c>
      <c r="E662" s="1">
        <v>45646</v>
      </c>
      <c r="F662" t="s">
        <v>12</v>
      </c>
      <c r="G662">
        <v>7917</v>
      </c>
      <c r="H662">
        <v>7917</v>
      </c>
      <c r="I662" t="s">
        <v>22</v>
      </c>
    </row>
    <row r="663" spans="1:9" x14ac:dyDescent="0.35">
      <c r="A663" t="s">
        <v>14</v>
      </c>
      <c r="B663" t="s">
        <v>738</v>
      </c>
      <c r="C663" t="s">
        <v>52</v>
      </c>
      <c r="D663" s="1">
        <v>45528</v>
      </c>
      <c r="E663" s="1">
        <v>45535</v>
      </c>
      <c r="F663" t="s">
        <v>33</v>
      </c>
      <c r="G663">
        <v>9610</v>
      </c>
      <c r="H663">
        <v>67270</v>
      </c>
      <c r="I663" t="s">
        <v>29</v>
      </c>
    </row>
    <row r="664" spans="1:9" x14ac:dyDescent="0.35">
      <c r="A664" t="s">
        <v>39</v>
      </c>
      <c r="B664" t="s">
        <v>739</v>
      </c>
      <c r="C664" t="s">
        <v>11</v>
      </c>
      <c r="D664" s="1">
        <v>45516</v>
      </c>
      <c r="E664" s="1">
        <v>45520</v>
      </c>
      <c r="F664" t="s">
        <v>12</v>
      </c>
      <c r="G664">
        <v>3894</v>
      </c>
      <c r="H664">
        <v>15576</v>
      </c>
      <c r="I664" t="s">
        <v>34</v>
      </c>
    </row>
    <row r="665" spans="1:9" x14ac:dyDescent="0.35">
      <c r="A665" t="s">
        <v>116</v>
      </c>
      <c r="B665" t="s">
        <v>740</v>
      </c>
      <c r="C665" t="s">
        <v>52</v>
      </c>
      <c r="D665" s="1">
        <v>45363</v>
      </c>
      <c r="E665" s="1">
        <v>45364</v>
      </c>
      <c r="F665" t="s">
        <v>12</v>
      </c>
      <c r="G665">
        <v>7627</v>
      </c>
      <c r="H665">
        <v>7627</v>
      </c>
      <c r="I665" t="s">
        <v>13</v>
      </c>
    </row>
    <row r="666" spans="1:9" x14ac:dyDescent="0.35">
      <c r="A666" t="s">
        <v>9</v>
      </c>
      <c r="B666" t="s">
        <v>741</v>
      </c>
      <c r="C666" t="s">
        <v>47</v>
      </c>
      <c r="D666" s="1">
        <v>45676</v>
      </c>
      <c r="E666" s="1">
        <v>45678</v>
      </c>
      <c r="F666" t="s">
        <v>12</v>
      </c>
      <c r="G666">
        <v>5478</v>
      </c>
      <c r="H666">
        <v>10956</v>
      </c>
      <c r="I666" t="s">
        <v>22</v>
      </c>
    </row>
    <row r="667" spans="1:9" x14ac:dyDescent="0.35">
      <c r="A667" t="s">
        <v>37</v>
      </c>
      <c r="B667" t="s">
        <v>742</v>
      </c>
      <c r="C667" t="s">
        <v>16</v>
      </c>
      <c r="D667" s="1">
        <v>45603</v>
      </c>
      <c r="E667" s="1">
        <v>45606</v>
      </c>
      <c r="F667" t="s">
        <v>33</v>
      </c>
      <c r="G667">
        <v>9657</v>
      </c>
      <c r="H667">
        <v>28971</v>
      </c>
      <c r="I667" t="s">
        <v>34</v>
      </c>
    </row>
    <row r="668" spans="1:9" x14ac:dyDescent="0.35">
      <c r="A668" t="s">
        <v>49</v>
      </c>
      <c r="B668" t="s">
        <v>743</v>
      </c>
      <c r="C668" t="s">
        <v>32</v>
      </c>
      <c r="D668" s="1">
        <v>45634</v>
      </c>
      <c r="E668" s="1">
        <v>45638</v>
      </c>
      <c r="F668" t="s">
        <v>33</v>
      </c>
      <c r="G668">
        <v>5775</v>
      </c>
      <c r="H668">
        <v>23100</v>
      </c>
      <c r="I668" t="s">
        <v>34</v>
      </c>
    </row>
    <row r="669" spans="1:9" x14ac:dyDescent="0.35">
      <c r="A669" t="s">
        <v>301</v>
      </c>
      <c r="B669" t="s">
        <v>744</v>
      </c>
      <c r="C669" t="s">
        <v>36</v>
      </c>
      <c r="D669" s="1">
        <v>45605</v>
      </c>
      <c r="E669" s="1">
        <v>45612</v>
      </c>
      <c r="F669" t="s">
        <v>26</v>
      </c>
      <c r="G669">
        <v>3454</v>
      </c>
      <c r="H669">
        <v>24178</v>
      </c>
      <c r="I669" t="s">
        <v>17</v>
      </c>
    </row>
    <row r="670" spans="1:9" x14ac:dyDescent="0.35">
      <c r="A670" t="s">
        <v>162</v>
      </c>
      <c r="B670" t="s">
        <v>745</v>
      </c>
      <c r="C670" t="s">
        <v>36</v>
      </c>
      <c r="D670" s="1">
        <v>45421</v>
      </c>
      <c r="E670" s="1">
        <v>45427</v>
      </c>
      <c r="F670" t="s">
        <v>26</v>
      </c>
      <c r="G670">
        <v>4970</v>
      </c>
      <c r="H670">
        <v>29820</v>
      </c>
      <c r="I670" t="s">
        <v>29</v>
      </c>
    </row>
    <row r="671" spans="1:9" x14ac:dyDescent="0.35">
      <c r="A671" t="s">
        <v>93</v>
      </c>
      <c r="B671" t="s">
        <v>746</v>
      </c>
      <c r="C671" t="s">
        <v>36</v>
      </c>
      <c r="D671" s="1">
        <v>45347</v>
      </c>
      <c r="E671" s="1">
        <v>45348</v>
      </c>
      <c r="F671" t="s">
        <v>12</v>
      </c>
      <c r="G671">
        <v>7483</v>
      </c>
      <c r="H671">
        <v>7483</v>
      </c>
      <c r="I671" t="s">
        <v>17</v>
      </c>
    </row>
    <row r="672" spans="1:9" x14ac:dyDescent="0.35">
      <c r="A672" t="s">
        <v>49</v>
      </c>
      <c r="B672" t="s">
        <v>747</v>
      </c>
      <c r="C672" t="s">
        <v>61</v>
      </c>
      <c r="D672" s="1">
        <v>45434</v>
      </c>
      <c r="E672" s="1">
        <v>45440</v>
      </c>
      <c r="F672" t="s">
        <v>12</v>
      </c>
      <c r="G672">
        <v>6948</v>
      </c>
      <c r="H672">
        <v>41688</v>
      </c>
      <c r="I672" t="s">
        <v>29</v>
      </c>
    </row>
    <row r="673" spans="1:9" x14ac:dyDescent="0.35">
      <c r="A673" t="s">
        <v>116</v>
      </c>
      <c r="B673" t="s">
        <v>748</v>
      </c>
      <c r="C673" t="s">
        <v>11</v>
      </c>
      <c r="D673" s="1">
        <v>45677</v>
      </c>
      <c r="E673" s="1">
        <v>45680</v>
      </c>
      <c r="F673" t="s">
        <v>33</v>
      </c>
      <c r="G673">
        <v>1021</v>
      </c>
      <c r="H673">
        <v>3063</v>
      </c>
      <c r="I673" t="s">
        <v>13</v>
      </c>
    </row>
    <row r="674" spans="1:9" x14ac:dyDescent="0.35">
      <c r="A674" t="s">
        <v>37</v>
      </c>
      <c r="B674" t="s">
        <v>749</v>
      </c>
      <c r="C674" t="s">
        <v>32</v>
      </c>
      <c r="D674" s="1">
        <v>45358</v>
      </c>
      <c r="E674" s="1">
        <v>45359</v>
      </c>
      <c r="F674" t="s">
        <v>12</v>
      </c>
      <c r="G674">
        <v>8353</v>
      </c>
      <c r="H674">
        <v>8353</v>
      </c>
      <c r="I674" t="s">
        <v>29</v>
      </c>
    </row>
    <row r="675" spans="1:9" x14ac:dyDescent="0.35">
      <c r="A675" t="s">
        <v>148</v>
      </c>
      <c r="B675" t="s">
        <v>750</v>
      </c>
      <c r="C675" t="s">
        <v>32</v>
      </c>
      <c r="D675" s="1">
        <v>45368</v>
      </c>
      <c r="E675" s="1">
        <v>45374</v>
      </c>
      <c r="F675" t="s">
        <v>12</v>
      </c>
      <c r="G675">
        <v>1179</v>
      </c>
      <c r="H675">
        <v>7074</v>
      </c>
      <c r="I675" t="s">
        <v>22</v>
      </c>
    </row>
    <row r="676" spans="1:9" x14ac:dyDescent="0.35">
      <c r="A676" t="s">
        <v>132</v>
      </c>
      <c r="B676" t="s">
        <v>751</v>
      </c>
      <c r="C676" t="s">
        <v>32</v>
      </c>
      <c r="D676" s="1">
        <v>45442</v>
      </c>
      <c r="E676" s="1">
        <v>45444</v>
      </c>
      <c r="F676" t="s">
        <v>12</v>
      </c>
      <c r="G676">
        <v>1720</v>
      </c>
      <c r="H676">
        <v>3440</v>
      </c>
      <c r="I676" t="s">
        <v>29</v>
      </c>
    </row>
    <row r="677" spans="1:9" x14ac:dyDescent="0.35">
      <c r="A677" t="s">
        <v>122</v>
      </c>
      <c r="B677" t="s">
        <v>752</v>
      </c>
      <c r="C677" t="s">
        <v>11</v>
      </c>
      <c r="D677" s="1">
        <v>45448</v>
      </c>
      <c r="E677" s="1">
        <v>45453</v>
      </c>
      <c r="F677" t="s">
        <v>33</v>
      </c>
      <c r="G677">
        <v>9609</v>
      </c>
      <c r="H677">
        <v>48045</v>
      </c>
      <c r="I677" t="s">
        <v>17</v>
      </c>
    </row>
    <row r="678" spans="1:9" x14ac:dyDescent="0.35">
      <c r="A678" t="s">
        <v>89</v>
      </c>
      <c r="B678" t="s">
        <v>753</v>
      </c>
      <c r="C678" t="s">
        <v>32</v>
      </c>
      <c r="D678" s="1">
        <v>45559</v>
      </c>
      <c r="E678" s="1">
        <v>45563</v>
      </c>
      <c r="F678" t="s">
        <v>26</v>
      </c>
      <c r="G678">
        <v>6854</v>
      </c>
      <c r="H678">
        <v>27416</v>
      </c>
      <c r="I678" t="s">
        <v>29</v>
      </c>
    </row>
    <row r="679" spans="1:9" x14ac:dyDescent="0.35">
      <c r="A679" t="s">
        <v>9</v>
      </c>
      <c r="B679" t="s">
        <v>754</v>
      </c>
      <c r="C679" t="s">
        <v>32</v>
      </c>
      <c r="D679" s="1">
        <v>45553</v>
      </c>
      <c r="E679" s="1">
        <v>45557</v>
      </c>
      <c r="F679" t="s">
        <v>26</v>
      </c>
      <c r="G679">
        <v>8020</v>
      </c>
      <c r="H679">
        <v>32080</v>
      </c>
      <c r="I679" t="s">
        <v>13</v>
      </c>
    </row>
    <row r="680" spans="1:9" x14ac:dyDescent="0.35">
      <c r="A680" t="s">
        <v>37</v>
      </c>
      <c r="B680" t="s">
        <v>755</v>
      </c>
      <c r="C680" t="s">
        <v>16</v>
      </c>
      <c r="D680" s="1">
        <v>45350</v>
      </c>
      <c r="E680" s="1">
        <v>45351</v>
      </c>
      <c r="F680" t="s">
        <v>26</v>
      </c>
      <c r="G680">
        <v>1487</v>
      </c>
      <c r="H680">
        <v>1487</v>
      </c>
      <c r="I680" t="s">
        <v>13</v>
      </c>
    </row>
    <row r="681" spans="1:9" x14ac:dyDescent="0.35">
      <c r="A681" t="s">
        <v>70</v>
      </c>
      <c r="B681" t="s">
        <v>756</v>
      </c>
      <c r="C681" t="s">
        <v>16</v>
      </c>
      <c r="D681" s="1">
        <v>45598</v>
      </c>
      <c r="E681" s="1">
        <v>45600</v>
      </c>
      <c r="F681" t="s">
        <v>12</v>
      </c>
      <c r="G681">
        <v>2837</v>
      </c>
      <c r="H681">
        <v>5674</v>
      </c>
      <c r="I681" t="s">
        <v>13</v>
      </c>
    </row>
    <row r="682" spans="1:9" x14ac:dyDescent="0.35">
      <c r="A682" t="s">
        <v>54</v>
      </c>
      <c r="B682" t="s">
        <v>757</v>
      </c>
      <c r="C682" t="s">
        <v>32</v>
      </c>
      <c r="D682" s="1">
        <v>45523</v>
      </c>
      <c r="E682" s="1">
        <v>45527</v>
      </c>
      <c r="F682" t="s">
        <v>12</v>
      </c>
      <c r="G682">
        <v>3864</v>
      </c>
      <c r="H682">
        <v>15456</v>
      </c>
      <c r="I682" t="s">
        <v>29</v>
      </c>
    </row>
    <row r="683" spans="1:9" x14ac:dyDescent="0.35">
      <c r="A683" t="s">
        <v>62</v>
      </c>
      <c r="B683" t="s">
        <v>758</v>
      </c>
      <c r="C683" t="s">
        <v>52</v>
      </c>
      <c r="D683" s="1">
        <v>45421</v>
      </c>
      <c r="E683" s="1">
        <v>45426</v>
      </c>
      <c r="F683" t="s">
        <v>26</v>
      </c>
      <c r="G683">
        <v>3602</v>
      </c>
      <c r="H683">
        <v>18010</v>
      </c>
      <c r="I683" t="s">
        <v>34</v>
      </c>
    </row>
    <row r="684" spans="1:9" x14ac:dyDescent="0.35">
      <c r="A684" t="s">
        <v>27</v>
      </c>
      <c r="B684" t="s">
        <v>759</v>
      </c>
      <c r="C684" t="s">
        <v>16</v>
      </c>
      <c r="D684" s="1">
        <v>45487</v>
      </c>
      <c r="E684" s="1">
        <v>45492</v>
      </c>
      <c r="F684" t="s">
        <v>26</v>
      </c>
      <c r="G684">
        <v>2362</v>
      </c>
      <c r="H684">
        <v>11810</v>
      </c>
      <c r="I684" t="s">
        <v>13</v>
      </c>
    </row>
    <row r="685" spans="1:9" x14ac:dyDescent="0.35">
      <c r="A685" t="s">
        <v>100</v>
      </c>
      <c r="B685" t="s">
        <v>760</v>
      </c>
      <c r="C685" t="s">
        <v>32</v>
      </c>
      <c r="D685" s="1">
        <v>45415</v>
      </c>
      <c r="E685" s="1">
        <v>45419</v>
      </c>
      <c r="F685" t="s">
        <v>33</v>
      </c>
      <c r="G685">
        <v>9126</v>
      </c>
      <c r="H685">
        <v>36504</v>
      </c>
      <c r="I685" t="s">
        <v>13</v>
      </c>
    </row>
    <row r="686" spans="1:9" x14ac:dyDescent="0.35">
      <c r="A686" t="s">
        <v>84</v>
      </c>
      <c r="B686" t="s">
        <v>761</v>
      </c>
      <c r="C686" t="s">
        <v>36</v>
      </c>
      <c r="D686" s="1">
        <v>45433</v>
      </c>
      <c r="E686" s="1">
        <v>45438</v>
      </c>
      <c r="F686" t="s">
        <v>26</v>
      </c>
      <c r="G686">
        <v>5541</v>
      </c>
      <c r="H686">
        <v>27705</v>
      </c>
      <c r="I686" t="s">
        <v>34</v>
      </c>
    </row>
    <row r="687" spans="1:9" x14ac:dyDescent="0.35">
      <c r="A687" t="s">
        <v>138</v>
      </c>
      <c r="B687" t="s">
        <v>762</v>
      </c>
      <c r="C687" t="s">
        <v>19</v>
      </c>
      <c r="D687" s="1">
        <v>45464</v>
      </c>
      <c r="E687" s="1">
        <v>45465</v>
      </c>
      <c r="F687" t="s">
        <v>26</v>
      </c>
      <c r="G687">
        <v>6945</v>
      </c>
      <c r="H687">
        <v>6945</v>
      </c>
      <c r="I687" t="s">
        <v>22</v>
      </c>
    </row>
    <row r="688" spans="1:9" x14ac:dyDescent="0.35">
      <c r="A688" t="s">
        <v>141</v>
      </c>
      <c r="B688" t="s">
        <v>763</v>
      </c>
      <c r="C688" t="s">
        <v>32</v>
      </c>
      <c r="D688" s="1">
        <v>45640</v>
      </c>
      <c r="E688" s="1">
        <v>45643</v>
      </c>
      <c r="F688" t="s">
        <v>33</v>
      </c>
      <c r="G688">
        <v>2035</v>
      </c>
      <c r="H688">
        <v>6105</v>
      </c>
      <c r="I688" t="s">
        <v>13</v>
      </c>
    </row>
    <row r="689" spans="1:9" x14ac:dyDescent="0.35">
      <c r="A689" t="s">
        <v>91</v>
      </c>
      <c r="B689" t="s">
        <v>764</v>
      </c>
      <c r="C689" t="s">
        <v>47</v>
      </c>
      <c r="D689" s="1">
        <v>45447</v>
      </c>
      <c r="E689" s="1">
        <v>45448</v>
      </c>
      <c r="F689" t="s">
        <v>12</v>
      </c>
      <c r="G689">
        <v>7847</v>
      </c>
      <c r="H689">
        <v>7847</v>
      </c>
      <c r="I689" t="s">
        <v>17</v>
      </c>
    </row>
    <row r="690" spans="1:9" x14ac:dyDescent="0.35">
      <c r="A690" t="s">
        <v>301</v>
      </c>
      <c r="B690" t="s">
        <v>765</v>
      </c>
      <c r="C690" t="s">
        <v>32</v>
      </c>
      <c r="D690" s="1">
        <v>45449</v>
      </c>
      <c r="E690" s="1">
        <v>45452</v>
      </c>
      <c r="F690" t="s">
        <v>33</v>
      </c>
      <c r="G690">
        <v>4477</v>
      </c>
      <c r="H690">
        <v>13431</v>
      </c>
      <c r="I690" t="s">
        <v>13</v>
      </c>
    </row>
    <row r="691" spans="1:9" x14ac:dyDescent="0.35">
      <c r="A691" t="s">
        <v>122</v>
      </c>
      <c r="B691" t="s">
        <v>766</v>
      </c>
      <c r="C691" t="s">
        <v>42</v>
      </c>
      <c r="D691" s="1">
        <v>45624</v>
      </c>
      <c r="E691" s="1">
        <v>45629</v>
      </c>
      <c r="F691" t="s">
        <v>12</v>
      </c>
      <c r="G691">
        <v>6444</v>
      </c>
      <c r="H691">
        <v>32220</v>
      </c>
      <c r="I691" t="s">
        <v>22</v>
      </c>
    </row>
    <row r="692" spans="1:9" x14ac:dyDescent="0.35">
      <c r="A692" t="s">
        <v>138</v>
      </c>
      <c r="B692" t="s">
        <v>767</v>
      </c>
      <c r="C692" t="s">
        <v>61</v>
      </c>
      <c r="D692" s="1">
        <v>45480</v>
      </c>
      <c r="E692" s="1">
        <v>45485</v>
      </c>
      <c r="F692" t="s">
        <v>12</v>
      </c>
      <c r="G692">
        <v>9601</v>
      </c>
      <c r="H692">
        <v>48005</v>
      </c>
      <c r="I692" t="s">
        <v>13</v>
      </c>
    </row>
    <row r="693" spans="1:9" x14ac:dyDescent="0.35">
      <c r="A693" t="s">
        <v>39</v>
      </c>
      <c r="B693" t="s">
        <v>768</v>
      </c>
      <c r="C693" t="s">
        <v>19</v>
      </c>
      <c r="D693" s="1">
        <v>45386</v>
      </c>
      <c r="E693" s="1">
        <v>45389</v>
      </c>
      <c r="F693" t="s">
        <v>26</v>
      </c>
      <c r="G693">
        <v>8238</v>
      </c>
      <c r="H693">
        <v>24714</v>
      </c>
      <c r="I693" t="s">
        <v>13</v>
      </c>
    </row>
    <row r="694" spans="1:9" x14ac:dyDescent="0.35">
      <c r="A694" t="s">
        <v>95</v>
      </c>
      <c r="B694" t="s">
        <v>769</v>
      </c>
      <c r="C694" t="s">
        <v>19</v>
      </c>
      <c r="D694" s="1">
        <v>45494</v>
      </c>
      <c r="E694" s="1">
        <v>45495</v>
      </c>
      <c r="F694" t="s">
        <v>33</v>
      </c>
      <c r="G694">
        <v>5414</v>
      </c>
      <c r="H694">
        <v>5414</v>
      </c>
      <c r="I694" t="s">
        <v>29</v>
      </c>
    </row>
    <row r="695" spans="1:9" x14ac:dyDescent="0.35">
      <c r="A695" t="s">
        <v>14</v>
      </c>
      <c r="B695" t="s">
        <v>770</v>
      </c>
      <c r="C695" t="s">
        <v>52</v>
      </c>
      <c r="D695" s="1">
        <v>45490</v>
      </c>
      <c r="E695" s="1">
        <v>45494</v>
      </c>
      <c r="F695" t="s">
        <v>12</v>
      </c>
      <c r="G695">
        <v>2424</v>
      </c>
      <c r="H695">
        <v>9696</v>
      </c>
      <c r="I695" t="s">
        <v>34</v>
      </c>
    </row>
    <row r="696" spans="1:9" x14ac:dyDescent="0.35">
      <c r="A696" t="s">
        <v>23</v>
      </c>
      <c r="B696" t="s">
        <v>771</v>
      </c>
      <c r="C696" t="s">
        <v>47</v>
      </c>
      <c r="D696" s="1">
        <v>45685</v>
      </c>
      <c r="E696" s="1">
        <v>45690</v>
      </c>
      <c r="F696" t="s">
        <v>33</v>
      </c>
      <c r="G696">
        <v>6569</v>
      </c>
      <c r="H696">
        <v>32845</v>
      </c>
      <c r="I696" t="s">
        <v>13</v>
      </c>
    </row>
    <row r="697" spans="1:9" x14ac:dyDescent="0.35">
      <c r="A697" t="s">
        <v>59</v>
      </c>
      <c r="B697" t="s">
        <v>772</v>
      </c>
      <c r="C697" t="s">
        <v>52</v>
      </c>
      <c r="D697" s="1">
        <v>45345</v>
      </c>
      <c r="E697" s="1">
        <v>45350</v>
      </c>
      <c r="F697" t="s">
        <v>12</v>
      </c>
      <c r="G697">
        <v>7128</v>
      </c>
      <c r="H697">
        <v>35640</v>
      </c>
      <c r="I697" t="s">
        <v>13</v>
      </c>
    </row>
    <row r="698" spans="1:9" x14ac:dyDescent="0.35">
      <c r="A698" t="s">
        <v>76</v>
      </c>
      <c r="B698" t="s">
        <v>773</v>
      </c>
      <c r="C698" t="s">
        <v>61</v>
      </c>
      <c r="D698" s="1">
        <v>45513</v>
      </c>
      <c r="E698" s="1">
        <v>45518</v>
      </c>
      <c r="F698" t="s">
        <v>33</v>
      </c>
      <c r="G698">
        <v>9141</v>
      </c>
      <c r="H698">
        <v>45705</v>
      </c>
      <c r="I698" t="s">
        <v>34</v>
      </c>
    </row>
    <row r="699" spans="1:9" x14ac:dyDescent="0.35">
      <c r="A699" t="s">
        <v>143</v>
      </c>
      <c r="B699" t="s">
        <v>774</v>
      </c>
      <c r="C699" t="s">
        <v>25</v>
      </c>
      <c r="D699" s="1">
        <v>45369</v>
      </c>
      <c r="E699" s="1">
        <v>45372</v>
      </c>
      <c r="F699" t="s">
        <v>33</v>
      </c>
      <c r="G699">
        <v>9836</v>
      </c>
      <c r="H699">
        <v>29508</v>
      </c>
      <c r="I699" t="s">
        <v>34</v>
      </c>
    </row>
    <row r="700" spans="1:9" x14ac:dyDescent="0.35">
      <c r="A700" t="s">
        <v>23</v>
      </c>
      <c r="B700" t="s">
        <v>775</v>
      </c>
      <c r="C700" t="s">
        <v>11</v>
      </c>
      <c r="D700" s="1">
        <v>45534</v>
      </c>
      <c r="E700" s="1">
        <v>45541</v>
      </c>
      <c r="F700" t="s">
        <v>33</v>
      </c>
      <c r="G700">
        <v>9009</v>
      </c>
      <c r="H700">
        <v>63063</v>
      </c>
      <c r="I700" t="s">
        <v>29</v>
      </c>
    </row>
    <row r="701" spans="1:9" x14ac:dyDescent="0.35">
      <c r="A701" t="s">
        <v>49</v>
      </c>
      <c r="B701" t="s">
        <v>776</v>
      </c>
      <c r="C701" t="s">
        <v>47</v>
      </c>
      <c r="D701" s="1">
        <v>45333</v>
      </c>
      <c r="E701" s="1">
        <v>45337</v>
      </c>
      <c r="F701" t="s">
        <v>33</v>
      </c>
      <c r="G701">
        <v>9243</v>
      </c>
      <c r="H701">
        <v>36972</v>
      </c>
      <c r="I701" t="s">
        <v>22</v>
      </c>
    </row>
    <row r="702" spans="1:9" x14ac:dyDescent="0.35">
      <c r="A702" t="s">
        <v>14</v>
      </c>
      <c r="B702" t="s">
        <v>777</v>
      </c>
      <c r="C702" t="s">
        <v>61</v>
      </c>
      <c r="D702" s="1">
        <v>45376</v>
      </c>
      <c r="E702" s="1">
        <v>45377</v>
      </c>
      <c r="F702" t="s">
        <v>26</v>
      </c>
      <c r="G702">
        <v>8166</v>
      </c>
      <c r="H702">
        <v>8166</v>
      </c>
      <c r="I702" t="s">
        <v>22</v>
      </c>
    </row>
    <row r="703" spans="1:9" x14ac:dyDescent="0.35">
      <c r="A703" t="s">
        <v>39</v>
      </c>
      <c r="B703" t="s">
        <v>778</v>
      </c>
      <c r="C703" t="s">
        <v>11</v>
      </c>
      <c r="D703" s="1">
        <v>45501</v>
      </c>
      <c r="E703" s="1">
        <v>45507</v>
      </c>
      <c r="F703" t="s">
        <v>12</v>
      </c>
      <c r="G703">
        <v>7782</v>
      </c>
      <c r="H703">
        <v>46692</v>
      </c>
      <c r="I703" t="s">
        <v>13</v>
      </c>
    </row>
    <row r="704" spans="1:9" x14ac:dyDescent="0.35">
      <c r="A704" t="s">
        <v>132</v>
      </c>
      <c r="B704" t="s">
        <v>779</v>
      </c>
      <c r="C704" t="s">
        <v>47</v>
      </c>
      <c r="D704" s="1">
        <v>45528</v>
      </c>
      <c r="E704" s="1">
        <v>45532</v>
      </c>
      <c r="F704" t="s">
        <v>26</v>
      </c>
      <c r="G704">
        <v>6283</v>
      </c>
      <c r="H704">
        <v>25132</v>
      </c>
      <c r="I704" t="s">
        <v>13</v>
      </c>
    </row>
    <row r="705" spans="1:9" x14ac:dyDescent="0.35">
      <c r="A705" t="s">
        <v>124</v>
      </c>
      <c r="B705" t="s">
        <v>780</v>
      </c>
      <c r="C705" t="s">
        <v>11</v>
      </c>
      <c r="D705" s="1">
        <v>45546</v>
      </c>
      <c r="E705" s="1">
        <v>45551</v>
      </c>
      <c r="F705" t="s">
        <v>33</v>
      </c>
      <c r="G705">
        <v>4935</v>
      </c>
      <c r="H705">
        <v>24675</v>
      </c>
      <c r="I705" t="s">
        <v>34</v>
      </c>
    </row>
    <row r="706" spans="1:9" x14ac:dyDescent="0.35">
      <c r="A706" t="s">
        <v>72</v>
      </c>
      <c r="B706" t="s">
        <v>781</v>
      </c>
      <c r="C706" t="s">
        <v>19</v>
      </c>
      <c r="D706" s="1">
        <v>45647</v>
      </c>
      <c r="E706" s="1">
        <v>45652</v>
      </c>
      <c r="F706" t="s">
        <v>12</v>
      </c>
      <c r="G706">
        <v>4529</v>
      </c>
      <c r="H706">
        <v>22645</v>
      </c>
      <c r="I706" t="s">
        <v>29</v>
      </c>
    </row>
    <row r="707" spans="1:9" x14ac:dyDescent="0.35">
      <c r="A707" t="s">
        <v>91</v>
      </c>
      <c r="B707" t="s">
        <v>782</v>
      </c>
      <c r="C707" t="s">
        <v>61</v>
      </c>
      <c r="D707" s="1">
        <v>45505</v>
      </c>
      <c r="E707" s="1">
        <v>45510</v>
      </c>
      <c r="F707" t="s">
        <v>33</v>
      </c>
      <c r="G707">
        <v>8146</v>
      </c>
      <c r="H707">
        <v>40730</v>
      </c>
      <c r="I707" t="s">
        <v>29</v>
      </c>
    </row>
    <row r="708" spans="1:9" x14ac:dyDescent="0.35">
      <c r="A708" t="s">
        <v>100</v>
      </c>
      <c r="B708" t="s">
        <v>783</v>
      </c>
      <c r="C708" t="s">
        <v>16</v>
      </c>
      <c r="D708" s="1">
        <v>45482</v>
      </c>
      <c r="E708" s="1">
        <v>45485</v>
      </c>
      <c r="F708" t="s">
        <v>26</v>
      </c>
      <c r="G708">
        <v>1332</v>
      </c>
      <c r="H708">
        <v>3996</v>
      </c>
      <c r="I708" t="s">
        <v>13</v>
      </c>
    </row>
    <row r="709" spans="1:9" x14ac:dyDescent="0.35">
      <c r="A709" t="s">
        <v>122</v>
      </c>
      <c r="B709" t="s">
        <v>784</v>
      </c>
      <c r="C709" t="s">
        <v>61</v>
      </c>
      <c r="D709" s="1">
        <v>45601</v>
      </c>
      <c r="E709" s="1">
        <v>45603</v>
      </c>
      <c r="F709" t="s">
        <v>26</v>
      </c>
      <c r="G709">
        <v>2337</v>
      </c>
      <c r="H709">
        <v>4674</v>
      </c>
      <c r="I709" t="s">
        <v>17</v>
      </c>
    </row>
    <row r="710" spans="1:9" x14ac:dyDescent="0.35">
      <c r="A710" t="s">
        <v>143</v>
      </c>
      <c r="B710" t="s">
        <v>785</v>
      </c>
      <c r="C710" t="s">
        <v>32</v>
      </c>
      <c r="D710" s="1">
        <v>45532</v>
      </c>
      <c r="E710" s="1">
        <v>45535</v>
      </c>
      <c r="F710" t="s">
        <v>26</v>
      </c>
      <c r="G710">
        <v>3002</v>
      </c>
      <c r="H710">
        <v>9006</v>
      </c>
      <c r="I710" t="s">
        <v>22</v>
      </c>
    </row>
    <row r="711" spans="1:9" x14ac:dyDescent="0.35">
      <c r="A711" t="s">
        <v>72</v>
      </c>
      <c r="B711" t="s">
        <v>786</v>
      </c>
      <c r="C711" t="s">
        <v>11</v>
      </c>
      <c r="D711" s="1">
        <v>45551</v>
      </c>
      <c r="E711" s="1">
        <v>45557</v>
      </c>
      <c r="F711" t="s">
        <v>12</v>
      </c>
      <c r="G711">
        <v>8472</v>
      </c>
      <c r="H711">
        <v>50832</v>
      </c>
      <c r="I711" t="s">
        <v>22</v>
      </c>
    </row>
    <row r="712" spans="1:9" x14ac:dyDescent="0.35">
      <c r="A712" t="s">
        <v>301</v>
      </c>
      <c r="B712" t="s">
        <v>787</v>
      </c>
      <c r="C712" t="s">
        <v>52</v>
      </c>
      <c r="D712" s="1">
        <v>45625</v>
      </c>
      <c r="E712" s="1">
        <v>45632</v>
      </c>
      <c r="F712" t="s">
        <v>12</v>
      </c>
      <c r="G712">
        <v>1754</v>
      </c>
      <c r="H712">
        <v>12278</v>
      </c>
      <c r="I712" t="s">
        <v>29</v>
      </c>
    </row>
    <row r="713" spans="1:9" x14ac:dyDescent="0.35">
      <c r="A713" t="s">
        <v>89</v>
      </c>
      <c r="B713" t="s">
        <v>788</v>
      </c>
      <c r="C713" t="s">
        <v>42</v>
      </c>
      <c r="D713" s="1">
        <v>45605</v>
      </c>
      <c r="E713" s="1">
        <v>45611</v>
      </c>
      <c r="F713" t="s">
        <v>12</v>
      </c>
      <c r="G713">
        <v>8712</v>
      </c>
      <c r="H713">
        <v>52272</v>
      </c>
      <c r="I713" t="s">
        <v>22</v>
      </c>
    </row>
    <row r="714" spans="1:9" x14ac:dyDescent="0.35">
      <c r="A714" t="s">
        <v>157</v>
      </c>
      <c r="B714" t="s">
        <v>789</v>
      </c>
      <c r="C714" t="s">
        <v>19</v>
      </c>
      <c r="D714" s="1">
        <v>45654</v>
      </c>
      <c r="E714" s="1">
        <v>45659</v>
      </c>
      <c r="F714" t="s">
        <v>12</v>
      </c>
      <c r="G714">
        <v>9199</v>
      </c>
      <c r="H714">
        <v>45995</v>
      </c>
      <c r="I714" t="s">
        <v>22</v>
      </c>
    </row>
    <row r="715" spans="1:9" x14ac:dyDescent="0.35">
      <c r="A715" t="s">
        <v>30</v>
      </c>
      <c r="B715" t="s">
        <v>790</v>
      </c>
      <c r="C715" t="s">
        <v>47</v>
      </c>
      <c r="D715" s="1">
        <v>45569</v>
      </c>
      <c r="E715" s="1">
        <v>45576</v>
      </c>
      <c r="F715" t="s">
        <v>12</v>
      </c>
      <c r="G715">
        <v>1778</v>
      </c>
      <c r="H715">
        <v>12446</v>
      </c>
      <c r="I715" t="s">
        <v>22</v>
      </c>
    </row>
    <row r="716" spans="1:9" x14ac:dyDescent="0.35">
      <c r="A716" t="s">
        <v>116</v>
      </c>
      <c r="B716" t="s">
        <v>791</v>
      </c>
      <c r="C716" t="s">
        <v>36</v>
      </c>
      <c r="D716" s="1">
        <v>45330</v>
      </c>
      <c r="E716" s="1">
        <v>45332</v>
      </c>
      <c r="F716" t="s">
        <v>12</v>
      </c>
      <c r="G716">
        <v>1398</v>
      </c>
      <c r="H716">
        <v>2796</v>
      </c>
      <c r="I716" t="s">
        <v>13</v>
      </c>
    </row>
    <row r="717" spans="1:9" x14ac:dyDescent="0.35">
      <c r="A717" t="s">
        <v>27</v>
      </c>
      <c r="B717" t="s">
        <v>792</v>
      </c>
      <c r="C717" t="s">
        <v>52</v>
      </c>
      <c r="D717" s="1">
        <v>45389</v>
      </c>
      <c r="E717" s="1">
        <v>45390</v>
      </c>
      <c r="F717" t="s">
        <v>12</v>
      </c>
      <c r="G717">
        <v>3695</v>
      </c>
      <c r="H717">
        <v>3695</v>
      </c>
      <c r="I717" t="s">
        <v>13</v>
      </c>
    </row>
    <row r="718" spans="1:9" x14ac:dyDescent="0.35">
      <c r="A718" t="s">
        <v>301</v>
      </c>
      <c r="B718" t="s">
        <v>793</v>
      </c>
      <c r="C718" t="s">
        <v>25</v>
      </c>
      <c r="D718" s="1">
        <v>45499</v>
      </c>
      <c r="E718" s="1">
        <v>45503</v>
      </c>
      <c r="F718" t="s">
        <v>26</v>
      </c>
      <c r="G718">
        <v>2212</v>
      </c>
      <c r="H718">
        <v>8848</v>
      </c>
      <c r="I718" t="s">
        <v>17</v>
      </c>
    </row>
    <row r="719" spans="1:9" x14ac:dyDescent="0.35">
      <c r="A719" t="s">
        <v>39</v>
      </c>
      <c r="B719" t="s">
        <v>794</v>
      </c>
      <c r="C719" t="s">
        <v>32</v>
      </c>
      <c r="D719" s="1">
        <v>45658</v>
      </c>
      <c r="E719" s="1">
        <v>45665</v>
      </c>
      <c r="F719" t="s">
        <v>33</v>
      </c>
      <c r="G719">
        <v>1755</v>
      </c>
      <c r="H719">
        <v>12285</v>
      </c>
      <c r="I719" t="s">
        <v>22</v>
      </c>
    </row>
    <row r="720" spans="1:9" x14ac:dyDescent="0.35">
      <c r="A720" t="s">
        <v>72</v>
      </c>
      <c r="B720" t="s">
        <v>795</v>
      </c>
      <c r="C720" t="s">
        <v>32</v>
      </c>
      <c r="D720" s="1">
        <v>45332</v>
      </c>
      <c r="E720" s="1">
        <v>45333</v>
      </c>
      <c r="F720" t="s">
        <v>12</v>
      </c>
      <c r="G720">
        <v>7210</v>
      </c>
      <c r="H720">
        <v>7210</v>
      </c>
      <c r="I720" t="s">
        <v>29</v>
      </c>
    </row>
    <row r="721" spans="1:9" x14ac:dyDescent="0.35">
      <c r="A721" t="s">
        <v>20</v>
      </c>
      <c r="B721" t="s">
        <v>796</v>
      </c>
      <c r="C721" t="s">
        <v>16</v>
      </c>
      <c r="D721" s="1">
        <v>45431</v>
      </c>
      <c r="E721" s="1">
        <v>45438</v>
      </c>
      <c r="F721" t="s">
        <v>33</v>
      </c>
      <c r="G721">
        <v>7384</v>
      </c>
      <c r="H721">
        <v>51688</v>
      </c>
      <c r="I721" t="s">
        <v>29</v>
      </c>
    </row>
    <row r="722" spans="1:9" x14ac:dyDescent="0.35">
      <c r="A722" t="s">
        <v>93</v>
      </c>
      <c r="B722" t="s">
        <v>797</v>
      </c>
      <c r="C722" t="s">
        <v>61</v>
      </c>
      <c r="D722" s="1">
        <v>45374</v>
      </c>
      <c r="E722" s="1">
        <v>45375</v>
      </c>
      <c r="F722" t="s">
        <v>12</v>
      </c>
      <c r="G722">
        <v>9533</v>
      </c>
      <c r="H722">
        <v>9533</v>
      </c>
      <c r="I722" t="s">
        <v>17</v>
      </c>
    </row>
    <row r="723" spans="1:9" x14ac:dyDescent="0.35">
      <c r="A723" t="s">
        <v>65</v>
      </c>
      <c r="B723" t="s">
        <v>798</v>
      </c>
      <c r="C723" t="s">
        <v>16</v>
      </c>
      <c r="D723" s="1">
        <v>45603</v>
      </c>
      <c r="E723" s="1">
        <v>45609</v>
      </c>
      <c r="F723" t="s">
        <v>33</v>
      </c>
      <c r="G723">
        <v>9542</v>
      </c>
      <c r="H723">
        <v>57252</v>
      </c>
      <c r="I723" t="s">
        <v>13</v>
      </c>
    </row>
    <row r="724" spans="1:9" x14ac:dyDescent="0.35">
      <c r="A724" t="s">
        <v>14</v>
      </c>
      <c r="B724" t="s">
        <v>799</v>
      </c>
      <c r="C724" t="s">
        <v>11</v>
      </c>
      <c r="D724" s="1">
        <v>45659</v>
      </c>
      <c r="E724" s="1">
        <v>45663</v>
      </c>
      <c r="F724" t="s">
        <v>26</v>
      </c>
      <c r="G724">
        <v>6775</v>
      </c>
      <c r="H724">
        <v>27100</v>
      </c>
      <c r="I724" t="s">
        <v>13</v>
      </c>
    </row>
    <row r="725" spans="1:9" x14ac:dyDescent="0.35">
      <c r="A725" t="s">
        <v>93</v>
      </c>
      <c r="B725" t="s">
        <v>800</v>
      </c>
      <c r="C725" t="s">
        <v>61</v>
      </c>
      <c r="D725" s="1">
        <v>45566</v>
      </c>
      <c r="E725" s="1">
        <v>45571</v>
      </c>
      <c r="F725" t="s">
        <v>12</v>
      </c>
      <c r="G725">
        <v>8917</v>
      </c>
      <c r="H725">
        <v>44585</v>
      </c>
      <c r="I725" t="s">
        <v>22</v>
      </c>
    </row>
    <row r="726" spans="1:9" x14ac:dyDescent="0.35">
      <c r="A726" t="s">
        <v>62</v>
      </c>
      <c r="B726" t="s">
        <v>801</v>
      </c>
      <c r="C726" t="s">
        <v>36</v>
      </c>
      <c r="D726" s="1">
        <v>45590</v>
      </c>
      <c r="E726" s="1">
        <v>45597</v>
      </c>
      <c r="F726" t="s">
        <v>33</v>
      </c>
      <c r="G726">
        <v>1246</v>
      </c>
      <c r="H726">
        <v>8722</v>
      </c>
      <c r="I726" t="s">
        <v>34</v>
      </c>
    </row>
    <row r="727" spans="1:9" x14ac:dyDescent="0.35">
      <c r="A727" t="s">
        <v>118</v>
      </c>
      <c r="B727" t="s">
        <v>802</v>
      </c>
      <c r="C727" t="s">
        <v>52</v>
      </c>
      <c r="D727" s="1">
        <v>45573</v>
      </c>
      <c r="E727" s="1">
        <v>45574</v>
      </c>
      <c r="F727" t="s">
        <v>33</v>
      </c>
      <c r="G727">
        <v>5258</v>
      </c>
      <c r="H727">
        <v>5258</v>
      </c>
      <c r="I727" t="s">
        <v>34</v>
      </c>
    </row>
    <row r="728" spans="1:9" x14ac:dyDescent="0.35">
      <c r="A728" t="s">
        <v>181</v>
      </c>
      <c r="B728" t="s">
        <v>803</v>
      </c>
      <c r="C728" t="s">
        <v>42</v>
      </c>
      <c r="D728" s="1">
        <v>45471</v>
      </c>
      <c r="E728" s="1">
        <v>45475</v>
      </c>
      <c r="F728" t="s">
        <v>26</v>
      </c>
      <c r="G728">
        <v>6282</v>
      </c>
      <c r="H728">
        <v>25128</v>
      </c>
      <c r="I728" t="s">
        <v>13</v>
      </c>
    </row>
    <row r="729" spans="1:9" x14ac:dyDescent="0.35">
      <c r="A729" t="s">
        <v>181</v>
      </c>
      <c r="B729" t="s">
        <v>804</v>
      </c>
      <c r="C729" t="s">
        <v>25</v>
      </c>
      <c r="D729" s="1">
        <v>45673</v>
      </c>
      <c r="E729" s="1">
        <v>45678</v>
      </c>
      <c r="F729" t="s">
        <v>26</v>
      </c>
      <c r="G729">
        <v>8472</v>
      </c>
      <c r="H729">
        <v>42360</v>
      </c>
      <c r="I729" t="s">
        <v>13</v>
      </c>
    </row>
    <row r="730" spans="1:9" x14ac:dyDescent="0.35">
      <c r="A730" t="s">
        <v>54</v>
      </c>
      <c r="B730" t="s">
        <v>805</v>
      </c>
      <c r="C730" t="s">
        <v>25</v>
      </c>
      <c r="D730" s="1">
        <v>45412</v>
      </c>
      <c r="E730" s="1">
        <v>45416</v>
      </c>
      <c r="F730" t="s">
        <v>33</v>
      </c>
      <c r="G730">
        <v>3300</v>
      </c>
      <c r="H730">
        <v>13200</v>
      </c>
      <c r="I730" t="s">
        <v>34</v>
      </c>
    </row>
    <row r="731" spans="1:9" x14ac:dyDescent="0.35">
      <c r="A731" t="s">
        <v>59</v>
      </c>
      <c r="B731" t="s">
        <v>806</v>
      </c>
      <c r="C731" t="s">
        <v>52</v>
      </c>
      <c r="D731" s="1">
        <v>45664</v>
      </c>
      <c r="E731" s="1">
        <v>45670</v>
      </c>
      <c r="F731" t="s">
        <v>33</v>
      </c>
      <c r="G731">
        <v>4036</v>
      </c>
      <c r="H731">
        <v>24216</v>
      </c>
      <c r="I731" t="s">
        <v>17</v>
      </c>
    </row>
    <row r="732" spans="1:9" x14ac:dyDescent="0.35">
      <c r="A732" t="s">
        <v>162</v>
      </c>
      <c r="B732" t="s">
        <v>807</v>
      </c>
      <c r="C732" t="s">
        <v>36</v>
      </c>
      <c r="D732" s="1">
        <v>45574</v>
      </c>
      <c r="E732" s="1">
        <v>45580</v>
      </c>
      <c r="F732" t="s">
        <v>33</v>
      </c>
      <c r="G732">
        <v>7832</v>
      </c>
      <c r="H732">
        <v>46992</v>
      </c>
      <c r="I732" t="s">
        <v>17</v>
      </c>
    </row>
    <row r="733" spans="1:9" x14ac:dyDescent="0.35">
      <c r="A733" t="s">
        <v>37</v>
      </c>
      <c r="B733" t="s">
        <v>808</v>
      </c>
      <c r="C733" t="s">
        <v>32</v>
      </c>
      <c r="D733" s="1">
        <v>45555</v>
      </c>
      <c r="E733" s="1">
        <v>45560</v>
      </c>
      <c r="F733" t="s">
        <v>12</v>
      </c>
      <c r="G733">
        <v>4572</v>
      </c>
      <c r="H733">
        <v>22860</v>
      </c>
      <c r="I733" t="s">
        <v>17</v>
      </c>
    </row>
    <row r="734" spans="1:9" x14ac:dyDescent="0.35">
      <c r="A734" t="s">
        <v>116</v>
      </c>
      <c r="B734" t="s">
        <v>809</v>
      </c>
      <c r="C734" t="s">
        <v>32</v>
      </c>
      <c r="D734" s="1">
        <v>45552</v>
      </c>
      <c r="E734" s="1">
        <v>45556</v>
      </c>
      <c r="F734" t="s">
        <v>12</v>
      </c>
      <c r="G734">
        <v>3669</v>
      </c>
      <c r="H734">
        <v>14676</v>
      </c>
      <c r="I734" t="s">
        <v>22</v>
      </c>
    </row>
    <row r="735" spans="1:9" x14ac:dyDescent="0.35">
      <c r="A735" t="s">
        <v>116</v>
      </c>
      <c r="B735" t="s">
        <v>810</v>
      </c>
      <c r="C735" t="s">
        <v>32</v>
      </c>
      <c r="D735" s="1">
        <v>45525</v>
      </c>
      <c r="E735" s="1">
        <v>45526</v>
      </c>
      <c r="F735" t="s">
        <v>33</v>
      </c>
      <c r="G735">
        <v>1178</v>
      </c>
      <c r="H735">
        <v>1178</v>
      </c>
      <c r="I735" t="s">
        <v>29</v>
      </c>
    </row>
    <row r="736" spans="1:9" x14ac:dyDescent="0.35">
      <c r="A736" t="s">
        <v>37</v>
      </c>
      <c r="B736" t="s">
        <v>811</v>
      </c>
      <c r="C736" t="s">
        <v>25</v>
      </c>
      <c r="D736" s="1">
        <v>45346</v>
      </c>
      <c r="E736" s="1">
        <v>45351</v>
      </c>
      <c r="F736" t="s">
        <v>26</v>
      </c>
      <c r="G736">
        <v>5862</v>
      </c>
      <c r="H736">
        <v>29310</v>
      </c>
      <c r="I736" t="s">
        <v>13</v>
      </c>
    </row>
    <row r="737" spans="1:9" x14ac:dyDescent="0.35">
      <c r="A737" t="s">
        <v>84</v>
      </c>
      <c r="B737" t="s">
        <v>812</v>
      </c>
      <c r="C737" t="s">
        <v>47</v>
      </c>
      <c r="D737" s="1">
        <v>45455</v>
      </c>
      <c r="E737" s="1">
        <v>45460</v>
      </c>
      <c r="F737" t="s">
        <v>33</v>
      </c>
      <c r="G737">
        <v>5110</v>
      </c>
      <c r="H737">
        <v>25550</v>
      </c>
      <c r="I737" t="s">
        <v>34</v>
      </c>
    </row>
    <row r="738" spans="1:9" x14ac:dyDescent="0.35">
      <c r="A738" t="s">
        <v>91</v>
      </c>
      <c r="B738" t="s">
        <v>813</v>
      </c>
      <c r="C738" t="s">
        <v>11</v>
      </c>
      <c r="D738" s="1">
        <v>45482</v>
      </c>
      <c r="E738" s="1">
        <v>45486</v>
      </c>
      <c r="F738" t="s">
        <v>33</v>
      </c>
      <c r="G738">
        <v>8788</v>
      </c>
      <c r="H738">
        <v>35152</v>
      </c>
      <c r="I738" t="s">
        <v>13</v>
      </c>
    </row>
    <row r="739" spans="1:9" x14ac:dyDescent="0.35">
      <c r="A739" t="s">
        <v>43</v>
      </c>
      <c r="B739" t="s">
        <v>814</v>
      </c>
      <c r="C739" t="s">
        <v>36</v>
      </c>
      <c r="D739" s="1">
        <v>45636</v>
      </c>
      <c r="E739" s="1">
        <v>45642</v>
      </c>
      <c r="F739" t="s">
        <v>26</v>
      </c>
      <c r="G739">
        <v>6508</v>
      </c>
      <c r="H739">
        <v>39048</v>
      </c>
      <c r="I739" t="s">
        <v>34</v>
      </c>
    </row>
    <row r="740" spans="1:9" x14ac:dyDescent="0.35">
      <c r="A740" t="s">
        <v>14</v>
      </c>
      <c r="B740" t="s">
        <v>815</v>
      </c>
      <c r="C740" t="s">
        <v>19</v>
      </c>
      <c r="D740" s="1">
        <v>45507</v>
      </c>
      <c r="E740" s="1">
        <v>45510</v>
      </c>
      <c r="F740" t="s">
        <v>26</v>
      </c>
      <c r="G740">
        <v>6794</v>
      </c>
      <c r="H740">
        <v>20382</v>
      </c>
      <c r="I740" t="s">
        <v>29</v>
      </c>
    </row>
    <row r="741" spans="1:9" x14ac:dyDescent="0.35">
      <c r="A741" t="s">
        <v>80</v>
      </c>
      <c r="B741" t="s">
        <v>816</v>
      </c>
      <c r="C741" t="s">
        <v>36</v>
      </c>
      <c r="D741" s="1">
        <v>45378</v>
      </c>
      <c r="E741" s="1">
        <v>45385</v>
      </c>
      <c r="F741" t="s">
        <v>26</v>
      </c>
      <c r="G741">
        <v>1185</v>
      </c>
      <c r="H741">
        <v>8295</v>
      </c>
      <c r="I741" t="s">
        <v>22</v>
      </c>
    </row>
    <row r="742" spans="1:9" x14ac:dyDescent="0.35">
      <c r="A742" t="s">
        <v>116</v>
      </c>
      <c r="B742" t="s">
        <v>817</v>
      </c>
      <c r="C742" t="s">
        <v>19</v>
      </c>
      <c r="D742" s="1">
        <v>45533</v>
      </c>
      <c r="E742" s="1">
        <v>45539</v>
      </c>
      <c r="F742" t="s">
        <v>12</v>
      </c>
      <c r="G742">
        <v>5395</v>
      </c>
      <c r="H742">
        <v>32370</v>
      </c>
      <c r="I742" t="s">
        <v>34</v>
      </c>
    </row>
    <row r="743" spans="1:9" x14ac:dyDescent="0.35">
      <c r="A743" t="s">
        <v>104</v>
      </c>
      <c r="B743" t="s">
        <v>818</v>
      </c>
      <c r="C743" t="s">
        <v>52</v>
      </c>
      <c r="D743" s="1">
        <v>45450</v>
      </c>
      <c r="E743" s="1">
        <v>45457</v>
      </c>
      <c r="F743" t="s">
        <v>33</v>
      </c>
      <c r="G743">
        <v>2375</v>
      </c>
      <c r="H743">
        <v>16625</v>
      </c>
      <c r="I743" t="s">
        <v>29</v>
      </c>
    </row>
    <row r="744" spans="1:9" x14ac:dyDescent="0.35">
      <c r="A744" t="s">
        <v>148</v>
      </c>
      <c r="B744" t="s">
        <v>819</v>
      </c>
      <c r="C744" t="s">
        <v>25</v>
      </c>
      <c r="D744" s="1">
        <v>45553</v>
      </c>
      <c r="E744" s="1">
        <v>45560</v>
      </c>
      <c r="F744" t="s">
        <v>12</v>
      </c>
      <c r="G744">
        <v>2033</v>
      </c>
      <c r="H744">
        <v>14231</v>
      </c>
      <c r="I744" t="s">
        <v>17</v>
      </c>
    </row>
    <row r="745" spans="1:9" x14ac:dyDescent="0.35">
      <c r="A745" t="s">
        <v>107</v>
      </c>
      <c r="B745" t="s">
        <v>820</v>
      </c>
      <c r="C745" t="s">
        <v>47</v>
      </c>
      <c r="D745" s="1">
        <v>45513</v>
      </c>
      <c r="E745" s="1">
        <v>45517</v>
      </c>
      <c r="F745" t="s">
        <v>33</v>
      </c>
      <c r="G745">
        <v>3021</v>
      </c>
      <c r="H745">
        <v>12084</v>
      </c>
      <c r="I745" t="s">
        <v>22</v>
      </c>
    </row>
    <row r="746" spans="1:9" x14ac:dyDescent="0.35">
      <c r="A746" t="s">
        <v>84</v>
      </c>
      <c r="B746" t="s">
        <v>821</v>
      </c>
      <c r="C746" t="s">
        <v>61</v>
      </c>
      <c r="D746" s="1">
        <v>45420</v>
      </c>
      <c r="E746" s="1">
        <v>45427</v>
      </c>
      <c r="F746" t="s">
        <v>33</v>
      </c>
      <c r="G746">
        <v>7077</v>
      </c>
      <c r="H746">
        <v>49539</v>
      </c>
      <c r="I746" t="s">
        <v>13</v>
      </c>
    </row>
    <row r="747" spans="1:9" x14ac:dyDescent="0.35">
      <c r="A747" t="s">
        <v>23</v>
      </c>
      <c r="B747" t="s">
        <v>822</v>
      </c>
      <c r="C747" t="s">
        <v>52</v>
      </c>
      <c r="D747" s="1">
        <v>45564</v>
      </c>
      <c r="E747" s="1">
        <v>45570</v>
      </c>
      <c r="F747" t="s">
        <v>26</v>
      </c>
      <c r="G747">
        <v>8035</v>
      </c>
      <c r="H747">
        <v>48210</v>
      </c>
      <c r="I747" t="s">
        <v>22</v>
      </c>
    </row>
    <row r="748" spans="1:9" x14ac:dyDescent="0.35">
      <c r="A748" t="s">
        <v>59</v>
      </c>
      <c r="B748" t="s">
        <v>823</v>
      </c>
      <c r="C748" t="s">
        <v>32</v>
      </c>
      <c r="D748" s="1">
        <v>45628</v>
      </c>
      <c r="E748" s="1">
        <v>45630</v>
      </c>
      <c r="F748" t="s">
        <v>26</v>
      </c>
      <c r="G748">
        <v>1608</v>
      </c>
      <c r="H748">
        <v>3216</v>
      </c>
      <c r="I748" t="s">
        <v>13</v>
      </c>
    </row>
    <row r="749" spans="1:9" x14ac:dyDescent="0.35">
      <c r="A749" t="s">
        <v>162</v>
      </c>
      <c r="B749" t="s">
        <v>824</v>
      </c>
      <c r="C749" t="s">
        <v>11</v>
      </c>
      <c r="D749" s="1">
        <v>45436</v>
      </c>
      <c r="E749" s="1">
        <v>45437</v>
      </c>
      <c r="F749" t="s">
        <v>33</v>
      </c>
      <c r="G749">
        <v>1131</v>
      </c>
      <c r="H749">
        <v>1131</v>
      </c>
      <c r="I749" t="s">
        <v>17</v>
      </c>
    </row>
    <row r="750" spans="1:9" x14ac:dyDescent="0.35">
      <c r="A750" t="s">
        <v>82</v>
      </c>
      <c r="B750" t="s">
        <v>825</v>
      </c>
      <c r="C750" t="s">
        <v>52</v>
      </c>
      <c r="D750" s="1">
        <v>45687</v>
      </c>
      <c r="E750" s="1">
        <v>45691</v>
      </c>
      <c r="F750" t="s">
        <v>33</v>
      </c>
      <c r="G750">
        <v>6380</v>
      </c>
      <c r="H750">
        <v>25520</v>
      </c>
      <c r="I750" t="s">
        <v>17</v>
      </c>
    </row>
    <row r="751" spans="1:9" x14ac:dyDescent="0.35">
      <c r="A751" t="s">
        <v>114</v>
      </c>
      <c r="B751" t="s">
        <v>826</v>
      </c>
      <c r="C751" t="s">
        <v>47</v>
      </c>
      <c r="D751" s="1">
        <v>45519</v>
      </c>
      <c r="E751" s="1">
        <v>45521</v>
      </c>
      <c r="F751" t="s">
        <v>26</v>
      </c>
      <c r="G751">
        <v>8318</v>
      </c>
      <c r="H751">
        <v>16636</v>
      </c>
      <c r="I751" t="s">
        <v>29</v>
      </c>
    </row>
    <row r="752" spans="1:9" x14ac:dyDescent="0.35">
      <c r="A752" t="s">
        <v>162</v>
      </c>
      <c r="B752" t="s">
        <v>827</v>
      </c>
      <c r="C752" t="s">
        <v>36</v>
      </c>
      <c r="D752" s="1">
        <v>45405</v>
      </c>
      <c r="E752" s="1">
        <v>45412</v>
      </c>
      <c r="F752" t="s">
        <v>33</v>
      </c>
      <c r="G752">
        <v>8576</v>
      </c>
      <c r="H752">
        <v>60032</v>
      </c>
      <c r="I752" t="s">
        <v>22</v>
      </c>
    </row>
    <row r="753" spans="1:9" x14ac:dyDescent="0.35">
      <c r="A753" t="s">
        <v>30</v>
      </c>
      <c r="B753" t="s">
        <v>828</v>
      </c>
      <c r="C753" t="s">
        <v>19</v>
      </c>
      <c r="D753" s="1">
        <v>45657</v>
      </c>
      <c r="E753" s="1">
        <v>45663</v>
      </c>
      <c r="F753" t="s">
        <v>12</v>
      </c>
      <c r="G753">
        <v>6231</v>
      </c>
      <c r="H753">
        <v>37386</v>
      </c>
      <c r="I753" t="s">
        <v>17</v>
      </c>
    </row>
    <row r="754" spans="1:9" x14ac:dyDescent="0.35">
      <c r="A754" t="s">
        <v>162</v>
      </c>
      <c r="B754" t="s">
        <v>829</v>
      </c>
      <c r="C754" t="s">
        <v>19</v>
      </c>
      <c r="D754" s="1">
        <v>45675</v>
      </c>
      <c r="E754" s="1">
        <v>45679</v>
      </c>
      <c r="F754" t="s">
        <v>26</v>
      </c>
      <c r="G754">
        <v>4108</v>
      </c>
      <c r="H754">
        <v>16432</v>
      </c>
      <c r="I754" t="s">
        <v>29</v>
      </c>
    </row>
    <row r="755" spans="1:9" x14ac:dyDescent="0.35">
      <c r="A755" t="s">
        <v>27</v>
      </c>
      <c r="B755" t="s">
        <v>830</v>
      </c>
      <c r="C755" t="s">
        <v>32</v>
      </c>
      <c r="D755" s="1">
        <v>45434</v>
      </c>
      <c r="E755" s="1">
        <v>45436</v>
      </c>
      <c r="F755" t="s">
        <v>12</v>
      </c>
      <c r="G755">
        <v>7152</v>
      </c>
      <c r="H755">
        <v>14304</v>
      </c>
      <c r="I755" t="s">
        <v>34</v>
      </c>
    </row>
    <row r="756" spans="1:9" x14ac:dyDescent="0.35">
      <c r="A756" t="s">
        <v>109</v>
      </c>
      <c r="B756" t="s">
        <v>831</v>
      </c>
      <c r="C756" t="s">
        <v>61</v>
      </c>
      <c r="D756" s="1">
        <v>45329</v>
      </c>
      <c r="E756" s="1">
        <v>45335</v>
      </c>
      <c r="F756" t="s">
        <v>12</v>
      </c>
      <c r="G756">
        <v>6909</v>
      </c>
      <c r="H756">
        <v>41454</v>
      </c>
      <c r="I756" t="s">
        <v>34</v>
      </c>
    </row>
    <row r="757" spans="1:9" x14ac:dyDescent="0.35">
      <c r="A757" t="s">
        <v>124</v>
      </c>
      <c r="B757" t="s">
        <v>832</v>
      </c>
      <c r="C757" t="s">
        <v>16</v>
      </c>
      <c r="D757" s="1">
        <v>45485</v>
      </c>
      <c r="E757" s="1">
        <v>45491</v>
      </c>
      <c r="F757" t="s">
        <v>26</v>
      </c>
      <c r="G757">
        <v>8079</v>
      </c>
      <c r="H757">
        <v>48474</v>
      </c>
      <c r="I757" t="s">
        <v>13</v>
      </c>
    </row>
    <row r="758" spans="1:9" x14ac:dyDescent="0.35">
      <c r="A758" t="s">
        <v>91</v>
      </c>
      <c r="B758" t="s">
        <v>833</v>
      </c>
      <c r="C758" t="s">
        <v>32</v>
      </c>
      <c r="D758" s="1">
        <v>45651</v>
      </c>
      <c r="E758" s="1">
        <v>45655</v>
      </c>
      <c r="F758" t="s">
        <v>26</v>
      </c>
      <c r="G758">
        <v>3869</v>
      </c>
      <c r="H758">
        <v>15476</v>
      </c>
      <c r="I758" t="s">
        <v>17</v>
      </c>
    </row>
    <row r="759" spans="1:9" x14ac:dyDescent="0.35">
      <c r="A759" t="s">
        <v>65</v>
      </c>
      <c r="B759" t="s">
        <v>834</v>
      </c>
      <c r="C759" t="s">
        <v>61</v>
      </c>
      <c r="D759" s="1">
        <v>45336</v>
      </c>
      <c r="E759" s="1">
        <v>45340</v>
      </c>
      <c r="F759" t="s">
        <v>12</v>
      </c>
      <c r="G759">
        <v>7563</v>
      </c>
      <c r="H759">
        <v>30252</v>
      </c>
      <c r="I759" t="s">
        <v>34</v>
      </c>
    </row>
    <row r="760" spans="1:9" x14ac:dyDescent="0.35">
      <c r="A760" t="s">
        <v>9</v>
      </c>
      <c r="B760" t="s">
        <v>835</v>
      </c>
      <c r="C760" t="s">
        <v>16</v>
      </c>
      <c r="D760" s="1">
        <v>45685</v>
      </c>
      <c r="E760" s="1">
        <v>45689</v>
      </c>
      <c r="F760" t="s">
        <v>26</v>
      </c>
      <c r="G760">
        <v>9933</v>
      </c>
      <c r="H760">
        <v>39732</v>
      </c>
      <c r="I760" t="s">
        <v>17</v>
      </c>
    </row>
    <row r="761" spans="1:9" x14ac:dyDescent="0.35">
      <c r="A761" t="s">
        <v>49</v>
      </c>
      <c r="B761" t="s">
        <v>836</v>
      </c>
      <c r="C761" t="s">
        <v>25</v>
      </c>
      <c r="D761" s="1">
        <v>45335</v>
      </c>
      <c r="E761" s="1">
        <v>45336</v>
      </c>
      <c r="F761" t="s">
        <v>26</v>
      </c>
      <c r="G761">
        <v>3331</v>
      </c>
      <c r="H761">
        <v>3331</v>
      </c>
      <c r="I761" t="s">
        <v>29</v>
      </c>
    </row>
    <row r="762" spans="1:9" x14ac:dyDescent="0.35">
      <c r="A762" t="s">
        <v>89</v>
      </c>
      <c r="B762" t="s">
        <v>837</v>
      </c>
      <c r="C762" t="s">
        <v>19</v>
      </c>
      <c r="D762" s="1">
        <v>45561</v>
      </c>
      <c r="E762" s="1">
        <v>45563</v>
      </c>
      <c r="F762" t="s">
        <v>26</v>
      </c>
      <c r="G762">
        <v>6192</v>
      </c>
      <c r="H762">
        <v>12384</v>
      </c>
      <c r="I762" t="s">
        <v>29</v>
      </c>
    </row>
    <row r="763" spans="1:9" x14ac:dyDescent="0.35">
      <c r="A763" t="s">
        <v>157</v>
      </c>
      <c r="B763" t="s">
        <v>838</v>
      </c>
      <c r="C763" t="s">
        <v>61</v>
      </c>
      <c r="D763" s="1">
        <v>45473</v>
      </c>
      <c r="E763" s="1">
        <v>45478</v>
      </c>
      <c r="F763" t="s">
        <v>12</v>
      </c>
      <c r="G763">
        <v>6572</v>
      </c>
      <c r="H763">
        <v>32860</v>
      </c>
      <c r="I763" t="s">
        <v>13</v>
      </c>
    </row>
    <row r="764" spans="1:9" x14ac:dyDescent="0.35">
      <c r="A764" t="s">
        <v>72</v>
      </c>
      <c r="B764" t="s">
        <v>839</v>
      </c>
      <c r="C764" t="s">
        <v>11</v>
      </c>
      <c r="D764" s="1">
        <v>45560</v>
      </c>
      <c r="E764" s="1">
        <v>45567</v>
      </c>
      <c r="F764" t="s">
        <v>33</v>
      </c>
      <c r="G764">
        <v>6980</v>
      </c>
      <c r="H764">
        <v>48860</v>
      </c>
      <c r="I764" t="s">
        <v>34</v>
      </c>
    </row>
    <row r="765" spans="1:9" x14ac:dyDescent="0.35">
      <c r="A765" t="s">
        <v>65</v>
      </c>
      <c r="B765" t="s">
        <v>840</v>
      </c>
      <c r="C765" t="s">
        <v>42</v>
      </c>
      <c r="D765" s="1">
        <v>45483</v>
      </c>
      <c r="E765" s="1">
        <v>45485</v>
      </c>
      <c r="F765" t="s">
        <v>26</v>
      </c>
      <c r="G765">
        <v>8595</v>
      </c>
      <c r="H765">
        <v>17190</v>
      </c>
      <c r="I765" t="s">
        <v>17</v>
      </c>
    </row>
    <row r="766" spans="1:9" x14ac:dyDescent="0.35">
      <c r="A766" t="s">
        <v>91</v>
      </c>
      <c r="B766" t="s">
        <v>841</v>
      </c>
      <c r="C766" t="s">
        <v>61</v>
      </c>
      <c r="D766" s="1">
        <v>45544</v>
      </c>
      <c r="E766" s="1">
        <v>45550</v>
      </c>
      <c r="F766" t="s">
        <v>12</v>
      </c>
      <c r="G766">
        <v>4802</v>
      </c>
      <c r="H766">
        <v>28812</v>
      </c>
      <c r="I766" t="s">
        <v>34</v>
      </c>
    </row>
    <row r="767" spans="1:9" x14ac:dyDescent="0.35">
      <c r="A767" t="s">
        <v>67</v>
      </c>
      <c r="B767" t="s">
        <v>842</v>
      </c>
      <c r="C767" t="s">
        <v>47</v>
      </c>
      <c r="D767" s="1">
        <v>45498</v>
      </c>
      <c r="E767" s="1">
        <v>45501</v>
      </c>
      <c r="F767" t="s">
        <v>33</v>
      </c>
      <c r="G767">
        <v>9621</v>
      </c>
      <c r="H767">
        <v>28863</v>
      </c>
      <c r="I767" t="s">
        <v>17</v>
      </c>
    </row>
    <row r="768" spans="1:9" x14ac:dyDescent="0.35">
      <c r="A768" t="s">
        <v>91</v>
      </c>
      <c r="B768" t="s">
        <v>843</v>
      </c>
      <c r="C768" t="s">
        <v>16</v>
      </c>
      <c r="D768" s="1">
        <v>45658</v>
      </c>
      <c r="E768" s="1">
        <v>45659</v>
      </c>
      <c r="F768" t="s">
        <v>33</v>
      </c>
      <c r="G768">
        <v>5245</v>
      </c>
      <c r="H768">
        <v>5245</v>
      </c>
      <c r="I768" t="s">
        <v>22</v>
      </c>
    </row>
    <row r="769" spans="1:9" x14ac:dyDescent="0.35">
      <c r="A769" t="s">
        <v>162</v>
      </c>
      <c r="B769" t="s">
        <v>844</v>
      </c>
      <c r="C769" t="s">
        <v>19</v>
      </c>
      <c r="D769" s="1">
        <v>45347</v>
      </c>
      <c r="E769" s="1">
        <v>45350</v>
      </c>
      <c r="F769" t="s">
        <v>26</v>
      </c>
      <c r="G769">
        <v>5006</v>
      </c>
      <c r="H769">
        <v>15018</v>
      </c>
      <c r="I769" t="s">
        <v>29</v>
      </c>
    </row>
    <row r="770" spans="1:9" x14ac:dyDescent="0.35">
      <c r="A770" t="s">
        <v>67</v>
      </c>
      <c r="B770" t="s">
        <v>845</v>
      </c>
      <c r="C770" t="s">
        <v>61</v>
      </c>
      <c r="D770" s="1">
        <v>45458</v>
      </c>
      <c r="E770" s="1">
        <v>45460</v>
      </c>
      <c r="F770" t="s">
        <v>26</v>
      </c>
      <c r="G770">
        <v>4224</v>
      </c>
      <c r="H770">
        <v>8448</v>
      </c>
      <c r="I770" t="s">
        <v>29</v>
      </c>
    </row>
    <row r="771" spans="1:9" x14ac:dyDescent="0.35">
      <c r="A771" t="s">
        <v>91</v>
      </c>
      <c r="B771" t="s">
        <v>846</v>
      </c>
      <c r="C771" t="s">
        <v>42</v>
      </c>
      <c r="D771" s="1">
        <v>45602</v>
      </c>
      <c r="E771" s="1">
        <v>45603</v>
      </c>
      <c r="F771" t="s">
        <v>33</v>
      </c>
      <c r="G771">
        <v>3925</v>
      </c>
      <c r="H771">
        <v>3925</v>
      </c>
      <c r="I771" t="s">
        <v>29</v>
      </c>
    </row>
    <row r="772" spans="1:9" x14ac:dyDescent="0.35">
      <c r="A772" t="s">
        <v>148</v>
      </c>
      <c r="B772" t="s">
        <v>847</v>
      </c>
      <c r="C772" t="s">
        <v>16</v>
      </c>
      <c r="D772" s="1">
        <v>45640</v>
      </c>
      <c r="E772" s="1">
        <v>45645</v>
      </c>
      <c r="F772" t="s">
        <v>26</v>
      </c>
      <c r="G772">
        <v>8767</v>
      </c>
      <c r="H772">
        <v>43835</v>
      </c>
      <c r="I772" t="s">
        <v>34</v>
      </c>
    </row>
    <row r="773" spans="1:9" x14ac:dyDescent="0.35">
      <c r="A773" t="s">
        <v>122</v>
      </c>
      <c r="B773" t="s">
        <v>848</v>
      </c>
      <c r="C773" t="s">
        <v>16</v>
      </c>
      <c r="D773" s="1">
        <v>45442</v>
      </c>
      <c r="E773" s="1">
        <v>45446</v>
      </c>
      <c r="F773" t="s">
        <v>33</v>
      </c>
      <c r="G773">
        <v>1492</v>
      </c>
      <c r="H773">
        <v>5968</v>
      </c>
      <c r="I773" t="s">
        <v>13</v>
      </c>
    </row>
    <row r="774" spans="1:9" x14ac:dyDescent="0.35">
      <c r="A774" t="s">
        <v>225</v>
      </c>
      <c r="B774" t="s">
        <v>849</v>
      </c>
      <c r="C774" t="s">
        <v>42</v>
      </c>
      <c r="D774" s="1">
        <v>45375</v>
      </c>
      <c r="E774" s="1">
        <v>45379</v>
      </c>
      <c r="F774" t="s">
        <v>12</v>
      </c>
      <c r="G774">
        <v>4292</v>
      </c>
      <c r="H774">
        <v>17168</v>
      </c>
      <c r="I774" t="s">
        <v>13</v>
      </c>
    </row>
    <row r="775" spans="1:9" x14ac:dyDescent="0.35">
      <c r="A775" t="s">
        <v>100</v>
      </c>
      <c r="B775" t="s">
        <v>850</v>
      </c>
      <c r="C775" t="s">
        <v>19</v>
      </c>
      <c r="D775" s="1">
        <v>45527</v>
      </c>
      <c r="E775" s="1">
        <v>45532</v>
      </c>
      <c r="F775" t="s">
        <v>12</v>
      </c>
      <c r="G775">
        <v>4556</v>
      </c>
      <c r="H775">
        <v>22780</v>
      </c>
      <c r="I775" t="s">
        <v>13</v>
      </c>
    </row>
    <row r="776" spans="1:9" x14ac:dyDescent="0.35">
      <c r="A776" t="s">
        <v>43</v>
      </c>
      <c r="B776" t="s">
        <v>851</v>
      </c>
      <c r="C776" t="s">
        <v>19</v>
      </c>
      <c r="D776" s="1">
        <v>45547</v>
      </c>
      <c r="E776" s="1">
        <v>45548</v>
      </c>
      <c r="F776" t="s">
        <v>12</v>
      </c>
      <c r="G776">
        <v>7228</v>
      </c>
      <c r="H776">
        <v>7228</v>
      </c>
      <c r="I776" t="s">
        <v>22</v>
      </c>
    </row>
    <row r="777" spans="1:9" x14ac:dyDescent="0.35">
      <c r="A777" t="s">
        <v>82</v>
      </c>
      <c r="B777" t="s">
        <v>852</v>
      </c>
      <c r="C777" t="s">
        <v>52</v>
      </c>
      <c r="D777" s="1">
        <v>45447</v>
      </c>
      <c r="E777" s="1">
        <v>45449</v>
      </c>
      <c r="F777" t="s">
        <v>12</v>
      </c>
      <c r="G777">
        <v>3917</v>
      </c>
      <c r="H777">
        <v>7834</v>
      </c>
      <c r="I777" t="s">
        <v>22</v>
      </c>
    </row>
    <row r="778" spans="1:9" x14ac:dyDescent="0.35">
      <c r="A778" t="s">
        <v>27</v>
      </c>
      <c r="B778" t="s">
        <v>853</v>
      </c>
      <c r="C778" t="s">
        <v>11</v>
      </c>
      <c r="D778" s="1">
        <v>45373</v>
      </c>
      <c r="E778" s="1">
        <v>45374</v>
      </c>
      <c r="F778" t="s">
        <v>12</v>
      </c>
      <c r="G778">
        <v>3733</v>
      </c>
      <c r="H778">
        <v>3733</v>
      </c>
      <c r="I778" t="s">
        <v>34</v>
      </c>
    </row>
    <row r="779" spans="1:9" x14ac:dyDescent="0.35">
      <c r="A779" t="s">
        <v>128</v>
      </c>
      <c r="B779" t="s">
        <v>854</v>
      </c>
      <c r="C779" t="s">
        <v>25</v>
      </c>
      <c r="D779" s="1">
        <v>45410</v>
      </c>
      <c r="E779" s="1">
        <v>45417</v>
      </c>
      <c r="F779" t="s">
        <v>12</v>
      </c>
      <c r="G779">
        <v>4166</v>
      </c>
      <c r="H779">
        <v>29162</v>
      </c>
      <c r="I779" t="s">
        <v>13</v>
      </c>
    </row>
    <row r="780" spans="1:9" x14ac:dyDescent="0.35">
      <c r="A780" t="s">
        <v>45</v>
      </c>
      <c r="B780" t="s">
        <v>855</v>
      </c>
      <c r="C780" t="s">
        <v>61</v>
      </c>
      <c r="D780" s="1">
        <v>45663</v>
      </c>
      <c r="E780" s="1">
        <v>45669</v>
      </c>
      <c r="F780" t="s">
        <v>26</v>
      </c>
      <c r="G780">
        <v>9605</v>
      </c>
      <c r="H780">
        <v>57630</v>
      </c>
      <c r="I780" t="s">
        <v>34</v>
      </c>
    </row>
    <row r="781" spans="1:9" x14ac:dyDescent="0.35">
      <c r="A781" t="s">
        <v>80</v>
      </c>
      <c r="B781" t="s">
        <v>856</v>
      </c>
      <c r="C781" t="s">
        <v>47</v>
      </c>
      <c r="D781" s="1">
        <v>45467</v>
      </c>
      <c r="E781" s="1">
        <v>45474</v>
      </c>
      <c r="F781" t="s">
        <v>33</v>
      </c>
      <c r="G781">
        <v>4050</v>
      </c>
      <c r="H781">
        <v>28350</v>
      </c>
      <c r="I781" t="s">
        <v>17</v>
      </c>
    </row>
    <row r="782" spans="1:9" x14ac:dyDescent="0.35">
      <c r="A782" t="s">
        <v>62</v>
      </c>
      <c r="B782" t="s">
        <v>857</v>
      </c>
      <c r="C782" t="s">
        <v>36</v>
      </c>
      <c r="D782" s="1">
        <v>45625</v>
      </c>
      <c r="E782" s="1">
        <v>45627</v>
      </c>
      <c r="F782" t="s">
        <v>26</v>
      </c>
      <c r="G782">
        <v>9275</v>
      </c>
      <c r="H782">
        <v>18550</v>
      </c>
      <c r="I782" t="s">
        <v>17</v>
      </c>
    </row>
    <row r="783" spans="1:9" x14ac:dyDescent="0.35">
      <c r="A783" t="s">
        <v>67</v>
      </c>
      <c r="B783" t="s">
        <v>858</v>
      </c>
      <c r="C783" t="s">
        <v>16</v>
      </c>
      <c r="D783" s="1">
        <v>45623</v>
      </c>
      <c r="E783" s="1">
        <v>45627</v>
      </c>
      <c r="F783" t="s">
        <v>12</v>
      </c>
      <c r="G783">
        <v>6383</v>
      </c>
      <c r="H783">
        <v>25532</v>
      </c>
      <c r="I783" t="s">
        <v>22</v>
      </c>
    </row>
    <row r="784" spans="1:9" x14ac:dyDescent="0.35">
      <c r="A784" t="s">
        <v>98</v>
      </c>
      <c r="B784" t="s">
        <v>859</v>
      </c>
      <c r="C784" t="s">
        <v>19</v>
      </c>
      <c r="D784" s="1">
        <v>45622</v>
      </c>
      <c r="E784" s="1">
        <v>45628</v>
      </c>
      <c r="F784" t="s">
        <v>26</v>
      </c>
      <c r="G784">
        <v>7204</v>
      </c>
      <c r="H784">
        <v>43224</v>
      </c>
      <c r="I784" t="s">
        <v>34</v>
      </c>
    </row>
    <row r="785" spans="1:9" x14ac:dyDescent="0.35">
      <c r="A785" t="s">
        <v>181</v>
      </c>
      <c r="B785" t="s">
        <v>860</v>
      </c>
      <c r="C785" t="s">
        <v>36</v>
      </c>
      <c r="D785" s="1">
        <v>45681</v>
      </c>
      <c r="E785" s="1">
        <v>45682</v>
      </c>
      <c r="F785" t="s">
        <v>26</v>
      </c>
      <c r="G785">
        <v>7703</v>
      </c>
      <c r="H785">
        <v>7703</v>
      </c>
      <c r="I785" t="s">
        <v>29</v>
      </c>
    </row>
    <row r="786" spans="1:9" x14ac:dyDescent="0.35">
      <c r="A786" t="s">
        <v>62</v>
      </c>
      <c r="B786" t="s">
        <v>861</v>
      </c>
      <c r="C786" t="s">
        <v>61</v>
      </c>
      <c r="D786" s="1">
        <v>45528</v>
      </c>
      <c r="E786" s="1">
        <v>45531</v>
      </c>
      <c r="F786" t="s">
        <v>33</v>
      </c>
      <c r="G786">
        <v>3532</v>
      </c>
      <c r="H786">
        <v>10596</v>
      </c>
      <c r="I786" t="s">
        <v>34</v>
      </c>
    </row>
    <row r="787" spans="1:9" x14ac:dyDescent="0.35">
      <c r="A787" t="s">
        <v>62</v>
      </c>
      <c r="B787" t="s">
        <v>862</v>
      </c>
      <c r="C787" t="s">
        <v>42</v>
      </c>
      <c r="D787" s="1">
        <v>45450</v>
      </c>
      <c r="E787" s="1">
        <v>45452</v>
      </c>
      <c r="F787" t="s">
        <v>26</v>
      </c>
      <c r="G787">
        <v>7956</v>
      </c>
      <c r="H787">
        <v>15912</v>
      </c>
      <c r="I787" t="s">
        <v>13</v>
      </c>
    </row>
    <row r="788" spans="1:9" x14ac:dyDescent="0.35">
      <c r="A788" t="s">
        <v>45</v>
      </c>
      <c r="B788" t="s">
        <v>863</v>
      </c>
      <c r="C788" t="s">
        <v>47</v>
      </c>
      <c r="D788" s="1">
        <v>45340</v>
      </c>
      <c r="E788" s="1">
        <v>45344</v>
      </c>
      <c r="F788" t="s">
        <v>12</v>
      </c>
      <c r="G788">
        <v>2089</v>
      </c>
      <c r="H788">
        <v>8356</v>
      </c>
      <c r="I788" t="s">
        <v>13</v>
      </c>
    </row>
    <row r="789" spans="1:9" x14ac:dyDescent="0.35">
      <c r="A789" t="s">
        <v>162</v>
      </c>
      <c r="B789" t="s">
        <v>864</v>
      </c>
      <c r="C789" t="s">
        <v>32</v>
      </c>
      <c r="D789" s="1">
        <v>45585</v>
      </c>
      <c r="E789" s="1">
        <v>45586</v>
      </c>
      <c r="F789" t="s">
        <v>12</v>
      </c>
      <c r="G789">
        <v>7220</v>
      </c>
      <c r="H789">
        <v>7220</v>
      </c>
      <c r="I789" t="s">
        <v>29</v>
      </c>
    </row>
    <row r="790" spans="1:9" x14ac:dyDescent="0.35">
      <c r="A790" t="s">
        <v>54</v>
      </c>
      <c r="B790" t="s">
        <v>865</v>
      </c>
      <c r="C790" t="s">
        <v>47</v>
      </c>
      <c r="D790" s="1">
        <v>45334</v>
      </c>
      <c r="E790" s="1">
        <v>45335</v>
      </c>
      <c r="F790" t="s">
        <v>33</v>
      </c>
      <c r="G790">
        <v>8513</v>
      </c>
      <c r="H790">
        <v>8513</v>
      </c>
      <c r="I790" t="s">
        <v>34</v>
      </c>
    </row>
    <row r="791" spans="1:9" x14ac:dyDescent="0.35">
      <c r="A791" t="s">
        <v>122</v>
      </c>
      <c r="B791" t="s">
        <v>866</v>
      </c>
      <c r="C791" t="s">
        <v>25</v>
      </c>
      <c r="D791" s="1">
        <v>45681</v>
      </c>
      <c r="E791" s="1">
        <v>45685</v>
      </c>
      <c r="F791" t="s">
        <v>12</v>
      </c>
      <c r="G791">
        <v>1146</v>
      </c>
      <c r="H791">
        <v>4584</v>
      </c>
      <c r="I791" t="s">
        <v>13</v>
      </c>
    </row>
    <row r="792" spans="1:9" x14ac:dyDescent="0.35">
      <c r="A792" t="s">
        <v>95</v>
      </c>
      <c r="B792" t="s">
        <v>867</v>
      </c>
      <c r="C792" t="s">
        <v>16</v>
      </c>
      <c r="D792" s="1">
        <v>45590</v>
      </c>
      <c r="E792" s="1">
        <v>45593</v>
      </c>
      <c r="F792" t="s">
        <v>26</v>
      </c>
      <c r="G792">
        <v>8722</v>
      </c>
      <c r="H792">
        <v>26166</v>
      </c>
      <c r="I792" t="s">
        <v>29</v>
      </c>
    </row>
    <row r="793" spans="1:9" x14ac:dyDescent="0.35">
      <c r="A793" t="s">
        <v>76</v>
      </c>
      <c r="B793" t="s">
        <v>868</v>
      </c>
      <c r="C793" t="s">
        <v>52</v>
      </c>
      <c r="D793" s="1">
        <v>45639</v>
      </c>
      <c r="E793" s="1">
        <v>45644</v>
      </c>
      <c r="F793" t="s">
        <v>26</v>
      </c>
      <c r="G793">
        <v>5709</v>
      </c>
      <c r="H793">
        <v>28545</v>
      </c>
      <c r="I793" t="s">
        <v>34</v>
      </c>
    </row>
    <row r="794" spans="1:9" x14ac:dyDescent="0.35">
      <c r="A794" t="s">
        <v>111</v>
      </c>
      <c r="B794" t="s">
        <v>869</v>
      </c>
      <c r="C794" t="s">
        <v>19</v>
      </c>
      <c r="D794" s="1">
        <v>45591</v>
      </c>
      <c r="E794" s="1">
        <v>45593</v>
      </c>
      <c r="F794" t="s">
        <v>33</v>
      </c>
      <c r="G794">
        <v>8119</v>
      </c>
      <c r="H794">
        <v>16238</v>
      </c>
      <c r="I794" t="s">
        <v>29</v>
      </c>
    </row>
    <row r="795" spans="1:9" x14ac:dyDescent="0.35">
      <c r="A795" t="s">
        <v>45</v>
      </c>
      <c r="B795" t="s">
        <v>870</v>
      </c>
      <c r="C795" t="s">
        <v>19</v>
      </c>
      <c r="D795" s="1">
        <v>45452</v>
      </c>
      <c r="E795" s="1">
        <v>45457</v>
      </c>
      <c r="F795" t="s">
        <v>12</v>
      </c>
      <c r="G795">
        <v>9816</v>
      </c>
      <c r="H795">
        <v>49080</v>
      </c>
      <c r="I795" t="s">
        <v>29</v>
      </c>
    </row>
    <row r="796" spans="1:9" x14ac:dyDescent="0.35">
      <c r="A796" t="s">
        <v>148</v>
      </c>
      <c r="B796" t="s">
        <v>871</v>
      </c>
      <c r="C796" t="s">
        <v>25</v>
      </c>
      <c r="D796" s="1">
        <v>45470</v>
      </c>
      <c r="E796" s="1">
        <v>45472</v>
      </c>
      <c r="F796" t="s">
        <v>26</v>
      </c>
      <c r="G796">
        <v>1944</v>
      </c>
      <c r="H796">
        <v>3888</v>
      </c>
      <c r="I796" t="s">
        <v>22</v>
      </c>
    </row>
    <row r="797" spans="1:9" x14ac:dyDescent="0.35">
      <c r="A797" t="s">
        <v>74</v>
      </c>
      <c r="B797" t="s">
        <v>872</v>
      </c>
      <c r="C797" t="s">
        <v>52</v>
      </c>
      <c r="D797" s="1">
        <v>45584</v>
      </c>
      <c r="E797" s="1">
        <v>45587</v>
      </c>
      <c r="F797" t="s">
        <v>12</v>
      </c>
      <c r="G797">
        <v>4512</v>
      </c>
      <c r="H797">
        <v>13536</v>
      </c>
      <c r="I797" t="s">
        <v>34</v>
      </c>
    </row>
    <row r="798" spans="1:9" x14ac:dyDescent="0.35">
      <c r="A798" t="s">
        <v>104</v>
      </c>
      <c r="B798" t="s">
        <v>873</v>
      </c>
      <c r="C798" t="s">
        <v>36</v>
      </c>
      <c r="D798" s="1">
        <v>45330</v>
      </c>
      <c r="E798" s="1">
        <v>45336</v>
      </c>
      <c r="F798" t="s">
        <v>12</v>
      </c>
      <c r="G798">
        <v>4029</v>
      </c>
      <c r="H798">
        <v>24174</v>
      </c>
      <c r="I798" t="s">
        <v>13</v>
      </c>
    </row>
    <row r="799" spans="1:9" x14ac:dyDescent="0.35">
      <c r="A799" t="s">
        <v>95</v>
      </c>
      <c r="B799" t="s">
        <v>874</v>
      </c>
      <c r="C799" t="s">
        <v>36</v>
      </c>
      <c r="D799" s="1">
        <v>45515</v>
      </c>
      <c r="E799" s="1">
        <v>45520</v>
      </c>
      <c r="F799" t="s">
        <v>33</v>
      </c>
      <c r="G799">
        <v>3150</v>
      </c>
      <c r="H799">
        <v>15750</v>
      </c>
      <c r="I799" t="s">
        <v>17</v>
      </c>
    </row>
    <row r="800" spans="1:9" x14ac:dyDescent="0.35">
      <c r="A800" t="s">
        <v>157</v>
      </c>
      <c r="B800" t="s">
        <v>875</v>
      </c>
      <c r="C800" t="s">
        <v>61</v>
      </c>
      <c r="D800" s="1">
        <v>45592</v>
      </c>
      <c r="E800" s="1">
        <v>45599</v>
      </c>
      <c r="F800" t="s">
        <v>12</v>
      </c>
      <c r="G800">
        <v>4202</v>
      </c>
      <c r="H800">
        <v>29414</v>
      </c>
      <c r="I800" t="s">
        <v>34</v>
      </c>
    </row>
    <row r="801" spans="1:9" x14ac:dyDescent="0.35">
      <c r="A801" t="s">
        <v>72</v>
      </c>
      <c r="B801" t="s">
        <v>876</v>
      </c>
      <c r="C801" t="s">
        <v>32</v>
      </c>
      <c r="D801" s="1">
        <v>45490</v>
      </c>
      <c r="E801" s="1">
        <v>45497</v>
      </c>
      <c r="F801" t="s">
        <v>33</v>
      </c>
      <c r="G801">
        <v>6858</v>
      </c>
      <c r="H801">
        <v>48006</v>
      </c>
      <c r="I801" t="s">
        <v>17</v>
      </c>
    </row>
    <row r="802" spans="1:9" x14ac:dyDescent="0.35">
      <c r="A802" t="s">
        <v>93</v>
      </c>
      <c r="B802" t="s">
        <v>877</v>
      </c>
      <c r="C802" t="s">
        <v>25</v>
      </c>
      <c r="D802" s="1">
        <v>45658</v>
      </c>
      <c r="E802" s="1">
        <v>45662</v>
      </c>
      <c r="F802" t="s">
        <v>12</v>
      </c>
      <c r="G802">
        <v>2731</v>
      </c>
      <c r="H802">
        <v>10924</v>
      </c>
      <c r="I802" t="s">
        <v>34</v>
      </c>
    </row>
    <row r="803" spans="1:9" x14ac:dyDescent="0.35">
      <c r="A803" t="s">
        <v>122</v>
      </c>
      <c r="B803" t="s">
        <v>878</v>
      </c>
      <c r="C803" t="s">
        <v>42</v>
      </c>
      <c r="D803" s="1">
        <v>45587</v>
      </c>
      <c r="E803" s="1">
        <v>45593</v>
      </c>
      <c r="F803" t="s">
        <v>12</v>
      </c>
      <c r="G803">
        <v>5164</v>
      </c>
      <c r="H803">
        <v>30984</v>
      </c>
      <c r="I803" t="s">
        <v>22</v>
      </c>
    </row>
    <row r="804" spans="1:9" x14ac:dyDescent="0.35">
      <c r="A804" t="s">
        <v>70</v>
      </c>
      <c r="B804" t="s">
        <v>879</v>
      </c>
      <c r="C804" t="s">
        <v>47</v>
      </c>
      <c r="D804" s="1">
        <v>45624</v>
      </c>
      <c r="E804" s="1">
        <v>45628</v>
      </c>
      <c r="F804" t="s">
        <v>26</v>
      </c>
      <c r="G804">
        <v>2915</v>
      </c>
      <c r="H804">
        <v>11660</v>
      </c>
      <c r="I804" t="s">
        <v>13</v>
      </c>
    </row>
    <row r="805" spans="1:9" x14ac:dyDescent="0.35">
      <c r="A805" t="s">
        <v>225</v>
      </c>
      <c r="B805" t="s">
        <v>880</v>
      </c>
      <c r="C805" t="s">
        <v>47</v>
      </c>
      <c r="D805" s="1">
        <v>45455</v>
      </c>
      <c r="E805" s="1">
        <v>45457</v>
      </c>
      <c r="F805" t="s">
        <v>26</v>
      </c>
      <c r="G805">
        <v>8916</v>
      </c>
      <c r="H805">
        <v>17832</v>
      </c>
      <c r="I805" t="s">
        <v>34</v>
      </c>
    </row>
    <row r="806" spans="1:9" x14ac:dyDescent="0.35">
      <c r="A806" t="s">
        <v>27</v>
      </c>
      <c r="B806" t="s">
        <v>881</v>
      </c>
      <c r="C806" t="s">
        <v>36</v>
      </c>
      <c r="D806" s="1">
        <v>45336</v>
      </c>
      <c r="E806" s="1">
        <v>45337</v>
      </c>
      <c r="F806" t="s">
        <v>33</v>
      </c>
      <c r="G806">
        <v>8134</v>
      </c>
      <c r="H806">
        <v>8134</v>
      </c>
      <c r="I806" t="s">
        <v>34</v>
      </c>
    </row>
    <row r="807" spans="1:9" x14ac:dyDescent="0.35">
      <c r="A807" t="s">
        <v>59</v>
      </c>
      <c r="B807" t="s">
        <v>882</v>
      </c>
      <c r="C807" t="s">
        <v>16</v>
      </c>
      <c r="D807" s="1">
        <v>45560</v>
      </c>
      <c r="E807" s="1">
        <v>45564</v>
      </c>
      <c r="F807" t="s">
        <v>26</v>
      </c>
      <c r="G807">
        <v>1235</v>
      </c>
      <c r="H807">
        <v>4940</v>
      </c>
      <c r="I807" t="s">
        <v>29</v>
      </c>
    </row>
    <row r="808" spans="1:9" x14ac:dyDescent="0.35">
      <c r="A808" t="s">
        <v>143</v>
      </c>
      <c r="B808" t="s">
        <v>883</v>
      </c>
      <c r="C808" t="s">
        <v>11</v>
      </c>
      <c r="D808" s="1">
        <v>45672</v>
      </c>
      <c r="E808" s="1">
        <v>45679</v>
      </c>
      <c r="F808" t="s">
        <v>26</v>
      </c>
      <c r="G808">
        <v>5083</v>
      </c>
      <c r="H808">
        <v>35581</v>
      </c>
      <c r="I808" t="s">
        <v>34</v>
      </c>
    </row>
    <row r="809" spans="1:9" x14ac:dyDescent="0.35">
      <c r="A809" t="s">
        <v>57</v>
      </c>
      <c r="B809" t="s">
        <v>884</v>
      </c>
      <c r="C809" t="s">
        <v>52</v>
      </c>
      <c r="D809" s="1">
        <v>45460</v>
      </c>
      <c r="E809" s="1">
        <v>45465</v>
      </c>
      <c r="F809" t="s">
        <v>26</v>
      </c>
      <c r="G809">
        <v>1909</v>
      </c>
      <c r="H809">
        <v>9545</v>
      </c>
      <c r="I809" t="s">
        <v>22</v>
      </c>
    </row>
    <row r="810" spans="1:9" x14ac:dyDescent="0.35">
      <c r="A810" t="s">
        <v>122</v>
      </c>
      <c r="B810" t="s">
        <v>885</v>
      </c>
      <c r="C810" t="s">
        <v>36</v>
      </c>
      <c r="D810" s="1">
        <v>45684</v>
      </c>
      <c r="E810" s="1">
        <v>45689</v>
      </c>
      <c r="F810" t="s">
        <v>26</v>
      </c>
      <c r="G810">
        <v>7835</v>
      </c>
      <c r="H810">
        <v>39175</v>
      </c>
      <c r="I810" t="s">
        <v>22</v>
      </c>
    </row>
    <row r="811" spans="1:9" x14ac:dyDescent="0.35">
      <c r="A811" t="s">
        <v>122</v>
      </c>
      <c r="B811" t="s">
        <v>886</v>
      </c>
      <c r="C811" t="s">
        <v>25</v>
      </c>
      <c r="D811" s="1">
        <v>45394</v>
      </c>
      <c r="E811" s="1">
        <v>45395</v>
      </c>
      <c r="F811" t="s">
        <v>12</v>
      </c>
      <c r="G811">
        <v>9688</v>
      </c>
      <c r="H811">
        <v>9688</v>
      </c>
      <c r="I811" t="s">
        <v>17</v>
      </c>
    </row>
    <row r="812" spans="1:9" x14ac:dyDescent="0.35">
      <c r="A812" t="s">
        <v>116</v>
      </c>
      <c r="B812" t="s">
        <v>887</v>
      </c>
      <c r="C812" t="s">
        <v>16</v>
      </c>
      <c r="D812" s="1">
        <v>45509</v>
      </c>
      <c r="E812" s="1">
        <v>45512</v>
      </c>
      <c r="F812" t="s">
        <v>33</v>
      </c>
      <c r="G812">
        <v>1466</v>
      </c>
      <c r="H812">
        <v>4398</v>
      </c>
      <c r="I812" t="s">
        <v>22</v>
      </c>
    </row>
    <row r="813" spans="1:9" x14ac:dyDescent="0.35">
      <c r="A813" t="s">
        <v>89</v>
      </c>
      <c r="B813" t="s">
        <v>888</v>
      </c>
      <c r="C813" t="s">
        <v>25</v>
      </c>
      <c r="D813" s="1">
        <v>45505</v>
      </c>
      <c r="E813" s="1">
        <v>45510</v>
      </c>
      <c r="F813" t="s">
        <v>26</v>
      </c>
      <c r="G813">
        <v>2919</v>
      </c>
      <c r="H813">
        <v>14595</v>
      </c>
      <c r="I813" t="s">
        <v>22</v>
      </c>
    </row>
    <row r="814" spans="1:9" x14ac:dyDescent="0.35">
      <c r="A814" t="s">
        <v>84</v>
      </c>
      <c r="B814" t="s">
        <v>889</v>
      </c>
      <c r="C814" t="s">
        <v>25</v>
      </c>
      <c r="D814" s="1">
        <v>45413</v>
      </c>
      <c r="E814" s="1">
        <v>45415</v>
      </c>
      <c r="F814" t="s">
        <v>26</v>
      </c>
      <c r="G814">
        <v>9813</v>
      </c>
      <c r="H814">
        <v>19626</v>
      </c>
      <c r="I814" t="s">
        <v>34</v>
      </c>
    </row>
    <row r="815" spans="1:9" x14ac:dyDescent="0.35">
      <c r="A815" t="s">
        <v>39</v>
      </c>
      <c r="B815" t="s">
        <v>890</v>
      </c>
      <c r="C815" t="s">
        <v>61</v>
      </c>
      <c r="D815" s="1">
        <v>45417</v>
      </c>
      <c r="E815" s="1">
        <v>45419</v>
      </c>
      <c r="F815" t="s">
        <v>33</v>
      </c>
      <c r="G815">
        <v>5809</v>
      </c>
      <c r="H815">
        <v>11618</v>
      </c>
      <c r="I815" t="s">
        <v>13</v>
      </c>
    </row>
    <row r="816" spans="1:9" x14ac:dyDescent="0.35">
      <c r="A816" t="s">
        <v>65</v>
      </c>
      <c r="B816" t="s">
        <v>891</v>
      </c>
      <c r="C816" t="s">
        <v>42</v>
      </c>
      <c r="D816" s="1">
        <v>45649</v>
      </c>
      <c r="E816" s="1">
        <v>45654</v>
      </c>
      <c r="F816" t="s">
        <v>12</v>
      </c>
      <c r="G816">
        <v>9775</v>
      </c>
      <c r="H816">
        <v>48875</v>
      </c>
      <c r="I816" t="s">
        <v>17</v>
      </c>
    </row>
    <row r="817" spans="1:9" x14ac:dyDescent="0.35">
      <c r="A817" t="s">
        <v>116</v>
      </c>
      <c r="B817" t="s">
        <v>892</v>
      </c>
      <c r="C817" t="s">
        <v>42</v>
      </c>
      <c r="D817" s="1">
        <v>45591</v>
      </c>
      <c r="E817" s="1">
        <v>45592</v>
      </c>
      <c r="F817" t="s">
        <v>12</v>
      </c>
      <c r="G817">
        <v>8855</v>
      </c>
      <c r="H817">
        <v>8855</v>
      </c>
      <c r="I817" t="s">
        <v>22</v>
      </c>
    </row>
    <row r="818" spans="1:9" x14ac:dyDescent="0.35">
      <c r="A818" t="s">
        <v>301</v>
      </c>
      <c r="B818" t="s">
        <v>893</v>
      </c>
      <c r="C818" t="s">
        <v>52</v>
      </c>
      <c r="D818" s="1">
        <v>45591</v>
      </c>
      <c r="E818" s="1">
        <v>45592</v>
      </c>
      <c r="F818" t="s">
        <v>33</v>
      </c>
      <c r="G818">
        <v>8851</v>
      </c>
      <c r="H818">
        <v>8851</v>
      </c>
      <c r="I818" t="s">
        <v>34</v>
      </c>
    </row>
    <row r="819" spans="1:9" x14ac:dyDescent="0.35">
      <c r="A819" t="s">
        <v>128</v>
      </c>
      <c r="B819" t="s">
        <v>894</v>
      </c>
      <c r="C819" t="s">
        <v>25</v>
      </c>
      <c r="D819" s="1">
        <v>45686</v>
      </c>
      <c r="E819" s="1">
        <v>45693</v>
      </c>
      <c r="F819" t="s">
        <v>26</v>
      </c>
      <c r="G819">
        <v>1194</v>
      </c>
      <c r="H819">
        <v>8358</v>
      </c>
      <c r="I819" t="s">
        <v>29</v>
      </c>
    </row>
    <row r="820" spans="1:9" x14ac:dyDescent="0.35">
      <c r="A820" t="s">
        <v>148</v>
      </c>
      <c r="B820" t="s">
        <v>895</v>
      </c>
      <c r="C820" t="s">
        <v>16</v>
      </c>
      <c r="D820" s="1">
        <v>45690</v>
      </c>
      <c r="E820" s="1">
        <v>45695</v>
      </c>
      <c r="F820" t="s">
        <v>33</v>
      </c>
      <c r="G820">
        <v>2467</v>
      </c>
      <c r="H820">
        <v>12335</v>
      </c>
      <c r="I820" t="s">
        <v>22</v>
      </c>
    </row>
    <row r="821" spans="1:9" x14ac:dyDescent="0.35">
      <c r="A821" t="s">
        <v>89</v>
      </c>
      <c r="B821" t="s">
        <v>896</v>
      </c>
      <c r="C821" t="s">
        <v>36</v>
      </c>
      <c r="D821" s="1">
        <v>45594</v>
      </c>
      <c r="E821" s="1">
        <v>45600</v>
      </c>
      <c r="F821" t="s">
        <v>12</v>
      </c>
      <c r="G821">
        <v>5969</v>
      </c>
      <c r="H821">
        <v>35814</v>
      </c>
      <c r="I821" t="s">
        <v>17</v>
      </c>
    </row>
    <row r="822" spans="1:9" x14ac:dyDescent="0.35">
      <c r="A822" t="s">
        <v>118</v>
      </c>
      <c r="B822" t="s">
        <v>897</v>
      </c>
      <c r="C822" t="s">
        <v>61</v>
      </c>
      <c r="D822" s="1">
        <v>45393</v>
      </c>
      <c r="E822" s="1">
        <v>45400</v>
      </c>
      <c r="F822" t="s">
        <v>26</v>
      </c>
      <c r="G822">
        <v>2765</v>
      </c>
      <c r="H822">
        <v>19355</v>
      </c>
      <c r="I822" t="s">
        <v>13</v>
      </c>
    </row>
    <row r="823" spans="1:9" x14ac:dyDescent="0.35">
      <c r="A823" t="s">
        <v>91</v>
      </c>
      <c r="B823" t="s">
        <v>898</v>
      </c>
      <c r="C823" t="s">
        <v>16</v>
      </c>
      <c r="D823" s="1">
        <v>45359</v>
      </c>
      <c r="E823" s="1">
        <v>45361</v>
      </c>
      <c r="F823" t="s">
        <v>12</v>
      </c>
      <c r="G823">
        <v>6717</v>
      </c>
      <c r="H823">
        <v>13434</v>
      </c>
      <c r="I823" t="s">
        <v>17</v>
      </c>
    </row>
    <row r="824" spans="1:9" x14ac:dyDescent="0.35">
      <c r="A824" t="s">
        <v>80</v>
      </c>
      <c r="B824" t="s">
        <v>899</v>
      </c>
      <c r="C824" t="s">
        <v>61</v>
      </c>
      <c r="D824" s="1">
        <v>45390</v>
      </c>
      <c r="E824" s="1">
        <v>45397</v>
      </c>
      <c r="F824" t="s">
        <v>26</v>
      </c>
      <c r="G824">
        <v>2018</v>
      </c>
      <c r="H824">
        <v>14126</v>
      </c>
      <c r="I824" t="s">
        <v>13</v>
      </c>
    </row>
    <row r="825" spans="1:9" x14ac:dyDescent="0.35">
      <c r="A825" t="s">
        <v>62</v>
      </c>
      <c r="B825" t="s">
        <v>900</v>
      </c>
      <c r="C825" t="s">
        <v>32</v>
      </c>
      <c r="D825" s="1">
        <v>45548</v>
      </c>
      <c r="E825" s="1">
        <v>45551</v>
      </c>
      <c r="F825" t="s">
        <v>26</v>
      </c>
      <c r="G825">
        <v>6850</v>
      </c>
      <c r="H825">
        <v>20550</v>
      </c>
      <c r="I825" t="s">
        <v>22</v>
      </c>
    </row>
    <row r="826" spans="1:9" x14ac:dyDescent="0.35">
      <c r="A826" t="s">
        <v>84</v>
      </c>
      <c r="B826" t="s">
        <v>901</v>
      </c>
      <c r="C826" t="s">
        <v>42</v>
      </c>
      <c r="D826" s="1">
        <v>45483</v>
      </c>
      <c r="E826" s="1">
        <v>45489</v>
      </c>
      <c r="F826" t="s">
        <v>12</v>
      </c>
      <c r="G826">
        <v>5913</v>
      </c>
      <c r="H826">
        <v>35478</v>
      </c>
      <c r="I826" t="s">
        <v>13</v>
      </c>
    </row>
    <row r="827" spans="1:9" x14ac:dyDescent="0.35">
      <c r="A827" t="s">
        <v>122</v>
      </c>
      <c r="B827" t="s">
        <v>902</v>
      </c>
      <c r="C827" t="s">
        <v>11</v>
      </c>
      <c r="D827" s="1">
        <v>45579</v>
      </c>
      <c r="E827" s="1">
        <v>45580</v>
      </c>
      <c r="F827" t="s">
        <v>12</v>
      </c>
      <c r="G827">
        <v>5355</v>
      </c>
      <c r="H827">
        <v>5355</v>
      </c>
      <c r="I827" t="s">
        <v>13</v>
      </c>
    </row>
    <row r="828" spans="1:9" x14ac:dyDescent="0.35">
      <c r="A828" t="s">
        <v>114</v>
      </c>
      <c r="B828" t="s">
        <v>903</v>
      </c>
      <c r="C828" t="s">
        <v>19</v>
      </c>
      <c r="D828" s="1">
        <v>45518</v>
      </c>
      <c r="E828" s="1">
        <v>45521</v>
      </c>
      <c r="F828" t="s">
        <v>12</v>
      </c>
      <c r="G828">
        <v>5798</v>
      </c>
      <c r="H828">
        <v>17394</v>
      </c>
      <c r="I828" t="s">
        <v>34</v>
      </c>
    </row>
    <row r="829" spans="1:9" x14ac:dyDescent="0.35">
      <c r="A829" t="s">
        <v>116</v>
      </c>
      <c r="B829" t="s">
        <v>904</v>
      </c>
      <c r="C829" t="s">
        <v>36</v>
      </c>
      <c r="D829" s="1">
        <v>45422</v>
      </c>
      <c r="E829" s="1">
        <v>45429</v>
      </c>
      <c r="F829" t="s">
        <v>33</v>
      </c>
      <c r="G829">
        <v>8875</v>
      </c>
      <c r="H829">
        <v>62125</v>
      </c>
      <c r="I829" t="s">
        <v>22</v>
      </c>
    </row>
    <row r="830" spans="1:9" x14ac:dyDescent="0.35">
      <c r="A830" t="s">
        <v>23</v>
      </c>
      <c r="B830" t="s">
        <v>905</v>
      </c>
      <c r="C830" t="s">
        <v>32</v>
      </c>
      <c r="D830" s="1">
        <v>45675</v>
      </c>
      <c r="E830" s="1">
        <v>45678</v>
      </c>
      <c r="F830" t="s">
        <v>33</v>
      </c>
      <c r="G830">
        <v>7974</v>
      </c>
      <c r="H830">
        <v>23922</v>
      </c>
      <c r="I830" t="s">
        <v>22</v>
      </c>
    </row>
    <row r="831" spans="1:9" x14ac:dyDescent="0.35">
      <c r="A831" t="s">
        <v>14</v>
      </c>
      <c r="B831" t="s">
        <v>906</v>
      </c>
      <c r="C831" t="s">
        <v>61</v>
      </c>
      <c r="D831" s="1">
        <v>45408</v>
      </c>
      <c r="E831" s="1">
        <v>45411</v>
      </c>
      <c r="F831" t="s">
        <v>33</v>
      </c>
      <c r="G831">
        <v>5550</v>
      </c>
      <c r="H831">
        <v>16650</v>
      </c>
      <c r="I831" t="s">
        <v>34</v>
      </c>
    </row>
    <row r="832" spans="1:9" x14ac:dyDescent="0.35">
      <c r="A832" t="s">
        <v>225</v>
      </c>
      <c r="B832" t="s">
        <v>907</v>
      </c>
      <c r="C832" t="s">
        <v>25</v>
      </c>
      <c r="D832" s="1">
        <v>45651</v>
      </c>
      <c r="E832" s="1">
        <v>45656</v>
      </c>
      <c r="F832" t="s">
        <v>12</v>
      </c>
      <c r="G832">
        <v>5895</v>
      </c>
      <c r="H832">
        <v>29475</v>
      </c>
      <c r="I832" t="s">
        <v>13</v>
      </c>
    </row>
    <row r="833" spans="1:9" x14ac:dyDescent="0.35">
      <c r="A833" t="s">
        <v>59</v>
      </c>
      <c r="B833" t="s">
        <v>908</v>
      </c>
      <c r="C833" t="s">
        <v>42</v>
      </c>
      <c r="D833" s="1">
        <v>45538</v>
      </c>
      <c r="E833" s="1">
        <v>45540</v>
      </c>
      <c r="F833" t="s">
        <v>26</v>
      </c>
      <c r="G833">
        <v>7443</v>
      </c>
      <c r="H833">
        <v>14886</v>
      </c>
      <c r="I833" t="s">
        <v>13</v>
      </c>
    </row>
    <row r="834" spans="1:9" x14ac:dyDescent="0.35">
      <c r="A834" t="s">
        <v>107</v>
      </c>
      <c r="B834" t="s">
        <v>909</v>
      </c>
      <c r="C834" t="s">
        <v>36</v>
      </c>
      <c r="D834" s="1">
        <v>45426</v>
      </c>
      <c r="E834" s="1">
        <v>45432</v>
      </c>
      <c r="F834" t="s">
        <v>12</v>
      </c>
      <c r="G834">
        <v>3103</v>
      </c>
      <c r="H834">
        <v>18618</v>
      </c>
      <c r="I834" t="s">
        <v>17</v>
      </c>
    </row>
    <row r="835" spans="1:9" x14ac:dyDescent="0.35">
      <c r="A835" t="s">
        <v>20</v>
      </c>
      <c r="B835" t="s">
        <v>910</v>
      </c>
      <c r="C835" t="s">
        <v>61</v>
      </c>
      <c r="D835" s="1">
        <v>45546</v>
      </c>
      <c r="E835" s="1">
        <v>45547</v>
      </c>
      <c r="F835" t="s">
        <v>33</v>
      </c>
      <c r="G835">
        <v>8275</v>
      </c>
      <c r="H835">
        <v>8275</v>
      </c>
      <c r="I835" t="s">
        <v>29</v>
      </c>
    </row>
    <row r="836" spans="1:9" x14ac:dyDescent="0.35">
      <c r="A836" t="s">
        <v>39</v>
      </c>
      <c r="B836" t="s">
        <v>911</v>
      </c>
      <c r="C836" t="s">
        <v>42</v>
      </c>
      <c r="D836" s="1">
        <v>45660</v>
      </c>
      <c r="E836" s="1">
        <v>45666</v>
      </c>
      <c r="F836" t="s">
        <v>26</v>
      </c>
      <c r="G836">
        <v>2467</v>
      </c>
      <c r="H836">
        <v>14802</v>
      </c>
      <c r="I836" t="s">
        <v>17</v>
      </c>
    </row>
    <row r="837" spans="1:9" x14ac:dyDescent="0.35">
      <c r="A837" t="s">
        <v>20</v>
      </c>
      <c r="B837" t="s">
        <v>912</v>
      </c>
      <c r="C837" t="s">
        <v>16</v>
      </c>
      <c r="D837" s="1">
        <v>45622</v>
      </c>
      <c r="E837" s="1">
        <v>45623</v>
      </c>
      <c r="F837" t="s">
        <v>33</v>
      </c>
      <c r="G837">
        <v>6734</v>
      </c>
      <c r="H837">
        <v>6734</v>
      </c>
      <c r="I837" t="s">
        <v>34</v>
      </c>
    </row>
    <row r="838" spans="1:9" x14ac:dyDescent="0.35">
      <c r="A838" t="s">
        <v>104</v>
      </c>
      <c r="B838" t="s">
        <v>913</v>
      </c>
      <c r="C838" t="s">
        <v>42</v>
      </c>
      <c r="D838" s="1">
        <v>45450</v>
      </c>
      <c r="E838" s="1">
        <v>45453</v>
      </c>
      <c r="F838" t="s">
        <v>33</v>
      </c>
      <c r="G838">
        <v>3876</v>
      </c>
      <c r="H838">
        <v>11628</v>
      </c>
      <c r="I838" t="s">
        <v>13</v>
      </c>
    </row>
    <row r="839" spans="1:9" x14ac:dyDescent="0.35">
      <c r="A839" t="s">
        <v>122</v>
      </c>
      <c r="B839" t="s">
        <v>914</v>
      </c>
      <c r="C839" t="s">
        <v>16</v>
      </c>
      <c r="D839" s="1">
        <v>45476</v>
      </c>
      <c r="E839" s="1">
        <v>45479</v>
      </c>
      <c r="F839" t="s">
        <v>26</v>
      </c>
      <c r="G839">
        <v>5526</v>
      </c>
      <c r="H839">
        <v>16578</v>
      </c>
      <c r="I839" t="s">
        <v>17</v>
      </c>
    </row>
    <row r="840" spans="1:9" x14ac:dyDescent="0.35">
      <c r="A840" t="s">
        <v>57</v>
      </c>
      <c r="B840" t="s">
        <v>915</v>
      </c>
      <c r="C840" t="s">
        <v>11</v>
      </c>
      <c r="D840" s="1">
        <v>45442</v>
      </c>
      <c r="E840" s="1">
        <v>45443</v>
      </c>
      <c r="F840" t="s">
        <v>12</v>
      </c>
      <c r="G840">
        <v>2483</v>
      </c>
      <c r="H840">
        <v>2483</v>
      </c>
      <c r="I840" t="s">
        <v>34</v>
      </c>
    </row>
    <row r="841" spans="1:9" x14ac:dyDescent="0.35">
      <c r="A841" t="s">
        <v>84</v>
      </c>
      <c r="B841" t="s">
        <v>916</v>
      </c>
      <c r="C841" t="s">
        <v>19</v>
      </c>
      <c r="D841" s="1">
        <v>45409</v>
      </c>
      <c r="E841" s="1">
        <v>45415</v>
      </c>
      <c r="F841" t="s">
        <v>26</v>
      </c>
      <c r="G841">
        <v>1171</v>
      </c>
      <c r="H841">
        <v>7026</v>
      </c>
      <c r="I841" t="s">
        <v>22</v>
      </c>
    </row>
    <row r="842" spans="1:9" x14ac:dyDescent="0.35">
      <c r="A842" t="s">
        <v>43</v>
      </c>
      <c r="B842" t="s">
        <v>917</v>
      </c>
      <c r="C842" t="s">
        <v>16</v>
      </c>
      <c r="D842" s="1">
        <v>45435</v>
      </c>
      <c r="E842" s="1">
        <v>45442</v>
      </c>
      <c r="F842" t="s">
        <v>12</v>
      </c>
      <c r="G842">
        <v>9339</v>
      </c>
      <c r="H842">
        <v>65373</v>
      </c>
      <c r="I842" t="s">
        <v>13</v>
      </c>
    </row>
    <row r="843" spans="1:9" x14ac:dyDescent="0.35">
      <c r="A843" t="s">
        <v>30</v>
      </c>
      <c r="B843" t="s">
        <v>918</v>
      </c>
      <c r="C843" t="s">
        <v>52</v>
      </c>
      <c r="D843" s="1">
        <v>45524</v>
      </c>
      <c r="E843" s="1">
        <v>45531</v>
      </c>
      <c r="F843" t="s">
        <v>12</v>
      </c>
      <c r="G843">
        <v>6793</v>
      </c>
      <c r="H843">
        <v>47551</v>
      </c>
      <c r="I843" t="s">
        <v>17</v>
      </c>
    </row>
    <row r="844" spans="1:9" x14ac:dyDescent="0.35">
      <c r="A844" t="s">
        <v>65</v>
      </c>
      <c r="B844" t="s">
        <v>919</v>
      </c>
      <c r="C844" t="s">
        <v>42</v>
      </c>
      <c r="D844" s="1">
        <v>45462</v>
      </c>
      <c r="E844" s="1">
        <v>45468</v>
      </c>
      <c r="F844" t="s">
        <v>12</v>
      </c>
      <c r="G844">
        <v>4016</v>
      </c>
      <c r="H844">
        <v>24096</v>
      </c>
      <c r="I844" t="s">
        <v>13</v>
      </c>
    </row>
    <row r="845" spans="1:9" x14ac:dyDescent="0.35">
      <c r="A845" t="s">
        <v>162</v>
      </c>
      <c r="B845" t="s">
        <v>920</v>
      </c>
      <c r="C845" t="s">
        <v>52</v>
      </c>
      <c r="D845" s="1">
        <v>45532</v>
      </c>
      <c r="E845" s="1">
        <v>45534</v>
      </c>
      <c r="F845" t="s">
        <v>12</v>
      </c>
      <c r="G845">
        <v>8153</v>
      </c>
      <c r="H845">
        <v>16306</v>
      </c>
      <c r="I845" t="s">
        <v>13</v>
      </c>
    </row>
    <row r="846" spans="1:9" x14ac:dyDescent="0.35">
      <c r="A846" t="s">
        <v>114</v>
      </c>
      <c r="B846" t="s">
        <v>921</v>
      </c>
      <c r="C846" t="s">
        <v>61</v>
      </c>
      <c r="D846" s="1">
        <v>45583</v>
      </c>
      <c r="E846" s="1">
        <v>45587</v>
      </c>
      <c r="F846" t="s">
        <v>26</v>
      </c>
      <c r="G846">
        <v>8713</v>
      </c>
      <c r="H846">
        <v>34852</v>
      </c>
      <c r="I846" t="s">
        <v>13</v>
      </c>
    </row>
    <row r="847" spans="1:9" x14ac:dyDescent="0.35">
      <c r="A847" t="s">
        <v>65</v>
      </c>
      <c r="B847" t="s">
        <v>922</v>
      </c>
      <c r="C847" t="s">
        <v>36</v>
      </c>
      <c r="D847" s="1">
        <v>45536</v>
      </c>
      <c r="E847" s="1">
        <v>45538</v>
      </c>
      <c r="F847" t="s">
        <v>12</v>
      </c>
      <c r="G847">
        <v>6859</v>
      </c>
      <c r="H847">
        <v>13718</v>
      </c>
      <c r="I847" t="s">
        <v>22</v>
      </c>
    </row>
    <row r="848" spans="1:9" x14ac:dyDescent="0.35">
      <c r="A848" t="s">
        <v>225</v>
      </c>
      <c r="B848" t="s">
        <v>923</v>
      </c>
      <c r="C848" t="s">
        <v>61</v>
      </c>
      <c r="D848" s="1">
        <v>45647</v>
      </c>
      <c r="E848" s="1">
        <v>45651</v>
      </c>
      <c r="F848" t="s">
        <v>26</v>
      </c>
      <c r="G848">
        <v>2263</v>
      </c>
      <c r="H848">
        <v>9052</v>
      </c>
      <c r="I848" t="s">
        <v>29</v>
      </c>
    </row>
    <row r="849" spans="1:9" x14ac:dyDescent="0.35">
      <c r="A849" t="s">
        <v>43</v>
      </c>
      <c r="B849" t="s">
        <v>924</v>
      </c>
      <c r="C849" t="s">
        <v>32</v>
      </c>
      <c r="D849" s="1">
        <v>45376</v>
      </c>
      <c r="E849" s="1">
        <v>45379</v>
      </c>
      <c r="F849" t="s">
        <v>12</v>
      </c>
      <c r="G849">
        <v>3187</v>
      </c>
      <c r="H849">
        <v>9561</v>
      </c>
      <c r="I849" t="s">
        <v>17</v>
      </c>
    </row>
    <row r="850" spans="1:9" x14ac:dyDescent="0.35">
      <c r="A850" t="s">
        <v>225</v>
      </c>
      <c r="B850" t="s">
        <v>925</v>
      </c>
      <c r="C850" t="s">
        <v>61</v>
      </c>
      <c r="D850" s="1">
        <v>45399</v>
      </c>
      <c r="E850" s="1">
        <v>45400</v>
      </c>
      <c r="F850" t="s">
        <v>12</v>
      </c>
      <c r="G850">
        <v>2177</v>
      </c>
      <c r="H850">
        <v>2177</v>
      </c>
      <c r="I850" t="s">
        <v>29</v>
      </c>
    </row>
    <row r="851" spans="1:9" x14ac:dyDescent="0.35">
      <c r="A851" t="s">
        <v>70</v>
      </c>
      <c r="B851" t="s">
        <v>926</v>
      </c>
      <c r="C851" t="s">
        <v>52</v>
      </c>
      <c r="D851" s="1">
        <v>45579</v>
      </c>
      <c r="E851" s="1">
        <v>45581</v>
      </c>
      <c r="F851" t="s">
        <v>33</v>
      </c>
      <c r="G851">
        <v>1773</v>
      </c>
      <c r="H851">
        <v>3546</v>
      </c>
      <c r="I851" t="s">
        <v>29</v>
      </c>
    </row>
    <row r="852" spans="1:9" x14ac:dyDescent="0.35">
      <c r="A852" t="s">
        <v>118</v>
      </c>
      <c r="B852" t="s">
        <v>927</v>
      </c>
      <c r="C852" t="s">
        <v>47</v>
      </c>
      <c r="D852" s="1">
        <v>45497</v>
      </c>
      <c r="E852" s="1">
        <v>45504</v>
      </c>
      <c r="F852" t="s">
        <v>26</v>
      </c>
      <c r="G852">
        <v>3501</v>
      </c>
      <c r="H852">
        <v>24507</v>
      </c>
      <c r="I852" t="s">
        <v>29</v>
      </c>
    </row>
    <row r="853" spans="1:9" x14ac:dyDescent="0.35">
      <c r="A853" t="s">
        <v>157</v>
      </c>
      <c r="B853" t="s">
        <v>928</v>
      </c>
      <c r="C853" t="s">
        <v>36</v>
      </c>
      <c r="D853" s="1">
        <v>45438</v>
      </c>
      <c r="E853" s="1">
        <v>45442</v>
      </c>
      <c r="F853" t="s">
        <v>12</v>
      </c>
      <c r="G853">
        <v>2316</v>
      </c>
      <c r="H853">
        <v>9264</v>
      </c>
      <c r="I853" t="s">
        <v>22</v>
      </c>
    </row>
    <row r="854" spans="1:9" x14ac:dyDescent="0.35">
      <c r="A854" t="s">
        <v>141</v>
      </c>
      <c r="B854" t="s">
        <v>929</v>
      </c>
      <c r="C854" t="s">
        <v>36</v>
      </c>
      <c r="D854" s="1">
        <v>45359</v>
      </c>
      <c r="E854" s="1">
        <v>45364</v>
      </c>
      <c r="F854" t="s">
        <v>12</v>
      </c>
      <c r="G854">
        <v>7280</v>
      </c>
      <c r="H854">
        <v>36400</v>
      </c>
      <c r="I854" t="s">
        <v>13</v>
      </c>
    </row>
    <row r="855" spans="1:9" x14ac:dyDescent="0.35">
      <c r="A855" t="s">
        <v>37</v>
      </c>
      <c r="B855" t="s">
        <v>930</v>
      </c>
      <c r="C855" t="s">
        <v>25</v>
      </c>
      <c r="D855" s="1">
        <v>45559</v>
      </c>
      <c r="E855" s="1">
        <v>45566</v>
      </c>
      <c r="F855" t="s">
        <v>33</v>
      </c>
      <c r="G855">
        <v>8945</v>
      </c>
      <c r="H855">
        <v>62615</v>
      </c>
      <c r="I855" t="s">
        <v>17</v>
      </c>
    </row>
    <row r="856" spans="1:9" x14ac:dyDescent="0.35">
      <c r="A856" t="s">
        <v>114</v>
      </c>
      <c r="B856" t="s">
        <v>931</v>
      </c>
      <c r="C856" t="s">
        <v>36</v>
      </c>
      <c r="D856" s="1">
        <v>45476</v>
      </c>
      <c r="E856" s="1">
        <v>45481</v>
      </c>
      <c r="F856" t="s">
        <v>33</v>
      </c>
      <c r="G856">
        <v>2846</v>
      </c>
      <c r="H856">
        <v>14230</v>
      </c>
      <c r="I856" t="s">
        <v>29</v>
      </c>
    </row>
    <row r="857" spans="1:9" x14ac:dyDescent="0.35">
      <c r="A857" t="s">
        <v>100</v>
      </c>
      <c r="B857" t="s">
        <v>932</v>
      </c>
      <c r="C857" t="s">
        <v>32</v>
      </c>
      <c r="D857" s="1">
        <v>45443</v>
      </c>
      <c r="E857" s="1">
        <v>45444</v>
      </c>
      <c r="F857" t="s">
        <v>12</v>
      </c>
      <c r="G857">
        <v>2526</v>
      </c>
      <c r="H857">
        <v>2526</v>
      </c>
      <c r="I857" t="s">
        <v>22</v>
      </c>
    </row>
    <row r="858" spans="1:9" x14ac:dyDescent="0.35">
      <c r="A858" t="s">
        <v>67</v>
      </c>
      <c r="B858" t="s">
        <v>933</v>
      </c>
      <c r="C858" t="s">
        <v>11</v>
      </c>
      <c r="D858" s="1">
        <v>45546</v>
      </c>
      <c r="E858" s="1">
        <v>45548</v>
      </c>
      <c r="F858" t="s">
        <v>12</v>
      </c>
      <c r="G858">
        <v>6831</v>
      </c>
      <c r="H858">
        <v>13662</v>
      </c>
      <c r="I858" t="s">
        <v>17</v>
      </c>
    </row>
    <row r="859" spans="1:9" x14ac:dyDescent="0.35">
      <c r="A859" t="s">
        <v>84</v>
      </c>
      <c r="B859" t="s">
        <v>934</v>
      </c>
      <c r="C859" t="s">
        <v>11</v>
      </c>
      <c r="D859" s="1">
        <v>45678</v>
      </c>
      <c r="E859" s="1">
        <v>45681</v>
      </c>
      <c r="F859" t="s">
        <v>33</v>
      </c>
      <c r="G859">
        <v>7165</v>
      </c>
      <c r="H859">
        <v>21495</v>
      </c>
      <c r="I859" t="s">
        <v>22</v>
      </c>
    </row>
    <row r="860" spans="1:9" x14ac:dyDescent="0.35">
      <c r="A860" t="s">
        <v>72</v>
      </c>
      <c r="B860" t="s">
        <v>935</v>
      </c>
      <c r="C860" t="s">
        <v>19</v>
      </c>
      <c r="D860" s="1">
        <v>45545</v>
      </c>
      <c r="E860" s="1">
        <v>45550</v>
      </c>
      <c r="F860" t="s">
        <v>12</v>
      </c>
      <c r="G860">
        <v>2966</v>
      </c>
      <c r="H860">
        <v>14830</v>
      </c>
      <c r="I860" t="s">
        <v>22</v>
      </c>
    </row>
    <row r="861" spans="1:9" x14ac:dyDescent="0.35">
      <c r="A861" t="s">
        <v>39</v>
      </c>
      <c r="B861" t="s">
        <v>936</v>
      </c>
      <c r="C861" t="s">
        <v>42</v>
      </c>
      <c r="D861" s="1">
        <v>45554</v>
      </c>
      <c r="E861" s="1">
        <v>45558</v>
      </c>
      <c r="F861" t="s">
        <v>12</v>
      </c>
      <c r="G861">
        <v>4096</v>
      </c>
      <c r="H861">
        <v>16384</v>
      </c>
      <c r="I861" t="s">
        <v>17</v>
      </c>
    </row>
    <row r="862" spans="1:9" x14ac:dyDescent="0.35">
      <c r="A862" t="s">
        <v>65</v>
      </c>
      <c r="B862" t="s">
        <v>937</v>
      </c>
      <c r="C862" t="s">
        <v>36</v>
      </c>
      <c r="D862" s="1">
        <v>45498</v>
      </c>
      <c r="E862" s="1">
        <v>45502</v>
      </c>
      <c r="F862" t="s">
        <v>26</v>
      </c>
      <c r="G862">
        <v>5575</v>
      </c>
      <c r="H862">
        <v>22300</v>
      </c>
      <c r="I862" t="s">
        <v>13</v>
      </c>
    </row>
    <row r="863" spans="1:9" x14ac:dyDescent="0.35">
      <c r="A863" t="s">
        <v>49</v>
      </c>
      <c r="B863" t="s">
        <v>938</v>
      </c>
      <c r="C863" t="s">
        <v>52</v>
      </c>
      <c r="D863" s="1">
        <v>45607</v>
      </c>
      <c r="E863" s="1">
        <v>45613</v>
      </c>
      <c r="F863" t="s">
        <v>26</v>
      </c>
      <c r="G863">
        <v>2625</v>
      </c>
      <c r="H863">
        <v>15750</v>
      </c>
      <c r="I863" t="s">
        <v>17</v>
      </c>
    </row>
    <row r="864" spans="1:9" x14ac:dyDescent="0.35">
      <c r="A864" t="s">
        <v>57</v>
      </c>
      <c r="B864" t="s">
        <v>939</v>
      </c>
      <c r="C864" t="s">
        <v>16</v>
      </c>
      <c r="D864" s="1">
        <v>45680</v>
      </c>
      <c r="E864" s="1">
        <v>45685</v>
      </c>
      <c r="F864" t="s">
        <v>12</v>
      </c>
      <c r="G864">
        <v>6845</v>
      </c>
      <c r="H864">
        <v>34225</v>
      </c>
      <c r="I864" t="s">
        <v>34</v>
      </c>
    </row>
    <row r="865" spans="1:9" x14ac:dyDescent="0.35">
      <c r="A865" t="s">
        <v>162</v>
      </c>
      <c r="B865" t="s">
        <v>940</v>
      </c>
      <c r="C865" t="s">
        <v>47</v>
      </c>
      <c r="D865" s="1">
        <v>45516</v>
      </c>
      <c r="E865" s="1">
        <v>45520</v>
      </c>
      <c r="F865" t="s">
        <v>26</v>
      </c>
      <c r="G865">
        <v>3551</v>
      </c>
      <c r="H865">
        <v>14204</v>
      </c>
      <c r="I865" t="s">
        <v>17</v>
      </c>
    </row>
    <row r="866" spans="1:9" x14ac:dyDescent="0.35">
      <c r="A866" t="s">
        <v>43</v>
      </c>
      <c r="B866" t="s">
        <v>941</v>
      </c>
      <c r="C866" t="s">
        <v>42</v>
      </c>
      <c r="D866" s="1">
        <v>45410</v>
      </c>
      <c r="E866" s="1">
        <v>45411</v>
      </c>
      <c r="F866" t="s">
        <v>33</v>
      </c>
      <c r="G866">
        <v>9585</v>
      </c>
      <c r="H866">
        <v>9585</v>
      </c>
      <c r="I866" t="s">
        <v>13</v>
      </c>
    </row>
    <row r="867" spans="1:9" x14ac:dyDescent="0.35">
      <c r="A867" t="s">
        <v>62</v>
      </c>
      <c r="B867" t="s">
        <v>942</v>
      </c>
      <c r="C867" t="s">
        <v>42</v>
      </c>
      <c r="D867" s="1">
        <v>45677</v>
      </c>
      <c r="E867" s="1">
        <v>45680</v>
      </c>
      <c r="F867" t="s">
        <v>33</v>
      </c>
      <c r="G867">
        <v>1066</v>
      </c>
      <c r="H867">
        <v>3198</v>
      </c>
      <c r="I867" t="s">
        <v>13</v>
      </c>
    </row>
    <row r="868" spans="1:9" x14ac:dyDescent="0.35">
      <c r="A868" t="s">
        <v>122</v>
      </c>
      <c r="B868" t="s">
        <v>943</v>
      </c>
      <c r="C868" t="s">
        <v>16</v>
      </c>
      <c r="D868" s="1">
        <v>45628</v>
      </c>
      <c r="E868" s="1">
        <v>45631</v>
      </c>
      <c r="F868" t="s">
        <v>26</v>
      </c>
      <c r="G868">
        <v>3748</v>
      </c>
      <c r="H868">
        <v>11244</v>
      </c>
      <c r="I868" t="s">
        <v>22</v>
      </c>
    </row>
    <row r="869" spans="1:9" x14ac:dyDescent="0.35">
      <c r="A869" t="s">
        <v>14</v>
      </c>
      <c r="B869" t="s">
        <v>944</v>
      </c>
      <c r="C869" t="s">
        <v>42</v>
      </c>
      <c r="D869" s="1">
        <v>45460</v>
      </c>
      <c r="E869" s="1">
        <v>45461</v>
      </c>
      <c r="F869" t="s">
        <v>12</v>
      </c>
      <c r="G869">
        <v>9363</v>
      </c>
      <c r="H869">
        <v>9363</v>
      </c>
      <c r="I869" t="s">
        <v>13</v>
      </c>
    </row>
    <row r="870" spans="1:9" x14ac:dyDescent="0.35">
      <c r="A870" t="s">
        <v>100</v>
      </c>
      <c r="B870" t="s">
        <v>945</v>
      </c>
      <c r="C870" t="s">
        <v>36</v>
      </c>
      <c r="D870" s="1">
        <v>45508</v>
      </c>
      <c r="E870" s="1">
        <v>45510</v>
      </c>
      <c r="F870" t="s">
        <v>33</v>
      </c>
      <c r="G870">
        <v>2297</v>
      </c>
      <c r="H870">
        <v>4594</v>
      </c>
      <c r="I870" t="s">
        <v>13</v>
      </c>
    </row>
    <row r="871" spans="1:9" x14ac:dyDescent="0.35">
      <c r="A871" t="s">
        <v>70</v>
      </c>
      <c r="B871" t="s">
        <v>946</v>
      </c>
      <c r="C871" t="s">
        <v>42</v>
      </c>
      <c r="D871" s="1">
        <v>45420</v>
      </c>
      <c r="E871" s="1">
        <v>45426</v>
      </c>
      <c r="F871" t="s">
        <v>33</v>
      </c>
      <c r="G871">
        <v>8662</v>
      </c>
      <c r="H871">
        <v>51972</v>
      </c>
      <c r="I871" t="s">
        <v>17</v>
      </c>
    </row>
    <row r="872" spans="1:9" x14ac:dyDescent="0.35">
      <c r="A872" t="s">
        <v>72</v>
      </c>
      <c r="B872" t="s">
        <v>947</v>
      </c>
      <c r="C872" t="s">
        <v>52</v>
      </c>
      <c r="D872" s="1">
        <v>45618</v>
      </c>
      <c r="E872" s="1">
        <v>45625</v>
      </c>
      <c r="F872" t="s">
        <v>26</v>
      </c>
      <c r="G872">
        <v>1904</v>
      </c>
      <c r="H872">
        <v>13328</v>
      </c>
      <c r="I872" t="s">
        <v>29</v>
      </c>
    </row>
    <row r="873" spans="1:9" x14ac:dyDescent="0.35">
      <c r="A873" t="s">
        <v>132</v>
      </c>
      <c r="B873" t="s">
        <v>948</v>
      </c>
      <c r="C873" t="s">
        <v>19</v>
      </c>
      <c r="D873" s="1">
        <v>45363</v>
      </c>
      <c r="E873" s="1">
        <v>45370</v>
      </c>
      <c r="F873" t="s">
        <v>26</v>
      </c>
      <c r="G873">
        <v>1078</v>
      </c>
      <c r="H873">
        <v>7546</v>
      </c>
      <c r="I873" t="s">
        <v>13</v>
      </c>
    </row>
    <row r="874" spans="1:9" x14ac:dyDescent="0.35">
      <c r="A874" t="s">
        <v>89</v>
      </c>
      <c r="B874" t="s">
        <v>949</v>
      </c>
      <c r="C874" t="s">
        <v>47</v>
      </c>
      <c r="D874" s="1">
        <v>45598</v>
      </c>
      <c r="E874" s="1">
        <v>45601</v>
      </c>
      <c r="F874" t="s">
        <v>12</v>
      </c>
      <c r="G874">
        <v>8333</v>
      </c>
      <c r="H874">
        <v>24999</v>
      </c>
      <c r="I874" t="s">
        <v>17</v>
      </c>
    </row>
    <row r="875" spans="1:9" x14ac:dyDescent="0.35">
      <c r="A875" t="s">
        <v>72</v>
      </c>
      <c r="B875" t="s">
        <v>950</v>
      </c>
      <c r="C875" t="s">
        <v>11</v>
      </c>
      <c r="D875" s="1">
        <v>45409</v>
      </c>
      <c r="E875" s="1">
        <v>45411</v>
      </c>
      <c r="F875" t="s">
        <v>12</v>
      </c>
      <c r="G875">
        <v>9035</v>
      </c>
      <c r="H875">
        <v>18070</v>
      </c>
      <c r="I875" t="s">
        <v>29</v>
      </c>
    </row>
    <row r="876" spans="1:9" x14ac:dyDescent="0.35">
      <c r="A876" t="s">
        <v>20</v>
      </c>
      <c r="B876" t="s">
        <v>951</v>
      </c>
      <c r="C876" t="s">
        <v>52</v>
      </c>
      <c r="D876" s="1">
        <v>45549</v>
      </c>
      <c r="E876" s="1">
        <v>45550</v>
      </c>
      <c r="F876" t="s">
        <v>33</v>
      </c>
      <c r="G876">
        <v>5919</v>
      </c>
      <c r="H876">
        <v>5919</v>
      </c>
      <c r="I876" t="s">
        <v>13</v>
      </c>
    </row>
    <row r="877" spans="1:9" x14ac:dyDescent="0.35">
      <c r="A877" t="s">
        <v>225</v>
      </c>
      <c r="B877" t="s">
        <v>952</v>
      </c>
      <c r="C877" t="s">
        <v>61</v>
      </c>
      <c r="D877" s="1">
        <v>45371</v>
      </c>
      <c r="E877" s="1">
        <v>45374</v>
      </c>
      <c r="F877" t="s">
        <v>26</v>
      </c>
      <c r="G877">
        <v>2299</v>
      </c>
      <c r="H877">
        <v>6897</v>
      </c>
      <c r="I877" t="s">
        <v>17</v>
      </c>
    </row>
    <row r="878" spans="1:9" x14ac:dyDescent="0.35">
      <c r="A878" t="s">
        <v>70</v>
      </c>
      <c r="B878" t="s">
        <v>953</v>
      </c>
      <c r="C878" t="s">
        <v>47</v>
      </c>
      <c r="D878" s="1">
        <v>45340</v>
      </c>
      <c r="E878" s="1">
        <v>45342</v>
      </c>
      <c r="F878" t="s">
        <v>26</v>
      </c>
      <c r="G878">
        <v>5569</v>
      </c>
      <c r="H878">
        <v>11138</v>
      </c>
      <c r="I878" t="s">
        <v>17</v>
      </c>
    </row>
    <row r="879" spans="1:9" x14ac:dyDescent="0.35">
      <c r="A879" t="s">
        <v>67</v>
      </c>
      <c r="B879" t="s">
        <v>954</v>
      </c>
      <c r="C879" t="s">
        <v>11</v>
      </c>
      <c r="D879" s="1">
        <v>45468</v>
      </c>
      <c r="E879" s="1">
        <v>45469</v>
      </c>
      <c r="F879" t="s">
        <v>33</v>
      </c>
      <c r="G879">
        <v>9991</v>
      </c>
      <c r="H879">
        <v>9991</v>
      </c>
      <c r="I879" t="s">
        <v>29</v>
      </c>
    </row>
    <row r="880" spans="1:9" x14ac:dyDescent="0.35">
      <c r="A880" t="s">
        <v>138</v>
      </c>
      <c r="B880" t="s">
        <v>955</v>
      </c>
      <c r="C880" t="s">
        <v>19</v>
      </c>
      <c r="D880" s="1">
        <v>45600</v>
      </c>
      <c r="E880" s="1">
        <v>45603</v>
      </c>
      <c r="F880" t="s">
        <v>12</v>
      </c>
      <c r="G880">
        <v>8664</v>
      </c>
      <c r="H880">
        <v>25992</v>
      </c>
      <c r="I880" t="s">
        <v>13</v>
      </c>
    </row>
    <row r="881" spans="1:9" x14ac:dyDescent="0.35">
      <c r="A881" t="s">
        <v>114</v>
      </c>
      <c r="B881" t="s">
        <v>956</v>
      </c>
      <c r="C881" t="s">
        <v>42</v>
      </c>
      <c r="D881" s="1">
        <v>45551</v>
      </c>
      <c r="E881" s="1">
        <v>45554</v>
      </c>
      <c r="F881" t="s">
        <v>33</v>
      </c>
      <c r="G881">
        <v>3236</v>
      </c>
      <c r="H881">
        <v>9708</v>
      </c>
      <c r="I881" t="s">
        <v>34</v>
      </c>
    </row>
    <row r="882" spans="1:9" x14ac:dyDescent="0.35">
      <c r="A882" t="s">
        <v>157</v>
      </c>
      <c r="B882" t="s">
        <v>957</v>
      </c>
      <c r="C882" t="s">
        <v>52</v>
      </c>
      <c r="D882" s="1">
        <v>45639</v>
      </c>
      <c r="E882" s="1">
        <v>45646</v>
      </c>
      <c r="F882" t="s">
        <v>26</v>
      </c>
      <c r="G882">
        <v>4853</v>
      </c>
      <c r="H882">
        <v>33971</v>
      </c>
      <c r="I882" t="s">
        <v>13</v>
      </c>
    </row>
    <row r="883" spans="1:9" x14ac:dyDescent="0.35">
      <c r="A883" t="s">
        <v>116</v>
      </c>
      <c r="B883" t="s">
        <v>958</v>
      </c>
      <c r="C883" t="s">
        <v>16</v>
      </c>
      <c r="D883" s="1">
        <v>45692</v>
      </c>
      <c r="E883" s="1">
        <v>45699</v>
      </c>
      <c r="F883" t="s">
        <v>12</v>
      </c>
      <c r="G883">
        <v>8563</v>
      </c>
      <c r="H883">
        <v>59941</v>
      </c>
      <c r="I883" t="s">
        <v>13</v>
      </c>
    </row>
    <row r="884" spans="1:9" x14ac:dyDescent="0.35">
      <c r="A884" t="s">
        <v>132</v>
      </c>
      <c r="B884" t="s">
        <v>959</v>
      </c>
      <c r="C884" t="s">
        <v>42</v>
      </c>
      <c r="D884" s="1">
        <v>45446</v>
      </c>
      <c r="E884" s="1">
        <v>45451</v>
      </c>
      <c r="F884" t="s">
        <v>33</v>
      </c>
      <c r="G884">
        <v>8484</v>
      </c>
      <c r="H884">
        <v>42420</v>
      </c>
      <c r="I884" t="s">
        <v>22</v>
      </c>
    </row>
    <row r="885" spans="1:9" x14ac:dyDescent="0.35">
      <c r="A885" t="s">
        <v>114</v>
      </c>
      <c r="B885" t="s">
        <v>960</v>
      </c>
      <c r="C885" t="s">
        <v>11</v>
      </c>
      <c r="D885" s="1">
        <v>45503</v>
      </c>
      <c r="E885" s="1">
        <v>45510</v>
      </c>
      <c r="F885" t="s">
        <v>12</v>
      </c>
      <c r="G885">
        <v>3743</v>
      </c>
      <c r="H885">
        <v>26201</v>
      </c>
      <c r="I885" t="s">
        <v>22</v>
      </c>
    </row>
    <row r="886" spans="1:9" x14ac:dyDescent="0.35">
      <c r="A886" t="s">
        <v>225</v>
      </c>
      <c r="B886" t="s">
        <v>961</v>
      </c>
      <c r="C886" t="s">
        <v>47</v>
      </c>
      <c r="D886" s="1">
        <v>45579</v>
      </c>
      <c r="E886" s="1">
        <v>45586</v>
      </c>
      <c r="F886" t="s">
        <v>12</v>
      </c>
      <c r="G886">
        <v>1269</v>
      </c>
      <c r="H886">
        <v>8883</v>
      </c>
      <c r="I886" t="s">
        <v>13</v>
      </c>
    </row>
    <row r="887" spans="1:9" x14ac:dyDescent="0.35">
      <c r="A887" t="s">
        <v>148</v>
      </c>
      <c r="B887" t="s">
        <v>962</v>
      </c>
      <c r="C887" t="s">
        <v>32</v>
      </c>
      <c r="D887" s="1">
        <v>45450</v>
      </c>
      <c r="E887" s="1">
        <v>45452</v>
      </c>
      <c r="F887" t="s">
        <v>26</v>
      </c>
      <c r="G887">
        <v>5445</v>
      </c>
      <c r="H887">
        <v>10890</v>
      </c>
      <c r="I887" t="s">
        <v>22</v>
      </c>
    </row>
    <row r="888" spans="1:9" x14ac:dyDescent="0.35">
      <c r="A888" t="s">
        <v>118</v>
      </c>
      <c r="B888" t="s">
        <v>963</v>
      </c>
      <c r="C888" t="s">
        <v>36</v>
      </c>
      <c r="D888" s="1">
        <v>45347</v>
      </c>
      <c r="E888" s="1">
        <v>45351</v>
      </c>
      <c r="F888" t="s">
        <v>12</v>
      </c>
      <c r="G888">
        <v>1509</v>
      </c>
      <c r="H888">
        <v>6036</v>
      </c>
      <c r="I888" t="s">
        <v>34</v>
      </c>
    </row>
    <row r="889" spans="1:9" x14ac:dyDescent="0.35">
      <c r="A889" t="s">
        <v>49</v>
      </c>
      <c r="B889" t="s">
        <v>964</v>
      </c>
      <c r="C889" t="s">
        <v>52</v>
      </c>
      <c r="D889" s="1">
        <v>45419</v>
      </c>
      <c r="E889" s="1">
        <v>45422</v>
      </c>
      <c r="F889" t="s">
        <v>12</v>
      </c>
      <c r="G889">
        <v>8392</v>
      </c>
      <c r="H889">
        <v>25176</v>
      </c>
      <c r="I889" t="s">
        <v>13</v>
      </c>
    </row>
    <row r="890" spans="1:9" x14ac:dyDescent="0.35">
      <c r="A890" t="s">
        <v>67</v>
      </c>
      <c r="B890" t="s">
        <v>965</v>
      </c>
      <c r="C890" t="s">
        <v>32</v>
      </c>
      <c r="D890" s="1">
        <v>45482</v>
      </c>
      <c r="E890" s="1">
        <v>45487</v>
      </c>
      <c r="F890" t="s">
        <v>12</v>
      </c>
      <c r="G890">
        <v>4440</v>
      </c>
      <c r="H890">
        <v>22200</v>
      </c>
      <c r="I890" t="s">
        <v>34</v>
      </c>
    </row>
    <row r="891" spans="1:9" x14ac:dyDescent="0.35">
      <c r="A891" t="s">
        <v>157</v>
      </c>
      <c r="B891" t="s">
        <v>966</v>
      </c>
      <c r="C891" t="s">
        <v>32</v>
      </c>
      <c r="D891" s="1">
        <v>45662</v>
      </c>
      <c r="E891" s="1">
        <v>45663</v>
      </c>
      <c r="F891" t="s">
        <v>12</v>
      </c>
      <c r="G891">
        <v>7422</v>
      </c>
      <c r="H891">
        <v>7422</v>
      </c>
      <c r="I891" t="s">
        <v>34</v>
      </c>
    </row>
    <row r="892" spans="1:9" x14ac:dyDescent="0.35">
      <c r="A892" t="s">
        <v>98</v>
      </c>
      <c r="B892" t="s">
        <v>967</v>
      </c>
      <c r="C892" t="s">
        <v>19</v>
      </c>
      <c r="D892" s="1">
        <v>45491</v>
      </c>
      <c r="E892" s="1">
        <v>45494</v>
      </c>
      <c r="F892" t="s">
        <v>26</v>
      </c>
      <c r="G892">
        <v>7471</v>
      </c>
      <c r="H892">
        <v>22413</v>
      </c>
      <c r="I892" t="s">
        <v>13</v>
      </c>
    </row>
    <row r="893" spans="1:9" x14ac:dyDescent="0.35">
      <c r="A893" t="s">
        <v>141</v>
      </c>
      <c r="B893" t="s">
        <v>968</v>
      </c>
      <c r="C893" t="s">
        <v>61</v>
      </c>
      <c r="D893" s="1">
        <v>45693</v>
      </c>
      <c r="E893" s="1">
        <v>45697</v>
      </c>
      <c r="F893" t="s">
        <v>26</v>
      </c>
      <c r="G893">
        <v>7929</v>
      </c>
      <c r="H893">
        <v>31716</v>
      </c>
      <c r="I893" t="s">
        <v>29</v>
      </c>
    </row>
    <row r="894" spans="1:9" x14ac:dyDescent="0.35">
      <c r="A894" t="s">
        <v>70</v>
      </c>
      <c r="B894" t="s">
        <v>969</v>
      </c>
      <c r="C894" t="s">
        <v>19</v>
      </c>
      <c r="D894" s="1">
        <v>45389</v>
      </c>
      <c r="E894" s="1">
        <v>45394</v>
      </c>
      <c r="F894" t="s">
        <v>12</v>
      </c>
      <c r="G894">
        <v>1896</v>
      </c>
      <c r="H894">
        <v>9480</v>
      </c>
      <c r="I894" t="s">
        <v>13</v>
      </c>
    </row>
    <row r="895" spans="1:9" x14ac:dyDescent="0.35">
      <c r="A895" t="s">
        <v>162</v>
      </c>
      <c r="B895" t="s">
        <v>970</v>
      </c>
      <c r="C895" t="s">
        <v>36</v>
      </c>
      <c r="D895" s="1">
        <v>45450</v>
      </c>
      <c r="E895" s="1">
        <v>45452</v>
      </c>
      <c r="F895" t="s">
        <v>12</v>
      </c>
      <c r="G895">
        <v>5652</v>
      </c>
      <c r="H895">
        <v>11304</v>
      </c>
      <c r="I895" t="s">
        <v>22</v>
      </c>
    </row>
    <row r="896" spans="1:9" x14ac:dyDescent="0.35">
      <c r="A896" t="s">
        <v>138</v>
      </c>
      <c r="B896" t="s">
        <v>971</v>
      </c>
      <c r="C896" t="s">
        <v>16</v>
      </c>
      <c r="D896" s="1">
        <v>45421</v>
      </c>
      <c r="E896" s="1">
        <v>45423</v>
      </c>
      <c r="F896" t="s">
        <v>33</v>
      </c>
      <c r="G896">
        <v>3442</v>
      </c>
      <c r="H896">
        <v>6884</v>
      </c>
      <c r="I896" t="s">
        <v>13</v>
      </c>
    </row>
    <row r="897" spans="1:9" x14ac:dyDescent="0.35">
      <c r="A897" t="s">
        <v>138</v>
      </c>
      <c r="B897" t="s">
        <v>972</v>
      </c>
      <c r="C897" t="s">
        <v>36</v>
      </c>
      <c r="D897" s="1">
        <v>45661</v>
      </c>
      <c r="E897" s="1">
        <v>45664</v>
      </c>
      <c r="F897" t="s">
        <v>26</v>
      </c>
      <c r="G897">
        <v>1800</v>
      </c>
      <c r="H897">
        <v>5400</v>
      </c>
      <c r="I897" t="s">
        <v>17</v>
      </c>
    </row>
    <row r="898" spans="1:9" x14ac:dyDescent="0.35">
      <c r="A898" t="s">
        <v>57</v>
      </c>
      <c r="B898" t="s">
        <v>973</v>
      </c>
      <c r="C898" t="s">
        <v>11</v>
      </c>
      <c r="D898" s="1">
        <v>45650</v>
      </c>
      <c r="E898" s="1">
        <v>45655</v>
      </c>
      <c r="F898" t="s">
        <v>26</v>
      </c>
      <c r="G898">
        <v>9423</v>
      </c>
      <c r="H898">
        <v>47115</v>
      </c>
      <c r="I898" t="s">
        <v>29</v>
      </c>
    </row>
    <row r="899" spans="1:9" x14ac:dyDescent="0.35">
      <c r="A899" t="s">
        <v>39</v>
      </c>
      <c r="B899" t="s">
        <v>974</v>
      </c>
      <c r="C899" t="s">
        <v>25</v>
      </c>
      <c r="D899" s="1">
        <v>45674</v>
      </c>
      <c r="E899" s="1">
        <v>45677</v>
      </c>
      <c r="F899" t="s">
        <v>12</v>
      </c>
      <c r="G899">
        <v>7292</v>
      </c>
      <c r="H899">
        <v>21876</v>
      </c>
      <c r="I899" t="s">
        <v>29</v>
      </c>
    </row>
    <row r="900" spans="1:9" x14ac:dyDescent="0.35">
      <c r="A900" t="s">
        <v>148</v>
      </c>
      <c r="B900" t="s">
        <v>975</v>
      </c>
      <c r="C900" t="s">
        <v>19</v>
      </c>
      <c r="D900" s="1">
        <v>45363</v>
      </c>
      <c r="E900" s="1">
        <v>45367</v>
      </c>
      <c r="F900" t="s">
        <v>26</v>
      </c>
      <c r="G900">
        <v>8662</v>
      </c>
      <c r="H900">
        <v>34648</v>
      </c>
      <c r="I900" t="s">
        <v>17</v>
      </c>
    </row>
    <row r="901" spans="1:9" x14ac:dyDescent="0.35">
      <c r="A901" t="s">
        <v>37</v>
      </c>
      <c r="B901" t="s">
        <v>976</v>
      </c>
      <c r="C901" t="s">
        <v>61</v>
      </c>
      <c r="D901" s="1">
        <v>45686</v>
      </c>
      <c r="E901" s="1">
        <v>45689</v>
      </c>
      <c r="F901" t="s">
        <v>12</v>
      </c>
      <c r="G901">
        <v>3304</v>
      </c>
      <c r="H901">
        <v>9912</v>
      </c>
      <c r="I901" t="s">
        <v>13</v>
      </c>
    </row>
    <row r="902" spans="1:9" x14ac:dyDescent="0.35">
      <c r="A902" t="s">
        <v>132</v>
      </c>
      <c r="B902" t="s">
        <v>977</v>
      </c>
      <c r="C902" t="s">
        <v>16</v>
      </c>
      <c r="D902" s="1">
        <v>45335</v>
      </c>
      <c r="E902" s="1">
        <v>45340</v>
      </c>
      <c r="F902" t="s">
        <v>12</v>
      </c>
      <c r="G902">
        <v>5701</v>
      </c>
      <c r="H902">
        <v>28505</v>
      </c>
      <c r="I902" t="s">
        <v>22</v>
      </c>
    </row>
    <row r="903" spans="1:9" x14ac:dyDescent="0.35">
      <c r="A903" t="s">
        <v>65</v>
      </c>
      <c r="B903" t="s">
        <v>978</v>
      </c>
      <c r="C903" t="s">
        <v>42</v>
      </c>
      <c r="D903" s="1">
        <v>45484</v>
      </c>
      <c r="E903" s="1">
        <v>45489</v>
      </c>
      <c r="F903" t="s">
        <v>12</v>
      </c>
      <c r="G903">
        <v>2269</v>
      </c>
      <c r="H903">
        <v>11345</v>
      </c>
      <c r="I903" t="s">
        <v>22</v>
      </c>
    </row>
    <row r="904" spans="1:9" x14ac:dyDescent="0.35">
      <c r="A904" t="s">
        <v>148</v>
      </c>
      <c r="B904" t="s">
        <v>979</v>
      </c>
      <c r="C904" t="s">
        <v>47</v>
      </c>
      <c r="D904" s="1">
        <v>45569</v>
      </c>
      <c r="E904" s="1">
        <v>45571</v>
      </c>
      <c r="F904" t="s">
        <v>12</v>
      </c>
      <c r="G904">
        <v>7654</v>
      </c>
      <c r="H904">
        <v>15308</v>
      </c>
      <c r="I904" t="s">
        <v>17</v>
      </c>
    </row>
    <row r="905" spans="1:9" x14ac:dyDescent="0.35">
      <c r="A905" t="s">
        <v>62</v>
      </c>
      <c r="B905" t="s">
        <v>980</v>
      </c>
      <c r="C905" t="s">
        <v>47</v>
      </c>
      <c r="D905" s="1">
        <v>45438</v>
      </c>
      <c r="E905" s="1">
        <v>45439</v>
      </c>
      <c r="F905" t="s">
        <v>26</v>
      </c>
      <c r="G905">
        <v>2766</v>
      </c>
      <c r="H905">
        <v>2766</v>
      </c>
      <c r="I905" t="s">
        <v>34</v>
      </c>
    </row>
    <row r="906" spans="1:9" x14ac:dyDescent="0.35">
      <c r="A906" t="s">
        <v>93</v>
      </c>
      <c r="B906" t="s">
        <v>981</v>
      </c>
      <c r="C906" t="s">
        <v>25</v>
      </c>
      <c r="D906" s="1">
        <v>45469</v>
      </c>
      <c r="E906" s="1">
        <v>45475</v>
      </c>
      <c r="F906" t="s">
        <v>12</v>
      </c>
      <c r="G906">
        <v>1828</v>
      </c>
      <c r="H906">
        <v>10968</v>
      </c>
      <c r="I906" t="s">
        <v>17</v>
      </c>
    </row>
    <row r="907" spans="1:9" x14ac:dyDescent="0.35">
      <c r="A907" t="s">
        <v>141</v>
      </c>
      <c r="B907" t="s">
        <v>982</v>
      </c>
      <c r="C907" t="s">
        <v>61</v>
      </c>
      <c r="D907" s="1">
        <v>45524</v>
      </c>
      <c r="E907" s="1">
        <v>45531</v>
      </c>
      <c r="F907" t="s">
        <v>26</v>
      </c>
      <c r="G907">
        <v>8963</v>
      </c>
      <c r="H907">
        <v>62741</v>
      </c>
      <c r="I907" t="s">
        <v>34</v>
      </c>
    </row>
    <row r="908" spans="1:9" x14ac:dyDescent="0.35">
      <c r="A908" t="s">
        <v>70</v>
      </c>
      <c r="B908" t="s">
        <v>983</v>
      </c>
      <c r="C908" t="s">
        <v>42</v>
      </c>
      <c r="D908" s="1">
        <v>45336</v>
      </c>
      <c r="E908" s="1">
        <v>45338</v>
      </c>
      <c r="F908" t="s">
        <v>33</v>
      </c>
      <c r="G908">
        <v>1962</v>
      </c>
      <c r="H908">
        <v>3924</v>
      </c>
      <c r="I908" t="s">
        <v>29</v>
      </c>
    </row>
    <row r="909" spans="1:9" x14ac:dyDescent="0.35">
      <c r="A909" t="s">
        <v>57</v>
      </c>
      <c r="B909" t="s">
        <v>984</v>
      </c>
      <c r="C909" t="s">
        <v>61</v>
      </c>
      <c r="D909" s="1">
        <v>45576</v>
      </c>
      <c r="E909" s="1">
        <v>45583</v>
      </c>
      <c r="F909" t="s">
        <v>33</v>
      </c>
      <c r="G909">
        <v>1410</v>
      </c>
      <c r="H909">
        <v>9870</v>
      </c>
      <c r="I909" t="s">
        <v>29</v>
      </c>
    </row>
    <row r="910" spans="1:9" x14ac:dyDescent="0.35">
      <c r="A910" t="s">
        <v>301</v>
      </c>
      <c r="B910" t="s">
        <v>985</v>
      </c>
      <c r="C910" t="s">
        <v>11</v>
      </c>
      <c r="D910" s="1">
        <v>45469</v>
      </c>
      <c r="E910" s="1">
        <v>45476</v>
      </c>
      <c r="F910" t="s">
        <v>33</v>
      </c>
      <c r="G910">
        <v>4431</v>
      </c>
      <c r="H910">
        <v>31017</v>
      </c>
      <c r="I910" t="s">
        <v>29</v>
      </c>
    </row>
    <row r="911" spans="1:9" x14ac:dyDescent="0.35">
      <c r="A911" t="s">
        <v>93</v>
      </c>
      <c r="B911" t="s">
        <v>986</v>
      </c>
      <c r="C911" t="s">
        <v>16</v>
      </c>
      <c r="D911" s="1">
        <v>45451</v>
      </c>
      <c r="E911" s="1">
        <v>45458</v>
      </c>
      <c r="F911" t="s">
        <v>26</v>
      </c>
      <c r="G911">
        <v>1468</v>
      </c>
      <c r="H911">
        <v>10276</v>
      </c>
      <c r="I911" t="s">
        <v>29</v>
      </c>
    </row>
    <row r="912" spans="1:9" x14ac:dyDescent="0.35">
      <c r="A912" t="s">
        <v>20</v>
      </c>
      <c r="B912" t="s">
        <v>987</v>
      </c>
      <c r="C912" t="s">
        <v>16</v>
      </c>
      <c r="D912" s="1">
        <v>45606</v>
      </c>
      <c r="E912" s="1">
        <v>45608</v>
      </c>
      <c r="F912" t="s">
        <v>26</v>
      </c>
      <c r="G912">
        <v>3986</v>
      </c>
      <c r="H912">
        <v>7972</v>
      </c>
      <c r="I912" t="s">
        <v>17</v>
      </c>
    </row>
    <row r="913" spans="1:9" x14ac:dyDescent="0.35">
      <c r="A913" t="s">
        <v>122</v>
      </c>
      <c r="B913" t="s">
        <v>988</v>
      </c>
      <c r="C913" t="s">
        <v>19</v>
      </c>
      <c r="D913" s="1">
        <v>45359</v>
      </c>
      <c r="E913" s="1">
        <v>45365</v>
      </c>
      <c r="F913" t="s">
        <v>33</v>
      </c>
      <c r="G913">
        <v>4584</v>
      </c>
      <c r="H913">
        <v>27504</v>
      </c>
      <c r="I913" t="s">
        <v>13</v>
      </c>
    </row>
    <row r="914" spans="1:9" x14ac:dyDescent="0.35">
      <c r="A914" t="s">
        <v>20</v>
      </c>
      <c r="B914" t="s">
        <v>989</v>
      </c>
      <c r="C914" t="s">
        <v>32</v>
      </c>
      <c r="D914" s="1">
        <v>45444</v>
      </c>
      <c r="E914" s="1">
        <v>45445</v>
      </c>
      <c r="F914" t="s">
        <v>33</v>
      </c>
      <c r="G914">
        <v>6856</v>
      </c>
      <c r="H914">
        <v>6856</v>
      </c>
      <c r="I914" t="s">
        <v>22</v>
      </c>
    </row>
    <row r="915" spans="1:9" x14ac:dyDescent="0.35">
      <c r="A915" t="s">
        <v>74</v>
      </c>
      <c r="B915" t="s">
        <v>990</v>
      </c>
      <c r="C915" t="s">
        <v>25</v>
      </c>
      <c r="D915" s="1">
        <v>45387</v>
      </c>
      <c r="E915" s="1">
        <v>45392</v>
      </c>
      <c r="F915" t="s">
        <v>33</v>
      </c>
      <c r="G915">
        <v>9973</v>
      </c>
      <c r="H915">
        <v>49865</v>
      </c>
      <c r="I915" t="s">
        <v>34</v>
      </c>
    </row>
    <row r="916" spans="1:9" x14ac:dyDescent="0.35">
      <c r="A916" t="s">
        <v>20</v>
      </c>
      <c r="B916" t="s">
        <v>991</v>
      </c>
      <c r="C916" t="s">
        <v>19</v>
      </c>
      <c r="D916" s="1">
        <v>45578</v>
      </c>
      <c r="E916" s="1">
        <v>45579</v>
      </c>
      <c r="F916" t="s">
        <v>26</v>
      </c>
      <c r="G916">
        <v>2486</v>
      </c>
      <c r="H916">
        <v>2486</v>
      </c>
      <c r="I916" t="s">
        <v>29</v>
      </c>
    </row>
    <row r="917" spans="1:9" x14ac:dyDescent="0.35">
      <c r="A917" t="s">
        <v>122</v>
      </c>
      <c r="B917" t="s">
        <v>992</v>
      </c>
      <c r="C917" t="s">
        <v>11</v>
      </c>
      <c r="D917" s="1">
        <v>45424</v>
      </c>
      <c r="E917" s="1">
        <v>45426</v>
      </c>
      <c r="F917" t="s">
        <v>12</v>
      </c>
      <c r="G917">
        <v>6145</v>
      </c>
      <c r="H917">
        <v>12290</v>
      </c>
      <c r="I917" t="s">
        <v>13</v>
      </c>
    </row>
    <row r="918" spans="1:9" x14ac:dyDescent="0.35">
      <c r="A918" t="s">
        <v>104</v>
      </c>
      <c r="B918" t="s">
        <v>993</v>
      </c>
      <c r="C918" t="s">
        <v>61</v>
      </c>
      <c r="D918" s="1">
        <v>45486</v>
      </c>
      <c r="E918" s="1">
        <v>45491</v>
      </c>
      <c r="F918" t="s">
        <v>12</v>
      </c>
      <c r="G918">
        <v>3222</v>
      </c>
      <c r="H918">
        <v>16110</v>
      </c>
      <c r="I918" t="s">
        <v>29</v>
      </c>
    </row>
    <row r="919" spans="1:9" x14ac:dyDescent="0.35">
      <c r="A919" t="s">
        <v>98</v>
      </c>
      <c r="B919" t="s">
        <v>994</v>
      </c>
      <c r="C919" t="s">
        <v>61</v>
      </c>
      <c r="D919" s="1">
        <v>45610</v>
      </c>
      <c r="E919" s="1">
        <v>45614</v>
      </c>
      <c r="F919" t="s">
        <v>33</v>
      </c>
      <c r="G919">
        <v>7915</v>
      </c>
      <c r="H919">
        <v>31660</v>
      </c>
      <c r="I919" t="s">
        <v>29</v>
      </c>
    </row>
    <row r="920" spans="1:9" x14ac:dyDescent="0.35">
      <c r="A920" t="s">
        <v>59</v>
      </c>
      <c r="B920" t="s">
        <v>995</v>
      </c>
      <c r="C920" t="s">
        <v>11</v>
      </c>
      <c r="D920" s="1">
        <v>45380</v>
      </c>
      <c r="E920" s="1">
        <v>45387</v>
      </c>
      <c r="F920" t="s">
        <v>33</v>
      </c>
      <c r="G920">
        <v>3519</v>
      </c>
      <c r="H920">
        <v>24633</v>
      </c>
      <c r="I920" t="s">
        <v>29</v>
      </c>
    </row>
    <row r="921" spans="1:9" x14ac:dyDescent="0.35">
      <c r="A921" t="s">
        <v>162</v>
      </c>
      <c r="B921" t="s">
        <v>996</v>
      </c>
      <c r="C921" t="s">
        <v>61</v>
      </c>
      <c r="D921" s="1">
        <v>45436</v>
      </c>
      <c r="E921" s="1">
        <v>45441</v>
      </c>
      <c r="F921" t="s">
        <v>33</v>
      </c>
      <c r="G921">
        <v>5028</v>
      </c>
      <c r="H921">
        <v>25140</v>
      </c>
      <c r="I921" t="s">
        <v>17</v>
      </c>
    </row>
    <row r="922" spans="1:9" x14ac:dyDescent="0.35">
      <c r="A922" t="s">
        <v>109</v>
      </c>
      <c r="B922" t="s">
        <v>997</v>
      </c>
      <c r="C922" t="s">
        <v>36</v>
      </c>
      <c r="D922" s="1">
        <v>45577</v>
      </c>
      <c r="E922" s="1">
        <v>45582</v>
      </c>
      <c r="F922" t="s">
        <v>12</v>
      </c>
      <c r="G922">
        <v>1138</v>
      </c>
      <c r="H922">
        <v>5690</v>
      </c>
      <c r="I922" t="s">
        <v>22</v>
      </c>
    </row>
    <row r="923" spans="1:9" x14ac:dyDescent="0.35">
      <c r="A923" t="s">
        <v>181</v>
      </c>
      <c r="B923" t="s">
        <v>998</v>
      </c>
      <c r="C923" t="s">
        <v>42</v>
      </c>
      <c r="D923" s="1">
        <v>45483</v>
      </c>
      <c r="E923" s="1">
        <v>45488</v>
      </c>
      <c r="F923" t="s">
        <v>26</v>
      </c>
      <c r="G923">
        <v>6341</v>
      </c>
      <c r="H923">
        <v>31705</v>
      </c>
      <c r="I923" t="s">
        <v>29</v>
      </c>
    </row>
    <row r="924" spans="1:9" x14ac:dyDescent="0.35">
      <c r="A924" t="s">
        <v>118</v>
      </c>
      <c r="B924" t="s">
        <v>999</v>
      </c>
      <c r="C924" t="s">
        <v>36</v>
      </c>
      <c r="D924" s="1">
        <v>45559</v>
      </c>
      <c r="E924" s="1">
        <v>45560</v>
      </c>
      <c r="F924" t="s">
        <v>33</v>
      </c>
      <c r="G924">
        <v>1568</v>
      </c>
      <c r="H924">
        <v>1568</v>
      </c>
      <c r="I924" t="s">
        <v>29</v>
      </c>
    </row>
    <row r="925" spans="1:9" x14ac:dyDescent="0.35">
      <c r="A925" t="s">
        <v>181</v>
      </c>
      <c r="B925" t="s">
        <v>1000</v>
      </c>
      <c r="C925" t="s">
        <v>11</v>
      </c>
      <c r="D925" s="1">
        <v>45360</v>
      </c>
      <c r="E925" s="1">
        <v>45365</v>
      </c>
      <c r="F925" t="s">
        <v>33</v>
      </c>
      <c r="G925">
        <v>8887</v>
      </c>
      <c r="H925">
        <v>44435</v>
      </c>
      <c r="I925" t="s">
        <v>22</v>
      </c>
    </row>
    <row r="926" spans="1:9" x14ac:dyDescent="0.35">
      <c r="A926" t="s">
        <v>72</v>
      </c>
      <c r="B926" t="s">
        <v>1001</v>
      </c>
      <c r="C926" t="s">
        <v>47</v>
      </c>
      <c r="D926" s="1">
        <v>45644</v>
      </c>
      <c r="E926" s="1">
        <v>45646</v>
      </c>
      <c r="F926" t="s">
        <v>26</v>
      </c>
      <c r="G926">
        <v>9768</v>
      </c>
      <c r="H926">
        <v>19536</v>
      </c>
      <c r="I926" t="s">
        <v>22</v>
      </c>
    </row>
    <row r="927" spans="1:9" x14ac:dyDescent="0.35">
      <c r="A927" t="s">
        <v>95</v>
      </c>
      <c r="B927" t="s">
        <v>1002</v>
      </c>
      <c r="C927" t="s">
        <v>32</v>
      </c>
      <c r="D927" s="1">
        <v>45578</v>
      </c>
      <c r="E927" s="1">
        <v>45581</v>
      </c>
      <c r="F927" t="s">
        <v>26</v>
      </c>
      <c r="G927">
        <v>7367</v>
      </c>
      <c r="H927">
        <v>22101</v>
      </c>
      <c r="I927" t="s">
        <v>13</v>
      </c>
    </row>
    <row r="928" spans="1:9" x14ac:dyDescent="0.35">
      <c r="A928" t="s">
        <v>23</v>
      </c>
      <c r="B928" t="s">
        <v>1003</v>
      </c>
      <c r="C928" t="s">
        <v>42</v>
      </c>
      <c r="D928" s="1">
        <v>45608</v>
      </c>
      <c r="E928" s="1">
        <v>45614</v>
      </c>
      <c r="F928" t="s">
        <v>12</v>
      </c>
      <c r="G928">
        <v>6458</v>
      </c>
      <c r="H928">
        <v>38748</v>
      </c>
      <c r="I928" t="s">
        <v>22</v>
      </c>
    </row>
    <row r="929" spans="1:9" x14ac:dyDescent="0.35">
      <c r="A929" t="s">
        <v>157</v>
      </c>
      <c r="B929" t="s">
        <v>1004</v>
      </c>
      <c r="C929" t="s">
        <v>16</v>
      </c>
      <c r="D929" s="1">
        <v>45632</v>
      </c>
      <c r="E929" s="1">
        <v>45634</v>
      </c>
      <c r="F929" t="s">
        <v>33</v>
      </c>
      <c r="G929">
        <v>9681</v>
      </c>
      <c r="H929">
        <v>19362</v>
      </c>
      <c r="I929" t="s">
        <v>34</v>
      </c>
    </row>
    <row r="930" spans="1:9" x14ac:dyDescent="0.35">
      <c r="A930" t="s">
        <v>124</v>
      </c>
      <c r="B930" t="s">
        <v>1005</v>
      </c>
      <c r="C930" t="s">
        <v>16</v>
      </c>
      <c r="D930" s="1">
        <v>45542</v>
      </c>
      <c r="E930" s="1">
        <v>45545</v>
      </c>
      <c r="F930" t="s">
        <v>12</v>
      </c>
      <c r="G930">
        <v>5452</v>
      </c>
      <c r="H930">
        <v>16356</v>
      </c>
      <c r="I930" t="s">
        <v>29</v>
      </c>
    </row>
    <row r="931" spans="1:9" x14ac:dyDescent="0.35">
      <c r="A931" t="s">
        <v>23</v>
      </c>
      <c r="B931" t="s">
        <v>1006</v>
      </c>
      <c r="C931" t="s">
        <v>16</v>
      </c>
      <c r="D931" s="1">
        <v>45660</v>
      </c>
      <c r="E931" s="1">
        <v>45667</v>
      </c>
      <c r="F931" t="s">
        <v>26</v>
      </c>
      <c r="G931">
        <v>1835</v>
      </c>
      <c r="H931">
        <v>12845</v>
      </c>
      <c r="I931" t="s">
        <v>34</v>
      </c>
    </row>
    <row r="932" spans="1:9" x14ac:dyDescent="0.35">
      <c r="A932" t="s">
        <v>114</v>
      </c>
      <c r="B932" t="s">
        <v>1007</v>
      </c>
      <c r="C932" t="s">
        <v>52</v>
      </c>
      <c r="D932" s="1">
        <v>45612</v>
      </c>
      <c r="E932" s="1">
        <v>45615</v>
      </c>
      <c r="F932" t="s">
        <v>26</v>
      </c>
      <c r="G932">
        <v>2468</v>
      </c>
      <c r="H932">
        <v>7404</v>
      </c>
      <c r="I932" t="s">
        <v>17</v>
      </c>
    </row>
    <row r="933" spans="1:9" x14ac:dyDescent="0.35">
      <c r="A933" t="s">
        <v>107</v>
      </c>
      <c r="B933" t="s">
        <v>1008</v>
      </c>
      <c r="C933" t="s">
        <v>19</v>
      </c>
      <c r="D933" s="1">
        <v>45502</v>
      </c>
      <c r="E933" s="1">
        <v>45509</v>
      </c>
      <c r="F933" t="s">
        <v>26</v>
      </c>
      <c r="G933">
        <v>9503</v>
      </c>
      <c r="H933">
        <v>66521</v>
      </c>
      <c r="I933" t="s">
        <v>13</v>
      </c>
    </row>
    <row r="934" spans="1:9" x14ac:dyDescent="0.35">
      <c r="A934" t="s">
        <v>23</v>
      </c>
      <c r="B934" t="s">
        <v>1009</v>
      </c>
      <c r="C934" t="s">
        <v>47</v>
      </c>
      <c r="D934" s="1">
        <v>45588</v>
      </c>
      <c r="E934" s="1">
        <v>45595</v>
      </c>
      <c r="F934" t="s">
        <v>33</v>
      </c>
      <c r="G934">
        <v>6299</v>
      </c>
      <c r="H934">
        <v>44093</v>
      </c>
      <c r="I934" t="s">
        <v>29</v>
      </c>
    </row>
    <row r="935" spans="1:9" x14ac:dyDescent="0.35">
      <c r="A935" t="s">
        <v>122</v>
      </c>
      <c r="B935" t="s">
        <v>1010</v>
      </c>
      <c r="C935" t="s">
        <v>19</v>
      </c>
      <c r="D935" s="1">
        <v>45444</v>
      </c>
      <c r="E935" s="1">
        <v>45448</v>
      </c>
      <c r="F935" t="s">
        <v>26</v>
      </c>
      <c r="G935">
        <v>2677</v>
      </c>
      <c r="H935">
        <v>10708</v>
      </c>
      <c r="I935" t="s">
        <v>34</v>
      </c>
    </row>
    <row r="936" spans="1:9" x14ac:dyDescent="0.35">
      <c r="A936" t="s">
        <v>95</v>
      </c>
      <c r="B936" t="s">
        <v>1011</v>
      </c>
      <c r="C936" t="s">
        <v>42</v>
      </c>
      <c r="D936" s="1">
        <v>45374</v>
      </c>
      <c r="E936" s="1">
        <v>45380</v>
      </c>
      <c r="F936" t="s">
        <v>12</v>
      </c>
      <c r="G936">
        <v>4834</v>
      </c>
      <c r="H936">
        <v>29004</v>
      </c>
      <c r="I936" t="s">
        <v>17</v>
      </c>
    </row>
    <row r="937" spans="1:9" x14ac:dyDescent="0.35">
      <c r="A937" t="s">
        <v>122</v>
      </c>
      <c r="B937" t="s">
        <v>1012</v>
      </c>
      <c r="C937" t="s">
        <v>32</v>
      </c>
      <c r="D937" s="1">
        <v>45339</v>
      </c>
      <c r="E937" s="1">
        <v>45341</v>
      </c>
      <c r="F937" t="s">
        <v>12</v>
      </c>
      <c r="G937">
        <v>2229</v>
      </c>
      <c r="H937">
        <v>4458</v>
      </c>
      <c r="I937" t="s">
        <v>22</v>
      </c>
    </row>
    <row r="938" spans="1:9" x14ac:dyDescent="0.35">
      <c r="A938" t="s">
        <v>27</v>
      </c>
      <c r="B938" t="s">
        <v>1013</v>
      </c>
      <c r="C938" t="s">
        <v>42</v>
      </c>
      <c r="D938" s="1">
        <v>45483</v>
      </c>
      <c r="E938" s="1">
        <v>45486</v>
      </c>
      <c r="F938" t="s">
        <v>26</v>
      </c>
      <c r="G938">
        <v>4365</v>
      </c>
      <c r="H938">
        <v>13095</v>
      </c>
      <c r="I938" t="s">
        <v>17</v>
      </c>
    </row>
    <row r="939" spans="1:9" x14ac:dyDescent="0.35">
      <c r="A939" t="s">
        <v>67</v>
      </c>
      <c r="B939" t="s">
        <v>1014</v>
      </c>
      <c r="C939" t="s">
        <v>52</v>
      </c>
      <c r="D939" s="1">
        <v>45432</v>
      </c>
      <c r="E939" s="1">
        <v>45439</v>
      </c>
      <c r="F939" t="s">
        <v>26</v>
      </c>
      <c r="G939">
        <v>1202</v>
      </c>
      <c r="H939">
        <v>8414</v>
      </c>
      <c r="I939" t="s">
        <v>13</v>
      </c>
    </row>
    <row r="940" spans="1:9" x14ac:dyDescent="0.35">
      <c r="A940" t="s">
        <v>111</v>
      </c>
      <c r="B940" t="s">
        <v>1015</v>
      </c>
      <c r="C940" t="s">
        <v>52</v>
      </c>
      <c r="D940" s="1">
        <v>45589</v>
      </c>
      <c r="E940" s="1">
        <v>45590</v>
      </c>
      <c r="F940" t="s">
        <v>12</v>
      </c>
      <c r="G940">
        <v>5148</v>
      </c>
      <c r="H940">
        <v>5148</v>
      </c>
      <c r="I940" t="s">
        <v>22</v>
      </c>
    </row>
    <row r="941" spans="1:9" x14ac:dyDescent="0.35">
      <c r="A941" t="s">
        <v>37</v>
      </c>
      <c r="B941" t="s">
        <v>1016</v>
      </c>
      <c r="C941" t="s">
        <v>42</v>
      </c>
      <c r="D941" s="1">
        <v>45476</v>
      </c>
      <c r="E941" s="1">
        <v>45480</v>
      </c>
      <c r="F941" t="s">
        <v>33</v>
      </c>
      <c r="G941">
        <v>5757</v>
      </c>
      <c r="H941">
        <v>23028</v>
      </c>
      <c r="I941" t="s">
        <v>13</v>
      </c>
    </row>
    <row r="942" spans="1:9" x14ac:dyDescent="0.35">
      <c r="A942" t="s">
        <v>141</v>
      </c>
      <c r="B942" t="s">
        <v>1017</v>
      </c>
      <c r="C942" t="s">
        <v>47</v>
      </c>
      <c r="D942" s="1">
        <v>45485</v>
      </c>
      <c r="E942" s="1">
        <v>45487</v>
      </c>
      <c r="F942" t="s">
        <v>26</v>
      </c>
      <c r="G942">
        <v>1461</v>
      </c>
      <c r="H942">
        <v>2922</v>
      </c>
      <c r="I942" t="s">
        <v>22</v>
      </c>
    </row>
    <row r="943" spans="1:9" x14ac:dyDescent="0.35">
      <c r="A943" t="s">
        <v>9</v>
      </c>
      <c r="B943" t="s">
        <v>1018</v>
      </c>
      <c r="C943" t="s">
        <v>16</v>
      </c>
      <c r="D943" s="1">
        <v>45495</v>
      </c>
      <c r="E943" s="1">
        <v>45500</v>
      </c>
      <c r="F943" t="s">
        <v>26</v>
      </c>
      <c r="G943">
        <v>3729</v>
      </c>
      <c r="H943">
        <v>18645</v>
      </c>
      <c r="I943" t="s">
        <v>13</v>
      </c>
    </row>
    <row r="944" spans="1:9" x14ac:dyDescent="0.35">
      <c r="A944" t="s">
        <v>162</v>
      </c>
      <c r="B944" t="s">
        <v>1019</v>
      </c>
      <c r="C944" t="s">
        <v>19</v>
      </c>
      <c r="D944" s="1">
        <v>45532</v>
      </c>
      <c r="E944" s="1">
        <v>45535</v>
      </c>
      <c r="F944" t="s">
        <v>12</v>
      </c>
      <c r="G944">
        <v>5607</v>
      </c>
      <c r="H944">
        <v>16821</v>
      </c>
      <c r="I944" t="s">
        <v>29</v>
      </c>
    </row>
    <row r="945" spans="1:9" x14ac:dyDescent="0.35">
      <c r="A945" t="s">
        <v>67</v>
      </c>
      <c r="B945" t="s">
        <v>1020</v>
      </c>
      <c r="C945" t="s">
        <v>61</v>
      </c>
      <c r="D945" s="1">
        <v>45510</v>
      </c>
      <c r="E945" s="1">
        <v>45515</v>
      </c>
      <c r="F945" t="s">
        <v>26</v>
      </c>
      <c r="G945">
        <v>7881</v>
      </c>
      <c r="H945">
        <v>39405</v>
      </c>
      <c r="I945" t="s">
        <v>17</v>
      </c>
    </row>
    <row r="946" spans="1:9" x14ac:dyDescent="0.35">
      <c r="A946" t="s">
        <v>301</v>
      </c>
      <c r="B946" t="s">
        <v>1021</v>
      </c>
      <c r="C946" t="s">
        <v>36</v>
      </c>
      <c r="D946" s="1">
        <v>45333</v>
      </c>
      <c r="E946" s="1">
        <v>45339</v>
      </c>
      <c r="F946" t="s">
        <v>12</v>
      </c>
      <c r="G946">
        <v>2989</v>
      </c>
      <c r="H946">
        <v>17934</v>
      </c>
      <c r="I946" t="s">
        <v>29</v>
      </c>
    </row>
    <row r="947" spans="1:9" x14ac:dyDescent="0.35">
      <c r="A947" t="s">
        <v>62</v>
      </c>
      <c r="B947" t="s">
        <v>1022</v>
      </c>
      <c r="C947" t="s">
        <v>52</v>
      </c>
      <c r="D947" s="1">
        <v>45677</v>
      </c>
      <c r="E947" s="1">
        <v>45683</v>
      </c>
      <c r="F947" t="s">
        <v>12</v>
      </c>
      <c r="G947">
        <v>9598</v>
      </c>
      <c r="H947">
        <v>57588</v>
      </c>
      <c r="I947" t="s">
        <v>13</v>
      </c>
    </row>
    <row r="948" spans="1:9" x14ac:dyDescent="0.35">
      <c r="A948" t="s">
        <v>225</v>
      </c>
      <c r="B948" t="s">
        <v>1023</v>
      </c>
      <c r="C948" t="s">
        <v>32</v>
      </c>
      <c r="D948" s="1">
        <v>45566</v>
      </c>
      <c r="E948" s="1">
        <v>45572</v>
      </c>
      <c r="F948" t="s">
        <v>12</v>
      </c>
      <c r="G948">
        <v>2293</v>
      </c>
      <c r="H948">
        <v>13758</v>
      </c>
      <c r="I948" t="s">
        <v>17</v>
      </c>
    </row>
    <row r="949" spans="1:9" x14ac:dyDescent="0.35">
      <c r="A949" t="s">
        <v>98</v>
      </c>
      <c r="B949" t="s">
        <v>1024</v>
      </c>
      <c r="C949" t="s">
        <v>36</v>
      </c>
      <c r="D949" s="1">
        <v>45689</v>
      </c>
      <c r="E949" s="1">
        <v>45692</v>
      </c>
      <c r="F949" t="s">
        <v>26</v>
      </c>
      <c r="G949">
        <v>9026</v>
      </c>
      <c r="H949">
        <v>27078</v>
      </c>
      <c r="I949" t="s">
        <v>17</v>
      </c>
    </row>
    <row r="950" spans="1:9" x14ac:dyDescent="0.35">
      <c r="A950" t="s">
        <v>76</v>
      </c>
      <c r="B950" t="s">
        <v>1025</v>
      </c>
      <c r="C950" t="s">
        <v>61</v>
      </c>
      <c r="D950" s="1">
        <v>45611</v>
      </c>
      <c r="E950" s="1">
        <v>45614</v>
      </c>
      <c r="F950" t="s">
        <v>33</v>
      </c>
      <c r="G950">
        <v>8762</v>
      </c>
      <c r="H950">
        <v>26286</v>
      </c>
      <c r="I950" t="s">
        <v>29</v>
      </c>
    </row>
    <row r="951" spans="1:9" x14ac:dyDescent="0.35">
      <c r="A951" t="s">
        <v>107</v>
      </c>
      <c r="B951" t="s">
        <v>1026</v>
      </c>
      <c r="C951" t="s">
        <v>42</v>
      </c>
      <c r="D951" s="1">
        <v>45686</v>
      </c>
      <c r="E951" s="1">
        <v>45689</v>
      </c>
      <c r="F951" t="s">
        <v>33</v>
      </c>
      <c r="G951">
        <v>4396</v>
      </c>
      <c r="H951">
        <v>13188</v>
      </c>
      <c r="I951" t="s">
        <v>13</v>
      </c>
    </row>
    <row r="952" spans="1:9" x14ac:dyDescent="0.35">
      <c r="A952" t="s">
        <v>65</v>
      </c>
      <c r="B952" t="s">
        <v>1027</v>
      </c>
      <c r="C952" t="s">
        <v>52</v>
      </c>
      <c r="D952" s="1">
        <v>45540</v>
      </c>
      <c r="E952" s="1">
        <v>45546</v>
      </c>
      <c r="F952" t="s">
        <v>26</v>
      </c>
      <c r="G952">
        <v>3658</v>
      </c>
      <c r="H952">
        <v>21948</v>
      </c>
      <c r="I952" t="s">
        <v>13</v>
      </c>
    </row>
    <row r="953" spans="1:9" x14ac:dyDescent="0.35">
      <c r="A953" t="s">
        <v>20</v>
      </c>
      <c r="B953" t="s">
        <v>1028</v>
      </c>
      <c r="C953" t="s">
        <v>61</v>
      </c>
      <c r="D953" s="1">
        <v>45417</v>
      </c>
      <c r="E953" s="1">
        <v>45421</v>
      </c>
      <c r="F953" t="s">
        <v>33</v>
      </c>
      <c r="G953">
        <v>3356</v>
      </c>
      <c r="H953">
        <v>13424</v>
      </c>
      <c r="I953" t="s">
        <v>34</v>
      </c>
    </row>
    <row r="954" spans="1:9" x14ac:dyDescent="0.35">
      <c r="A954" t="s">
        <v>74</v>
      </c>
      <c r="B954" t="s">
        <v>1029</v>
      </c>
      <c r="C954" t="s">
        <v>47</v>
      </c>
      <c r="D954" s="1">
        <v>45638</v>
      </c>
      <c r="E954" s="1">
        <v>45643</v>
      </c>
      <c r="F954" t="s">
        <v>12</v>
      </c>
      <c r="G954">
        <v>6502</v>
      </c>
      <c r="H954">
        <v>32510</v>
      </c>
      <c r="I954" t="s">
        <v>17</v>
      </c>
    </row>
    <row r="955" spans="1:9" x14ac:dyDescent="0.35">
      <c r="A955" t="s">
        <v>62</v>
      </c>
      <c r="B955" t="s">
        <v>1030</v>
      </c>
      <c r="C955" t="s">
        <v>36</v>
      </c>
      <c r="D955" s="1">
        <v>45424</v>
      </c>
      <c r="E955" s="1">
        <v>45428</v>
      </c>
      <c r="F955" t="s">
        <v>33</v>
      </c>
      <c r="G955">
        <v>4172</v>
      </c>
      <c r="H955">
        <v>16688</v>
      </c>
      <c r="I955" t="s">
        <v>29</v>
      </c>
    </row>
    <row r="956" spans="1:9" x14ac:dyDescent="0.35">
      <c r="A956" t="s">
        <v>95</v>
      </c>
      <c r="B956" t="s">
        <v>1031</v>
      </c>
      <c r="C956" t="s">
        <v>11</v>
      </c>
      <c r="D956" s="1">
        <v>45620</v>
      </c>
      <c r="E956" s="1">
        <v>45627</v>
      </c>
      <c r="F956" t="s">
        <v>33</v>
      </c>
      <c r="G956">
        <v>9466</v>
      </c>
      <c r="H956">
        <v>66262</v>
      </c>
      <c r="I956" t="s">
        <v>29</v>
      </c>
    </row>
    <row r="957" spans="1:9" x14ac:dyDescent="0.35">
      <c r="A957" t="s">
        <v>107</v>
      </c>
      <c r="B957" t="s">
        <v>1032</v>
      </c>
      <c r="C957" t="s">
        <v>61</v>
      </c>
      <c r="D957" s="1">
        <v>45674</v>
      </c>
      <c r="E957" s="1">
        <v>45678</v>
      </c>
      <c r="F957" t="s">
        <v>12</v>
      </c>
      <c r="G957">
        <v>9453</v>
      </c>
      <c r="H957">
        <v>37812</v>
      </c>
      <c r="I957" t="s">
        <v>22</v>
      </c>
    </row>
    <row r="958" spans="1:9" x14ac:dyDescent="0.35">
      <c r="A958" t="s">
        <v>107</v>
      </c>
      <c r="B958" t="s">
        <v>1033</v>
      </c>
      <c r="C958" t="s">
        <v>19</v>
      </c>
      <c r="D958" s="1">
        <v>45369</v>
      </c>
      <c r="E958" s="1">
        <v>45371</v>
      </c>
      <c r="F958" t="s">
        <v>12</v>
      </c>
      <c r="G958">
        <v>8976</v>
      </c>
      <c r="H958">
        <v>17952</v>
      </c>
      <c r="I958" t="s">
        <v>13</v>
      </c>
    </row>
    <row r="959" spans="1:9" x14ac:dyDescent="0.35">
      <c r="A959" t="s">
        <v>107</v>
      </c>
      <c r="B959" t="s">
        <v>1034</v>
      </c>
      <c r="C959" t="s">
        <v>19</v>
      </c>
      <c r="D959" s="1">
        <v>45446</v>
      </c>
      <c r="E959" s="1">
        <v>45447</v>
      </c>
      <c r="F959" t="s">
        <v>26</v>
      </c>
      <c r="G959">
        <v>9466</v>
      </c>
      <c r="H959">
        <v>9466</v>
      </c>
      <c r="I959" t="s">
        <v>34</v>
      </c>
    </row>
    <row r="960" spans="1:9" x14ac:dyDescent="0.35">
      <c r="A960" t="s">
        <v>39</v>
      </c>
      <c r="B960" t="s">
        <v>1035</v>
      </c>
      <c r="C960" t="s">
        <v>25</v>
      </c>
      <c r="D960" s="1">
        <v>45357</v>
      </c>
      <c r="E960" s="1">
        <v>45360</v>
      </c>
      <c r="F960" t="s">
        <v>12</v>
      </c>
      <c r="G960">
        <v>3991</v>
      </c>
      <c r="H960">
        <v>11973</v>
      </c>
      <c r="I960" t="s">
        <v>13</v>
      </c>
    </row>
    <row r="961" spans="1:9" x14ac:dyDescent="0.35">
      <c r="A961" t="s">
        <v>23</v>
      </c>
      <c r="B961" t="s">
        <v>1036</v>
      </c>
      <c r="C961" t="s">
        <v>47</v>
      </c>
      <c r="D961" s="1">
        <v>45498</v>
      </c>
      <c r="E961" s="1">
        <v>45499</v>
      </c>
      <c r="F961" t="s">
        <v>26</v>
      </c>
      <c r="G961">
        <v>9643</v>
      </c>
      <c r="H961">
        <v>9643</v>
      </c>
      <c r="I961" t="s">
        <v>34</v>
      </c>
    </row>
    <row r="962" spans="1:9" x14ac:dyDescent="0.35">
      <c r="A962" t="s">
        <v>93</v>
      </c>
      <c r="B962" t="s">
        <v>1037</v>
      </c>
      <c r="C962" t="s">
        <v>19</v>
      </c>
      <c r="D962" s="1">
        <v>45553</v>
      </c>
      <c r="E962" s="1">
        <v>45560</v>
      </c>
      <c r="F962" t="s">
        <v>33</v>
      </c>
      <c r="G962">
        <v>3775</v>
      </c>
      <c r="H962">
        <v>26425</v>
      </c>
      <c r="I962" t="s">
        <v>29</v>
      </c>
    </row>
    <row r="963" spans="1:9" x14ac:dyDescent="0.35">
      <c r="A963" t="s">
        <v>225</v>
      </c>
      <c r="B963" t="s">
        <v>1038</v>
      </c>
      <c r="C963" t="s">
        <v>52</v>
      </c>
      <c r="D963" s="1">
        <v>45477</v>
      </c>
      <c r="E963" s="1">
        <v>45481</v>
      </c>
      <c r="F963" t="s">
        <v>33</v>
      </c>
      <c r="G963">
        <v>1587</v>
      </c>
      <c r="H963">
        <v>6348</v>
      </c>
      <c r="I963" t="s">
        <v>22</v>
      </c>
    </row>
    <row r="964" spans="1:9" x14ac:dyDescent="0.35">
      <c r="A964" t="s">
        <v>109</v>
      </c>
      <c r="B964" t="s">
        <v>1039</v>
      </c>
      <c r="C964" t="s">
        <v>61</v>
      </c>
      <c r="D964" s="1">
        <v>45421</v>
      </c>
      <c r="E964" s="1">
        <v>45422</v>
      </c>
      <c r="F964" t="s">
        <v>12</v>
      </c>
      <c r="G964">
        <v>9007</v>
      </c>
      <c r="H964">
        <v>9007</v>
      </c>
      <c r="I964" t="s">
        <v>34</v>
      </c>
    </row>
    <row r="965" spans="1:9" x14ac:dyDescent="0.35">
      <c r="A965" t="s">
        <v>62</v>
      </c>
      <c r="B965" t="s">
        <v>1040</v>
      </c>
      <c r="C965" t="s">
        <v>16</v>
      </c>
      <c r="D965" s="1">
        <v>45479</v>
      </c>
      <c r="E965" s="1">
        <v>45483</v>
      </c>
      <c r="F965" t="s">
        <v>26</v>
      </c>
      <c r="G965">
        <v>9053</v>
      </c>
      <c r="H965">
        <v>36212</v>
      </c>
      <c r="I965" t="s">
        <v>13</v>
      </c>
    </row>
    <row r="966" spans="1:9" x14ac:dyDescent="0.35">
      <c r="A966" t="s">
        <v>54</v>
      </c>
      <c r="B966" t="s">
        <v>1041</v>
      </c>
      <c r="C966" t="s">
        <v>36</v>
      </c>
      <c r="D966" s="1">
        <v>45521</v>
      </c>
      <c r="E966" s="1">
        <v>45524</v>
      </c>
      <c r="F966" t="s">
        <v>26</v>
      </c>
      <c r="G966">
        <v>8557</v>
      </c>
      <c r="H966">
        <v>25671</v>
      </c>
      <c r="I966" t="s">
        <v>17</v>
      </c>
    </row>
    <row r="967" spans="1:9" x14ac:dyDescent="0.35">
      <c r="A967" t="s">
        <v>62</v>
      </c>
      <c r="B967" t="s">
        <v>1042</v>
      </c>
      <c r="C967" t="s">
        <v>25</v>
      </c>
      <c r="D967" s="1">
        <v>45591</v>
      </c>
      <c r="E967" s="1">
        <v>45594</v>
      </c>
      <c r="F967" t="s">
        <v>26</v>
      </c>
      <c r="G967">
        <v>2681</v>
      </c>
      <c r="H967">
        <v>8043</v>
      </c>
      <c r="I967" t="s">
        <v>13</v>
      </c>
    </row>
    <row r="968" spans="1:9" x14ac:dyDescent="0.35">
      <c r="A968" t="s">
        <v>20</v>
      </c>
      <c r="B968" t="s">
        <v>1043</v>
      </c>
      <c r="C968" t="s">
        <v>16</v>
      </c>
      <c r="D968" s="1">
        <v>45332</v>
      </c>
      <c r="E968" s="1">
        <v>45338</v>
      </c>
      <c r="F968" t="s">
        <v>26</v>
      </c>
      <c r="G968">
        <v>7149</v>
      </c>
      <c r="H968">
        <v>42894</v>
      </c>
      <c r="I968" t="s">
        <v>22</v>
      </c>
    </row>
    <row r="969" spans="1:9" x14ac:dyDescent="0.35">
      <c r="A969" t="s">
        <v>89</v>
      </c>
      <c r="B969" t="s">
        <v>1044</v>
      </c>
      <c r="C969" t="s">
        <v>61</v>
      </c>
      <c r="D969" s="1">
        <v>45556</v>
      </c>
      <c r="E969" s="1">
        <v>45558</v>
      </c>
      <c r="F969" t="s">
        <v>26</v>
      </c>
      <c r="G969">
        <v>1394</v>
      </c>
      <c r="H969">
        <v>2788</v>
      </c>
      <c r="I969" t="s">
        <v>34</v>
      </c>
    </row>
    <row r="970" spans="1:9" x14ac:dyDescent="0.35">
      <c r="A970" t="s">
        <v>62</v>
      </c>
      <c r="B970" t="s">
        <v>1045</v>
      </c>
      <c r="C970" t="s">
        <v>36</v>
      </c>
      <c r="D970" s="1">
        <v>45396</v>
      </c>
      <c r="E970" s="1">
        <v>45403</v>
      </c>
      <c r="F970" t="s">
        <v>26</v>
      </c>
      <c r="G970">
        <v>5574</v>
      </c>
      <c r="H970">
        <v>39018</v>
      </c>
      <c r="I970" t="s">
        <v>22</v>
      </c>
    </row>
    <row r="971" spans="1:9" x14ac:dyDescent="0.35">
      <c r="A971" t="s">
        <v>49</v>
      </c>
      <c r="B971" t="s">
        <v>1046</v>
      </c>
      <c r="C971" t="s">
        <v>36</v>
      </c>
      <c r="D971" s="1">
        <v>45431</v>
      </c>
      <c r="E971" s="1">
        <v>45437</v>
      </c>
      <c r="F971" t="s">
        <v>26</v>
      </c>
      <c r="G971">
        <v>7122</v>
      </c>
      <c r="H971">
        <v>42732</v>
      </c>
      <c r="I971" t="s">
        <v>34</v>
      </c>
    </row>
    <row r="972" spans="1:9" x14ac:dyDescent="0.35">
      <c r="A972" t="s">
        <v>72</v>
      </c>
      <c r="B972" t="s">
        <v>1047</v>
      </c>
      <c r="C972" t="s">
        <v>19</v>
      </c>
      <c r="D972" s="1">
        <v>45523</v>
      </c>
      <c r="E972" s="1">
        <v>45525</v>
      </c>
      <c r="F972" t="s">
        <v>26</v>
      </c>
      <c r="G972">
        <v>6514</v>
      </c>
      <c r="H972">
        <v>13028</v>
      </c>
      <c r="I972" t="s">
        <v>17</v>
      </c>
    </row>
    <row r="973" spans="1:9" x14ac:dyDescent="0.35">
      <c r="A973" t="s">
        <v>9</v>
      </c>
      <c r="B973" t="s">
        <v>1048</v>
      </c>
      <c r="C973" t="s">
        <v>36</v>
      </c>
      <c r="D973" s="1">
        <v>45345</v>
      </c>
      <c r="E973" s="1">
        <v>45350</v>
      </c>
      <c r="F973" t="s">
        <v>12</v>
      </c>
      <c r="G973">
        <v>8068</v>
      </c>
      <c r="H973">
        <v>40340</v>
      </c>
      <c r="I973" t="s">
        <v>22</v>
      </c>
    </row>
    <row r="974" spans="1:9" x14ac:dyDescent="0.35">
      <c r="A974" t="s">
        <v>45</v>
      </c>
      <c r="B974" t="s">
        <v>1049</v>
      </c>
      <c r="C974" t="s">
        <v>11</v>
      </c>
      <c r="D974" s="1">
        <v>45541</v>
      </c>
      <c r="E974" s="1">
        <v>45546</v>
      </c>
      <c r="F974" t="s">
        <v>33</v>
      </c>
      <c r="G974">
        <v>1449</v>
      </c>
      <c r="H974">
        <v>7245</v>
      </c>
      <c r="I974" t="s">
        <v>34</v>
      </c>
    </row>
    <row r="975" spans="1:9" x14ac:dyDescent="0.35">
      <c r="A975" t="s">
        <v>49</v>
      </c>
      <c r="B975" t="s">
        <v>1050</v>
      </c>
      <c r="C975" t="s">
        <v>47</v>
      </c>
      <c r="D975" s="1">
        <v>45513</v>
      </c>
      <c r="E975" s="1">
        <v>45520</v>
      </c>
      <c r="F975" t="s">
        <v>26</v>
      </c>
      <c r="G975">
        <v>6223</v>
      </c>
      <c r="H975">
        <v>43561</v>
      </c>
      <c r="I975" t="s">
        <v>13</v>
      </c>
    </row>
    <row r="976" spans="1:9" x14ac:dyDescent="0.35">
      <c r="A976" t="s">
        <v>114</v>
      </c>
      <c r="B976" t="s">
        <v>1051</v>
      </c>
      <c r="C976" t="s">
        <v>16</v>
      </c>
      <c r="D976" s="1">
        <v>45588</v>
      </c>
      <c r="E976" s="1">
        <v>45592</v>
      </c>
      <c r="F976" t="s">
        <v>26</v>
      </c>
      <c r="G976">
        <v>8147</v>
      </c>
      <c r="H976">
        <v>32588</v>
      </c>
      <c r="I976" t="s">
        <v>34</v>
      </c>
    </row>
    <row r="977" spans="1:9" x14ac:dyDescent="0.35">
      <c r="A977" t="s">
        <v>39</v>
      </c>
      <c r="B977" t="s">
        <v>1052</v>
      </c>
      <c r="C977" t="s">
        <v>36</v>
      </c>
      <c r="D977" s="1">
        <v>45360</v>
      </c>
      <c r="E977" s="1">
        <v>45362</v>
      </c>
      <c r="F977" t="s">
        <v>12</v>
      </c>
      <c r="G977">
        <v>2241</v>
      </c>
      <c r="H977">
        <v>4482</v>
      </c>
      <c r="I977" t="s">
        <v>13</v>
      </c>
    </row>
    <row r="978" spans="1:9" x14ac:dyDescent="0.35">
      <c r="A978" t="s">
        <v>181</v>
      </c>
      <c r="B978" t="s">
        <v>1053</v>
      </c>
      <c r="C978" t="s">
        <v>16</v>
      </c>
      <c r="D978" s="1">
        <v>45476</v>
      </c>
      <c r="E978" s="1">
        <v>45479</v>
      </c>
      <c r="F978" t="s">
        <v>12</v>
      </c>
      <c r="G978">
        <v>8312</v>
      </c>
      <c r="H978">
        <v>24936</v>
      </c>
      <c r="I978" t="s">
        <v>29</v>
      </c>
    </row>
    <row r="979" spans="1:9" x14ac:dyDescent="0.35">
      <c r="A979" t="s">
        <v>49</v>
      </c>
      <c r="B979" t="s">
        <v>1054</v>
      </c>
      <c r="C979" t="s">
        <v>19</v>
      </c>
      <c r="D979" s="1">
        <v>45651</v>
      </c>
      <c r="E979" s="1">
        <v>45653</v>
      </c>
      <c r="F979" t="s">
        <v>12</v>
      </c>
      <c r="G979">
        <v>7975</v>
      </c>
      <c r="H979">
        <v>15950</v>
      </c>
      <c r="I979" t="s">
        <v>17</v>
      </c>
    </row>
    <row r="980" spans="1:9" x14ac:dyDescent="0.35">
      <c r="A980" t="s">
        <v>181</v>
      </c>
      <c r="B980" t="s">
        <v>1055</v>
      </c>
      <c r="C980" t="s">
        <v>25</v>
      </c>
      <c r="D980" s="1">
        <v>45634</v>
      </c>
      <c r="E980" s="1">
        <v>45635</v>
      </c>
      <c r="F980" t="s">
        <v>33</v>
      </c>
      <c r="G980">
        <v>9436</v>
      </c>
      <c r="H980">
        <v>9436</v>
      </c>
      <c r="I980" t="s">
        <v>22</v>
      </c>
    </row>
    <row r="981" spans="1:9" x14ac:dyDescent="0.35">
      <c r="A981" t="s">
        <v>9</v>
      </c>
      <c r="B981" t="s">
        <v>1056</v>
      </c>
      <c r="C981" t="s">
        <v>11</v>
      </c>
      <c r="D981" s="1">
        <v>45369</v>
      </c>
      <c r="E981" s="1">
        <v>45371</v>
      </c>
      <c r="F981" t="s">
        <v>12</v>
      </c>
      <c r="G981">
        <v>6934</v>
      </c>
      <c r="H981">
        <v>13868</v>
      </c>
      <c r="I981" t="s">
        <v>34</v>
      </c>
    </row>
    <row r="982" spans="1:9" x14ac:dyDescent="0.35">
      <c r="A982" t="s">
        <v>84</v>
      </c>
      <c r="B982" t="s">
        <v>1057</v>
      </c>
      <c r="C982" t="s">
        <v>52</v>
      </c>
      <c r="D982" s="1">
        <v>45524</v>
      </c>
      <c r="E982" s="1">
        <v>45526</v>
      </c>
      <c r="F982" t="s">
        <v>26</v>
      </c>
      <c r="G982">
        <v>7502</v>
      </c>
      <c r="H982">
        <v>15004</v>
      </c>
      <c r="I982" t="s">
        <v>17</v>
      </c>
    </row>
    <row r="983" spans="1:9" x14ac:dyDescent="0.35">
      <c r="A983" t="s">
        <v>114</v>
      </c>
      <c r="B983" t="s">
        <v>1058</v>
      </c>
      <c r="C983" t="s">
        <v>42</v>
      </c>
      <c r="D983" s="1">
        <v>45544</v>
      </c>
      <c r="E983" s="1">
        <v>45551</v>
      </c>
      <c r="F983" t="s">
        <v>26</v>
      </c>
      <c r="G983">
        <v>9573</v>
      </c>
      <c r="H983">
        <v>67011</v>
      </c>
      <c r="I983" t="s">
        <v>13</v>
      </c>
    </row>
    <row r="984" spans="1:9" x14ac:dyDescent="0.35">
      <c r="A984" t="s">
        <v>30</v>
      </c>
      <c r="B984" t="s">
        <v>1059</v>
      </c>
      <c r="C984" t="s">
        <v>61</v>
      </c>
      <c r="D984" s="1">
        <v>45618</v>
      </c>
      <c r="E984" s="1">
        <v>45619</v>
      </c>
      <c r="F984" t="s">
        <v>26</v>
      </c>
      <c r="G984">
        <v>5869</v>
      </c>
      <c r="H984">
        <v>5869</v>
      </c>
      <c r="I984" t="s">
        <v>34</v>
      </c>
    </row>
    <row r="985" spans="1:9" x14ac:dyDescent="0.35">
      <c r="A985" t="s">
        <v>107</v>
      </c>
      <c r="B985" t="s">
        <v>1060</v>
      </c>
      <c r="C985" t="s">
        <v>32</v>
      </c>
      <c r="D985" s="1">
        <v>45653</v>
      </c>
      <c r="E985" s="1">
        <v>45659</v>
      </c>
      <c r="F985" t="s">
        <v>26</v>
      </c>
      <c r="G985">
        <v>3451</v>
      </c>
      <c r="H985">
        <v>20706</v>
      </c>
      <c r="I985" t="s">
        <v>17</v>
      </c>
    </row>
    <row r="986" spans="1:9" x14ac:dyDescent="0.35">
      <c r="A986" t="s">
        <v>148</v>
      </c>
      <c r="B986" t="s">
        <v>1061</v>
      </c>
      <c r="C986" t="s">
        <v>42</v>
      </c>
      <c r="D986" s="1">
        <v>45625</v>
      </c>
      <c r="E986" s="1">
        <v>45632</v>
      </c>
      <c r="F986" t="s">
        <v>12</v>
      </c>
      <c r="G986">
        <v>8044</v>
      </c>
      <c r="H986">
        <v>56308</v>
      </c>
      <c r="I986" t="s">
        <v>29</v>
      </c>
    </row>
    <row r="987" spans="1:9" x14ac:dyDescent="0.35">
      <c r="A987" t="s">
        <v>30</v>
      </c>
      <c r="B987" t="s">
        <v>1062</v>
      </c>
      <c r="C987" t="s">
        <v>16</v>
      </c>
      <c r="D987" s="1">
        <v>45462</v>
      </c>
      <c r="E987" s="1">
        <v>45463</v>
      </c>
      <c r="F987" t="s">
        <v>12</v>
      </c>
      <c r="G987">
        <v>2885</v>
      </c>
      <c r="H987">
        <v>2885</v>
      </c>
      <c r="I987" t="s">
        <v>13</v>
      </c>
    </row>
    <row r="988" spans="1:9" x14ac:dyDescent="0.35">
      <c r="A988" t="s">
        <v>225</v>
      </c>
      <c r="B988" t="s">
        <v>1063</v>
      </c>
      <c r="C988" t="s">
        <v>16</v>
      </c>
      <c r="D988" s="1">
        <v>45378</v>
      </c>
      <c r="E988" s="1">
        <v>45381</v>
      </c>
      <c r="F988" t="s">
        <v>33</v>
      </c>
      <c r="G988">
        <v>8785</v>
      </c>
      <c r="H988">
        <v>26355</v>
      </c>
      <c r="I988" t="s">
        <v>13</v>
      </c>
    </row>
    <row r="989" spans="1:9" x14ac:dyDescent="0.35">
      <c r="A989" t="s">
        <v>84</v>
      </c>
      <c r="B989" t="s">
        <v>1064</v>
      </c>
      <c r="C989" t="s">
        <v>61</v>
      </c>
      <c r="D989" s="1">
        <v>45474</v>
      </c>
      <c r="E989" s="1">
        <v>45480</v>
      </c>
      <c r="F989" t="s">
        <v>26</v>
      </c>
      <c r="G989">
        <v>3446</v>
      </c>
      <c r="H989">
        <v>20676</v>
      </c>
      <c r="I989" t="s">
        <v>29</v>
      </c>
    </row>
    <row r="990" spans="1:9" x14ac:dyDescent="0.35">
      <c r="A990" t="s">
        <v>80</v>
      </c>
      <c r="B990" t="s">
        <v>1065</v>
      </c>
      <c r="C990" t="s">
        <v>25</v>
      </c>
      <c r="D990" s="1">
        <v>45408</v>
      </c>
      <c r="E990" s="1">
        <v>45415</v>
      </c>
      <c r="F990" t="s">
        <v>26</v>
      </c>
      <c r="G990">
        <v>3038</v>
      </c>
      <c r="H990">
        <v>21266</v>
      </c>
      <c r="I990" t="s">
        <v>17</v>
      </c>
    </row>
    <row r="991" spans="1:9" x14ac:dyDescent="0.35">
      <c r="A991" t="s">
        <v>14</v>
      </c>
      <c r="B991" t="s">
        <v>1066</v>
      </c>
      <c r="C991" t="s">
        <v>52</v>
      </c>
      <c r="D991" s="1">
        <v>45492</v>
      </c>
      <c r="E991" s="1">
        <v>45493</v>
      </c>
      <c r="F991" t="s">
        <v>33</v>
      </c>
      <c r="G991">
        <v>2032</v>
      </c>
      <c r="H991">
        <v>2032</v>
      </c>
      <c r="I991" t="s">
        <v>22</v>
      </c>
    </row>
    <row r="992" spans="1:9" x14ac:dyDescent="0.35">
      <c r="A992" t="s">
        <v>141</v>
      </c>
      <c r="B992" t="s">
        <v>1067</v>
      </c>
      <c r="C992" t="s">
        <v>36</v>
      </c>
      <c r="D992" s="1">
        <v>45663</v>
      </c>
      <c r="E992" s="1">
        <v>45670</v>
      </c>
      <c r="F992" t="s">
        <v>26</v>
      </c>
      <c r="G992">
        <v>8239</v>
      </c>
      <c r="H992">
        <v>57673</v>
      </c>
      <c r="I992" t="s">
        <v>13</v>
      </c>
    </row>
    <row r="993" spans="1:9" x14ac:dyDescent="0.35">
      <c r="A993" t="s">
        <v>76</v>
      </c>
      <c r="B993" t="s">
        <v>1068</v>
      </c>
      <c r="C993" t="s">
        <v>52</v>
      </c>
      <c r="D993" s="1">
        <v>45634</v>
      </c>
      <c r="E993" s="1">
        <v>45638</v>
      </c>
      <c r="F993" t="s">
        <v>12</v>
      </c>
      <c r="G993">
        <v>3328</v>
      </c>
      <c r="H993">
        <v>13312</v>
      </c>
      <c r="I993" t="s">
        <v>22</v>
      </c>
    </row>
    <row r="994" spans="1:9" x14ac:dyDescent="0.35">
      <c r="A994" t="s">
        <v>20</v>
      </c>
      <c r="B994" t="s">
        <v>1069</v>
      </c>
      <c r="C994" t="s">
        <v>36</v>
      </c>
      <c r="D994" s="1">
        <v>45461</v>
      </c>
      <c r="E994" s="1">
        <v>45464</v>
      </c>
      <c r="F994" t="s">
        <v>12</v>
      </c>
      <c r="G994">
        <v>1514</v>
      </c>
      <c r="H994">
        <v>4542</v>
      </c>
      <c r="I994" t="s">
        <v>29</v>
      </c>
    </row>
    <row r="995" spans="1:9" x14ac:dyDescent="0.35">
      <c r="A995" t="s">
        <v>57</v>
      </c>
      <c r="B995" t="s">
        <v>1070</v>
      </c>
      <c r="C995" t="s">
        <v>61</v>
      </c>
      <c r="D995" s="1">
        <v>45688</v>
      </c>
      <c r="E995" s="1">
        <v>45695</v>
      </c>
      <c r="F995" t="s">
        <v>33</v>
      </c>
      <c r="G995">
        <v>6175</v>
      </c>
      <c r="H995">
        <v>43225</v>
      </c>
      <c r="I995" t="s">
        <v>34</v>
      </c>
    </row>
    <row r="996" spans="1:9" x14ac:dyDescent="0.35">
      <c r="A996" t="s">
        <v>82</v>
      </c>
      <c r="B996" t="s">
        <v>1071</v>
      </c>
      <c r="C996" t="s">
        <v>32</v>
      </c>
      <c r="D996" s="1">
        <v>45488</v>
      </c>
      <c r="E996" s="1">
        <v>45492</v>
      </c>
      <c r="F996" t="s">
        <v>12</v>
      </c>
      <c r="G996">
        <v>3429</v>
      </c>
      <c r="H996">
        <v>13716</v>
      </c>
      <c r="I996" t="s">
        <v>29</v>
      </c>
    </row>
    <row r="997" spans="1:9" x14ac:dyDescent="0.35">
      <c r="A997" t="s">
        <v>91</v>
      </c>
      <c r="B997" t="s">
        <v>1072</v>
      </c>
      <c r="C997" t="s">
        <v>36</v>
      </c>
      <c r="D997" s="1">
        <v>45422</v>
      </c>
      <c r="E997" s="1">
        <v>45429</v>
      </c>
      <c r="F997" t="s">
        <v>12</v>
      </c>
      <c r="G997">
        <v>7841</v>
      </c>
      <c r="H997">
        <v>54887</v>
      </c>
      <c r="I997" t="s">
        <v>34</v>
      </c>
    </row>
    <row r="998" spans="1:9" x14ac:dyDescent="0.35">
      <c r="A998" t="s">
        <v>111</v>
      </c>
      <c r="B998" t="s">
        <v>1073</v>
      </c>
      <c r="C998" t="s">
        <v>61</v>
      </c>
      <c r="D998" s="1">
        <v>45618</v>
      </c>
      <c r="E998" s="1">
        <v>45625</v>
      </c>
      <c r="F998" t="s">
        <v>12</v>
      </c>
      <c r="G998">
        <v>2118</v>
      </c>
      <c r="H998">
        <v>14826</v>
      </c>
      <c r="I998" t="s">
        <v>34</v>
      </c>
    </row>
    <row r="999" spans="1:9" x14ac:dyDescent="0.35">
      <c r="A999" t="s">
        <v>157</v>
      </c>
      <c r="B999" t="s">
        <v>1074</v>
      </c>
      <c r="C999" t="s">
        <v>11</v>
      </c>
      <c r="D999" s="1">
        <v>45423</v>
      </c>
      <c r="E999" s="1">
        <v>45428</v>
      </c>
      <c r="F999" t="s">
        <v>33</v>
      </c>
      <c r="G999">
        <v>9828</v>
      </c>
      <c r="H999">
        <v>49140</v>
      </c>
      <c r="I999" t="s">
        <v>34</v>
      </c>
    </row>
    <row r="1000" spans="1:9" x14ac:dyDescent="0.35">
      <c r="A1000" t="s">
        <v>45</v>
      </c>
      <c r="B1000" t="s">
        <v>1075</v>
      </c>
      <c r="C1000" t="s">
        <v>25</v>
      </c>
      <c r="D1000" s="1">
        <v>45508</v>
      </c>
      <c r="E1000" s="1">
        <v>45510</v>
      </c>
      <c r="F1000" t="s">
        <v>12</v>
      </c>
      <c r="G1000">
        <v>6450</v>
      </c>
      <c r="H1000">
        <v>12900</v>
      </c>
      <c r="I1000" t="s">
        <v>22</v>
      </c>
    </row>
    <row r="1001" spans="1:9" x14ac:dyDescent="0.35">
      <c r="A1001" t="s">
        <v>65</v>
      </c>
      <c r="B1001" t="s">
        <v>1076</v>
      </c>
      <c r="C1001" t="s">
        <v>42</v>
      </c>
      <c r="D1001" s="1">
        <v>45513</v>
      </c>
      <c r="E1001" s="1">
        <v>45515</v>
      </c>
      <c r="F1001" t="s">
        <v>26</v>
      </c>
      <c r="G1001">
        <v>6985</v>
      </c>
      <c r="H1001">
        <v>13970</v>
      </c>
      <c r="I100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AE69-197F-45CC-A3B2-DCE19E0C1498}">
  <dimension ref="A1:D60"/>
  <sheetViews>
    <sheetView workbookViewId="0">
      <selection activeCell="F62" sqref="F62"/>
    </sheetView>
  </sheetViews>
  <sheetFormatPr defaultRowHeight="14.5" x14ac:dyDescent="0.35"/>
  <cols>
    <col min="1" max="6" width="23.6328125" customWidth="1"/>
  </cols>
  <sheetData>
    <row r="1" spans="1:3" x14ac:dyDescent="0.35">
      <c r="A1" s="2" t="s">
        <v>1077</v>
      </c>
    </row>
    <row r="2" spans="1:3" x14ac:dyDescent="0.35">
      <c r="A2" t="s">
        <v>1078</v>
      </c>
    </row>
    <row r="3" spans="1:3" x14ac:dyDescent="0.35">
      <c r="B3" s="3" t="str">
        <f>VLOOKUP(Hotel_Booking_Dataset!$A$43,Hotel_Booking_Dataset!A2:$C$1001,3,0)</f>
        <v>Ocean View</v>
      </c>
    </row>
    <row r="5" spans="1:3" x14ac:dyDescent="0.35">
      <c r="A5" t="s">
        <v>1079</v>
      </c>
    </row>
    <row r="6" spans="1:3" x14ac:dyDescent="0.35">
      <c r="A6" s="4" t="s">
        <v>0</v>
      </c>
      <c r="B6" s="4" t="s">
        <v>7</v>
      </c>
      <c r="C6" s="4" t="s">
        <v>8</v>
      </c>
    </row>
    <row r="7" spans="1:3" x14ac:dyDescent="0.35">
      <c r="A7" t="s">
        <v>84</v>
      </c>
      <c r="B7" s="3">
        <f>VLOOKUP($A7,Hotel_Booking_Dataset!$A$2:$I$1001,8,0)</f>
        <v>5489</v>
      </c>
      <c r="C7" s="3" t="str">
        <f>VLOOKUP($A7,Hotel_Booking_Dataset!$A$2:$I$1001,9,0)</f>
        <v>Net Banking</v>
      </c>
    </row>
    <row r="8" spans="1:3" x14ac:dyDescent="0.35">
      <c r="A8" s="3" t="s">
        <v>9</v>
      </c>
      <c r="B8" s="3">
        <f>VLOOKUP($A8,Hotel_Booking_Dataset!$A$2:$I$1001,8,0)</f>
        <v>5644</v>
      </c>
      <c r="C8" s="3" t="str">
        <f>VLOOKUP($A8,Hotel_Booking_Dataset!$A$2:$I$1001,9,0)</f>
        <v>Debit Card</v>
      </c>
    </row>
    <row r="9" spans="1:3" x14ac:dyDescent="0.35">
      <c r="A9" s="3" t="s">
        <v>107</v>
      </c>
      <c r="B9" s="3">
        <f>VLOOKUP($A9,Hotel_Booking_Dataset!$A$2:$I$1001,8,0)</f>
        <v>36836</v>
      </c>
      <c r="C9" s="3" t="str">
        <f>VLOOKUP($A9,Hotel_Booking_Dataset!$A$2:$I$1001,9,0)</f>
        <v>UPI</v>
      </c>
    </row>
    <row r="11" spans="1:3" x14ac:dyDescent="0.35">
      <c r="A11" t="s">
        <v>1080</v>
      </c>
    </row>
    <row r="12" spans="1:3" x14ac:dyDescent="0.35">
      <c r="B12" s="3">
        <f>COUNTIFS(Hotel_Booking_Dataset!C2:$C$1001,Hotel_Booking_Dataset!$C$6,Hotel_Booking_Dataset!I2:$I$1001,Hotel_Booking_Dataset!I6)</f>
        <v>18</v>
      </c>
    </row>
    <row r="14" spans="1:3" x14ac:dyDescent="0.35">
      <c r="A14" t="s">
        <v>1081</v>
      </c>
    </row>
    <row r="15" spans="1:3" x14ac:dyDescent="0.35">
      <c r="B15" s="9">
        <f>AVERAGEIFS(Hotel_Booking_Dataset!G2:$G$1001,Hotel_Booking_Dataset!F2:$F$1001,Hotel_Booking_Dataset!$F$6)</f>
        <v>5300.6018237082071</v>
      </c>
    </row>
    <row r="17" spans="1:2" x14ac:dyDescent="0.35">
      <c r="A17" t="s">
        <v>1082</v>
      </c>
    </row>
    <row r="18" spans="1:2" x14ac:dyDescent="0.35">
      <c r="B18" s="3">
        <f>_xlfn.MINIFS(Hotel_Booking_Dataset!H2:$H$1001,Hotel_Booking_Dataset!C2:$C$1001,Hotel_Booking_Dataset!$C$17)</f>
        <v>1818</v>
      </c>
    </row>
    <row r="20" spans="1:2" x14ac:dyDescent="0.35">
      <c r="A20" t="s">
        <v>1083</v>
      </c>
    </row>
    <row r="21" spans="1:2" x14ac:dyDescent="0.35">
      <c r="B21" s="3">
        <f>COUNTIF(Hotel_Booking_Dataset!F2:$F$1001,Hotel_Booking_Dataset!F3)+COUNTIF(Hotel_Booking_Dataset!F2:F1001,Hotel_Booking_Dataset!$F$8)</f>
        <v>671</v>
      </c>
    </row>
    <row r="23" spans="1:2" x14ac:dyDescent="0.35">
      <c r="A23" t="s">
        <v>1084</v>
      </c>
    </row>
    <row r="24" spans="1:2" x14ac:dyDescent="0.35">
      <c r="B24" s="3">
        <f>SUMIFS(Hotel_Booking_Dataset!G2:$G$1001,Hotel_Booking_Dataset!C2:$C$1001,Hotel_Booking_Dataset!$C$16,Hotel_Booking_Dataset!I2:$I$1001,Hotel_Booking_Dataset!$I$8)</f>
        <v>91635</v>
      </c>
    </row>
    <row r="26" spans="1:2" x14ac:dyDescent="0.35">
      <c r="A26" t="s">
        <v>1085</v>
      </c>
    </row>
    <row r="27" spans="1:2" x14ac:dyDescent="0.35">
      <c r="B27" s="3">
        <f>SUMIFS(Hotel_Booking_Dataset!H2:$H$1001,Hotel_Booking_Dataset!C2:$C$1001,Hotel_Booking_Dataset!$C$3,Hotel_Booking_Dataset!I2:$I$1001,Hotel_Booking_Dataset!$I$4,Hotel_Booking_Dataset!H2:H1001,"&gt;6000")</f>
        <v>307934</v>
      </c>
    </row>
    <row r="29" spans="1:2" x14ac:dyDescent="0.35">
      <c r="A29" t="s">
        <v>1086</v>
      </c>
    </row>
    <row r="30" spans="1:2" x14ac:dyDescent="0.35">
      <c r="B30" s="3">
        <f>_xlfn.MAXIFS(Hotel_Booking_Dataset!H2:H1001,Hotel_Booking_Dataset!I2:I1001,Hotel_Booking_Dataset!I5,Hotel_Booking_Dataset!G2:G1001,"&gt;7500")</f>
        <v>67277</v>
      </c>
    </row>
    <row r="32" spans="1:2" x14ac:dyDescent="0.35">
      <c r="A32" t="s">
        <v>1087</v>
      </c>
    </row>
    <row r="33" spans="1:2" x14ac:dyDescent="0.35">
      <c r="B33" s="3">
        <f>AVERAGEIFS(Hotel_Booking_Dataset!H2:$H$1001,Hotel_Booking_Dataset!C2:$C$1001,Hotel_Booking_Dataset!C2,Hotel_Booking_Dataset!I2:$I$1001,Hotel_Booking_Dataset!$I$2,Hotel_Booking_Dataset!G2:$G$1001,"&lt;10000")</f>
        <v>18803.5</v>
      </c>
    </row>
    <row r="35" spans="1:2" x14ac:dyDescent="0.35">
      <c r="A35" t="s">
        <v>1088</v>
      </c>
    </row>
    <row r="36" spans="1:2" x14ac:dyDescent="0.35">
      <c r="A36" s="4" t="s">
        <v>1089</v>
      </c>
      <c r="B36" s="4" t="s">
        <v>1090</v>
      </c>
    </row>
    <row r="37" spans="1:2" x14ac:dyDescent="0.35">
      <c r="A37" s="3" t="s">
        <v>25</v>
      </c>
      <c r="B37" s="3">
        <f>COUNTIFS(Hotel_Booking_Dataset!C2:$C$1001,Question1!A37,Hotel_Booking_Dataset!I2:$I$1001,Hotel_Booking_Dataset!$I$8)</f>
        <v>19</v>
      </c>
    </row>
    <row r="38" spans="1:2" x14ac:dyDescent="0.35">
      <c r="A38" s="3" t="s">
        <v>52</v>
      </c>
      <c r="B38" s="3">
        <f>COUNTIFS(Hotel_Booking_Dataset!C3:$C$1001,Question1!A38,Hotel_Booking_Dataset!I3:$I$1001,Hotel_Booking_Dataset!$I$8)</f>
        <v>18</v>
      </c>
    </row>
    <row r="39" spans="1:2" x14ac:dyDescent="0.35">
      <c r="A39" s="3" t="s">
        <v>36</v>
      </c>
      <c r="B39" s="3">
        <f>COUNTIFS(Hotel_Booking_Dataset!C4:$C$1001,Question1!A39,Hotel_Booking_Dataset!I4:$I$1001,Hotel_Booking_Dataset!$I$8)</f>
        <v>24</v>
      </c>
    </row>
    <row r="41" spans="1:2" x14ac:dyDescent="0.35">
      <c r="A41" t="s">
        <v>1091</v>
      </c>
    </row>
    <row r="42" spans="1:2" x14ac:dyDescent="0.35">
      <c r="A42" s="4" t="s">
        <v>1089</v>
      </c>
      <c r="B42" s="4" t="s">
        <v>1092</v>
      </c>
    </row>
    <row r="43" spans="1:2" x14ac:dyDescent="0.35">
      <c r="A43" s="3" t="s">
        <v>32</v>
      </c>
      <c r="B43" s="3">
        <f>_xlfn.MINIFS(Hotel_Booking_Dataset!$H$2:$H$1001,Hotel_Booking_Dataset!$I$2:$I$1001,Hotel_Booking_Dataset!$I$7,Hotel_Booking_Dataset!$C$2:$C$1001,Question1!A43)</f>
        <v>1178</v>
      </c>
    </row>
    <row r="44" spans="1:2" x14ac:dyDescent="0.35">
      <c r="A44" s="3" t="s">
        <v>19</v>
      </c>
      <c r="B44" s="3">
        <f>_xlfn.MINIFS(Hotel_Booking_Dataset!$H$2:$H$1001,Hotel_Booking_Dataset!$I$2:$I$1001,Hotel_Booking_Dataset!$I$7,Hotel_Booking_Dataset!$C$2:$C$1001,Question1!A44)</f>
        <v>2486</v>
      </c>
    </row>
    <row r="45" spans="1:2" x14ac:dyDescent="0.35">
      <c r="A45" s="3" t="s">
        <v>61</v>
      </c>
      <c r="B45" s="3">
        <f>_xlfn.MINIFS(Hotel_Booking_Dataset!$H$2:$H$1001,Hotel_Booking_Dataset!$I$2:$I$1001,Hotel_Booking_Dataset!$I$7,Hotel_Booking_Dataset!$C$2:$C$1001,Question1!A45)</f>
        <v>2177</v>
      </c>
    </row>
    <row r="47" spans="1:2" x14ac:dyDescent="0.35">
      <c r="A47" t="s">
        <v>1093</v>
      </c>
    </row>
    <row r="48" spans="1:2" x14ac:dyDescent="0.35">
      <c r="A48" s="4" t="s">
        <v>1094</v>
      </c>
      <c r="B48" s="4" t="s">
        <v>1095</v>
      </c>
    </row>
    <row r="49" spans="1:4" x14ac:dyDescent="0.35">
      <c r="A49" s="3" t="s">
        <v>148</v>
      </c>
      <c r="B49" s="3" t="str">
        <f>VLOOKUP(A49,Hotel_Booking_Dataset!$A$2:$I$1001,3,0)</f>
        <v>Palm Beach Resort</v>
      </c>
    </row>
    <row r="50" spans="1:4" x14ac:dyDescent="0.35">
      <c r="A50" s="3" t="s">
        <v>39</v>
      </c>
      <c r="B50" s="3" t="str">
        <f>VLOOKUP(A50,Hotel_Booking_Dataset!$A$2:$I$1001,3,0)</f>
        <v>Ocean View</v>
      </c>
    </row>
    <row r="51" spans="1:4" x14ac:dyDescent="0.35">
      <c r="A51" s="3" t="s">
        <v>20</v>
      </c>
      <c r="B51" s="3" t="str">
        <f>VLOOKUP(A51,Hotel_Booking_Dataset!$A$2:$I$1001,3,0)</f>
        <v>Mountain Retreat</v>
      </c>
    </row>
    <row r="53" spans="1:4" x14ac:dyDescent="0.35">
      <c r="A53" t="s">
        <v>1096</v>
      </c>
    </row>
    <row r="54" spans="1:4" x14ac:dyDescent="0.35">
      <c r="A54" s="4" t="s">
        <v>1094</v>
      </c>
      <c r="B54" s="4" t="s">
        <v>5</v>
      </c>
      <c r="C54" s="4" t="s">
        <v>6</v>
      </c>
      <c r="D54" s="4" t="s">
        <v>7</v>
      </c>
    </row>
    <row r="55" spans="1:4" x14ac:dyDescent="0.35">
      <c r="A55" s="3" t="s">
        <v>43</v>
      </c>
      <c r="B55" s="3" t="str">
        <f>VLOOKUP(A55,Hotel_Booking_Dataset!$A$2:$I$1001,6,0)</f>
        <v>Suite</v>
      </c>
      <c r="C55" s="3">
        <f>VLOOKUP(A55,Hotel_Booking_Dataset!$A$2:$I$1001,7,0)</f>
        <v>5394</v>
      </c>
      <c r="D55" s="3">
        <f>VLOOKUP(A55,Hotel_Booking_Dataset!$A$2:$I$1001,8,0)</f>
        <v>32364</v>
      </c>
    </row>
    <row r="56" spans="1:4" x14ac:dyDescent="0.35">
      <c r="A56" s="3" t="s">
        <v>62</v>
      </c>
      <c r="B56" s="3" t="str">
        <f>VLOOKUP(A56,Hotel_Booking_Dataset!$A$2:$I$1001,6,0)</f>
        <v>Single</v>
      </c>
      <c r="C56" s="3">
        <f>VLOOKUP(A56,Hotel_Booking_Dataset!$A$2:$I$1001,7,0)</f>
        <v>8137</v>
      </c>
      <c r="D56" s="3">
        <f>VLOOKUP(A56,Hotel_Booking_Dataset!$A$2:$I$1001,8,0)</f>
        <v>56959</v>
      </c>
    </row>
    <row r="57" spans="1:4" x14ac:dyDescent="0.35">
      <c r="A57" s="3" t="s">
        <v>111</v>
      </c>
      <c r="B57" s="3" t="str">
        <f>VLOOKUP(A57,Hotel_Booking_Dataset!$A$2:$I$1001,6,0)</f>
        <v>Single</v>
      </c>
      <c r="C57" s="3">
        <f>VLOOKUP(A57,Hotel_Booking_Dataset!$A$2:$I$1001,7,0)</f>
        <v>5092</v>
      </c>
      <c r="D57" s="3">
        <f>VLOOKUP(A57,Hotel_Booking_Dataset!$A$2:$I$1001,8,0)</f>
        <v>15276</v>
      </c>
    </row>
    <row r="59" spans="1:4" x14ac:dyDescent="0.35">
      <c r="A59" t="s">
        <v>1097</v>
      </c>
    </row>
    <row r="60" spans="1:4" x14ac:dyDescent="0.35">
      <c r="B60" s="3">
        <f>COUNTIFS(Hotel_Booking_Dataset!I2:I1001,Hotel_Booking_Dataset!I2)+COUNTIFS(Hotel_Booking_Dataset!I2:I1001,Hotel_Booking_Dataset!I5)</f>
        <v>399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C6AC-3183-4F3C-890A-F7408904269E}">
  <dimension ref="A1:D98"/>
  <sheetViews>
    <sheetView topLeftCell="A10" workbookViewId="0">
      <selection activeCell="F49" sqref="F49"/>
    </sheetView>
  </sheetViews>
  <sheetFormatPr defaultRowHeight="14.5" x14ac:dyDescent="0.35"/>
  <cols>
    <col min="1" max="1" width="26.6328125" customWidth="1"/>
    <col min="2" max="2" width="43.6328125" bestFit="1" customWidth="1"/>
    <col min="3" max="4" width="26.6328125" customWidth="1"/>
  </cols>
  <sheetData>
    <row r="1" spans="1:4" x14ac:dyDescent="0.35">
      <c r="A1" t="s">
        <v>1127</v>
      </c>
    </row>
    <row r="2" spans="1:4" x14ac:dyDescent="0.35">
      <c r="B2" s="3" cm="1">
        <f t="array" ref="B2">SUM(COUNTIFS(Hotel_Booking_Dataset!C2:C1001,Hotel_Booking_Dataset!C10,Hotel_Booking_Dataset!I2:I1001,Hotel_Booking_Dataset!I7:I8))</f>
        <v>41</v>
      </c>
    </row>
    <row r="4" spans="1:4" x14ac:dyDescent="0.35">
      <c r="A4" t="s">
        <v>1098</v>
      </c>
    </row>
    <row r="6" spans="1:4" x14ac:dyDescent="0.35">
      <c r="A6" s="4" t="s">
        <v>0</v>
      </c>
      <c r="B6" s="4" t="s">
        <v>1</v>
      </c>
      <c r="C6" s="4" t="s">
        <v>2</v>
      </c>
      <c r="D6" s="2"/>
    </row>
    <row r="7" spans="1:4" x14ac:dyDescent="0.35">
      <c r="A7" s="3" t="s">
        <v>111</v>
      </c>
      <c r="B7" s="3" t="str">
        <f>VLOOKUP(A7,Hotel_Booking_Dataset!$A$2:$I$1001,2,0)</f>
        <v>224 Philip Passage, North Ruth, AK 06371</v>
      </c>
      <c r="C7" s="3" t="str">
        <f>VLOOKUP(A7,Hotel_Booking_Dataset!$A$2:$I$1001,3,0)</f>
        <v>Mountain Retreat</v>
      </c>
    </row>
    <row r="8" spans="1:4" x14ac:dyDescent="0.35">
      <c r="A8" s="3" t="s">
        <v>74</v>
      </c>
      <c r="B8" s="3" t="str">
        <f>VLOOKUP(A8,Hotel_Booking_Dataset!$A$2:$I$1001,2,0)</f>
        <v>94382 Green Neck, New Christopher, UT 45827</v>
      </c>
      <c r="C8" s="3" t="str">
        <f>VLOOKUP(A8,Hotel_Booking_Dataset!$A$2:$I$1001,3,0)</f>
        <v>Riverside Hotel</v>
      </c>
    </row>
    <row r="9" spans="1:4" x14ac:dyDescent="0.35">
      <c r="A9" s="3" t="s">
        <v>82</v>
      </c>
      <c r="B9" s="3" t="str">
        <f>VLOOKUP(A9,Hotel_Booking_Dataset!$A$2:$I$1001,2,0)</f>
        <v>6525 Nancy Via, Stephenmouth, FL 51766</v>
      </c>
      <c r="C9" s="3" t="str">
        <f>VLOOKUP(A9,Hotel_Booking_Dataset!$A$2:$I$1001,3,0)</f>
        <v>Golden Sands</v>
      </c>
    </row>
    <row r="11" spans="1:4" x14ac:dyDescent="0.35">
      <c r="A11" t="s">
        <v>1129</v>
      </c>
    </row>
    <row r="12" spans="1:4" x14ac:dyDescent="0.35">
      <c r="B12" s="3" t="str">
        <f>VLOOKUP("*"&amp;"Sharma",Hotel_Booking_Dataset!A2:I1001,2,0)</f>
        <v>33073 Edwin Pike, West Jennifer, GA 71131</v>
      </c>
    </row>
    <row r="14" spans="1:4" x14ac:dyDescent="0.35">
      <c r="A14" t="s">
        <v>1099</v>
      </c>
    </row>
    <row r="15" spans="1:4" x14ac:dyDescent="0.35">
      <c r="B15" s="3">
        <f>SUMIFS(Hotel_Booking_Dataset!H2:H1001,Hotel_Booking_Dataset!B2:B1001,"*"&amp;"49458")</f>
        <v>15950</v>
      </c>
    </row>
    <row r="17" spans="1:2" x14ac:dyDescent="0.35">
      <c r="A17" t="s">
        <v>1100</v>
      </c>
    </row>
    <row r="18" spans="1:2" x14ac:dyDescent="0.35">
      <c r="B18" s="3">
        <f>AVERAGEIFS(Hotel_Booking_Dataset!G2:G1001,Hotel_Booking_Dataset!A2:A1001,"Mary"&amp;"*")</f>
        <v>5378.625</v>
      </c>
    </row>
    <row r="20" spans="1:2" x14ac:dyDescent="0.35">
      <c r="A20" t="s">
        <v>1101</v>
      </c>
    </row>
    <row r="21" spans="1:2" x14ac:dyDescent="0.35">
      <c r="B21" s="3">
        <f>SUMIFS(Hotel_Booking_Dataset!H2:H1001,Hotel_Booking_Dataset!B2:B1001,"USS"&amp;"*")</f>
        <v>118454</v>
      </c>
    </row>
    <row r="23" spans="1:2" x14ac:dyDescent="0.35">
      <c r="A23" t="s">
        <v>1131</v>
      </c>
    </row>
    <row r="24" spans="1:2" x14ac:dyDescent="0.35">
      <c r="A24" s="4" t="s">
        <v>1102</v>
      </c>
      <c r="B24" s="4" t="s">
        <v>1103</v>
      </c>
    </row>
    <row r="25" spans="1:2" x14ac:dyDescent="0.35">
      <c r="A25" s="5">
        <v>45492</v>
      </c>
      <c r="B25" s="3">
        <f>COUNTIFS(Hotel_Booking_Dataset!D2:D1001,"&gt;19-07-2024")</f>
        <v>552</v>
      </c>
    </row>
    <row r="27" spans="1:2" x14ac:dyDescent="0.35">
      <c r="A27" t="s">
        <v>1104</v>
      </c>
    </row>
    <row r="28" spans="1:2" x14ac:dyDescent="0.35">
      <c r="A28" s="4" t="s">
        <v>1102</v>
      </c>
      <c r="B28" s="4" t="s">
        <v>1105</v>
      </c>
    </row>
    <row r="29" spans="1:2" x14ac:dyDescent="0.35">
      <c r="A29" s="5">
        <v>45446</v>
      </c>
      <c r="B29" s="3">
        <f>COUNTIFS(Hotel_Booking_Dataset!E2:E1001,"&lt;03-06-2024")</f>
        <v>315</v>
      </c>
    </row>
    <row r="31" spans="1:2" x14ac:dyDescent="0.35">
      <c r="A31" t="s">
        <v>1106</v>
      </c>
    </row>
    <row r="32" spans="1:2" x14ac:dyDescent="0.35">
      <c r="A32" s="4" t="s">
        <v>1102</v>
      </c>
      <c r="B32" s="3" t="s">
        <v>1107</v>
      </c>
    </row>
    <row r="33" spans="1:4" x14ac:dyDescent="0.35">
      <c r="A33" s="5">
        <v>45590</v>
      </c>
      <c r="B33" s="3">
        <f>SUMIFS(Hotel_Booking_Dataset!H2:H1001,Hotel_Booking_Dataset!C2:C1001,Hotel_Booking_Dataset!C2,Hotel_Booking_Dataset!D2:D1001,"&gt;25-10-2024")</f>
        <v>568851</v>
      </c>
    </row>
    <row r="35" spans="1:4" x14ac:dyDescent="0.35">
      <c r="A35" t="s">
        <v>1108</v>
      </c>
    </row>
    <row r="36" spans="1:4" x14ac:dyDescent="0.35">
      <c r="A36" t="s">
        <v>1109</v>
      </c>
    </row>
    <row r="37" spans="1:4" x14ac:dyDescent="0.35">
      <c r="A37" s="4" t="s">
        <v>1110</v>
      </c>
      <c r="B37" s="4" t="s">
        <v>1111</v>
      </c>
      <c r="C37" s="4" t="s">
        <v>1112</v>
      </c>
    </row>
    <row r="38" spans="1:4" x14ac:dyDescent="0.35">
      <c r="A38" s="5">
        <v>45524</v>
      </c>
      <c r="B38" s="5">
        <v>45669</v>
      </c>
      <c r="C38" s="3">
        <f>COUNTIFS(Hotel_Booking_Dataset!D2:D1001,"&gt;=20-08-2024",Hotel_Booking_Dataset!D2:D1001,"&lt;=12-01-2025")</f>
        <v>404</v>
      </c>
    </row>
    <row r="40" spans="1:4" x14ac:dyDescent="0.35">
      <c r="A40" t="s">
        <v>1113</v>
      </c>
    </row>
    <row r="41" spans="1:4" x14ac:dyDescent="0.35">
      <c r="A41" s="4" t="s">
        <v>1110</v>
      </c>
      <c r="B41" s="4" t="s">
        <v>1111</v>
      </c>
      <c r="C41" s="4" t="s">
        <v>1114</v>
      </c>
      <c r="D41" s="4" t="s">
        <v>1112</v>
      </c>
    </row>
    <row r="42" spans="1:4" x14ac:dyDescent="0.35">
      <c r="A42" s="5">
        <v>45360</v>
      </c>
      <c r="B42" s="5">
        <v>45486</v>
      </c>
      <c r="C42" s="6">
        <v>45426</v>
      </c>
      <c r="D42" s="7">
        <f>SUMIFS(Hotel_Booking_Dataset!H2:H1001,Hotel_Booking_Dataset!E2:E1001,"&gt;09-03-2024",Hotel_Booking_Dataset!E2:E1001,"&lt;13-07-2024",Hotel_Booking_Dataset!E2:E1001,"&lt;&gt;14-05-2024")</f>
        <v>6849788</v>
      </c>
    </row>
    <row r="44" spans="1:4" x14ac:dyDescent="0.35">
      <c r="A44" t="s">
        <v>1115</v>
      </c>
    </row>
    <row r="45" spans="1:4" x14ac:dyDescent="0.35">
      <c r="B45" s="3" cm="1">
        <f t="array" ref="B45">SUM(COUNTIFS(Hotel_Booking_Dataset!C2:C1001,Hotel_Booking_Dataset!C26:C27))</f>
        <v>203</v>
      </c>
    </row>
    <row r="47" spans="1:4" x14ac:dyDescent="0.35">
      <c r="A47" t="s">
        <v>1116</v>
      </c>
    </row>
    <row r="48" spans="1:4" x14ac:dyDescent="0.35">
      <c r="B48" s="3" cm="1">
        <f t="array" ref="B48">SUM(SUMIFS(Hotel_Booking_Dataset!H2:H1001,Hotel_Booking_Dataset!C2:C1001,Hotel_Booking_Dataset!C9,Hotel_Booking_Dataset!I2:I1001,Hotel_Booking_Dataset!I2:I3))</f>
        <v>1252359</v>
      </c>
    </row>
    <row r="50" spans="1:3" x14ac:dyDescent="0.35">
      <c r="A50" t="s">
        <v>1117</v>
      </c>
    </row>
    <row r="51" spans="1:3" x14ac:dyDescent="0.35">
      <c r="A51" s="4" t="s">
        <v>2</v>
      </c>
      <c r="B51" s="3" t="s">
        <v>47</v>
      </c>
      <c r="C51" s="3"/>
    </row>
    <row r="52" spans="1:3" x14ac:dyDescent="0.35">
      <c r="A52" s="4" t="s">
        <v>8</v>
      </c>
      <c r="B52" s="3" t="s">
        <v>22</v>
      </c>
      <c r="C52" s="3" t="s">
        <v>34</v>
      </c>
    </row>
    <row r="53" spans="1:3" x14ac:dyDescent="0.35">
      <c r="A53" s="2"/>
    </row>
    <row r="54" spans="1:3" x14ac:dyDescent="0.35">
      <c r="A54" s="2" t="s">
        <v>1112</v>
      </c>
      <c r="B54" s="3" cm="1">
        <f t="array" ref="B54">AVERAGE(AVERAGEIFS(Hotel_Booking_Dataset!G2:G1001,Hotel_Booking_Dataset!C2:C1001,Hotel_Booking_Dataset!C14,Hotel_Booking_Dataset!I2:I1001,Hotel_Booking_Dataset!I11:I12))</f>
        <v>6203.0095238095237</v>
      </c>
    </row>
    <row r="56" spans="1:3" x14ac:dyDescent="0.35">
      <c r="A56" t="s">
        <v>1118</v>
      </c>
    </row>
    <row r="57" spans="1:3" x14ac:dyDescent="0.35">
      <c r="A57" s="4" t="s">
        <v>2</v>
      </c>
      <c r="B57" s="3" t="s">
        <v>16</v>
      </c>
      <c r="C57" s="3"/>
    </row>
    <row r="58" spans="1:3" x14ac:dyDescent="0.35">
      <c r="A58" s="4" t="s">
        <v>8</v>
      </c>
      <c r="B58" s="3" t="s">
        <v>29</v>
      </c>
      <c r="C58" s="3" t="s">
        <v>13</v>
      </c>
    </row>
    <row r="60" spans="1:3" x14ac:dyDescent="0.35">
      <c r="A60" s="2" t="s">
        <v>1112</v>
      </c>
      <c r="B60" s="3" cm="1">
        <f t="array" ref="B60">SUM(SUMIFS(Hotel_Booking_Dataset!H2:H1001,Hotel_Booking_Dataset!C2:C1001,Hotel_Booking_Dataset!C3,Hotel_Booking_Dataset!I2:I1001,Question2!B58:C58))</f>
        <v>1293272</v>
      </c>
    </row>
    <row r="62" spans="1:3" x14ac:dyDescent="0.35">
      <c r="A62" t="s">
        <v>1119</v>
      </c>
    </row>
    <row r="63" spans="1:3" x14ac:dyDescent="0.35">
      <c r="B63" s="3" cm="1">
        <f t="array" ref="B63">SUM(COUNTIFS(Hotel_Booking_Dataset!C2:C1001,Hotel_Booking_Dataset!C3,Hotel_Booking_Dataset!I2:I1001,Hotel_Booking_Dataset!I2:I3))</f>
        <v>47</v>
      </c>
    </row>
    <row r="65" spans="1:2" x14ac:dyDescent="0.35">
      <c r="A65" t="s">
        <v>1133</v>
      </c>
    </row>
    <row r="66" spans="1:2" x14ac:dyDescent="0.35">
      <c r="B66" s="3" t="str">
        <f>VLOOKUP("*"&amp;"Sinha",Hotel_Booking_Dataset!A2:I1001,2,0)</f>
        <v>6424 Powell Stream, Foxfort, NY 06763</v>
      </c>
    </row>
    <row r="68" spans="1:2" x14ac:dyDescent="0.35">
      <c r="A68" t="s">
        <v>1120</v>
      </c>
    </row>
    <row r="69" spans="1:2" x14ac:dyDescent="0.35">
      <c r="B69" s="3">
        <f>SUMIFS(Hotel_Booking_Dataset!H2:H1001,Hotel_Booking_Dataset!B2:B1001,"*"&amp;"55010")</f>
        <v>8532</v>
      </c>
    </row>
    <row r="71" spans="1:2" x14ac:dyDescent="0.35">
      <c r="A71" t="s">
        <v>1121</v>
      </c>
    </row>
    <row r="72" spans="1:2" x14ac:dyDescent="0.35">
      <c r="B72" s="3">
        <f>SUMIFS(Hotel_Booking_Dataset!H2:H1001,Hotel_Booking_Dataset!B2:B1001,"Unit"&amp;"*")</f>
        <v>591090</v>
      </c>
    </row>
    <row r="74" spans="1:2" x14ac:dyDescent="0.35">
      <c r="A74" t="s">
        <v>1130</v>
      </c>
    </row>
    <row r="75" spans="1:2" x14ac:dyDescent="0.35">
      <c r="A75" s="4" t="s">
        <v>1102</v>
      </c>
      <c r="B75" s="4" t="s">
        <v>1103</v>
      </c>
    </row>
    <row r="76" spans="1:2" x14ac:dyDescent="0.35">
      <c r="A76" s="5">
        <v>45618</v>
      </c>
      <c r="B76" s="3">
        <f>COUNTIFS(Hotel_Booking_Dataset!D2:D1001,"&gt;22-11-2024")</f>
        <v>206</v>
      </c>
    </row>
    <row r="78" spans="1:2" x14ac:dyDescent="0.35">
      <c r="A78" t="s">
        <v>1122</v>
      </c>
    </row>
    <row r="79" spans="1:2" x14ac:dyDescent="0.35">
      <c r="A79" s="4" t="s">
        <v>1102</v>
      </c>
      <c r="B79" s="3" t="s">
        <v>1107</v>
      </c>
    </row>
    <row r="80" spans="1:2" x14ac:dyDescent="0.35">
      <c r="A80" s="5">
        <v>45369</v>
      </c>
      <c r="B80" s="3">
        <f>SUMIFS(Hotel_Booking_Dataset!H2:H1001,Hotel_Booking_Dataset!C2:C1001,Hotel_Booking_Dataset!C12,Hotel_Booking_Dataset!D2:D1001,"&gt;18-03-2024")</f>
        <v>1949894</v>
      </c>
    </row>
    <row r="82" spans="1:4" x14ac:dyDescent="0.35">
      <c r="A82" t="s">
        <v>1123</v>
      </c>
    </row>
    <row r="83" spans="1:4" x14ac:dyDescent="0.35">
      <c r="A83" t="s">
        <v>1109</v>
      </c>
    </row>
    <row r="84" spans="1:4" x14ac:dyDescent="0.35">
      <c r="A84" s="4" t="s">
        <v>1110</v>
      </c>
      <c r="B84" s="4" t="s">
        <v>1111</v>
      </c>
      <c r="C84" s="4" t="s">
        <v>1112</v>
      </c>
    </row>
    <row r="85" spans="1:4" x14ac:dyDescent="0.35">
      <c r="A85" s="5">
        <v>45431</v>
      </c>
      <c r="B85" s="5">
        <v>45591</v>
      </c>
      <c r="C85" s="3">
        <f>COUNTIFS(Hotel_Booking_Dataset!D2:D1001,"&gt;=19-05-2024",Hotel_Booking_Dataset!D2:D1001,"&lt;=26-10-2024")</f>
        <v>449</v>
      </c>
    </row>
    <row r="87" spans="1:4" x14ac:dyDescent="0.35">
      <c r="A87" t="s">
        <v>1124</v>
      </c>
    </row>
    <row r="88" spans="1:4" x14ac:dyDescent="0.35">
      <c r="A88" s="4" t="s">
        <v>1110</v>
      </c>
      <c r="B88" s="4" t="s">
        <v>1111</v>
      </c>
      <c r="C88" s="4" t="s">
        <v>1114</v>
      </c>
      <c r="D88" s="4" t="s">
        <v>1112</v>
      </c>
    </row>
    <row r="89" spans="1:4" x14ac:dyDescent="0.35">
      <c r="A89" s="5">
        <v>45387</v>
      </c>
      <c r="B89" s="5">
        <v>45610</v>
      </c>
      <c r="C89" s="8">
        <v>45559</v>
      </c>
      <c r="D89" s="7">
        <f>SUMIFS(Hotel_Booking_Dataset!H2:H1001,Hotel_Booking_Dataset!E2:E1001,"&gt;05-04-2024",Hotel_Booking_Dataset!E2:E1001,"&lt;14-11-2024",Hotel_Booking_Dataset!E2:E1001,"&lt;&gt;24-09-2024")</f>
        <v>12795629</v>
      </c>
    </row>
    <row r="91" spans="1:4" x14ac:dyDescent="0.35">
      <c r="A91" t="s">
        <v>1125</v>
      </c>
    </row>
    <row r="92" spans="1:4" x14ac:dyDescent="0.35">
      <c r="B92" s="3">
        <f>AVERAGEIFS(Hotel_Booking_Dataset!G2:G1001,Hotel_Booking_Dataset!A2:A1001,"Lauren"&amp;"*")</f>
        <v>5913.2250000000004</v>
      </c>
    </row>
    <row r="94" spans="1:4" x14ac:dyDescent="0.35">
      <c r="A94" t="s">
        <v>1126</v>
      </c>
    </row>
    <row r="95" spans="1:4" x14ac:dyDescent="0.35">
      <c r="A95" s="4" t="s">
        <v>2</v>
      </c>
      <c r="B95" s="3" t="s">
        <v>19</v>
      </c>
      <c r="C95" s="3"/>
    </row>
    <row r="96" spans="1:4" x14ac:dyDescent="0.35">
      <c r="A96" s="4" t="s">
        <v>8</v>
      </c>
      <c r="B96" s="3" t="s">
        <v>17</v>
      </c>
      <c r="C96" s="3" t="s">
        <v>22</v>
      </c>
    </row>
    <row r="98" spans="1:2" x14ac:dyDescent="0.35">
      <c r="A98" s="2" t="s">
        <v>1112</v>
      </c>
      <c r="B98" s="3" cm="1">
        <f t="array" ref="B98">SUM(SUMIFS(Hotel_Booking_Dataset!H2:H1001,Hotel_Booking_Dataset!C2:C1001,Hotel_Booking_Dataset!C4,Hotel_Booking_Dataset!I2:I1001,Hotel_Booking_Dataset!I4:I5))</f>
        <v>859689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Hotel_Booking_Dataset</vt:lpstr>
      <vt:lpstr>Question1</vt:lpstr>
      <vt:lpstr>Question2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dheemanth d</dc:creator>
  <cp:keywords/>
  <dc:description/>
  <cp:lastModifiedBy>sourav kumar singh</cp:lastModifiedBy>
  <cp:revision/>
  <dcterms:created xsi:type="dcterms:W3CDTF">2024-02-07T11:28:14Z</dcterms:created>
  <dcterms:modified xsi:type="dcterms:W3CDTF">2024-03-03T03:21:45Z</dcterms:modified>
  <cp:category/>
  <cp:contentStatus/>
</cp:coreProperties>
</file>