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ham excel folder\"/>
    </mc:Choice>
  </mc:AlternateContent>
  <xr:revisionPtr revIDLastSave="0" documentId="13_ncr:1_{6D0F6545-D448-45EA-91CF-09697DD3A02A}" xr6:coauthVersionLast="47" xr6:coauthVersionMax="47" xr10:uidLastSave="{00000000-0000-0000-0000-000000000000}"/>
  <bookViews>
    <workbookView xWindow="-110" yWindow="-110" windowWidth="19420" windowHeight="10300" tabRatio="818" activeTab="2" xr2:uid="{00000000-000D-0000-FFFF-FFFF00000000}"/>
  </bookViews>
  <sheets>
    <sheet name="Ord_data" sheetId="1" r:id="rId1"/>
    <sheet name="Customer Details" sheetId="2" r:id="rId2"/>
    <sheet name="Delivery Report" sheetId="3" r:id="rId3"/>
    <sheet name="Sales report" sheetId="4" r:id="rId4"/>
    <sheet name="membership Points Report " sheetId="5" r:id="rId5"/>
  </sheets>
  <definedNames>
    <definedName name="_xlnm._FilterDatabase" localSheetId="0" hidden="1">Ord_data!$B$1:$S$2001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9" i="3" l="1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13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B22" i="5"/>
  <c r="B23" i="5"/>
  <c r="B24" i="5"/>
  <c r="B25" i="5"/>
  <c r="B26" i="5"/>
  <c r="B27" i="5"/>
  <c r="B28" i="5"/>
  <c r="B29" i="5"/>
  <c r="B30" i="5"/>
  <c r="B31" i="5"/>
  <c r="B32" i="5"/>
  <c r="B14" i="5"/>
  <c r="B15" i="5"/>
  <c r="B16" i="5"/>
  <c r="B17" i="5"/>
  <c r="B18" i="5"/>
  <c r="B19" i="5"/>
  <c r="B20" i="5"/>
  <c r="B21" i="5"/>
  <c r="B13" i="5"/>
  <c r="B5" i="5"/>
  <c r="B4" i="5"/>
  <c r="B3" i="5"/>
  <c r="B2" i="5"/>
  <c r="C75" i="4"/>
  <c r="D75" i="4"/>
  <c r="E75" i="4"/>
  <c r="F75" i="4"/>
  <c r="G75" i="4"/>
  <c r="H75" i="4"/>
  <c r="I75" i="4"/>
  <c r="J75" i="4"/>
  <c r="K75" i="4"/>
  <c r="L75" i="4"/>
  <c r="M75" i="4"/>
  <c r="C76" i="4"/>
  <c r="D76" i="4"/>
  <c r="E76" i="4"/>
  <c r="F76" i="4"/>
  <c r="G76" i="4"/>
  <c r="H76" i="4"/>
  <c r="I76" i="4"/>
  <c r="J76" i="4"/>
  <c r="K76" i="4"/>
  <c r="L76" i="4"/>
  <c r="M76" i="4"/>
  <c r="C77" i="4"/>
  <c r="D77" i="4"/>
  <c r="E77" i="4"/>
  <c r="F77" i="4"/>
  <c r="G77" i="4"/>
  <c r="H77" i="4"/>
  <c r="I77" i="4"/>
  <c r="J77" i="4"/>
  <c r="K77" i="4"/>
  <c r="L77" i="4"/>
  <c r="M77" i="4"/>
  <c r="C78" i="4"/>
  <c r="D78" i="4"/>
  <c r="E78" i="4"/>
  <c r="F78" i="4"/>
  <c r="G78" i="4"/>
  <c r="H78" i="4"/>
  <c r="I78" i="4"/>
  <c r="J78" i="4"/>
  <c r="K78" i="4"/>
  <c r="L78" i="4"/>
  <c r="M78" i="4"/>
  <c r="C79" i="4"/>
  <c r="D79" i="4"/>
  <c r="E79" i="4"/>
  <c r="F79" i="4"/>
  <c r="G79" i="4"/>
  <c r="H79" i="4"/>
  <c r="I79" i="4"/>
  <c r="J79" i="4"/>
  <c r="K79" i="4"/>
  <c r="L79" i="4"/>
  <c r="M79" i="4"/>
  <c r="C80" i="4"/>
  <c r="D80" i="4"/>
  <c r="E80" i="4"/>
  <c r="F80" i="4"/>
  <c r="G80" i="4"/>
  <c r="H80" i="4"/>
  <c r="N80" i="4" s="1"/>
  <c r="I80" i="4"/>
  <c r="J80" i="4"/>
  <c r="K80" i="4"/>
  <c r="L80" i="4"/>
  <c r="M80" i="4"/>
  <c r="C81" i="4"/>
  <c r="D81" i="4"/>
  <c r="E81" i="4"/>
  <c r="N81" i="4" s="1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4" i="4"/>
  <c r="D84" i="4"/>
  <c r="N84" i="4" s="1"/>
  <c r="E84" i="4"/>
  <c r="F84" i="4"/>
  <c r="G84" i="4"/>
  <c r="H84" i="4"/>
  <c r="I84" i="4"/>
  <c r="J84" i="4"/>
  <c r="K84" i="4"/>
  <c r="L84" i="4"/>
  <c r="M84" i="4"/>
  <c r="C85" i="4"/>
  <c r="D85" i="4"/>
  <c r="E85" i="4"/>
  <c r="F85" i="4"/>
  <c r="G85" i="4"/>
  <c r="H85" i="4"/>
  <c r="I85" i="4"/>
  <c r="J85" i="4"/>
  <c r="K85" i="4"/>
  <c r="L85" i="4"/>
  <c r="M85" i="4"/>
  <c r="C86" i="4"/>
  <c r="D86" i="4"/>
  <c r="N86" i="4" s="1"/>
  <c r="E86" i="4"/>
  <c r="F86" i="4"/>
  <c r="G86" i="4"/>
  <c r="H86" i="4"/>
  <c r="I86" i="4"/>
  <c r="J86" i="4"/>
  <c r="K86" i="4"/>
  <c r="L86" i="4"/>
  <c r="M86" i="4"/>
  <c r="C87" i="4"/>
  <c r="D87" i="4"/>
  <c r="E87" i="4"/>
  <c r="F87" i="4"/>
  <c r="G87" i="4"/>
  <c r="H87" i="4"/>
  <c r="I87" i="4"/>
  <c r="J87" i="4"/>
  <c r="K87" i="4"/>
  <c r="L87" i="4"/>
  <c r="M87" i="4"/>
  <c r="C88" i="4"/>
  <c r="D88" i="4"/>
  <c r="E88" i="4"/>
  <c r="F88" i="4"/>
  <c r="G88" i="4"/>
  <c r="H88" i="4"/>
  <c r="N88" i="4" s="1"/>
  <c r="I88" i="4"/>
  <c r="J88" i="4"/>
  <c r="K88" i="4"/>
  <c r="L88" i="4"/>
  <c r="M88" i="4"/>
  <c r="C89" i="4"/>
  <c r="D89" i="4"/>
  <c r="E89" i="4"/>
  <c r="N89" i="4" s="1"/>
  <c r="F89" i="4"/>
  <c r="G89" i="4"/>
  <c r="H89" i="4"/>
  <c r="I89" i="4"/>
  <c r="J89" i="4"/>
  <c r="K89" i="4"/>
  <c r="L89" i="4"/>
  <c r="M89" i="4"/>
  <c r="C90" i="4"/>
  <c r="D90" i="4"/>
  <c r="E90" i="4"/>
  <c r="N90" i="4" s="1"/>
  <c r="F90" i="4"/>
  <c r="G90" i="4"/>
  <c r="H90" i="4"/>
  <c r="I90" i="4"/>
  <c r="J90" i="4"/>
  <c r="K90" i="4"/>
  <c r="L90" i="4"/>
  <c r="M90" i="4"/>
  <c r="C91" i="4"/>
  <c r="D91" i="4"/>
  <c r="N91" i="4" s="1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3" i="4"/>
  <c r="D93" i="4"/>
  <c r="E93" i="4"/>
  <c r="F93" i="4"/>
  <c r="G93" i="4"/>
  <c r="H93" i="4"/>
  <c r="I93" i="4"/>
  <c r="J93" i="4"/>
  <c r="K93" i="4"/>
  <c r="L93" i="4"/>
  <c r="M93" i="4"/>
  <c r="C94" i="4"/>
  <c r="D94" i="4"/>
  <c r="E94" i="4"/>
  <c r="F94" i="4"/>
  <c r="G94" i="4"/>
  <c r="H94" i="4"/>
  <c r="I94" i="4"/>
  <c r="J94" i="4"/>
  <c r="K94" i="4"/>
  <c r="L94" i="4"/>
  <c r="M94" i="4"/>
  <c r="B84" i="4"/>
  <c r="B85" i="4"/>
  <c r="B86" i="4"/>
  <c r="B87" i="4"/>
  <c r="B88" i="4"/>
  <c r="B89" i="4"/>
  <c r="B90" i="4"/>
  <c r="B91" i="4"/>
  <c r="B92" i="4"/>
  <c r="B93" i="4"/>
  <c r="B94" i="4"/>
  <c r="B76" i="4"/>
  <c r="N76" i="4" s="1"/>
  <c r="B77" i="4"/>
  <c r="B78" i="4"/>
  <c r="B79" i="4"/>
  <c r="B80" i="4"/>
  <c r="B81" i="4"/>
  <c r="B82" i="4"/>
  <c r="B83" i="4"/>
  <c r="B75" i="4"/>
  <c r="N75" i="4" s="1"/>
  <c r="N87" i="4"/>
  <c r="N82" i="4"/>
  <c r="N79" i="4"/>
  <c r="N78" i="4"/>
  <c r="N77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48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18" i="3"/>
  <c r="C23" i="4"/>
  <c r="D23" i="4"/>
  <c r="E23" i="4"/>
  <c r="F23" i="4"/>
  <c r="G23" i="4"/>
  <c r="H23" i="4"/>
  <c r="I23" i="4"/>
  <c r="J23" i="4"/>
  <c r="K23" i="4"/>
  <c r="L23" i="4"/>
  <c r="M23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B34" i="4"/>
  <c r="B35" i="4"/>
  <c r="B36" i="4"/>
  <c r="B37" i="4"/>
  <c r="B38" i="4"/>
  <c r="B39" i="4"/>
  <c r="B40" i="4"/>
  <c r="B41" i="4"/>
  <c r="B42" i="4"/>
  <c r="B24" i="4"/>
  <c r="B25" i="4"/>
  <c r="B26" i="4"/>
  <c r="B27" i="4"/>
  <c r="B28" i="4"/>
  <c r="B29" i="4"/>
  <c r="B30" i="4"/>
  <c r="B31" i="4"/>
  <c r="B32" i="4"/>
  <c r="B33" i="4"/>
  <c r="B23" i="4"/>
  <c r="B2" i="4"/>
  <c r="E14" i="4" s="1"/>
  <c r="E15" i="4"/>
  <c r="B14" i="4"/>
  <c r="D10" i="4"/>
  <c r="C11" i="4"/>
  <c r="D12" i="4"/>
  <c r="B10" i="4"/>
  <c r="J7" i="4"/>
  <c r="K7" i="4"/>
  <c r="L7" i="4"/>
  <c r="M7" i="4"/>
  <c r="K6" i="4"/>
  <c r="L6" i="4"/>
  <c r="M6" i="4"/>
  <c r="J6" i="4"/>
  <c r="E7" i="4"/>
  <c r="E6" i="4"/>
  <c r="D7" i="4"/>
  <c r="D6" i="4"/>
  <c r="C7" i="4"/>
  <c r="C6" i="4"/>
  <c r="B7" i="4"/>
  <c r="B6" i="4"/>
  <c r="N83" i="4" l="1"/>
  <c r="N94" i="4"/>
  <c r="N93" i="4"/>
  <c r="N85" i="4"/>
  <c r="N92" i="4"/>
  <c r="B13" i="4"/>
  <c r="B9" i="4"/>
  <c r="D14" i="4"/>
  <c r="B11" i="4"/>
  <c r="E12" i="4"/>
  <c r="C10" i="4"/>
  <c r="C14" i="4"/>
  <c r="F14" i="4" s="1"/>
  <c r="E9" i="4"/>
  <c r="C12" i="4"/>
  <c r="E13" i="4"/>
  <c r="D15" i="4"/>
  <c r="D9" i="4"/>
  <c r="E11" i="4"/>
  <c r="D13" i="4"/>
  <c r="C15" i="4"/>
  <c r="C9" i="4"/>
  <c r="C8" i="4" s="1"/>
  <c r="D11" i="4"/>
  <c r="F11" i="4" s="1"/>
  <c r="C13" i="4"/>
  <c r="B15" i="4"/>
  <c r="B12" i="4"/>
  <c r="E10" i="4"/>
  <c r="B8" i="4"/>
  <c r="F10" i="4" l="1"/>
  <c r="F12" i="4"/>
  <c r="F15" i="4"/>
  <c r="F13" i="4"/>
  <c r="D8" i="4"/>
  <c r="F9" i="4"/>
  <c r="E8" i="4"/>
  <c r="F8" i="4" s="1"/>
  <c r="C99" i="3" l="1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1" i="3"/>
  <c r="D101" i="3"/>
  <c r="E101" i="3"/>
  <c r="F101" i="3"/>
  <c r="G101" i="3"/>
  <c r="H101" i="3"/>
  <c r="I101" i="3"/>
  <c r="J101" i="3"/>
  <c r="K101" i="3"/>
  <c r="L101" i="3"/>
  <c r="M101" i="3"/>
  <c r="C102" i="3"/>
  <c r="D102" i="3"/>
  <c r="E102" i="3"/>
  <c r="F102" i="3"/>
  <c r="G102" i="3"/>
  <c r="H102" i="3"/>
  <c r="I102" i="3"/>
  <c r="J102" i="3"/>
  <c r="K102" i="3"/>
  <c r="L102" i="3"/>
  <c r="M102" i="3"/>
  <c r="C103" i="3"/>
  <c r="D103" i="3"/>
  <c r="E103" i="3"/>
  <c r="F103" i="3"/>
  <c r="G103" i="3"/>
  <c r="H103" i="3"/>
  <c r="I103" i="3"/>
  <c r="J103" i="3"/>
  <c r="K103" i="3"/>
  <c r="L103" i="3"/>
  <c r="M103" i="3"/>
  <c r="C104" i="3"/>
  <c r="D104" i="3"/>
  <c r="E104" i="3"/>
  <c r="F104" i="3"/>
  <c r="G104" i="3"/>
  <c r="H104" i="3"/>
  <c r="I104" i="3"/>
  <c r="J104" i="3"/>
  <c r="K104" i="3"/>
  <c r="L104" i="3"/>
  <c r="M104" i="3"/>
  <c r="C105" i="3"/>
  <c r="D105" i="3"/>
  <c r="E105" i="3"/>
  <c r="F105" i="3"/>
  <c r="G105" i="3"/>
  <c r="H105" i="3"/>
  <c r="I105" i="3"/>
  <c r="J105" i="3"/>
  <c r="K105" i="3"/>
  <c r="L105" i="3"/>
  <c r="M105" i="3"/>
  <c r="C106" i="3"/>
  <c r="D106" i="3"/>
  <c r="E106" i="3"/>
  <c r="F106" i="3"/>
  <c r="G106" i="3"/>
  <c r="H106" i="3"/>
  <c r="I106" i="3"/>
  <c r="J106" i="3"/>
  <c r="K106" i="3"/>
  <c r="L106" i="3"/>
  <c r="M106" i="3"/>
  <c r="C107" i="3"/>
  <c r="D107" i="3"/>
  <c r="E107" i="3"/>
  <c r="F107" i="3"/>
  <c r="G107" i="3"/>
  <c r="H107" i="3"/>
  <c r="I107" i="3"/>
  <c r="J107" i="3"/>
  <c r="K107" i="3"/>
  <c r="L107" i="3"/>
  <c r="M107" i="3"/>
  <c r="C108" i="3"/>
  <c r="D108" i="3"/>
  <c r="E108" i="3"/>
  <c r="F108" i="3"/>
  <c r="G108" i="3"/>
  <c r="H108" i="3"/>
  <c r="I108" i="3"/>
  <c r="J108" i="3"/>
  <c r="K108" i="3"/>
  <c r="L108" i="3"/>
  <c r="M108" i="3"/>
  <c r="C109" i="3"/>
  <c r="D109" i="3"/>
  <c r="E109" i="3"/>
  <c r="F109" i="3"/>
  <c r="G109" i="3"/>
  <c r="H109" i="3"/>
  <c r="I109" i="3"/>
  <c r="J109" i="3"/>
  <c r="K109" i="3"/>
  <c r="L109" i="3"/>
  <c r="M109" i="3"/>
  <c r="C110" i="3"/>
  <c r="D110" i="3"/>
  <c r="E110" i="3"/>
  <c r="F110" i="3"/>
  <c r="G110" i="3"/>
  <c r="H110" i="3"/>
  <c r="I110" i="3"/>
  <c r="J110" i="3"/>
  <c r="K110" i="3"/>
  <c r="L110" i="3"/>
  <c r="M110" i="3"/>
  <c r="C111" i="3"/>
  <c r="D111" i="3"/>
  <c r="E111" i="3"/>
  <c r="F111" i="3"/>
  <c r="G111" i="3"/>
  <c r="H111" i="3"/>
  <c r="I111" i="3"/>
  <c r="J111" i="3"/>
  <c r="K111" i="3"/>
  <c r="L111" i="3"/>
  <c r="M111" i="3"/>
  <c r="C112" i="3"/>
  <c r="D112" i="3"/>
  <c r="E112" i="3"/>
  <c r="F112" i="3"/>
  <c r="G112" i="3"/>
  <c r="H112" i="3"/>
  <c r="I112" i="3"/>
  <c r="J112" i="3"/>
  <c r="K112" i="3"/>
  <c r="L112" i="3"/>
  <c r="M112" i="3"/>
  <c r="C113" i="3"/>
  <c r="D113" i="3"/>
  <c r="E113" i="3"/>
  <c r="F113" i="3"/>
  <c r="G113" i="3"/>
  <c r="H113" i="3"/>
  <c r="I113" i="3"/>
  <c r="J113" i="3"/>
  <c r="K113" i="3"/>
  <c r="L113" i="3"/>
  <c r="M113" i="3"/>
  <c r="C114" i="3"/>
  <c r="D114" i="3"/>
  <c r="E114" i="3"/>
  <c r="F114" i="3"/>
  <c r="G114" i="3"/>
  <c r="H114" i="3"/>
  <c r="I114" i="3"/>
  <c r="J114" i="3"/>
  <c r="K114" i="3"/>
  <c r="L114" i="3"/>
  <c r="M114" i="3"/>
  <c r="C115" i="3"/>
  <c r="D115" i="3"/>
  <c r="E115" i="3"/>
  <c r="F115" i="3"/>
  <c r="G115" i="3"/>
  <c r="H115" i="3"/>
  <c r="I115" i="3"/>
  <c r="J115" i="3"/>
  <c r="K115" i="3"/>
  <c r="L115" i="3"/>
  <c r="M115" i="3"/>
  <c r="C116" i="3"/>
  <c r="D116" i="3"/>
  <c r="E116" i="3"/>
  <c r="F116" i="3"/>
  <c r="G116" i="3"/>
  <c r="H116" i="3"/>
  <c r="I116" i="3"/>
  <c r="J116" i="3"/>
  <c r="K116" i="3"/>
  <c r="L116" i="3"/>
  <c r="M116" i="3"/>
  <c r="C117" i="3"/>
  <c r="D117" i="3"/>
  <c r="E117" i="3"/>
  <c r="F117" i="3"/>
  <c r="G117" i="3"/>
  <c r="H117" i="3"/>
  <c r="I117" i="3"/>
  <c r="J117" i="3"/>
  <c r="K117" i="3"/>
  <c r="L117" i="3"/>
  <c r="M117" i="3"/>
  <c r="C118" i="3"/>
  <c r="D118" i="3"/>
  <c r="E118" i="3"/>
  <c r="F118" i="3"/>
  <c r="G118" i="3"/>
  <c r="H118" i="3"/>
  <c r="I118" i="3"/>
  <c r="J118" i="3"/>
  <c r="K118" i="3"/>
  <c r="L118" i="3"/>
  <c r="M118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99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C74" i="3"/>
  <c r="D74" i="3"/>
  <c r="E74" i="3"/>
  <c r="F74" i="3"/>
  <c r="G74" i="3"/>
  <c r="H74" i="3"/>
  <c r="I74" i="3"/>
  <c r="J74" i="3"/>
  <c r="K74" i="3"/>
  <c r="L74" i="3"/>
  <c r="M74" i="3"/>
  <c r="C75" i="3"/>
  <c r="D75" i="3"/>
  <c r="E75" i="3"/>
  <c r="F75" i="3"/>
  <c r="G75" i="3"/>
  <c r="H75" i="3"/>
  <c r="I75" i="3"/>
  <c r="J75" i="3"/>
  <c r="K75" i="3"/>
  <c r="L75" i="3"/>
  <c r="M75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C78" i="3"/>
  <c r="D78" i="3"/>
  <c r="E78" i="3"/>
  <c r="F78" i="3"/>
  <c r="G78" i="3"/>
  <c r="H78" i="3"/>
  <c r="I78" i="3"/>
  <c r="J78" i="3"/>
  <c r="K78" i="3"/>
  <c r="L78" i="3"/>
  <c r="M78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3" i="3"/>
  <c r="D83" i="3"/>
  <c r="E83" i="3"/>
  <c r="F83" i="3"/>
  <c r="G83" i="3"/>
  <c r="H83" i="3"/>
  <c r="I83" i="3"/>
  <c r="J83" i="3"/>
  <c r="K83" i="3"/>
  <c r="L83" i="3"/>
  <c r="M83" i="3"/>
  <c r="C84" i="3"/>
  <c r="D84" i="3"/>
  <c r="E84" i="3"/>
  <c r="F84" i="3"/>
  <c r="G84" i="3"/>
  <c r="H84" i="3"/>
  <c r="I84" i="3"/>
  <c r="J84" i="3"/>
  <c r="K84" i="3"/>
  <c r="L84" i="3"/>
  <c r="M84" i="3"/>
  <c r="C85" i="3"/>
  <c r="D85" i="3"/>
  <c r="E85" i="3"/>
  <c r="F85" i="3"/>
  <c r="G85" i="3"/>
  <c r="H85" i="3"/>
  <c r="I85" i="3"/>
  <c r="J85" i="3"/>
  <c r="K85" i="3"/>
  <c r="L85" i="3"/>
  <c r="M85" i="3"/>
  <c r="C86" i="3"/>
  <c r="D86" i="3"/>
  <c r="E86" i="3"/>
  <c r="F86" i="3"/>
  <c r="G86" i="3"/>
  <c r="H86" i="3"/>
  <c r="I86" i="3"/>
  <c r="J86" i="3"/>
  <c r="K86" i="3"/>
  <c r="L86" i="3"/>
  <c r="M86" i="3"/>
  <c r="C87" i="3"/>
  <c r="D87" i="3"/>
  <c r="E87" i="3"/>
  <c r="F87" i="3"/>
  <c r="G87" i="3"/>
  <c r="H87" i="3"/>
  <c r="I87" i="3"/>
  <c r="J87" i="3"/>
  <c r="K87" i="3"/>
  <c r="L87" i="3"/>
  <c r="M87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72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C56" i="3"/>
  <c r="D56" i="3"/>
  <c r="E56" i="3"/>
  <c r="F56" i="3"/>
  <c r="G56" i="3"/>
  <c r="H56" i="3"/>
  <c r="I56" i="3"/>
  <c r="J56" i="3"/>
  <c r="K56" i="3"/>
  <c r="L56" i="3"/>
  <c r="M56" i="3"/>
  <c r="C57" i="3"/>
  <c r="D57" i="3"/>
  <c r="E57" i="3"/>
  <c r="F57" i="3"/>
  <c r="G57" i="3"/>
  <c r="H57" i="3"/>
  <c r="I57" i="3"/>
  <c r="J57" i="3"/>
  <c r="K57" i="3"/>
  <c r="L57" i="3"/>
  <c r="M57" i="3"/>
  <c r="C58" i="3"/>
  <c r="D58" i="3"/>
  <c r="E58" i="3"/>
  <c r="F58" i="3"/>
  <c r="G58" i="3"/>
  <c r="H58" i="3"/>
  <c r="I58" i="3"/>
  <c r="J58" i="3"/>
  <c r="K58" i="3"/>
  <c r="L58" i="3"/>
  <c r="M58" i="3"/>
  <c r="C59" i="3"/>
  <c r="D59" i="3"/>
  <c r="E59" i="3"/>
  <c r="F59" i="3"/>
  <c r="G59" i="3"/>
  <c r="H59" i="3"/>
  <c r="I59" i="3"/>
  <c r="J59" i="3"/>
  <c r="K59" i="3"/>
  <c r="L59" i="3"/>
  <c r="M59" i="3"/>
  <c r="C60" i="3"/>
  <c r="D60" i="3"/>
  <c r="E60" i="3"/>
  <c r="F60" i="3"/>
  <c r="G60" i="3"/>
  <c r="H60" i="3"/>
  <c r="I60" i="3"/>
  <c r="J60" i="3"/>
  <c r="K60" i="3"/>
  <c r="L60" i="3"/>
  <c r="M60" i="3"/>
  <c r="C61" i="3"/>
  <c r="D61" i="3"/>
  <c r="E61" i="3"/>
  <c r="F61" i="3"/>
  <c r="G61" i="3"/>
  <c r="H61" i="3"/>
  <c r="I61" i="3"/>
  <c r="J61" i="3"/>
  <c r="K61" i="3"/>
  <c r="L61" i="3"/>
  <c r="M61" i="3"/>
  <c r="C62" i="3"/>
  <c r="D62" i="3"/>
  <c r="E62" i="3"/>
  <c r="F62" i="3"/>
  <c r="G62" i="3"/>
  <c r="H62" i="3"/>
  <c r="I62" i="3"/>
  <c r="J62" i="3"/>
  <c r="K62" i="3"/>
  <c r="L62" i="3"/>
  <c r="M62" i="3"/>
  <c r="C63" i="3"/>
  <c r="D63" i="3"/>
  <c r="E63" i="3"/>
  <c r="F63" i="3"/>
  <c r="G63" i="3"/>
  <c r="H63" i="3"/>
  <c r="I63" i="3"/>
  <c r="J63" i="3"/>
  <c r="K63" i="3"/>
  <c r="L63" i="3"/>
  <c r="M63" i="3"/>
  <c r="C64" i="3"/>
  <c r="D64" i="3"/>
  <c r="E64" i="3"/>
  <c r="F64" i="3"/>
  <c r="G64" i="3"/>
  <c r="H64" i="3"/>
  <c r="I64" i="3"/>
  <c r="J64" i="3"/>
  <c r="K64" i="3"/>
  <c r="L64" i="3"/>
  <c r="M6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45" i="3"/>
  <c r="C23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8" i="3"/>
  <c r="B2" i="3"/>
  <c r="B3" i="3" s="1"/>
  <c r="B9" i="3" s="1"/>
  <c r="B10" i="3" l="1"/>
  <c r="B11" i="3" s="1"/>
  <c r="B5" i="3"/>
  <c r="B4" i="3"/>
</calcChain>
</file>

<file path=xl/sharedStrings.xml><?xml version="1.0" encoding="utf-8"?>
<sst xmlns="http://schemas.openxmlformats.org/spreadsheetml/2006/main" count="16412" uniqueCount="2167">
  <si>
    <t>Order_id</t>
  </si>
  <si>
    <t>Customer Name</t>
  </si>
  <si>
    <t>House Number</t>
  </si>
  <si>
    <t>Area Name</t>
  </si>
  <si>
    <t>Delivery Agent Name</t>
  </si>
  <si>
    <t>Food Item Ordered</t>
  </si>
  <si>
    <t>Food Item Price (INR)</t>
  </si>
  <si>
    <t>Quantity Purchased</t>
  </si>
  <si>
    <t>Date of Order</t>
  </si>
  <si>
    <t>Payment Method</t>
  </si>
  <si>
    <t>Order Status</t>
  </si>
  <si>
    <t>Order Details</t>
  </si>
  <si>
    <t>Item Total</t>
  </si>
  <si>
    <t>ord_15001</t>
  </si>
  <si>
    <t>Deepak Sharma</t>
  </si>
  <si>
    <t>HSR Layout</t>
  </si>
  <si>
    <t>Manoj Singh</t>
  </si>
  <si>
    <t>Butter Naan</t>
  </si>
  <si>
    <t>UPI</t>
  </si>
  <si>
    <t>Cancelled</t>
  </si>
  <si>
    <t>Refund Initiated</t>
  </si>
  <si>
    <t>ord_15002</t>
  </si>
  <si>
    <t>Karan Sharma</t>
  </si>
  <si>
    <t>Marathahalli</t>
  </si>
  <si>
    <t>Sneha Verma</t>
  </si>
  <si>
    <t>Tandoori Chicken</t>
  </si>
  <si>
    <t>Credit Card</t>
  </si>
  <si>
    <t>Refund Not Initiated</t>
  </si>
  <si>
    <t>ord_15003</t>
  </si>
  <si>
    <t>Anjali Jain</t>
  </si>
  <si>
    <t>Malleswaram</t>
  </si>
  <si>
    <t>Chicken Curry</t>
  </si>
  <si>
    <t>Online Payment</t>
  </si>
  <si>
    <t>Delivered</t>
  </si>
  <si>
    <t>On Time</t>
  </si>
  <si>
    <t>ord_15004</t>
  </si>
  <si>
    <t>Tanvi Gupta</t>
  </si>
  <si>
    <t>BTM Layout</t>
  </si>
  <si>
    <t>Anil Gupta</t>
  </si>
  <si>
    <t>Burger</t>
  </si>
  <si>
    <t>Before Time</t>
  </si>
  <si>
    <t>ord_15005</t>
  </si>
  <si>
    <t>Divya Patel</t>
  </si>
  <si>
    <t>ord_15006</t>
  </si>
  <si>
    <t>Aryan Shah</t>
  </si>
  <si>
    <t>Jayanagar</t>
  </si>
  <si>
    <t>Sushi</t>
  </si>
  <si>
    <t>ord_15007</t>
  </si>
  <si>
    <t>Pooja Sharma</t>
  </si>
  <si>
    <t>ord_15008</t>
  </si>
  <si>
    <t>Rahul Sharma</t>
  </si>
  <si>
    <t>MG Road</t>
  </si>
  <si>
    <t>COD</t>
  </si>
  <si>
    <t>Late</t>
  </si>
  <si>
    <t>ord_15009</t>
  </si>
  <si>
    <t>Kriti Patel</t>
  </si>
  <si>
    <t>Whitefield</t>
  </si>
  <si>
    <t>Biryani</t>
  </si>
  <si>
    <t>ord_15010</t>
  </si>
  <si>
    <t>Shreya Singh</t>
  </si>
  <si>
    <t>Chicken Biryani</t>
  </si>
  <si>
    <t>ord_15011</t>
  </si>
  <si>
    <t>Priya Singh</t>
  </si>
  <si>
    <t>Brigade Road</t>
  </si>
  <si>
    <t>Ananya Reddy</t>
  </si>
  <si>
    <t>ord_15012</t>
  </si>
  <si>
    <t>Rajesh Kumar</t>
  </si>
  <si>
    <t>Pav Bhaji</t>
  </si>
  <si>
    <t>ord_15013</t>
  </si>
  <si>
    <t>Rohit Singh</t>
  </si>
  <si>
    <t>Indiranagar</t>
  </si>
  <si>
    <t>Paneer Tikka</t>
  </si>
  <si>
    <t>ord_15014</t>
  </si>
  <si>
    <t>Hakka Noodles</t>
  </si>
  <si>
    <t>ord_15015</t>
  </si>
  <si>
    <t>ord_15016</t>
  </si>
  <si>
    <t>ord_15017</t>
  </si>
  <si>
    <t>Naveen Kumar</t>
  </si>
  <si>
    <t>Koramangala</t>
  </si>
  <si>
    <t>Ravi Tiwari</t>
  </si>
  <si>
    <t>Veg Biryani</t>
  </si>
  <si>
    <t>ord_15018</t>
  </si>
  <si>
    <t>Siddharth Singh</t>
  </si>
  <si>
    <t>ord_15019</t>
  </si>
  <si>
    <t>Sneha Jain</t>
  </si>
  <si>
    <t>Pasta</t>
  </si>
  <si>
    <t>ord_15020</t>
  </si>
  <si>
    <t>ord_15021</t>
  </si>
  <si>
    <t>Noodles</t>
  </si>
  <si>
    <t>ord_15022</t>
  </si>
  <si>
    <t>Masala Dosa</t>
  </si>
  <si>
    <t>ord_15023</t>
  </si>
  <si>
    <t>Arjun Shah</t>
  </si>
  <si>
    <t>ord_15024</t>
  </si>
  <si>
    <t>ord_15025</t>
  </si>
  <si>
    <t>ord_15026</t>
  </si>
  <si>
    <t>ord_15027</t>
  </si>
  <si>
    <t>Akash Gupta</t>
  </si>
  <si>
    <t>Fried Rice</t>
  </si>
  <si>
    <t>ord_15028</t>
  </si>
  <si>
    <t>Neha Patel</t>
  </si>
  <si>
    <t>ord_15029</t>
  </si>
  <si>
    <t>Priyanka Singh</t>
  </si>
  <si>
    <t>Fish Curry</t>
  </si>
  <si>
    <t>ord_15030</t>
  </si>
  <si>
    <t>Chicken Tikka</t>
  </si>
  <si>
    <t>ord_15031</t>
  </si>
  <si>
    <t>ord_15032</t>
  </si>
  <si>
    <t>ord_15033</t>
  </si>
  <si>
    <t>ord_15034</t>
  </si>
  <si>
    <t>ord_15035</t>
  </si>
  <si>
    <t>Samosa</t>
  </si>
  <si>
    <t>ord_15036</t>
  </si>
  <si>
    <t>Nisha Gupta</t>
  </si>
  <si>
    <t>ord_15037</t>
  </si>
  <si>
    <t>Rohan Patel</t>
  </si>
  <si>
    <t>ord_15038</t>
  </si>
  <si>
    <t>ord_15039</t>
  </si>
  <si>
    <t>ord_15040</t>
  </si>
  <si>
    <t>ord_15041</t>
  </si>
  <si>
    <t>ord_15042</t>
  </si>
  <si>
    <t>ord_15043</t>
  </si>
  <si>
    <t>ord_15044</t>
  </si>
  <si>
    <t>ord_15045</t>
  </si>
  <si>
    <t>ord_15046</t>
  </si>
  <si>
    <t>ord_15047</t>
  </si>
  <si>
    <t>ord_15048</t>
  </si>
  <si>
    <t>ord_15049</t>
  </si>
  <si>
    <t>ord_15050</t>
  </si>
  <si>
    <t>ord_15051</t>
  </si>
  <si>
    <t>ord_15052</t>
  </si>
  <si>
    <t>Raj Kapoor</t>
  </si>
  <si>
    <t>ord_15053</t>
  </si>
  <si>
    <t>ord_15054</t>
  </si>
  <si>
    <t>Butter Chicken</t>
  </si>
  <si>
    <t>ord_15055</t>
  </si>
  <si>
    <t>ord_15056</t>
  </si>
  <si>
    <t>ord_15057</t>
  </si>
  <si>
    <t>ord_15058</t>
  </si>
  <si>
    <t>ord_15059</t>
  </si>
  <si>
    <t>ord_15060</t>
  </si>
  <si>
    <t>ord_15061</t>
  </si>
  <si>
    <t>ord_15062</t>
  </si>
  <si>
    <t>ord_15063</t>
  </si>
  <si>
    <t>ord_15064</t>
  </si>
  <si>
    <t>ord_15065</t>
  </si>
  <si>
    <t>ord_15066</t>
  </si>
  <si>
    <t>ord_15067</t>
  </si>
  <si>
    <t>ord_15068</t>
  </si>
  <si>
    <t>ord_15069</t>
  </si>
  <si>
    <t>ord_15070</t>
  </si>
  <si>
    <t>ord_15071</t>
  </si>
  <si>
    <t>ord_15072</t>
  </si>
  <si>
    <t>ord_15073</t>
  </si>
  <si>
    <t>ord_15074</t>
  </si>
  <si>
    <t>Pooja Patel</t>
  </si>
  <si>
    <t>ord_15075</t>
  </si>
  <si>
    <t>ord_15076</t>
  </si>
  <si>
    <t>ord_15077</t>
  </si>
  <si>
    <t>ord_15078</t>
  </si>
  <si>
    <t>ord_15079</t>
  </si>
  <si>
    <t>ord_15080</t>
  </si>
  <si>
    <t>ord_15081</t>
  </si>
  <si>
    <t>ord_15082</t>
  </si>
  <si>
    <t>ord_15083</t>
  </si>
  <si>
    <t>ord_15084</t>
  </si>
  <si>
    <t>ord_15085</t>
  </si>
  <si>
    <t>ord_15086</t>
  </si>
  <si>
    <t>ord_15087</t>
  </si>
  <si>
    <t>ord_15088</t>
  </si>
  <si>
    <t>ord_15089</t>
  </si>
  <si>
    <t>ord_15090</t>
  </si>
  <si>
    <t>ord_15091</t>
  </si>
  <si>
    <t>ord_15092</t>
  </si>
  <si>
    <t>Pizza</t>
  </si>
  <si>
    <t>ord_15093</t>
  </si>
  <si>
    <t>ord_15094</t>
  </si>
  <si>
    <t>ord_15095</t>
  </si>
  <si>
    <t>ord_15096</t>
  </si>
  <si>
    <t>ord_15097</t>
  </si>
  <si>
    <t>ord_15098</t>
  </si>
  <si>
    <t>ord_15099</t>
  </si>
  <si>
    <t>ord_15100</t>
  </si>
  <si>
    <t>ord_15101</t>
  </si>
  <si>
    <t>ord_15102</t>
  </si>
  <si>
    <t>ord_15103</t>
  </si>
  <si>
    <t>ord_15104</t>
  </si>
  <si>
    <t>ord_15105</t>
  </si>
  <si>
    <t>ord_15106</t>
  </si>
  <si>
    <t>ord_15107</t>
  </si>
  <si>
    <t>ord_15108</t>
  </si>
  <si>
    <t>ord_15109</t>
  </si>
  <si>
    <t>ord_15110</t>
  </si>
  <si>
    <t>ord_15111</t>
  </si>
  <si>
    <t>ord_15112</t>
  </si>
  <si>
    <t>ord_15113</t>
  </si>
  <si>
    <t>ord_15114</t>
  </si>
  <si>
    <t>ord_15115</t>
  </si>
  <si>
    <t>ord_15116</t>
  </si>
  <si>
    <t>ord_15117</t>
  </si>
  <si>
    <t>ord_15118</t>
  </si>
  <si>
    <t>ord_15119</t>
  </si>
  <si>
    <t>ord_15120</t>
  </si>
  <si>
    <t>ord_15121</t>
  </si>
  <si>
    <t>ord_15122</t>
  </si>
  <si>
    <t>ord_15123</t>
  </si>
  <si>
    <t>ord_15124</t>
  </si>
  <si>
    <t>ord_15125</t>
  </si>
  <si>
    <t>ord_15126</t>
  </si>
  <si>
    <t>ord_15127</t>
  </si>
  <si>
    <t>ord_15128</t>
  </si>
  <si>
    <t>ord_15129</t>
  </si>
  <si>
    <t>ord_15130</t>
  </si>
  <si>
    <t>ord_15131</t>
  </si>
  <si>
    <t>ord_15132</t>
  </si>
  <si>
    <t>ord_15133</t>
  </si>
  <si>
    <t>ord_15134</t>
  </si>
  <si>
    <t>ord_15135</t>
  </si>
  <si>
    <t>ord_15136</t>
  </si>
  <si>
    <t>ord_15137</t>
  </si>
  <si>
    <t>ord_15138</t>
  </si>
  <si>
    <t>ord_15139</t>
  </si>
  <si>
    <t>ord_15140</t>
  </si>
  <si>
    <t>ord_15141</t>
  </si>
  <si>
    <t>ord_15142</t>
  </si>
  <si>
    <t>ord_15143</t>
  </si>
  <si>
    <t>ord_15144</t>
  </si>
  <si>
    <t>ord_15145</t>
  </si>
  <si>
    <t>ord_15146</t>
  </si>
  <si>
    <t>ord_15147</t>
  </si>
  <si>
    <t>ord_15148</t>
  </si>
  <si>
    <t>ord_15149</t>
  </si>
  <si>
    <t>ord_15150</t>
  </si>
  <si>
    <t>ord_15151</t>
  </si>
  <si>
    <t>ord_15152</t>
  </si>
  <si>
    <t>ord_15153</t>
  </si>
  <si>
    <t>ord_15154</t>
  </si>
  <si>
    <t>ord_15155</t>
  </si>
  <si>
    <t>ord_15156</t>
  </si>
  <si>
    <t>ord_15157</t>
  </si>
  <si>
    <t>ord_15158</t>
  </si>
  <si>
    <t>ord_15159</t>
  </si>
  <si>
    <t>ord_15160</t>
  </si>
  <si>
    <t>ord_15161</t>
  </si>
  <si>
    <t>ord_15162</t>
  </si>
  <si>
    <t>ord_15163</t>
  </si>
  <si>
    <t>ord_15164</t>
  </si>
  <si>
    <t>ord_15165</t>
  </si>
  <si>
    <t>ord_15166</t>
  </si>
  <si>
    <t>ord_15167</t>
  </si>
  <si>
    <t>ord_15168</t>
  </si>
  <si>
    <t>ord_15169</t>
  </si>
  <si>
    <t>ord_15170</t>
  </si>
  <si>
    <t>ord_15171</t>
  </si>
  <si>
    <t>ord_15172</t>
  </si>
  <si>
    <t>ord_15173</t>
  </si>
  <si>
    <t>ord_15174</t>
  </si>
  <si>
    <t>ord_15175</t>
  </si>
  <si>
    <t>ord_15176</t>
  </si>
  <si>
    <t>ord_15177</t>
  </si>
  <si>
    <t>ord_15178</t>
  </si>
  <si>
    <t>ord_15179</t>
  </si>
  <si>
    <t>ord_15180</t>
  </si>
  <si>
    <t>ord_15181</t>
  </si>
  <si>
    <t>ord_15182</t>
  </si>
  <si>
    <t>ord_15183</t>
  </si>
  <si>
    <t>ord_15184</t>
  </si>
  <si>
    <t>ord_15185</t>
  </si>
  <si>
    <t>ord_15186</t>
  </si>
  <si>
    <t>ord_15187</t>
  </si>
  <si>
    <t>ord_15188</t>
  </si>
  <si>
    <t>ord_15189</t>
  </si>
  <si>
    <t>ord_15190</t>
  </si>
  <si>
    <t>ord_15191</t>
  </si>
  <si>
    <t>ord_15192</t>
  </si>
  <si>
    <t>ord_15193</t>
  </si>
  <si>
    <t>ord_15194</t>
  </si>
  <si>
    <t>ord_15195</t>
  </si>
  <si>
    <t>ord_15196</t>
  </si>
  <si>
    <t>ord_15197</t>
  </si>
  <si>
    <t>ord_15198</t>
  </si>
  <si>
    <t>ord_15199</t>
  </si>
  <si>
    <t>ord_15200</t>
  </si>
  <si>
    <t>ord_15201</t>
  </si>
  <si>
    <t>ord_15202</t>
  </si>
  <si>
    <t>ord_15203</t>
  </si>
  <si>
    <t>ord_15204</t>
  </si>
  <si>
    <t>ord_15205</t>
  </si>
  <si>
    <t>ord_15206</t>
  </si>
  <si>
    <t>ord_15207</t>
  </si>
  <si>
    <t>ord_15208</t>
  </si>
  <si>
    <t>ord_15209</t>
  </si>
  <si>
    <t>ord_15210</t>
  </si>
  <si>
    <t>ord_15211</t>
  </si>
  <si>
    <t>ord_15212</t>
  </si>
  <si>
    <t>ord_15213</t>
  </si>
  <si>
    <t>ord_15214</t>
  </si>
  <si>
    <t>ord_15215</t>
  </si>
  <si>
    <t>ord_15216</t>
  </si>
  <si>
    <t>ord_15217</t>
  </si>
  <si>
    <t>ord_15218</t>
  </si>
  <si>
    <t>ord_15219</t>
  </si>
  <si>
    <t>ord_15220</t>
  </si>
  <si>
    <t>ord_15221</t>
  </si>
  <si>
    <t>ord_15222</t>
  </si>
  <si>
    <t>ord_15223</t>
  </si>
  <si>
    <t>ord_15224</t>
  </si>
  <si>
    <t>ord_15225</t>
  </si>
  <si>
    <t>ord_15226</t>
  </si>
  <si>
    <t>ord_15227</t>
  </si>
  <si>
    <t>ord_15228</t>
  </si>
  <si>
    <t>ord_15229</t>
  </si>
  <si>
    <t>ord_15230</t>
  </si>
  <si>
    <t>ord_15231</t>
  </si>
  <si>
    <t>ord_15232</t>
  </si>
  <si>
    <t>ord_15233</t>
  </si>
  <si>
    <t>ord_15234</t>
  </si>
  <si>
    <t>ord_15235</t>
  </si>
  <si>
    <t>ord_15236</t>
  </si>
  <si>
    <t>ord_15237</t>
  </si>
  <si>
    <t>ord_15238</t>
  </si>
  <si>
    <t>ord_15239</t>
  </si>
  <si>
    <t>ord_15240</t>
  </si>
  <si>
    <t>ord_15241</t>
  </si>
  <si>
    <t>ord_15242</t>
  </si>
  <si>
    <t>ord_15243</t>
  </si>
  <si>
    <t>ord_15244</t>
  </si>
  <si>
    <t>ord_15245</t>
  </si>
  <si>
    <t>ord_15246</t>
  </si>
  <si>
    <t>ord_15247</t>
  </si>
  <si>
    <t>ord_15248</t>
  </si>
  <si>
    <t>ord_15249</t>
  </si>
  <si>
    <t>ord_15250</t>
  </si>
  <si>
    <t>ord_15251</t>
  </si>
  <si>
    <t>ord_15252</t>
  </si>
  <si>
    <t>ord_15253</t>
  </si>
  <si>
    <t>ord_15254</t>
  </si>
  <si>
    <t>ord_15255</t>
  </si>
  <si>
    <t>ord_15256</t>
  </si>
  <si>
    <t>ord_15257</t>
  </si>
  <si>
    <t>ord_15258</t>
  </si>
  <si>
    <t>ord_15259</t>
  </si>
  <si>
    <t>ord_15260</t>
  </si>
  <si>
    <t>ord_15261</t>
  </si>
  <si>
    <t>ord_15262</t>
  </si>
  <si>
    <t>ord_15263</t>
  </si>
  <si>
    <t>ord_15264</t>
  </si>
  <si>
    <t>ord_15265</t>
  </si>
  <si>
    <t>ord_15266</t>
  </si>
  <si>
    <t>ord_15267</t>
  </si>
  <si>
    <t>ord_15268</t>
  </si>
  <si>
    <t>ord_15269</t>
  </si>
  <si>
    <t>ord_15270</t>
  </si>
  <si>
    <t>ord_15271</t>
  </si>
  <si>
    <t>ord_15272</t>
  </si>
  <si>
    <t>ord_15273</t>
  </si>
  <si>
    <t>ord_15274</t>
  </si>
  <si>
    <t>ord_15275</t>
  </si>
  <si>
    <t>ord_15276</t>
  </si>
  <si>
    <t>ord_15277</t>
  </si>
  <si>
    <t>ord_15278</t>
  </si>
  <si>
    <t>ord_15279</t>
  </si>
  <si>
    <t>ord_15280</t>
  </si>
  <si>
    <t>ord_15281</t>
  </si>
  <si>
    <t>ord_15282</t>
  </si>
  <si>
    <t>ord_15283</t>
  </si>
  <si>
    <t>ord_15284</t>
  </si>
  <si>
    <t>ord_15285</t>
  </si>
  <si>
    <t>ord_15286</t>
  </si>
  <si>
    <t>ord_15287</t>
  </si>
  <si>
    <t>ord_15288</t>
  </si>
  <si>
    <t>ord_15289</t>
  </si>
  <si>
    <t>ord_15290</t>
  </si>
  <si>
    <t>ord_15291</t>
  </si>
  <si>
    <t>ord_15292</t>
  </si>
  <si>
    <t>ord_15293</t>
  </si>
  <si>
    <t>ord_15294</t>
  </si>
  <si>
    <t>ord_15295</t>
  </si>
  <si>
    <t>ord_15296</t>
  </si>
  <si>
    <t>ord_15297</t>
  </si>
  <si>
    <t>ord_15298</t>
  </si>
  <si>
    <t>ord_15299</t>
  </si>
  <si>
    <t>ord_15300</t>
  </si>
  <si>
    <t>ord_15301</t>
  </si>
  <si>
    <t>ord_15302</t>
  </si>
  <si>
    <t>ord_15303</t>
  </si>
  <si>
    <t>ord_15304</t>
  </si>
  <si>
    <t>ord_15305</t>
  </si>
  <si>
    <t>ord_15306</t>
  </si>
  <si>
    <t>ord_15307</t>
  </si>
  <si>
    <t>ord_15308</t>
  </si>
  <si>
    <t>ord_15309</t>
  </si>
  <si>
    <t>ord_15310</t>
  </si>
  <si>
    <t>ord_15311</t>
  </si>
  <si>
    <t>ord_15312</t>
  </si>
  <si>
    <t>ord_15313</t>
  </si>
  <si>
    <t>ord_15314</t>
  </si>
  <si>
    <t>ord_15315</t>
  </si>
  <si>
    <t>ord_15316</t>
  </si>
  <si>
    <t>ord_15317</t>
  </si>
  <si>
    <t>ord_15318</t>
  </si>
  <si>
    <t>ord_15319</t>
  </si>
  <si>
    <t>ord_15320</t>
  </si>
  <si>
    <t>ord_15321</t>
  </si>
  <si>
    <t>ord_15322</t>
  </si>
  <si>
    <t>ord_15323</t>
  </si>
  <si>
    <t>ord_15324</t>
  </si>
  <si>
    <t>ord_15325</t>
  </si>
  <si>
    <t>ord_15326</t>
  </si>
  <si>
    <t>ord_15327</t>
  </si>
  <si>
    <t>ord_15328</t>
  </si>
  <si>
    <t>ord_15329</t>
  </si>
  <si>
    <t>ord_15330</t>
  </si>
  <si>
    <t>ord_15331</t>
  </si>
  <si>
    <t>ord_15332</t>
  </si>
  <si>
    <t>ord_15333</t>
  </si>
  <si>
    <t>ord_15334</t>
  </si>
  <si>
    <t>ord_15335</t>
  </si>
  <si>
    <t>ord_15336</t>
  </si>
  <si>
    <t>ord_15337</t>
  </si>
  <si>
    <t>ord_15338</t>
  </si>
  <si>
    <t>ord_15339</t>
  </si>
  <si>
    <t>ord_15340</t>
  </si>
  <si>
    <t>ord_15341</t>
  </si>
  <si>
    <t>ord_15342</t>
  </si>
  <si>
    <t>ord_15343</t>
  </si>
  <si>
    <t>ord_15344</t>
  </si>
  <si>
    <t>ord_15345</t>
  </si>
  <si>
    <t>ord_15346</t>
  </si>
  <si>
    <t>ord_15347</t>
  </si>
  <si>
    <t>ord_15348</t>
  </si>
  <si>
    <t>ord_15349</t>
  </si>
  <si>
    <t>ord_15350</t>
  </si>
  <si>
    <t>ord_15351</t>
  </si>
  <si>
    <t>ord_15352</t>
  </si>
  <si>
    <t>ord_15353</t>
  </si>
  <si>
    <t>ord_15354</t>
  </si>
  <si>
    <t>ord_15355</t>
  </si>
  <si>
    <t>ord_15356</t>
  </si>
  <si>
    <t>ord_15357</t>
  </si>
  <si>
    <t>ord_15358</t>
  </si>
  <si>
    <t>ord_15359</t>
  </si>
  <si>
    <t>ord_15360</t>
  </si>
  <si>
    <t>ord_15361</t>
  </si>
  <si>
    <t>ord_15362</t>
  </si>
  <si>
    <t>ord_15363</t>
  </si>
  <si>
    <t>ord_15364</t>
  </si>
  <si>
    <t>ord_15365</t>
  </si>
  <si>
    <t>ord_15366</t>
  </si>
  <si>
    <t>ord_15367</t>
  </si>
  <si>
    <t>ord_15368</t>
  </si>
  <si>
    <t>ord_15369</t>
  </si>
  <si>
    <t>ord_15370</t>
  </si>
  <si>
    <t>ord_15371</t>
  </si>
  <si>
    <t>ord_15372</t>
  </si>
  <si>
    <t>ord_15373</t>
  </si>
  <si>
    <t>ord_15374</t>
  </si>
  <si>
    <t>ord_15375</t>
  </si>
  <si>
    <t>ord_15376</t>
  </si>
  <si>
    <t>ord_15377</t>
  </si>
  <si>
    <t>ord_15378</t>
  </si>
  <si>
    <t>ord_15379</t>
  </si>
  <si>
    <t>ord_15380</t>
  </si>
  <si>
    <t>ord_15381</t>
  </si>
  <si>
    <t>ord_15382</t>
  </si>
  <si>
    <t>ord_15383</t>
  </si>
  <si>
    <t>ord_15384</t>
  </si>
  <si>
    <t>ord_15385</t>
  </si>
  <si>
    <t>ord_15386</t>
  </si>
  <si>
    <t>ord_15387</t>
  </si>
  <si>
    <t>ord_15388</t>
  </si>
  <si>
    <t>ord_15389</t>
  </si>
  <si>
    <t>ord_15390</t>
  </si>
  <si>
    <t>ord_15391</t>
  </si>
  <si>
    <t>ord_15392</t>
  </si>
  <si>
    <t>ord_15393</t>
  </si>
  <si>
    <t>ord_15394</t>
  </si>
  <si>
    <t>ord_15395</t>
  </si>
  <si>
    <t>ord_15396</t>
  </si>
  <si>
    <t>ord_15397</t>
  </si>
  <si>
    <t>ord_15398</t>
  </si>
  <si>
    <t>ord_15399</t>
  </si>
  <si>
    <t>ord_15400</t>
  </si>
  <si>
    <t>ord_15401</t>
  </si>
  <si>
    <t>ord_15402</t>
  </si>
  <si>
    <t>ord_15403</t>
  </si>
  <si>
    <t>ord_15404</t>
  </si>
  <si>
    <t>ord_15405</t>
  </si>
  <si>
    <t>ord_15406</t>
  </si>
  <si>
    <t>ord_15407</t>
  </si>
  <si>
    <t>ord_15408</t>
  </si>
  <si>
    <t>ord_15409</t>
  </si>
  <si>
    <t>ord_15410</t>
  </si>
  <si>
    <t>ord_15411</t>
  </si>
  <si>
    <t>ord_15412</t>
  </si>
  <si>
    <t>ord_15413</t>
  </si>
  <si>
    <t>ord_15414</t>
  </si>
  <si>
    <t>ord_15415</t>
  </si>
  <si>
    <t>ord_15416</t>
  </si>
  <si>
    <t>ord_15417</t>
  </si>
  <si>
    <t>ord_15418</t>
  </si>
  <si>
    <t>ord_15419</t>
  </si>
  <si>
    <t>ord_15420</t>
  </si>
  <si>
    <t>ord_15421</t>
  </si>
  <si>
    <t>ord_15422</t>
  </si>
  <si>
    <t>ord_15423</t>
  </si>
  <si>
    <t>ord_15424</t>
  </si>
  <si>
    <t>ord_15425</t>
  </si>
  <si>
    <t>ord_15426</t>
  </si>
  <si>
    <t>ord_15427</t>
  </si>
  <si>
    <t>ord_15428</t>
  </si>
  <si>
    <t>ord_15429</t>
  </si>
  <si>
    <t>ord_15430</t>
  </si>
  <si>
    <t>ord_15431</t>
  </si>
  <si>
    <t>ord_15432</t>
  </si>
  <si>
    <t>ord_15433</t>
  </si>
  <si>
    <t>ord_15434</t>
  </si>
  <si>
    <t>ord_15435</t>
  </si>
  <si>
    <t>ord_15436</t>
  </si>
  <si>
    <t>ord_15437</t>
  </si>
  <si>
    <t>ord_15438</t>
  </si>
  <si>
    <t>ord_15439</t>
  </si>
  <si>
    <t>ord_15440</t>
  </si>
  <si>
    <t>ord_15441</t>
  </si>
  <si>
    <t>ord_15442</t>
  </si>
  <si>
    <t>ord_15443</t>
  </si>
  <si>
    <t>ord_15444</t>
  </si>
  <si>
    <t>ord_15445</t>
  </si>
  <si>
    <t>ord_15446</t>
  </si>
  <si>
    <t>ord_15447</t>
  </si>
  <si>
    <t>ord_15448</t>
  </si>
  <si>
    <t>ord_15449</t>
  </si>
  <si>
    <t>ord_15450</t>
  </si>
  <si>
    <t>ord_15451</t>
  </si>
  <si>
    <t>ord_15452</t>
  </si>
  <si>
    <t>ord_15453</t>
  </si>
  <si>
    <t>ord_15454</t>
  </si>
  <si>
    <t>ord_15455</t>
  </si>
  <si>
    <t>ord_15456</t>
  </si>
  <si>
    <t>ord_15457</t>
  </si>
  <si>
    <t>ord_15458</t>
  </si>
  <si>
    <t>ord_15459</t>
  </si>
  <si>
    <t>ord_15460</t>
  </si>
  <si>
    <t>ord_15461</t>
  </si>
  <si>
    <t>ord_15462</t>
  </si>
  <si>
    <t>ord_15463</t>
  </si>
  <si>
    <t>ord_15464</t>
  </si>
  <si>
    <t>ord_15465</t>
  </si>
  <si>
    <t>ord_15466</t>
  </si>
  <si>
    <t>ord_15467</t>
  </si>
  <si>
    <t>ord_15468</t>
  </si>
  <si>
    <t>ord_15469</t>
  </si>
  <si>
    <t>ord_15470</t>
  </si>
  <si>
    <t>ord_15471</t>
  </si>
  <si>
    <t>ord_15472</t>
  </si>
  <si>
    <t>ord_15473</t>
  </si>
  <si>
    <t>ord_15474</t>
  </si>
  <si>
    <t>ord_15475</t>
  </si>
  <si>
    <t>ord_15476</t>
  </si>
  <si>
    <t>ord_15477</t>
  </si>
  <si>
    <t>ord_15478</t>
  </si>
  <si>
    <t>ord_15479</t>
  </si>
  <si>
    <t>ord_15480</t>
  </si>
  <si>
    <t>ord_15481</t>
  </si>
  <si>
    <t>ord_15482</t>
  </si>
  <si>
    <t>ord_15483</t>
  </si>
  <si>
    <t>ord_15484</t>
  </si>
  <si>
    <t>ord_15485</t>
  </si>
  <si>
    <t>ord_15486</t>
  </si>
  <si>
    <t>ord_15487</t>
  </si>
  <si>
    <t>ord_15488</t>
  </si>
  <si>
    <t>ord_15489</t>
  </si>
  <si>
    <t>ord_15490</t>
  </si>
  <si>
    <t>ord_15491</t>
  </si>
  <si>
    <t>ord_15492</t>
  </si>
  <si>
    <t>ord_15493</t>
  </si>
  <si>
    <t>ord_15494</t>
  </si>
  <si>
    <t>ord_15495</t>
  </si>
  <si>
    <t>ord_15496</t>
  </si>
  <si>
    <t>ord_15497</t>
  </si>
  <si>
    <t>ord_15498</t>
  </si>
  <si>
    <t>ord_15499</t>
  </si>
  <si>
    <t>ord_15500</t>
  </si>
  <si>
    <t>ord_15501</t>
  </si>
  <si>
    <t>ord_15502</t>
  </si>
  <si>
    <t>ord_15503</t>
  </si>
  <si>
    <t>ord_15504</t>
  </si>
  <si>
    <t>ord_15505</t>
  </si>
  <si>
    <t>ord_15506</t>
  </si>
  <si>
    <t>ord_15507</t>
  </si>
  <si>
    <t>ord_15508</t>
  </si>
  <si>
    <t>ord_15509</t>
  </si>
  <si>
    <t>ord_15510</t>
  </si>
  <si>
    <t>ord_15511</t>
  </si>
  <si>
    <t>ord_15512</t>
  </si>
  <si>
    <t>ord_15513</t>
  </si>
  <si>
    <t>ord_15514</t>
  </si>
  <si>
    <t>ord_15515</t>
  </si>
  <si>
    <t>ord_15516</t>
  </si>
  <si>
    <t>ord_15517</t>
  </si>
  <si>
    <t>ord_15518</t>
  </si>
  <si>
    <t>ord_15519</t>
  </si>
  <si>
    <t>ord_15520</t>
  </si>
  <si>
    <t>ord_15521</t>
  </si>
  <si>
    <t>ord_15522</t>
  </si>
  <si>
    <t>ord_15523</t>
  </si>
  <si>
    <t>ord_15524</t>
  </si>
  <si>
    <t>ord_15525</t>
  </si>
  <si>
    <t>ord_15526</t>
  </si>
  <si>
    <t>ord_15527</t>
  </si>
  <si>
    <t>ord_15528</t>
  </si>
  <si>
    <t>ord_15529</t>
  </si>
  <si>
    <t>ord_15530</t>
  </si>
  <si>
    <t>ord_15531</t>
  </si>
  <si>
    <t>ord_15532</t>
  </si>
  <si>
    <t>ord_15533</t>
  </si>
  <si>
    <t>ord_15534</t>
  </si>
  <si>
    <t>ord_15535</t>
  </si>
  <si>
    <t>ord_15536</t>
  </si>
  <si>
    <t>ord_15537</t>
  </si>
  <si>
    <t>ord_15538</t>
  </si>
  <si>
    <t>ord_15539</t>
  </si>
  <si>
    <t>ord_15540</t>
  </si>
  <si>
    <t>ord_15541</t>
  </si>
  <si>
    <t>ord_15542</t>
  </si>
  <si>
    <t>ord_15543</t>
  </si>
  <si>
    <t>ord_15544</t>
  </si>
  <si>
    <t>ord_15545</t>
  </si>
  <si>
    <t>ord_15546</t>
  </si>
  <si>
    <t>ord_15547</t>
  </si>
  <si>
    <t>ord_15548</t>
  </si>
  <si>
    <t>ord_15549</t>
  </si>
  <si>
    <t>ord_15550</t>
  </si>
  <si>
    <t>ord_15551</t>
  </si>
  <si>
    <t>ord_15552</t>
  </si>
  <si>
    <t>ord_15553</t>
  </si>
  <si>
    <t>ord_15554</t>
  </si>
  <si>
    <t>ord_15555</t>
  </si>
  <si>
    <t>ord_15556</t>
  </si>
  <si>
    <t>ord_15557</t>
  </si>
  <si>
    <t>ord_15558</t>
  </si>
  <si>
    <t>ord_15559</t>
  </si>
  <si>
    <t>ord_15560</t>
  </si>
  <si>
    <t>ord_15561</t>
  </si>
  <si>
    <t>ord_15562</t>
  </si>
  <si>
    <t>ord_15563</t>
  </si>
  <si>
    <t>ord_15564</t>
  </si>
  <si>
    <t>ord_15565</t>
  </si>
  <si>
    <t>ord_15566</t>
  </si>
  <si>
    <t>ord_15567</t>
  </si>
  <si>
    <t>ord_15568</t>
  </si>
  <si>
    <t>ord_15569</t>
  </si>
  <si>
    <t>ord_15570</t>
  </si>
  <si>
    <t>ord_15571</t>
  </si>
  <si>
    <t>ord_15572</t>
  </si>
  <si>
    <t>ord_15573</t>
  </si>
  <si>
    <t>ord_15574</t>
  </si>
  <si>
    <t>ord_15575</t>
  </si>
  <si>
    <t>ord_15576</t>
  </si>
  <si>
    <t>ord_15577</t>
  </si>
  <si>
    <t>ord_15578</t>
  </si>
  <si>
    <t>ord_15579</t>
  </si>
  <si>
    <t>ord_15580</t>
  </si>
  <si>
    <t>ord_15581</t>
  </si>
  <si>
    <t>ord_15582</t>
  </si>
  <si>
    <t>ord_15583</t>
  </si>
  <si>
    <t>ord_15584</t>
  </si>
  <si>
    <t>ord_15585</t>
  </si>
  <si>
    <t>ord_15586</t>
  </si>
  <si>
    <t>ord_15587</t>
  </si>
  <si>
    <t>ord_15588</t>
  </si>
  <si>
    <t>ord_15589</t>
  </si>
  <si>
    <t>ord_15590</t>
  </si>
  <si>
    <t>ord_15591</t>
  </si>
  <si>
    <t>ord_15592</t>
  </si>
  <si>
    <t>ord_15593</t>
  </si>
  <si>
    <t>ord_15594</t>
  </si>
  <si>
    <t>ord_15595</t>
  </si>
  <si>
    <t>ord_15596</t>
  </si>
  <si>
    <t>ord_15597</t>
  </si>
  <si>
    <t>ord_15598</t>
  </si>
  <si>
    <t>ord_15599</t>
  </si>
  <si>
    <t>ord_15600</t>
  </si>
  <si>
    <t>ord_15601</t>
  </si>
  <si>
    <t>ord_15602</t>
  </si>
  <si>
    <t>ord_15603</t>
  </si>
  <si>
    <t>ord_15604</t>
  </si>
  <si>
    <t>ord_15605</t>
  </si>
  <si>
    <t>ord_15606</t>
  </si>
  <si>
    <t>ord_15607</t>
  </si>
  <si>
    <t>ord_15608</t>
  </si>
  <si>
    <t>ord_15609</t>
  </si>
  <si>
    <t>ord_15610</t>
  </si>
  <si>
    <t>ord_15611</t>
  </si>
  <si>
    <t>ord_15612</t>
  </si>
  <si>
    <t>ord_15613</t>
  </si>
  <si>
    <t>ord_15614</t>
  </si>
  <si>
    <t>ord_15615</t>
  </si>
  <si>
    <t>ord_15616</t>
  </si>
  <si>
    <t>ord_15617</t>
  </si>
  <si>
    <t>ord_15618</t>
  </si>
  <si>
    <t>ord_15619</t>
  </si>
  <si>
    <t>ord_15620</t>
  </si>
  <si>
    <t>ord_15621</t>
  </si>
  <si>
    <t>ord_15622</t>
  </si>
  <si>
    <t>ord_15623</t>
  </si>
  <si>
    <t>ord_15624</t>
  </si>
  <si>
    <t>ord_15625</t>
  </si>
  <si>
    <t>ord_15626</t>
  </si>
  <si>
    <t>ord_15627</t>
  </si>
  <si>
    <t>ord_15628</t>
  </si>
  <si>
    <t>ord_15629</t>
  </si>
  <si>
    <t>ord_15630</t>
  </si>
  <si>
    <t>ord_15631</t>
  </si>
  <si>
    <t>ord_15632</t>
  </si>
  <si>
    <t>ord_15633</t>
  </si>
  <si>
    <t>ord_15634</t>
  </si>
  <si>
    <t>ord_15635</t>
  </si>
  <si>
    <t>ord_15636</t>
  </si>
  <si>
    <t>ord_15637</t>
  </si>
  <si>
    <t>ord_15638</t>
  </si>
  <si>
    <t>ord_15639</t>
  </si>
  <si>
    <t>ord_15640</t>
  </si>
  <si>
    <t>ord_15641</t>
  </si>
  <si>
    <t>ord_15642</t>
  </si>
  <si>
    <t>ord_15643</t>
  </si>
  <si>
    <t>ord_15644</t>
  </si>
  <si>
    <t>ord_15645</t>
  </si>
  <si>
    <t>ord_15646</t>
  </si>
  <si>
    <t>ord_15647</t>
  </si>
  <si>
    <t>ord_15648</t>
  </si>
  <si>
    <t>ord_15649</t>
  </si>
  <si>
    <t>ord_15650</t>
  </si>
  <si>
    <t>ord_15651</t>
  </si>
  <si>
    <t>ord_15652</t>
  </si>
  <si>
    <t>ord_15653</t>
  </si>
  <si>
    <t>ord_15654</t>
  </si>
  <si>
    <t>ord_15655</t>
  </si>
  <si>
    <t>ord_15656</t>
  </si>
  <si>
    <t>ord_15657</t>
  </si>
  <si>
    <t>ord_15658</t>
  </si>
  <si>
    <t>ord_15659</t>
  </si>
  <si>
    <t>ord_15660</t>
  </si>
  <si>
    <t>ord_15661</t>
  </si>
  <si>
    <t>ord_15662</t>
  </si>
  <si>
    <t>ord_15663</t>
  </si>
  <si>
    <t>ord_15664</t>
  </si>
  <si>
    <t>ord_15665</t>
  </si>
  <si>
    <t>ord_15666</t>
  </si>
  <si>
    <t>ord_15667</t>
  </si>
  <si>
    <t>ord_15668</t>
  </si>
  <si>
    <t>ord_15669</t>
  </si>
  <si>
    <t>ord_15670</t>
  </si>
  <si>
    <t>ord_15671</t>
  </si>
  <si>
    <t>ord_15672</t>
  </si>
  <si>
    <t>ord_15673</t>
  </si>
  <si>
    <t>ord_15674</t>
  </si>
  <si>
    <t>ord_15675</t>
  </si>
  <si>
    <t>ord_15676</t>
  </si>
  <si>
    <t>ord_15677</t>
  </si>
  <si>
    <t>ord_15678</t>
  </si>
  <si>
    <t>ord_15679</t>
  </si>
  <si>
    <t>ord_15680</t>
  </si>
  <si>
    <t>ord_15681</t>
  </si>
  <si>
    <t>ord_15682</t>
  </si>
  <si>
    <t>ord_15683</t>
  </si>
  <si>
    <t>ord_15684</t>
  </si>
  <si>
    <t>ord_15685</t>
  </si>
  <si>
    <t>ord_15686</t>
  </si>
  <si>
    <t>ord_15687</t>
  </si>
  <si>
    <t>ord_15688</t>
  </si>
  <si>
    <t>ord_15689</t>
  </si>
  <si>
    <t>ord_15690</t>
  </si>
  <si>
    <t>ord_15691</t>
  </si>
  <si>
    <t>ord_15692</t>
  </si>
  <si>
    <t>ord_15693</t>
  </si>
  <si>
    <t>ord_15694</t>
  </si>
  <si>
    <t>ord_15695</t>
  </si>
  <si>
    <t>ord_15696</t>
  </si>
  <si>
    <t>ord_15697</t>
  </si>
  <si>
    <t>ord_15698</t>
  </si>
  <si>
    <t>ord_15699</t>
  </si>
  <si>
    <t>ord_15700</t>
  </si>
  <si>
    <t>ord_15701</t>
  </si>
  <si>
    <t>ord_15702</t>
  </si>
  <si>
    <t>ord_15703</t>
  </si>
  <si>
    <t>ord_15704</t>
  </si>
  <si>
    <t>ord_15705</t>
  </si>
  <si>
    <t>ord_15706</t>
  </si>
  <si>
    <t>ord_15707</t>
  </si>
  <si>
    <t>ord_15708</t>
  </si>
  <si>
    <t>ord_15709</t>
  </si>
  <si>
    <t>ord_15710</t>
  </si>
  <si>
    <t>ord_15711</t>
  </si>
  <si>
    <t>ord_15712</t>
  </si>
  <si>
    <t>ord_15713</t>
  </si>
  <si>
    <t>ord_15714</t>
  </si>
  <si>
    <t>ord_15715</t>
  </si>
  <si>
    <t>ord_15716</t>
  </si>
  <si>
    <t>ord_15717</t>
  </si>
  <si>
    <t>ord_15718</t>
  </si>
  <si>
    <t>ord_15719</t>
  </si>
  <si>
    <t>ord_15720</t>
  </si>
  <si>
    <t>ord_15721</t>
  </si>
  <si>
    <t>ord_15722</t>
  </si>
  <si>
    <t>ord_15723</t>
  </si>
  <si>
    <t>ord_15724</t>
  </si>
  <si>
    <t>ord_15725</t>
  </si>
  <si>
    <t>ord_15726</t>
  </si>
  <si>
    <t>ord_15727</t>
  </si>
  <si>
    <t>ord_15728</t>
  </si>
  <si>
    <t>ord_15729</t>
  </si>
  <si>
    <t>ord_15730</t>
  </si>
  <si>
    <t>ord_15731</t>
  </si>
  <si>
    <t>ord_15732</t>
  </si>
  <si>
    <t>ord_15733</t>
  </si>
  <si>
    <t>ord_15734</t>
  </si>
  <si>
    <t>ord_15735</t>
  </si>
  <si>
    <t>ord_15736</t>
  </si>
  <si>
    <t>ord_15737</t>
  </si>
  <si>
    <t>ord_15738</t>
  </si>
  <si>
    <t>ord_15739</t>
  </si>
  <si>
    <t>ord_15740</t>
  </si>
  <si>
    <t>ord_15741</t>
  </si>
  <si>
    <t>ord_15742</t>
  </si>
  <si>
    <t>ord_15743</t>
  </si>
  <si>
    <t>ord_15744</t>
  </si>
  <si>
    <t>ord_15745</t>
  </si>
  <si>
    <t>ord_15746</t>
  </si>
  <si>
    <t>ord_15747</t>
  </si>
  <si>
    <t>ord_15748</t>
  </si>
  <si>
    <t>ord_15749</t>
  </si>
  <si>
    <t>ord_15750</t>
  </si>
  <si>
    <t>ord_15751</t>
  </si>
  <si>
    <t>ord_15752</t>
  </si>
  <si>
    <t>ord_15753</t>
  </si>
  <si>
    <t>ord_15754</t>
  </si>
  <si>
    <t>ord_15755</t>
  </si>
  <si>
    <t>ord_15756</t>
  </si>
  <si>
    <t>ord_15757</t>
  </si>
  <si>
    <t>ord_15758</t>
  </si>
  <si>
    <t>ord_15759</t>
  </si>
  <si>
    <t>ord_15760</t>
  </si>
  <si>
    <t>ord_15761</t>
  </si>
  <si>
    <t>ord_15762</t>
  </si>
  <si>
    <t>ord_15763</t>
  </si>
  <si>
    <t>ord_15764</t>
  </si>
  <si>
    <t>ord_15765</t>
  </si>
  <si>
    <t>ord_15766</t>
  </si>
  <si>
    <t>ord_15767</t>
  </si>
  <si>
    <t>ord_15768</t>
  </si>
  <si>
    <t>ord_15769</t>
  </si>
  <si>
    <t>ord_15770</t>
  </si>
  <si>
    <t>ord_15771</t>
  </si>
  <si>
    <t>ord_15772</t>
  </si>
  <si>
    <t>ord_15773</t>
  </si>
  <si>
    <t>ord_15774</t>
  </si>
  <si>
    <t>ord_15775</t>
  </si>
  <si>
    <t>ord_15776</t>
  </si>
  <si>
    <t>ord_15777</t>
  </si>
  <si>
    <t>ord_15778</t>
  </si>
  <si>
    <t>ord_15779</t>
  </si>
  <si>
    <t>ord_15780</t>
  </si>
  <si>
    <t>ord_15781</t>
  </si>
  <si>
    <t>ord_15782</t>
  </si>
  <si>
    <t>ord_15783</t>
  </si>
  <si>
    <t>ord_15784</t>
  </si>
  <si>
    <t>ord_15785</t>
  </si>
  <si>
    <t>ord_15786</t>
  </si>
  <si>
    <t>ord_15787</t>
  </si>
  <si>
    <t>ord_15788</t>
  </si>
  <si>
    <t>ord_15789</t>
  </si>
  <si>
    <t>ord_15790</t>
  </si>
  <si>
    <t>ord_15791</t>
  </si>
  <si>
    <t>ord_15792</t>
  </si>
  <si>
    <t>ord_15793</t>
  </si>
  <si>
    <t>ord_15794</t>
  </si>
  <si>
    <t>ord_15795</t>
  </si>
  <si>
    <t>ord_15796</t>
  </si>
  <si>
    <t>ord_15797</t>
  </si>
  <si>
    <t>ord_15798</t>
  </si>
  <si>
    <t>ord_15799</t>
  </si>
  <si>
    <t>ord_15800</t>
  </si>
  <si>
    <t>ord_15801</t>
  </si>
  <si>
    <t>ord_15802</t>
  </si>
  <si>
    <t>ord_15803</t>
  </si>
  <si>
    <t>ord_15804</t>
  </si>
  <si>
    <t>ord_15805</t>
  </si>
  <si>
    <t>ord_15806</t>
  </si>
  <si>
    <t>ord_15807</t>
  </si>
  <si>
    <t>ord_15808</t>
  </si>
  <si>
    <t>ord_15809</t>
  </si>
  <si>
    <t>ord_15810</t>
  </si>
  <si>
    <t>ord_15811</t>
  </si>
  <si>
    <t>ord_15812</t>
  </si>
  <si>
    <t>ord_15813</t>
  </si>
  <si>
    <t>ord_15814</t>
  </si>
  <si>
    <t>ord_15815</t>
  </si>
  <si>
    <t>ord_15816</t>
  </si>
  <si>
    <t>ord_15817</t>
  </si>
  <si>
    <t>ord_15818</t>
  </si>
  <si>
    <t>ord_15819</t>
  </si>
  <si>
    <t>ord_15820</t>
  </si>
  <si>
    <t>ord_15821</t>
  </si>
  <si>
    <t>ord_15822</t>
  </si>
  <si>
    <t>ord_15823</t>
  </si>
  <si>
    <t>ord_15824</t>
  </si>
  <si>
    <t>ord_15825</t>
  </si>
  <si>
    <t>ord_15826</t>
  </si>
  <si>
    <t>ord_15827</t>
  </si>
  <si>
    <t>ord_15828</t>
  </si>
  <si>
    <t>ord_15829</t>
  </si>
  <si>
    <t>ord_15830</t>
  </si>
  <si>
    <t>ord_15831</t>
  </si>
  <si>
    <t>ord_15832</t>
  </si>
  <si>
    <t>ord_15833</t>
  </si>
  <si>
    <t>ord_15834</t>
  </si>
  <si>
    <t>ord_15835</t>
  </si>
  <si>
    <t>ord_15836</t>
  </si>
  <si>
    <t>ord_15837</t>
  </si>
  <si>
    <t>ord_15838</t>
  </si>
  <si>
    <t>ord_15839</t>
  </si>
  <si>
    <t>ord_15840</t>
  </si>
  <si>
    <t>ord_15841</t>
  </si>
  <si>
    <t>ord_15842</t>
  </si>
  <si>
    <t>ord_15843</t>
  </si>
  <si>
    <t>ord_15844</t>
  </si>
  <si>
    <t>ord_15845</t>
  </si>
  <si>
    <t>ord_15846</t>
  </si>
  <si>
    <t>ord_15847</t>
  </si>
  <si>
    <t>ord_15848</t>
  </si>
  <si>
    <t>ord_15849</t>
  </si>
  <si>
    <t>ord_15850</t>
  </si>
  <si>
    <t>ord_15851</t>
  </si>
  <si>
    <t>ord_15852</t>
  </si>
  <si>
    <t>ord_15853</t>
  </si>
  <si>
    <t>ord_15854</t>
  </si>
  <si>
    <t>ord_15855</t>
  </si>
  <si>
    <t>ord_15856</t>
  </si>
  <si>
    <t>ord_15857</t>
  </si>
  <si>
    <t>ord_15858</t>
  </si>
  <si>
    <t>ord_15859</t>
  </si>
  <si>
    <t>ord_15860</t>
  </si>
  <si>
    <t>ord_15861</t>
  </si>
  <si>
    <t>ord_15862</t>
  </si>
  <si>
    <t>ord_15863</t>
  </si>
  <si>
    <t>ord_15864</t>
  </si>
  <si>
    <t>ord_15865</t>
  </si>
  <si>
    <t>ord_15866</t>
  </si>
  <si>
    <t>ord_15867</t>
  </si>
  <si>
    <t>ord_15868</t>
  </si>
  <si>
    <t>ord_15869</t>
  </si>
  <si>
    <t>ord_15870</t>
  </si>
  <si>
    <t>ord_15871</t>
  </si>
  <si>
    <t>ord_15872</t>
  </si>
  <si>
    <t>ord_15873</t>
  </si>
  <si>
    <t>ord_15874</t>
  </si>
  <si>
    <t>ord_15875</t>
  </si>
  <si>
    <t>ord_15876</t>
  </si>
  <si>
    <t>ord_15877</t>
  </si>
  <si>
    <t>ord_15878</t>
  </si>
  <si>
    <t>ord_15879</t>
  </si>
  <si>
    <t>ord_15880</t>
  </si>
  <si>
    <t>ord_15881</t>
  </si>
  <si>
    <t>ord_15882</t>
  </si>
  <si>
    <t>ord_15883</t>
  </si>
  <si>
    <t>ord_15884</t>
  </si>
  <si>
    <t>ord_15885</t>
  </si>
  <si>
    <t>ord_15886</t>
  </si>
  <si>
    <t>ord_15887</t>
  </si>
  <si>
    <t>ord_15888</t>
  </si>
  <si>
    <t>ord_15889</t>
  </si>
  <si>
    <t>ord_15890</t>
  </si>
  <si>
    <t>ord_15891</t>
  </si>
  <si>
    <t>ord_15892</t>
  </si>
  <si>
    <t>ord_15893</t>
  </si>
  <si>
    <t>ord_15894</t>
  </si>
  <si>
    <t>ord_15895</t>
  </si>
  <si>
    <t>ord_15896</t>
  </si>
  <si>
    <t>ord_15897</t>
  </si>
  <si>
    <t>ord_15898</t>
  </si>
  <si>
    <t>ord_15899</t>
  </si>
  <si>
    <t>ord_15900</t>
  </si>
  <si>
    <t>ord_15901</t>
  </si>
  <si>
    <t>ord_15902</t>
  </si>
  <si>
    <t>ord_15903</t>
  </si>
  <si>
    <t>ord_15904</t>
  </si>
  <si>
    <t>ord_15905</t>
  </si>
  <si>
    <t>ord_15906</t>
  </si>
  <si>
    <t>ord_15907</t>
  </si>
  <si>
    <t>ord_15908</t>
  </si>
  <si>
    <t>ord_15909</t>
  </si>
  <si>
    <t>ord_15910</t>
  </si>
  <si>
    <t>ord_15911</t>
  </si>
  <si>
    <t>ord_15912</t>
  </si>
  <si>
    <t>ord_15913</t>
  </si>
  <si>
    <t>ord_15914</t>
  </si>
  <si>
    <t>ord_15915</t>
  </si>
  <si>
    <t>ord_15916</t>
  </si>
  <si>
    <t>ord_15917</t>
  </si>
  <si>
    <t>ord_15918</t>
  </si>
  <si>
    <t>ord_15919</t>
  </si>
  <si>
    <t>ord_15920</t>
  </si>
  <si>
    <t>ord_15921</t>
  </si>
  <si>
    <t>ord_15922</t>
  </si>
  <si>
    <t>ord_15923</t>
  </si>
  <si>
    <t>ord_15924</t>
  </si>
  <si>
    <t>ord_15925</t>
  </si>
  <si>
    <t>ord_15926</t>
  </si>
  <si>
    <t>ord_15927</t>
  </si>
  <si>
    <t>ord_15928</t>
  </si>
  <si>
    <t>ord_15929</t>
  </si>
  <si>
    <t>ord_15930</t>
  </si>
  <si>
    <t>ord_15931</t>
  </si>
  <si>
    <t>ord_15932</t>
  </si>
  <si>
    <t>ord_15933</t>
  </si>
  <si>
    <t>ord_15934</t>
  </si>
  <si>
    <t>ord_15935</t>
  </si>
  <si>
    <t>ord_15936</t>
  </si>
  <si>
    <t>ord_15937</t>
  </si>
  <si>
    <t>ord_15938</t>
  </si>
  <si>
    <t>ord_15939</t>
  </si>
  <si>
    <t>ord_15940</t>
  </si>
  <si>
    <t>ord_15941</t>
  </si>
  <si>
    <t>ord_15942</t>
  </si>
  <si>
    <t>ord_15943</t>
  </si>
  <si>
    <t>ord_15944</t>
  </si>
  <si>
    <t>ord_15945</t>
  </si>
  <si>
    <t>ord_15946</t>
  </si>
  <si>
    <t>ord_15947</t>
  </si>
  <si>
    <t>ord_15948</t>
  </si>
  <si>
    <t>ord_15949</t>
  </si>
  <si>
    <t>ord_15950</t>
  </si>
  <si>
    <t>ord_15951</t>
  </si>
  <si>
    <t>ord_15952</t>
  </si>
  <si>
    <t>ord_15953</t>
  </si>
  <si>
    <t>ord_15954</t>
  </si>
  <si>
    <t>ord_15955</t>
  </si>
  <si>
    <t>ord_15956</t>
  </si>
  <si>
    <t>ord_15957</t>
  </si>
  <si>
    <t>ord_15958</t>
  </si>
  <si>
    <t>ord_15959</t>
  </si>
  <si>
    <t>ord_15960</t>
  </si>
  <si>
    <t>ord_15961</t>
  </si>
  <si>
    <t>ord_15962</t>
  </si>
  <si>
    <t>ord_15963</t>
  </si>
  <si>
    <t>ord_15964</t>
  </si>
  <si>
    <t>ord_15965</t>
  </si>
  <si>
    <t>ord_15966</t>
  </si>
  <si>
    <t>ord_15967</t>
  </si>
  <si>
    <t>ord_15968</t>
  </si>
  <si>
    <t>ord_15969</t>
  </si>
  <si>
    <t>ord_15970</t>
  </si>
  <si>
    <t>ord_15971</t>
  </si>
  <si>
    <t>ord_15972</t>
  </si>
  <si>
    <t>ord_15973</t>
  </si>
  <si>
    <t>ord_15974</t>
  </si>
  <si>
    <t>ord_15975</t>
  </si>
  <si>
    <t>ord_15976</t>
  </si>
  <si>
    <t>ord_15977</t>
  </si>
  <si>
    <t>ord_15978</t>
  </si>
  <si>
    <t>ord_15979</t>
  </si>
  <si>
    <t>ord_15980</t>
  </si>
  <si>
    <t>ord_15981</t>
  </si>
  <si>
    <t>ord_15982</t>
  </si>
  <si>
    <t>ord_15983</t>
  </si>
  <si>
    <t>ord_15984</t>
  </si>
  <si>
    <t>ord_15985</t>
  </si>
  <si>
    <t>ord_15986</t>
  </si>
  <si>
    <t>ord_15987</t>
  </si>
  <si>
    <t>ord_15988</t>
  </si>
  <si>
    <t>ord_15989</t>
  </si>
  <si>
    <t>ord_15990</t>
  </si>
  <si>
    <t>ord_15991</t>
  </si>
  <si>
    <t>ord_15992</t>
  </si>
  <si>
    <t>ord_15993</t>
  </si>
  <si>
    <t>ord_15994</t>
  </si>
  <si>
    <t>ord_15995</t>
  </si>
  <si>
    <t>ord_15996</t>
  </si>
  <si>
    <t>ord_15997</t>
  </si>
  <si>
    <t>ord_15998</t>
  </si>
  <si>
    <t>ord_15999</t>
  </si>
  <si>
    <t>ord_16000</t>
  </si>
  <si>
    <t>ord_16001</t>
  </si>
  <si>
    <t>ord_16002</t>
  </si>
  <si>
    <t>ord_16003</t>
  </si>
  <si>
    <t>ord_16004</t>
  </si>
  <si>
    <t>ord_16005</t>
  </si>
  <si>
    <t>ord_16006</t>
  </si>
  <si>
    <t>ord_16007</t>
  </si>
  <si>
    <t>ord_16008</t>
  </si>
  <si>
    <t>ord_16009</t>
  </si>
  <si>
    <t>ord_16010</t>
  </si>
  <si>
    <t>ord_16011</t>
  </si>
  <si>
    <t>ord_16012</t>
  </si>
  <si>
    <t>ord_16013</t>
  </si>
  <si>
    <t>ord_16014</t>
  </si>
  <si>
    <t>ord_16015</t>
  </si>
  <si>
    <t>ord_16016</t>
  </si>
  <si>
    <t>ord_16017</t>
  </si>
  <si>
    <t>ord_16018</t>
  </si>
  <si>
    <t>ord_16019</t>
  </si>
  <si>
    <t>ord_16020</t>
  </si>
  <si>
    <t>ord_16021</t>
  </si>
  <si>
    <t>ord_16022</t>
  </si>
  <si>
    <t>ord_16023</t>
  </si>
  <si>
    <t>ord_16024</t>
  </si>
  <si>
    <t>ord_16025</t>
  </si>
  <si>
    <t>ord_16026</t>
  </si>
  <si>
    <t>ord_16027</t>
  </si>
  <si>
    <t>ord_16028</t>
  </si>
  <si>
    <t>ord_16029</t>
  </si>
  <si>
    <t>ord_16030</t>
  </si>
  <si>
    <t>ord_16031</t>
  </si>
  <si>
    <t>ord_16032</t>
  </si>
  <si>
    <t>ord_16033</t>
  </si>
  <si>
    <t>ord_16034</t>
  </si>
  <si>
    <t>ord_16035</t>
  </si>
  <si>
    <t>ord_16036</t>
  </si>
  <si>
    <t>ord_16037</t>
  </si>
  <si>
    <t>ord_16038</t>
  </si>
  <si>
    <t>ord_16039</t>
  </si>
  <si>
    <t>ord_16040</t>
  </si>
  <si>
    <t>ord_16041</t>
  </si>
  <si>
    <t>ord_16042</t>
  </si>
  <si>
    <t>ord_16043</t>
  </si>
  <si>
    <t>ord_16044</t>
  </si>
  <si>
    <t>ord_16045</t>
  </si>
  <si>
    <t>ord_16046</t>
  </si>
  <si>
    <t>ord_16047</t>
  </si>
  <si>
    <t>ord_16048</t>
  </si>
  <si>
    <t>ord_16049</t>
  </si>
  <si>
    <t>ord_16050</t>
  </si>
  <si>
    <t>ord_16051</t>
  </si>
  <si>
    <t>ord_16052</t>
  </si>
  <si>
    <t>ord_16053</t>
  </si>
  <si>
    <t>ord_16054</t>
  </si>
  <si>
    <t>ord_16055</t>
  </si>
  <si>
    <t>ord_16056</t>
  </si>
  <si>
    <t>ord_16057</t>
  </si>
  <si>
    <t>ord_16058</t>
  </si>
  <si>
    <t>ord_16059</t>
  </si>
  <si>
    <t>ord_16060</t>
  </si>
  <si>
    <t>ord_16061</t>
  </si>
  <si>
    <t>ord_16062</t>
  </si>
  <si>
    <t>ord_16063</t>
  </si>
  <si>
    <t>ord_16064</t>
  </si>
  <si>
    <t>ord_16065</t>
  </si>
  <si>
    <t>ord_16066</t>
  </si>
  <si>
    <t>ord_16067</t>
  </si>
  <si>
    <t>ord_16068</t>
  </si>
  <si>
    <t>ord_16069</t>
  </si>
  <si>
    <t>ord_16070</t>
  </si>
  <si>
    <t>ord_16071</t>
  </si>
  <si>
    <t>ord_16072</t>
  </si>
  <si>
    <t>ord_16073</t>
  </si>
  <si>
    <t>ord_16074</t>
  </si>
  <si>
    <t>ord_16075</t>
  </si>
  <si>
    <t>ord_16076</t>
  </si>
  <si>
    <t>ord_16077</t>
  </si>
  <si>
    <t>ord_16078</t>
  </si>
  <si>
    <t>ord_16079</t>
  </si>
  <si>
    <t>ord_16080</t>
  </si>
  <si>
    <t>ord_16081</t>
  </si>
  <si>
    <t>ord_16082</t>
  </si>
  <si>
    <t>ord_16083</t>
  </si>
  <si>
    <t>ord_16084</t>
  </si>
  <si>
    <t>ord_16085</t>
  </si>
  <si>
    <t>ord_16086</t>
  </si>
  <si>
    <t>ord_16087</t>
  </si>
  <si>
    <t>ord_16088</t>
  </si>
  <si>
    <t>ord_16089</t>
  </si>
  <si>
    <t>ord_16090</t>
  </si>
  <si>
    <t>ord_16091</t>
  </si>
  <si>
    <t>ord_16092</t>
  </si>
  <si>
    <t>ord_16093</t>
  </si>
  <si>
    <t>ord_16094</t>
  </si>
  <si>
    <t>ord_16095</t>
  </si>
  <si>
    <t>ord_16096</t>
  </si>
  <si>
    <t>ord_16097</t>
  </si>
  <si>
    <t>ord_16098</t>
  </si>
  <si>
    <t>ord_16099</t>
  </si>
  <si>
    <t>ord_16100</t>
  </si>
  <si>
    <t>ord_16101</t>
  </si>
  <si>
    <t>ord_16102</t>
  </si>
  <si>
    <t>ord_16103</t>
  </si>
  <si>
    <t>ord_16104</t>
  </si>
  <si>
    <t>ord_16105</t>
  </si>
  <si>
    <t>ord_16106</t>
  </si>
  <si>
    <t>ord_16107</t>
  </si>
  <si>
    <t>ord_16108</t>
  </si>
  <si>
    <t>ord_16109</t>
  </si>
  <si>
    <t>ord_16110</t>
  </si>
  <si>
    <t>ord_16111</t>
  </si>
  <si>
    <t>ord_16112</t>
  </si>
  <si>
    <t>ord_16113</t>
  </si>
  <si>
    <t>ord_16114</t>
  </si>
  <si>
    <t>ord_16115</t>
  </si>
  <si>
    <t>ord_16116</t>
  </si>
  <si>
    <t>ord_16117</t>
  </si>
  <si>
    <t>ord_16118</t>
  </si>
  <si>
    <t>ord_16119</t>
  </si>
  <si>
    <t>ord_16120</t>
  </si>
  <si>
    <t>ord_16121</t>
  </si>
  <si>
    <t>ord_16122</t>
  </si>
  <si>
    <t>ord_16123</t>
  </si>
  <si>
    <t>ord_16124</t>
  </si>
  <si>
    <t>ord_16125</t>
  </si>
  <si>
    <t>ord_16126</t>
  </si>
  <si>
    <t>ord_16127</t>
  </si>
  <si>
    <t>ord_16128</t>
  </si>
  <si>
    <t>ord_16129</t>
  </si>
  <si>
    <t>ord_16130</t>
  </si>
  <si>
    <t>ord_16131</t>
  </si>
  <si>
    <t>ord_16132</t>
  </si>
  <si>
    <t>ord_16133</t>
  </si>
  <si>
    <t>ord_16134</t>
  </si>
  <si>
    <t>ord_16135</t>
  </si>
  <si>
    <t>ord_16136</t>
  </si>
  <si>
    <t>ord_16137</t>
  </si>
  <si>
    <t>ord_16138</t>
  </si>
  <si>
    <t>ord_16139</t>
  </si>
  <si>
    <t>ord_16140</t>
  </si>
  <si>
    <t>ord_16141</t>
  </si>
  <si>
    <t>ord_16142</t>
  </si>
  <si>
    <t>ord_16143</t>
  </si>
  <si>
    <t>ord_16144</t>
  </si>
  <si>
    <t>ord_16145</t>
  </si>
  <si>
    <t>ord_16146</t>
  </si>
  <si>
    <t>ord_16147</t>
  </si>
  <si>
    <t>ord_16148</t>
  </si>
  <si>
    <t>ord_16149</t>
  </si>
  <si>
    <t>ord_16150</t>
  </si>
  <si>
    <t>ord_16151</t>
  </si>
  <si>
    <t>ord_16152</t>
  </si>
  <si>
    <t>ord_16153</t>
  </si>
  <si>
    <t>ord_16154</t>
  </si>
  <si>
    <t>ord_16155</t>
  </si>
  <si>
    <t>ord_16156</t>
  </si>
  <si>
    <t>ord_16157</t>
  </si>
  <si>
    <t>ord_16158</t>
  </si>
  <si>
    <t>ord_16159</t>
  </si>
  <si>
    <t>ord_16160</t>
  </si>
  <si>
    <t>ord_16161</t>
  </si>
  <si>
    <t>ord_16162</t>
  </si>
  <si>
    <t>ord_16163</t>
  </si>
  <si>
    <t>ord_16164</t>
  </si>
  <si>
    <t>ord_16165</t>
  </si>
  <si>
    <t>ord_16166</t>
  </si>
  <si>
    <t>ord_16167</t>
  </si>
  <si>
    <t>ord_16168</t>
  </si>
  <si>
    <t>ord_16169</t>
  </si>
  <si>
    <t>ord_16170</t>
  </si>
  <si>
    <t>ord_16171</t>
  </si>
  <si>
    <t>ord_16172</t>
  </si>
  <si>
    <t>ord_16173</t>
  </si>
  <si>
    <t>ord_16174</t>
  </si>
  <si>
    <t>ord_16175</t>
  </si>
  <si>
    <t>ord_16176</t>
  </si>
  <si>
    <t>ord_16177</t>
  </si>
  <si>
    <t>ord_16178</t>
  </si>
  <si>
    <t>ord_16179</t>
  </si>
  <si>
    <t>ord_16180</t>
  </si>
  <si>
    <t>ord_16181</t>
  </si>
  <si>
    <t>ord_16182</t>
  </si>
  <si>
    <t>ord_16183</t>
  </si>
  <si>
    <t>ord_16184</t>
  </si>
  <si>
    <t>ord_16185</t>
  </si>
  <si>
    <t>ord_16186</t>
  </si>
  <si>
    <t>ord_16187</t>
  </si>
  <si>
    <t>ord_16188</t>
  </si>
  <si>
    <t>ord_16189</t>
  </si>
  <si>
    <t>ord_16190</t>
  </si>
  <si>
    <t>ord_16191</t>
  </si>
  <si>
    <t>ord_16192</t>
  </si>
  <si>
    <t>ord_16193</t>
  </si>
  <si>
    <t>ord_16194</t>
  </si>
  <si>
    <t>ord_16195</t>
  </si>
  <si>
    <t>ord_16196</t>
  </si>
  <si>
    <t>ord_16197</t>
  </si>
  <si>
    <t>ord_16198</t>
  </si>
  <si>
    <t>ord_16199</t>
  </si>
  <si>
    <t>ord_16200</t>
  </si>
  <si>
    <t>ord_16201</t>
  </si>
  <si>
    <t>ord_16202</t>
  </si>
  <si>
    <t>ord_16203</t>
  </si>
  <si>
    <t>ord_16204</t>
  </si>
  <si>
    <t>ord_16205</t>
  </si>
  <si>
    <t>ord_16206</t>
  </si>
  <si>
    <t>ord_16207</t>
  </si>
  <si>
    <t>ord_16208</t>
  </si>
  <si>
    <t>ord_16209</t>
  </si>
  <si>
    <t>ord_16210</t>
  </si>
  <si>
    <t>ord_16211</t>
  </si>
  <si>
    <t>ord_16212</t>
  </si>
  <si>
    <t>ord_16213</t>
  </si>
  <si>
    <t>ord_16214</t>
  </si>
  <si>
    <t>ord_16215</t>
  </si>
  <si>
    <t>ord_16216</t>
  </si>
  <si>
    <t>ord_16217</t>
  </si>
  <si>
    <t>ord_16218</t>
  </si>
  <si>
    <t>ord_16219</t>
  </si>
  <si>
    <t>ord_16220</t>
  </si>
  <si>
    <t>ord_16221</t>
  </si>
  <si>
    <t>ord_16222</t>
  </si>
  <si>
    <t>ord_16223</t>
  </si>
  <si>
    <t>ord_16224</t>
  </si>
  <si>
    <t>ord_16225</t>
  </si>
  <si>
    <t>ord_16226</t>
  </si>
  <si>
    <t>ord_16227</t>
  </si>
  <si>
    <t>ord_16228</t>
  </si>
  <si>
    <t>ord_16229</t>
  </si>
  <si>
    <t>ord_16230</t>
  </si>
  <si>
    <t>ord_16231</t>
  </si>
  <si>
    <t>ord_16232</t>
  </si>
  <si>
    <t>ord_16233</t>
  </si>
  <si>
    <t>ord_16234</t>
  </si>
  <si>
    <t>ord_16235</t>
  </si>
  <si>
    <t>ord_16236</t>
  </si>
  <si>
    <t>ord_16237</t>
  </si>
  <si>
    <t>ord_16238</t>
  </si>
  <si>
    <t>ord_16239</t>
  </si>
  <si>
    <t>ord_16240</t>
  </si>
  <si>
    <t>ord_16241</t>
  </si>
  <si>
    <t>ord_16242</t>
  </si>
  <si>
    <t>ord_16243</t>
  </si>
  <si>
    <t>ord_16244</t>
  </si>
  <si>
    <t>ord_16245</t>
  </si>
  <si>
    <t>ord_16246</t>
  </si>
  <si>
    <t>ord_16247</t>
  </si>
  <si>
    <t>ord_16248</t>
  </si>
  <si>
    <t>ord_16249</t>
  </si>
  <si>
    <t>ord_16250</t>
  </si>
  <si>
    <t>ord_16251</t>
  </si>
  <si>
    <t>ord_16252</t>
  </si>
  <si>
    <t>ord_16253</t>
  </si>
  <si>
    <t>ord_16254</t>
  </si>
  <si>
    <t>ord_16255</t>
  </si>
  <si>
    <t>ord_16256</t>
  </si>
  <si>
    <t>ord_16257</t>
  </si>
  <si>
    <t>ord_16258</t>
  </si>
  <si>
    <t>ord_16259</t>
  </si>
  <si>
    <t>ord_16260</t>
  </si>
  <si>
    <t>ord_16261</t>
  </si>
  <si>
    <t>ord_16262</t>
  </si>
  <si>
    <t>ord_16263</t>
  </si>
  <si>
    <t>ord_16264</t>
  </si>
  <si>
    <t>ord_16265</t>
  </si>
  <si>
    <t>ord_16266</t>
  </si>
  <si>
    <t>ord_16267</t>
  </si>
  <si>
    <t>ord_16268</t>
  </si>
  <si>
    <t>ord_16269</t>
  </si>
  <si>
    <t>ord_16270</t>
  </si>
  <si>
    <t>ord_16271</t>
  </si>
  <si>
    <t>ord_16272</t>
  </si>
  <si>
    <t>ord_16273</t>
  </si>
  <si>
    <t>ord_16274</t>
  </si>
  <si>
    <t>ord_16275</t>
  </si>
  <si>
    <t>ord_16276</t>
  </si>
  <si>
    <t>ord_16277</t>
  </si>
  <si>
    <t>ord_16278</t>
  </si>
  <si>
    <t>ord_16279</t>
  </si>
  <si>
    <t>ord_16280</t>
  </si>
  <si>
    <t>ord_16281</t>
  </si>
  <si>
    <t>ord_16282</t>
  </si>
  <si>
    <t>ord_16283</t>
  </si>
  <si>
    <t>ord_16284</t>
  </si>
  <si>
    <t>ord_16285</t>
  </si>
  <si>
    <t>ord_16286</t>
  </si>
  <si>
    <t>ord_16287</t>
  </si>
  <si>
    <t>ord_16288</t>
  </si>
  <si>
    <t>ord_16289</t>
  </si>
  <si>
    <t>ord_16290</t>
  </si>
  <si>
    <t>ord_16291</t>
  </si>
  <si>
    <t>ord_16292</t>
  </si>
  <si>
    <t>ord_16293</t>
  </si>
  <si>
    <t>ord_16294</t>
  </si>
  <si>
    <t>ord_16295</t>
  </si>
  <si>
    <t>ord_16296</t>
  </si>
  <si>
    <t>ord_16297</t>
  </si>
  <si>
    <t>ord_16298</t>
  </si>
  <si>
    <t>ord_16299</t>
  </si>
  <si>
    <t>ord_16300</t>
  </si>
  <si>
    <t>ord_16301</t>
  </si>
  <si>
    <t>ord_16302</t>
  </si>
  <si>
    <t>ord_16303</t>
  </si>
  <si>
    <t>ord_16304</t>
  </si>
  <si>
    <t>ord_16305</t>
  </si>
  <si>
    <t>ord_16306</t>
  </si>
  <si>
    <t>ord_16307</t>
  </si>
  <si>
    <t>ord_16308</t>
  </si>
  <si>
    <t>ord_16309</t>
  </si>
  <si>
    <t>ord_16310</t>
  </si>
  <si>
    <t>ord_16311</t>
  </si>
  <si>
    <t>ord_16312</t>
  </si>
  <si>
    <t>ord_16313</t>
  </si>
  <si>
    <t>ord_16314</t>
  </si>
  <si>
    <t>ord_16315</t>
  </si>
  <si>
    <t>ord_16316</t>
  </si>
  <si>
    <t>ord_16317</t>
  </si>
  <si>
    <t>ord_16318</t>
  </si>
  <si>
    <t>ord_16319</t>
  </si>
  <si>
    <t>ord_16320</t>
  </si>
  <si>
    <t>ord_16321</t>
  </si>
  <si>
    <t>ord_16322</t>
  </si>
  <si>
    <t>ord_16323</t>
  </si>
  <si>
    <t>ord_16324</t>
  </si>
  <si>
    <t>ord_16325</t>
  </si>
  <si>
    <t>ord_16326</t>
  </si>
  <si>
    <t>ord_16327</t>
  </si>
  <si>
    <t>ord_16328</t>
  </si>
  <si>
    <t>ord_16329</t>
  </si>
  <si>
    <t>ord_16330</t>
  </si>
  <si>
    <t>ord_16331</t>
  </si>
  <si>
    <t>ord_16332</t>
  </si>
  <si>
    <t>ord_16333</t>
  </si>
  <si>
    <t>ord_16334</t>
  </si>
  <si>
    <t>ord_16335</t>
  </si>
  <si>
    <t>ord_16336</t>
  </si>
  <si>
    <t>ord_16337</t>
  </si>
  <si>
    <t>ord_16338</t>
  </si>
  <si>
    <t>ord_16339</t>
  </si>
  <si>
    <t>ord_16340</t>
  </si>
  <si>
    <t>ord_16341</t>
  </si>
  <si>
    <t>ord_16342</t>
  </si>
  <si>
    <t>ord_16343</t>
  </si>
  <si>
    <t>ord_16344</t>
  </si>
  <si>
    <t>ord_16345</t>
  </si>
  <si>
    <t>ord_16346</t>
  </si>
  <si>
    <t>ord_16347</t>
  </si>
  <si>
    <t>ord_16348</t>
  </si>
  <si>
    <t>ord_16349</t>
  </si>
  <si>
    <t>ord_16350</t>
  </si>
  <si>
    <t>ord_16351</t>
  </si>
  <si>
    <t>ord_16352</t>
  </si>
  <si>
    <t>ord_16353</t>
  </si>
  <si>
    <t>ord_16354</t>
  </si>
  <si>
    <t>ord_16355</t>
  </si>
  <si>
    <t>ord_16356</t>
  </si>
  <si>
    <t>ord_16357</t>
  </si>
  <si>
    <t>ord_16358</t>
  </si>
  <si>
    <t>ord_16359</t>
  </si>
  <si>
    <t>ord_16360</t>
  </si>
  <si>
    <t>ord_16361</t>
  </si>
  <si>
    <t>ord_16362</t>
  </si>
  <si>
    <t>ord_16363</t>
  </si>
  <si>
    <t>ord_16364</t>
  </si>
  <si>
    <t>ord_16365</t>
  </si>
  <si>
    <t>ord_16366</t>
  </si>
  <si>
    <t>ord_16367</t>
  </si>
  <si>
    <t>ord_16368</t>
  </si>
  <si>
    <t>ord_16369</t>
  </si>
  <si>
    <t>ord_16370</t>
  </si>
  <si>
    <t>ord_16371</t>
  </si>
  <si>
    <t>ord_16372</t>
  </si>
  <si>
    <t>ord_16373</t>
  </si>
  <si>
    <t>ord_16374</t>
  </si>
  <si>
    <t>ord_16375</t>
  </si>
  <si>
    <t>ord_16376</t>
  </si>
  <si>
    <t>ord_16377</t>
  </si>
  <si>
    <t>ord_16378</t>
  </si>
  <si>
    <t>ord_16379</t>
  </si>
  <si>
    <t>ord_16380</t>
  </si>
  <si>
    <t>ord_16381</t>
  </si>
  <si>
    <t>ord_16382</t>
  </si>
  <si>
    <t>ord_16383</t>
  </si>
  <si>
    <t>ord_16384</t>
  </si>
  <si>
    <t>ord_16385</t>
  </si>
  <si>
    <t>ord_16386</t>
  </si>
  <si>
    <t>ord_16387</t>
  </si>
  <si>
    <t>ord_16388</t>
  </si>
  <si>
    <t>ord_16389</t>
  </si>
  <si>
    <t>ord_16390</t>
  </si>
  <si>
    <t>ord_16391</t>
  </si>
  <si>
    <t>ord_16392</t>
  </si>
  <si>
    <t>ord_16393</t>
  </si>
  <si>
    <t>ord_16394</t>
  </si>
  <si>
    <t>ord_16395</t>
  </si>
  <si>
    <t>ord_16396</t>
  </si>
  <si>
    <t>ord_16397</t>
  </si>
  <si>
    <t>ord_16398</t>
  </si>
  <si>
    <t>ord_16399</t>
  </si>
  <si>
    <t>ord_16400</t>
  </si>
  <si>
    <t>ord_16401</t>
  </si>
  <si>
    <t>ord_16402</t>
  </si>
  <si>
    <t>ord_16403</t>
  </si>
  <si>
    <t>ord_16404</t>
  </si>
  <si>
    <t>ord_16405</t>
  </si>
  <si>
    <t>ord_16406</t>
  </si>
  <si>
    <t>ord_16407</t>
  </si>
  <si>
    <t>ord_16408</t>
  </si>
  <si>
    <t>ord_16409</t>
  </si>
  <si>
    <t>ord_16410</t>
  </si>
  <si>
    <t>ord_16411</t>
  </si>
  <si>
    <t>ord_16412</t>
  </si>
  <si>
    <t>ord_16413</t>
  </si>
  <si>
    <t>ord_16414</t>
  </si>
  <si>
    <t>ord_16415</t>
  </si>
  <si>
    <t>ord_16416</t>
  </si>
  <si>
    <t>ord_16417</t>
  </si>
  <si>
    <t>ord_16418</t>
  </si>
  <si>
    <t>ord_16419</t>
  </si>
  <si>
    <t>ord_16420</t>
  </si>
  <si>
    <t>ord_16421</t>
  </si>
  <si>
    <t>ord_16422</t>
  </si>
  <si>
    <t>ord_16423</t>
  </si>
  <si>
    <t>ord_16424</t>
  </si>
  <si>
    <t>ord_16425</t>
  </si>
  <si>
    <t>ord_16426</t>
  </si>
  <si>
    <t>ord_16427</t>
  </si>
  <si>
    <t>ord_16428</t>
  </si>
  <si>
    <t>ord_16429</t>
  </si>
  <si>
    <t>ord_16430</t>
  </si>
  <si>
    <t>ord_16431</t>
  </si>
  <si>
    <t>ord_16432</t>
  </si>
  <si>
    <t>ord_16433</t>
  </si>
  <si>
    <t>ord_16434</t>
  </si>
  <si>
    <t>ord_16435</t>
  </si>
  <si>
    <t>ord_16436</t>
  </si>
  <si>
    <t>ord_16437</t>
  </si>
  <si>
    <t>ord_16438</t>
  </si>
  <si>
    <t>ord_16439</t>
  </si>
  <si>
    <t>ord_16440</t>
  </si>
  <si>
    <t>ord_16441</t>
  </si>
  <si>
    <t>ord_16442</t>
  </si>
  <si>
    <t>ord_16443</t>
  </si>
  <si>
    <t>ord_16444</t>
  </si>
  <si>
    <t>ord_16445</t>
  </si>
  <si>
    <t>ord_16446</t>
  </si>
  <si>
    <t>ord_16447</t>
  </si>
  <si>
    <t>ord_16448</t>
  </si>
  <si>
    <t>ord_16449</t>
  </si>
  <si>
    <t>ord_16450</t>
  </si>
  <si>
    <t>ord_16451</t>
  </si>
  <si>
    <t>ord_16452</t>
  </si>
  <si>
    <t>ord_16453</t>
  </si>
  <si>
    <t>ord_16454</t>
  </si>
  <si>
    <t>ord_16455</t>
  </si>
  <si>
    <t>ord_16456</t>
  </si>
  <si>
    <t>ord_16457</t>
  </si>
  <si>
    <t>ord_16458</t>
  </si>
  <si>
    <t>ord_16459</t>
  </si>
  <si>
    <t>ord_16460</t>
  </si>
  <si>
    <t>ord_16461</t>
  </si>
  <si>
    <t>ord_16462</t>
  </si>
  <si>
    <t>ord_16463</t>
  </si>
  <si>
    <t>ord_16464</t>
  </si>
  <si>
    <t>ord_16465</t>
  </si>
  <si>
    <t>ord_16466</t>
  </si>
  <si>
    <t>ord_16467</t>
  </si>
  <si>
    <t>ord_16468</t>
  </si>
  <si>
    <t>ord_16469</t>
  </si>
  <si>
    <t>ord_16470</t>
  </si>
  <si>
    <t>ord_16471</t>
  </si>
  <si>
    <t>ord_16472</t>
  </si>
  <si>
    <t>ord_16473</t>
  </si>
  <si>
    <t>ord_16474</t>
  </si>
  <si>
    <t>ord_16475</t>
  </si>
  <si>
    <t>ord_16476</t>
  </si>
  <si>
    <t>ord_16477</t>
  </si>
  <si>
    <t>ord_16478</t>
  </si>
  <si>
    <t>ord_16479</t>
  </si>
  <si>
    <t>ord_16480</t>
  </si>
  <si>
    <t>ord_16481</t>
  </si>
  <si>
    <t>ord_16482</t>
  </si>
  <si>
    <t>ord_16483</t>
  </si>
  <si>
    <t>ord_16484</t>
  </si>
  <si>
    <t>ord_16485</t>
  </si>
  <si>
    <t>ord_16486</t>
  </si>
  <si>
    <t>ord_16487</t>
  </si>
  <si>
    <t>ord_16488</t>
  </si>
  <si>
    <t>ord_16489</t>
  </si>
  <si>
    <t>ord_16490</t>
  </si>
  <si>
    <t>ord_16491</t>
  </si>
  <si>
    <t>ord_16492</t>
  </si>
  <si>
    <t>ord_16493</t>
  </si>
  <si>
    <t>ord_16494</t>
  </si>
  <si>
    <t>ord_16495</t>
  </si>
  <si>
    <t>ord_16496</t>
  </si>
  <si>
    <t>ord_16497</t>
  </si>
  <si>
    <t>ord_16498</t>
  </si>
  <si>
    <t>ord_16499</t>
  </si>
  <si>
    <t>ord_16500</t>
  </si>
  <si>
    <t>ord_16501</t>
  </si>
  <si>
    <t>ord_16502</t>
  </si>
  <si>
    <t>ord_16503</t>
  </si>
  <si>
    <t>ord_16504</t>
  </si>
  <si>
    <t>ord_16505</t>
  </si>
  <si>
    <t>ord_16506</t>
  </si>
  <si>
    <t>ord_16507</t>
  </si>
  <si>
    <t>ord_16508</t>
  </si>
  <si>
    <t>ord_16509</t>
  </si>
  <si>
    <t>ord_16510</t>
  </si>
  <si>
    <t>ord_16511</t>
  </si>
  <si>
    <t>ord_16512</t>
  </si>
  <si>
    <t>ord_16513</t>
  </si>
  <si>
    <t>ord_16514</t>
  </si>
  <si>
    <t>ord_16515</t>
  </si>
  <si>
    <t>ord_16516</t>
  </si>
  <si>
    <t>ord_16517</t>
  </si>
  <si>
    <t>ord_16518</t>
  </si>
  <si>
    <t>ord_16519</t>
  </si>
  <si>
    <t>ord_16520</t>
  </si>
  <si>
    <t>ord_16521</t>
  </si>
  <si>
    <t>ord_16522</t>
  </si>
  <si>
    <t>ord_16523</t>
  </si>
  <si>
    <t>ord_16524</t>
  </si>
  <si>
    <t>ord_16525</t>
  </si>
  <si>
    <t>ord_16526</t>
  </si>
  <si>
    <t>ord_16527</t>
  </si>
  <si>
    <t>ord_16528</t>
  </si>
  <si>
    <t>ord_16529</t>
  </si>
  <si>
    <t>ord_16530</t>
  </si>
  <si>
    <t>ord_16531</t>
  </si>
  <si>
    <t>ord_16532</t>
  </si>
  <si>
    <t>ord_16533</t>
  </si>
  <si>
    <t>ord_16534</t>
  </si>
  <si>
    <t>ord_16535</t>
  </si>
  <si>
    <t>ord_16536</t>
  </si>
  <si>
    <t>ord_16537</t>
  </si>
  <si>
    <t>ord_16538</t>
  </si>
  <si>
    <t>ord_16539</t>
  </si>
  <si>
    <t>ord_16540</t>
  </si>
  <si>
    <t>ord_16541</t>
  </si>
  <si>
    <t>ord_16542</t>
  </si>
  <si>
    <t>ord_16543</t>
  </si>
  <si>
    <t>ord_16544</t>
  </si>
  <si>
    <t>ord_16545</t>
  </si>
  <si>
    <t>ord_16546</t>
  </si>
  <si>
    <t>ord_16547</t>
  </si>
  <si>
    <t>ord_16548</t>
  </si>
  <si>
    <t>ord_16549</t>
  </si>
  <si>
    <t>ord_16550</t>
  </si>
  <si>
    <t>ord_16551</t>
  </si>
  <si>
    <t>ord_16552</t>
  </si>
  <si>
    <t>ord_16553</t>
  </si>
  <si>
    <t>ord_16554</t>
  </si>
  <si>
    <t>ord_16555</t>
  </si>
  <si>
    <t>ord_16556</t>
  </si>
  <si>
    <t>ord_16557</t>
  </si>
  <si>
    <t>ord_16558</t>
  </si>
  <si>
    <t>ord_16559</t>
  </si>
  <si>
    <t>ord_16560</t>
  </si>
  <si>
    <t>ord_16561</t>
  </si>
  <si>
    <t>ord_16562</t>
  </si>
  <si>
    <t>ord_16563</t>
  </si>
  <si>
    <t>ord_16564</t>
  </si>
  <si>
    <t>ord_16565</t>
  </si>
  <si>
    <t>ord_16566</t>
  </si>
  <si>
    <t>ord_16567</t>
  </si>
  <si>
    <t>ord_16568</t>
  </si>
  <si>
    <t>ord_16569</t>
  </si>
  <si>
    <t>ord_16570</t>
  </si>
  <si>
    <t>ord_16571</t>
  </si>
  <si>
    <t>ord_16572</t>
  </si>
  <si>
    <t>ord_16573</t>
  </si>
  <si>
    <t>ord_16574</t>
  </si>
  <si>
    <t>ord_16575</t>
  </si>
  <si>
    <t>ord_16576</t>
  </si>
  <si>
    <t>ord_16577</t>
  </si>
  <si>
    <t>ord_16578</t>
  </si>
  <si>
    <t>ord_16579</t>
  </si>
  <si>
    <t>ord_16580</t>
  </si>
  <si>
    <t>ord_16581</t>
  </si>
  <si>
    <t>ord_16582</t>
  </si>
  <si>
    <t>ord_16583</t>
  </si>
  <si>
    <t>ord_16584</t>
  </si>
  <si>
    <t>ord_16585</t>
  </si>
  <si>
    <t>ord_16586</t>
  </si>
  <si>
    <t>ord_16587</t>
  </si>
  <si>
    <t>ord_16588</t>
  </si>
  <si>
    <t>ord_16589</t>
  </si>
  <si>
    <t>ord_16590</t>
  </si>
  <si>
    <t>ord_16591</t>
  </si>
  <si>
    <t>ord_16592</t>
  </si>
  <si>
    <t>ord_16593</t>
  </si>
  <si>
    <t>ord_16594</t>
  </si>
  <si>
    <t>ord_16595</t>
  </si>
  <si>
    <t>ord_16596</t>
  </si>
  <si>
    <t>ord_16597</t>
  </si>
  <si>
    <t>ord_16598</t>
  </si>
  <si>
    <t>ord_16599</t>
  </si>
  <si>
    <t>ord_16600</t>
  </si>
  <si>
    <t>ord_16601</t>
  </si>
  <si>
    <t>ord_16602</t>
  </si>
  <si>
    <t>ord_16603</t>
  </si>
  <si>
    <t>ord_16604</t>
  </si>
  <si>
    <t>ord_16605</t>
  </si>
  <si>
    <t>ord_16606</t>
  </si>
  <si>
    <t>ord_16607</t>
  </si>
  <si>
    <t>ord_16608</t>
  </si>
  <si>
    <t>ord_16609</t>
  </si>
  <si>
    <t>ord_16610</t>
  </si>
  <si>
    <t>ord_16611</t>
  </si>
  <si>
    <t>ord_16612</t>
  </si>
  <si>
    <t>ord_16613</t>
  </si>
  <si>
    <t>ord_16614</t>
  </si>
  <si>
    <t>ord_16615</t>
  </si>
  <si>
    <t>ord_16616</t>
  </si>
  <si>
    <t>ord_16617</t>
  </si>
  <si>
    <t>ord_16618</t>
  </si>
  <si>
    <t>ord_16619</t>
  </si>
  <si>
    <t>ord_16620</t>
  </si>
  <si>
    <t>ord_16621</t>
  </si>
  <si>
    <t>ord_16622</t>
  </si>
  <si>
    <t>ord_16623</t>
  </si>
  <si>
    <t>ord_16624</t>
  </si>
  <si>
    <t>ord_16625</t>
  </si>
  <si>
    <t>ord_16626</t>
  </si>
  <si>
    <t>ord_16627</t>
  </si>
  <si>
    <t>ord_16628</t>
  </si>
  <si>
    <t>ord_16629</t>
  </si>
  <si>
    <t>ord_16630</t>
  </si>
  <si>
    <t>ord_16631</t>
  </si>
  <si>
    <t>ord_16632</t>
  </si>
  <si>
    <t>ord_16633</t>
  </si>
  <si>
    <t>ord_16634</t>
  </si>
  <si>
    <t>ord_16635</t>
  </si>
  <si>
    <t>ord_16636</t>
  </si>
  <si>
    <t>ord_16637</t>
  </si>
  <si>
    <t>ord_16638</t>
  </si>
  <si>
    <t>ord_16639</t>
  </si>
  <si>
    <t>ord_16640</t>
  </si>
  <si>
    <t>ord_16641</t>
  </si>
  <si>
    <t>ord_16642</t>
  </si>
  <si>
    <t>ord_16643</t>
  </si>
  <si>
    <t>ord_16644</t>
  </si>
  <si>
    <t>ord_16645</t>
  </si>
  <si>
    <t>ord_16646</t>
  </si>
  <si>
    <t>ord_16647</t>
  </si>
  <si>
    <t>ord_16648</t>
  </si>
  <si>
    <t>ord_16649</t>
  </si>
  <si>
    <t>ord_16650</t>
  </si>
  <si>
    <t>ord_16651</t>
  </si>
  <si>
    <t>ord_16652</t>
  </si>
  <si>
    <t>ord_16653</t>
  </si>
  <si>
    <t>ord_16654</t>
  </si>
  <si>
    <t>ord_16655</t>
  </si>
  <si>
    <t>ord_16656</t>
  </si>
  <si>
    <t>ord_16657</t>
  </si>
  <si>
    <t>ord_16658</t>
  </si>
  <si>
    <t>ord_16659</t>
  </si>
  <si>
    <t>ord_16660</t>
  </si>
  <si>
    <t>ord_16661</t>
  </si>
  <si>
    <t>ord_16662</t>
  </si>
  <si>
    <t>ord_16663</t>
  </si>
  <si>
    <t>ord_16664</t>
  </si>
  <si>
    <t>ord_16665</t>
  </si>
  <si>
    <t>ord_16666</t>
  </si>
  <si>
    <t>ord_16667</t>
  </si>
  <si>
    <t>ord_16668</t>
  </si>
  <si>
    <t>ord_16669</t>
  </si>
  <si>
    <t>ord_16670</t>
  </si>
  <si>
    <t>ord_16671</t>
  </si>
  <si>
    <t>ord_16672</t>
  </si>
  <si>
    <t>ord_16673</t>
  </si>
  <si>
    <t>ord_16674</t>
  </si>
  <si>
    <t>ord_16675</t>
  </si>
  <si>
    <t>ord_16676</t>
  </si>
  <si>
    <t>ord_16677</t>
  </si>
  <si>
    <t>ord_16678</t>
  </si>
  <si>
    <t>ord_16679</t>
  </si>
  <si>
    <t>ord_16680</t>
  </si>
  <si>
    <t>ord_16681</t>
  </si>
  <si>
    <t>ord_16682</t>
  </si>
  <si>
    <t>ord_16683</t>
  </si>
  <si>
    <t>ord_16684</t>
  </si>
  <si>
    <t>ord_16685</t>
  </si>
  <si>
    <t>ord_16686</t>
  </si>
  <si>
    <t>ord_16687</t>
  </si>
  <si>
    <t>ord_16688</t>
  </si>
  <si>
    <t>ord_16689</t>
  </si>
  <si>
    <t>ord_16690</t>
  </si>
  <si>
    <t>ord_16691</t>
  </si>
  <si>
    <t>ord_16692</t>
  </si>
  <si>
    <t>ord_16693</t>
  </si>
  <si>
    <t>ord_16694</t>
  </si>
  <si>
    <t>ord_16695</t>
  </si>
  <si>
    <t>ord_16696</t>
  </si>
  <si>
    <t>ord_16697</t>
  </si>
  <si>
    <t>ord_16698</t>
  </si>
  <si>
    <t>ord_16699</t>
  </si>
  <si>
    <t>ord_16700</t>
  </si>
  <si>
    <t>ord_16701</t>
  </si>
  <si>
    <t>ord_16702</t>
  </si>
  <si>
    <t>ord_16703</t>
  </si>
  <si>
    <t>ord_16704</t>
  </si>
  <si>
    <t>ord_16705</t>
  </si>
  <si>
    <t>ord_16706</t>
  </si>
  <si>
    <t>ord_16707</t>
  </si>
  <si>
    <t>ord_16708</t>
  </si>
  <si>
    <t>ord_16709</t>
  </si>
  <si>
    <t>ord_16710</t>
  </si>
  <si>
    <t>ord_16711</t>
  </si>
  <si>
    <t>ord_16712</t>
  </si>
  <si>
    <t>ord_16713</t>
  </si>
  <si>
    <t>ord_16714</t>
  </si>
  <si>
    <t>ord_16715</t>
  </si>
  <si>
    <t>ord_16716</t>
  </si>
  <si>
    <t>ord_16717</t>
  </si>
  <si>
    <t>ord_16718</t>
  </si>
  <si>
    <t>ord_16719</t>
  </si>
  <si>
    <t>ord_16720</t>
  </si>
  <si>
    <t>ord_16721</t>
  </si>
  <si>
    <t>ord_16722</t>
  </si>
  <si>
    <t>ord_16723</t>
  </si>
  <si>
    <t>ord_16724</t>
  </si>
  <si>
    <t>ord_16725</t>
  </si>
  <si>
    <t>ord_16726</t>
  </si>
  <si>
    <t>ord_16727</t>
  </si>
  <si>
    <t>ord_16728</t>
  </si>
  <si>
    <t>ord_16729</t>
  </si>
  <si>
    <t>ord_16730</t>
  </si>
  <si>
    <t>ord_16731</t>
  </si>
  <si>
    <t>ord_16732</t>
  </si>
  <si>
    <t>ord_16733</t>
  </si>
  <si>
    <t>ord_16734</t>
  </si>
  <si>
    <t>ord_16735</t>
  </si>
  <si>
    <t>ord_16736</t>
  </si>
  <si>
    <t>ord_16737</t>
  </si>
  <si>
    <t>ord_16738</t>
  </si>
  <si>
    <t>ord_16739</t>
  </si>
  <si>
    <t>ord_16740</t>
  </si>
  <si>
    <t>ord_16741</t>
  </si>
  <si>
    <t>ord_16742</t>
  </si>
  <si>
    <t>ord_16743</t>
  </si>
  <si>
    <t>ord_16744</t>
  </si>
  <si>
    <t>ord_16745</t>
  </si>
  <si>
    <t>ord_16746</t>
  </si>
  <si>
    <t>ord_16747</t>
  </si>
  <si>
    <t>ord_16748</t>
  </si>
  <si>
    <t>ord_16749</t>
  </si>
  <si>
    <t>ord_16750</t>
  </si>
  <si>
    <t>ord_16751</t>
  </si>
  <si>
    <t>ord_16752</t>
  </si>
  <si>
    <t>ord_16753</t>
  </si>
  <si>
    <t>ord_16754</t>
  </si>
  <si>
    <t>ord_16755</t>
  </si>
  <si>
    <t>ord_16756</t>
  </si>
  <si>
    <t>ord_16757</t>
  </si>
  <si>
    <t>ord_16758</t>
  </si>
  <si>
    <t>ord_16759</t>
  </si>
  <si>
    <t>ord_16760</t>
  </si>
  <si>
    <t>ord_16761</t>
  </si>
  <si>
    <t>ord_16762</t>
  </si>
  <si>
    <t>ord_16763</t>
  </si>
  <si>
    <t>ord_16764</t>
  </si>
  <si>
    <t>ord_16765</t>
  </si>
  <si>
    <t>ord_16766</t>
  </si>
  <si>
    <t>ord_16767</t>
  </si>
  <si>
    <t>ord_16768</t>
  </si>
  <si>
    <t>ord_16769</t>
  </si>
  <si>
    <t>ord_16770</t>
  </si>
  <si>
    <t>ord_16771</t>
  </si>
  <si>
    <t>ord_16772</t>
  </si>
  <si>
    <t>ord_16773</t>
  </si>
  <si>
    <t>ord_16774</t>
  </si>
  <si>
    <t>ord_16775</t>
  </si>
  <si>
    <t>ord_16776</t>
  </si>
  <si>
    <t>ord_16777</t>
  </si>
  <si>
    <t>ord_16778</t>
  </si>
  <si>
    <t>ord_16779</t>
  </si>
  <si>
    <t>ord_16780</t>
  </si>
  <si>
    <t>ord_16781</t>
  </si>
  <si>
    <t>ord_16782</t>
  </si>
  <si>
    <t>ord_16783</t>
  </si>
  <si>
    <t>ord_16784</t>
  </si>
  <si>
    <t>ord_16785</t>
  </si>
  <si>
    <t>ord_16786</t>
  </si>
  <si>
    <t>ord_16787</t>
  </si>
  <si>
    <t>ord_16788</t>
  </si>
  <si>
    <t>ord_16789</t>
  </si>
  <si>
    <t>ord_16790</t>
  </si>
  <si>
    <t>ord_16791</t>
  </si>
  <si>
    <t>ord_16792</t>
  </si>
  <si>
    <t>ord_16793</t>
  </si>
  <si>
    <t>ord_16794</t>
  </si>
  <si>
    <t>ord_16795</t>
  </si>
  <si>
    <t>ord_16796</t>
  </si>
  <si>
    <t>ord_16797</t>
  </si>
  <si>
    <t>ord_16798</t>
  </si>
  <si>
    <t>ord_16799</t>
  </si>
  <si>
    <t>ord_16800</t>
  </si>
  <si>
    <t>ord_16801</t>
  </si>
  <si>
    <t>ord_16802</t>
  </si>
  <si>
    <t>ord_16803</t>
  </si>
  <si>
    <t>ord_16804</t>
  </si>
  <si>
    <t>ord_16805</t>
  </si>
  <si>
    <t>ord_16806</t>
  </si>
  <si>
    <t>ord_16807</t>
  </si>
  <si>
    <t>ord_16808</t>
  </si>
  <si>
    <t>ord_16809</t>
  </si>
  <si>
    <t>ord_16810</t>
  </si>
  <si>
    <t>ord_16811</t>
  </si>
  <si>
    <t>ord_16812</t>
  </si>
  <si>
    <t>ord_16813</t>
  </si>
  <si>
    <t>ord_16814</t>
  </si>
  <si>
    <t>ord_16815</t>
  </si>
  <si>
    <t>ord_16816</t>
  </si>
  <si>
    <t>ord_16817</t>
  </si>
  <si>
    <t>ord_16818</t>
  </si>
  <si>
    <t>ord_16819</t>
  </si>
  <si>
    <t>ord_16820</t>
  </si>
  <si>
    <t>ord_16821</t>
  </si>
  <si>
    <t>ord_16822</t>
  </si>
  <si>
    <t>ord_16823</t>
  </si>
  <si>
    <t>ord_16824</t>
  </si>
  <si>
    <t>ord_16825</t>
  </si>
  <si>
    <t>ord_16826</t>
  </si>
  <si>
    <t>ord_16827</t>
  </si>
  <si>
    <t>ord_16828</t>
  </si>
  <si>
    <t>ord_16829</t>
  </si>
  <si>
    <t>ord_16830</t>
  </si>
  <si>
    <t>ord_16831</t>
  </si>
  <si>
    <t>ord_16832</t>
  </si>
  <si>
    <t>ord_16833</t>
  </si>
  <si>
    <t>ord_16834</t>
  </si>
  <si>
    <t>ord_16835</t>
  </si>
  <si>
    <t>ord_16836</t>
  </si>
  <si>
    <t>ord_16837</t>
  </si>
  <si>
    <t>ord_16838</t>
  </si>
  <si>
    <t>ord_16839</t>
  </si>
  <si>
    <t>ord_16840</t>
  </si>
  <si>
    <t>ord_16841</t>
  </si>
  <si>
    <t>ord_16842</t>
  </si>
  <si>
    <t>ord_16843</t>
  </si>
  <si>
    <t>ord_16844</t>
  </si>
  <si>
    <t>ord_16845</t>
  </si>
  <si>
    <t>ord_16846</t>
  </si>
  <si>
    <t>ord_16847</t>
  </si>
  <si>
    <t>ord_16848</t>
  </si>
  <si>
    <t>ord_16849</t>
  </si>
  <si>
    <t>ord_16850</t>
  </si>
  <si>
    <t>ord_16851</t>
  </si>
  <si>
    <t>ord_16852</t>
  </si>
  <si>
    <t>ord_16853</t>
  </si>
  <si>
    <t>ord_16854</t>
  </si>
  <si>
    <t>ord_16855</t>
  </si>
  <si>
    <t>ord_16856</t>
  </si>
  <si>
    <t>ord_16857</t>
  </si>
  <si>
    <t>ord_16858</t>
  </si>
  <si>
    <t>ord_16859</t>
  </si>
  <si>
    <t>ord_16860</t>
  </si>
  <si>
    <t>ord_16861</t>
  </si>
  <si>
    <t>ord_16862</t>
  </si>
  <si>
    <t>ord_16863</t>
  </si>
  <si>
    <t>ord_16864</t>
  </si>
  <si>
    <t>ord_16865</t>
  </si>
  <si>
    <t>ord_16866</t>
  </si>
  <si>
    <t>ord_16867</t>
  </si>
  <si>
    <t>ord_16868</t>
  </si>
  <si>
    <t>ord_16869</t>
  </si>
  <si>
    <t>ord_16870</t>
  </si>
  <si>
    <t>ord_16871</t>
  </si>
  <si>
    <t>ord_16872</t>
  </si>
  <si>
    <t>ord_16873</t>
  </si>
  <si>
    <t>ord_16874</t>
  </si>
  <si>
    <t>ord_16875</t>
  </si>
  <si>
    <t>ord_16876</t>
  </si>
  <si>
    <t>ord_16877</t>
  </si>
  <si>
    <t>ord_16878</t>
  </si>
  <si>
    <t>ord_16879</t>
  </si>
  <si>
    <t>ord_16880</t>
  </si>
  <si>
    <t>ord_16881</t>
  </si>
  <si>
    <t>ord_16882</t>
  </si>
  <si>
    <t>ord_16883</t>
  </si>
  <si>
    <t>ord_16884</t>
  </si>
  <si>
    <t>ord_16885</t>
  </si>
  <si>
    <t>ord_16886</t>
  </si>
  <si>
    <t>ord_16887</t>
  </si>
  <si>
    <t>ord_16888</t>
  </si>
  <si>
    <t>ord_16889</t>
  </si>
  <si>
    <t>ord_16890</t>
  </si>
  <si>
    <t>ord_16891</t>
  </si>
  <si>
    <t>ord_16892</t>
  </si>
  <si>
    <t>ord_16893</t>
  </si>
  <si>
    <t>ord_16894</t>
  </si>
  <si>
    <t>ord_16895</t>
  </si>
  <si>
    <t>ord_16896</t>
  </si>
  <si>
    <t>ord_16897</t>
  </si>
  <si>
    <t>ord_16898</t>
  </si>
  <si>
    <t>ord_16899</t>
  </si>
  <si>
    <t>ord_16900</t>
  </si>
  <si>
    <t>ord_16901</t>
  </si>
  <si>
    <t>ord_16902</t>
  </si>
  <si>
    <t>ord_16903</t>
  </si>
  <si>
    <t>ord_16904</t>
  </si>
  <si>
    <t>ord_16905</t>
  </si>
  <si>
    <t>ord_16906</t>
  </si>
  <si>
    <t>ord_16907</t>
  </si>
  <si>
    <t>ord_16908</t>
  </si>
  <si>
    <t>ord_16909</t>
  </si>
  <si>
    <t>ord_16910</t>
  </si>
  <si>
    <t>ord_16911</t>
  </si>
  <si>
    <t>ord_16912</t>
  </si>
  <si>
    <t>ord_16913</t>
  </si>
  <si>
    <t>ord_16914</t>
  </si>
  <si>
    <t>ord_16915</t>
  </si>
  <si>
    <t>ord_16916</t>
  </si>
  <si>
    <t>ord_16917</t>
  </si>
  <si>
    <t>ord_16918</t>
  </si>
  <si>
    <t>ord_16919</t>
  </si>
  <si>
    <t>ord_16920</t>
  </si>
  <si>
    <t>ord_16921</t>
  </si>
  <si>
    <t>ord_16922</t>
  </si>
  <si>
    <t>ord_16923</t>
  </si>
  <si>
    <t>ord_16924</t>
  </si>
  <si>
    <t>ord_16925</t>
  </si>
  <si>
    <t>ord_16926</t>
  </si>
  <si>
    <t>ord_16927</t>
  </si>
  <si>
    <t>ord_16928</t>
  </si>
  <si>
    <t>ord_16929</t>
  </si>
  <si>
    <t>ord_16930</t>
  </si>
  <si>
    <t>ord_16931</t>
  </si>
  <si>
    <t>ord_16932</t>
  </si>
  <si>
    <t>ord_16933</t>
  </si>
  <si>
    <t>ord_16934</t>
  </si>
  <si>
    <t>ord_16935</t>
  </si>
  <si>
    <t>ord_16936</t>
  </si>
  <si>
    <t>ord_16937</t>
  </si>
  <si>
    <t>ord_16938</t>
  </si>
  <si>
    <t>ord_16939</t>
  </si>
  <si>
    <t>ord_16940</t>
  </si>
  <si>
    <t>ord_16941</t>
  </si>
  <si>
    <t>ord_16942</t>
  </si>
  <si>
    <t>ord_16943</t>
  </si>
  <si>
    <t>ord_16944</t>
  </si>
  <si>
    <t>ord_16945</t>
  </si>
  <si>
    <t>ord_16946</t>
  </si>
  <si>
    <t>ord_16947</t>
  </si>
  <si>
    <t>ord_16948</t>
  </si>
  <si>
    <t>ord_16949</t>
  </si>
  <si>
    <t>ord_16950</t>
  </si>
  <si>
    <t>ord_16951</t>
  </si>
  <si>
    <t>ord_16952</t>
  </si>
  <si>
    <t>ord_16953</t>
  </si>
  <si>
    <t>ord_16954</t>
  </si>
  <si>
    <t>ord_16955</t>
  </si>
  <si>
    <t>ord_16956</t>
  </si>
  <si>
    <t>ord_16957</t>
  </si>
  <si>
    <t>ord_16958</t>
  </si>
  <si>
    <t>ord_16959</t>
  </si>
  <si>
    <t>ord_16960</t>
  </si>
  <si>
    <t>ord_16961</t>
  </si>
  <si>
    <t>ord_16962</t>
  </si>
  <si>
    <t>ord_16963</t>
  </si>
  <si>
    <t>ord_16964</t>
  </si>
  <si>
    <t>ord_16965</t>
  </si>
  <si>
    <t>ord_16966</t>
  </si>
  <si>
    <t>ord_16967</t>
  </si>
  <si>
    <t>ord_16968</t>
  </si>
  <si>
    <t>ord_16969</t>
  </si>
  <si>
    <t>ord_16970</t>
  </si>
  <si>
    <t>ord_16971</t>
  </si>
  <si>
    <t>ord_16972</t>
  </si>
  <si>
    <t>ord_16973</t>
  </si>
  <si>
    <t>ord_16974</t>
  </si>
  <si>
    <t>ord_16975</t>
  </si>
  <si>
    <t>ord_16976</t>
  </si>
  <si>
    <t>ord_16977</t>
  </si>
  <si>
    <t>ord_16978</t>
  </si>
  <si>
    <t>ord_16979</t>
  </si>
  <si>
    <t>ord_16980</t>
  </si>
  <si>
    <t>ord_16981</t>
  </si>
  <si>
    <t>ord_16982</t>
  </si>
  <si>
    <t>ord_16983</t>
  </si>
  <si>
    <t>ord_16984</t>
  </si>
  <si>
    <t>ord_16985</t>
  </si>
  <si>
    <t>ord_16986</t>
  </si>
  <si>
    <t>ord_16987</t>
  </si>
  <si>
    <t>ord_16988</t>
  </si>
  <si>
    <t>ord_16989</t>
  </si>
  <si>
    <t>ord_16990</t>
  </si>
  <si>
    <t>ord_16991</t>
  </si>
  <si>
    <t>ord_16992</t>
  </si>
  <si>
    <t>ord_16993</t>
  </si>
  <si>
    <t>ord_16994</t>
  </si>
  <si>
    <t>ord_16995</t>
  </si>
  <si>
    <t>ord_16996</t>
  </si>
  <si>
    <t>ord_16997</t>
  </si>
  <si>
    <t>ord_16998</t>
  </si>
  <si>
    <t>ord_16999</t>
  </si>
  <si>
    <t>ord_17000</t>
  </si>
  <si>
    <t>Registration Details</t>
  </si>
  <si>
    <t>Gold membership details</t>
  </si>
  <si>
    <t>Customer code</t>
  </si>
  <si>
    <t>Registration date</t>
  </si>
  <si>
    <t>Enrollment Date</t>
  </si>
  <si>
    <t>End date</t>
  </si>
  <si>
    <t>CU_001</t>
  </si>
  <si>
    <t>CU_002</t>
  </si>
  <si>
    <t>CU_003</t>
  </si>
  <si>
    <t>CU_004</t>
  </si>
  <si>
    <t>CU_005</t>
  </si>
  <si>
    <t>CU_006</t>
  </si>
  <si>
    <t>CU_007</t>
  </si>
  <si>
    <t>CU_008</t>
  </si>
  <si>
    <t>CU_009</t>
  </si>
  <si>
    <t>CU_010</t>
  </si>
  <si>
    <t>CU_011</t>
  </si>
  <si>
    <t>CU_012</t>
  </si>
  <si>
    <t>CU_013</t>
  </si>
  <si>
    <t>CU_014</t>
  </si>
  <si>
    <t>CU_015</t>
  </si>
  <si>
    <t>CU_016</t>
  </si>
  <si>
    <t>CU_017</t>
  </si>
  <si>
    <t>CU_018</t>
  </si>
  <si>
    <t>CU_019</t>
  </si>
  <si>
    <t>CU_020</t>
  </si>
  <si>
    <t>Report 1</t>
  </si>
  <si>
    <t xml:space="preserve">Customer code </t>
  </si>
  <si>
    <t>Number of deliveries cancelled</t>
  </si>
  <si>
    <t>Number of deliveries made</t>
  </si>
  <si>
    <t>Refund Detail</t>
  </si>
  <si>
    <t>Total refund initiated</t>
  </si>
  <si>
    <t>Total refund not initiated</t>
  </si>
  <si>
    <t>Total Refund</t>
  </si>
  <si>
    <t>Report 2</t>
  </si>
  <si>
    <t>For the year 2023</t>
  </si>
  <si>
    <t>Start for the month</t>
  </si>
  <si>
    <t>End for the month</t>
  </si>
  <si>
    <t>Butter naan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</si>
  <si>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</si>
  <si>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</si>
  <si>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</si>
  <si>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</si>
  <si>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</si>
  <si>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</si>
  <si>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</si>
  <si>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</si>
  <si>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</si>
  <si>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</si>
  <si>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</si>
  <si>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</si>
  <si>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orders by which refund was initiated</t>
  </si>
  <si>
    <t>Report 3</t>
  </si>
  <si>
    <t>Number of orders by which refund was not initiated</t>
  </si>
  <si>
    <t>Report 4</t>
  </si>
  <si>
    <t>Report 5</t>
  </si>
  <si>
    <t>Food wise Total monthly refund initiated amount</t>
  </si>
  <si>
    <t>Food wise Total monthly refund not initiated amount</t>
  </si>
  <si>
    <t>Area</t>
  </si>
  <si>
    <t>particular</t>
  </si>
  <si>
    <t>Delivered Order</t>
  </si>
  <si>
    <t>Cancelled Order</t>
  </si>
  <si>
    <t>Refund not initiated</t>
  </si>
  <si>
    <t>Q1</t>
  </si>
  <si>
    <t>Q2</t>
  </si>
  <si>
    <t>Q3</t>
  </si>
  <si>
    <t>Q4</t>
  </si>
  <si>
    <t>Total</t>
  </si>
  <si>
    <t>Report 1.1 % Calculation</t>
  </si>
  <si>
    <t xml:space="preserve">Total  Order </t>
  </si>
  <si>
    <t>Start Date</t>
  </si>
  <si>
    <t>Monthly sum of food Quantity sold in particular area</t>
  </si>
  <si>
    <t>Price of each unit of</t>
  </si>
  <si>
    <t xml:space="preserve">Food Item </t>
  </si>
  <si>
    <t>Price per item</t>
  </si>
  <si>
    <t>Monthly Food Wise Revenue of a Particular Area Table</t>
  </si>
  <si>
    <t>Report 6</t>
  </si>
  <si>
    <t>Customer Code</t>
  </si>
  <si>
    <t>Total Ordered Amount</t>
  </si>
  <si>
    <t>Total Order Quantity</t>
  </si>
  <si>
    <t>Gold membership start</t>
  </si>
  <si>
    <t>Number of point Calculated</t>
  </si>
  <si>
    <t>Gold membership end</t>
  </si>
  <si>
    <t>Monthly sum of Food Quantity order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</si>
</sst>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14" fontId="0" fillId="0" borderId="10" xfId="0" applyNumberFormat="1" applyBorder="1"/>
    <xf numFmtId="0" fontId="0" fillId="0" borderId="10" xfId="0" applyBorder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14" fontId="0" fillId="33" borderId="0" xfId="0" applyNumberFormat="1" applyFill="1" applyAlignment="1">
      <alignment wrapText="1"/>
    </xf>
    <xf numFmtId="0" fontId="16" fillId="0" borderId="10" xfId="0" applyFont="1" applyBorder="1" applyAlignment="1">
      <alignment horizontal="center"/>
    </xf>
    <xf numFmtId="0" fontId="19" fillId="34" borderId="0" xfId="0" applyFont="1" applyFill="1"/>
    <xf numFmtId="0" fontId="20" fillId="35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0" xfId="0" applyFont="1" applyFill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14" fontId="0" fillId="35" borderId="10" xfId="0" applyNumberFormat="1" applyFill="1" applyBorder="1" applyAlignment="1">
      <alignment horizontal="center"/>
    </xf>
    <xf numFmtId="0" fontId="20" fillId="36" borderId="10" xfId="0" applyFont="1" applyFill="1" applyBorder="1"/>
    <xf numFmtId="0" fontId="20" fillId="37" borderId="10" xfId="0" applyFont="1" applyFill="1" applyBorder="1"/>
    <xf numFmtId="0" fontId="20" fillId="36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14" fontId="20" fillId="36" borderId="10" xfId="0" applyNumberFormat="1" applyFont="1" applyFill="1" applyBorder="1" applyAlignment="1">
      <alignment horizontal="center"/>
    </xf>
    <xf numFmtId="0" fontId="0" fillId="0" borderId="15" xfId="0" applyBorder="1"/>
    <xf numFmtId="0" fontId="16" fillId="34" borderId="0" xfId="0" applyFont="1" applyFill="1"/>
    <xf numFmtId="0" fontId="16" fillId="38" borderId="10" xfId="0" applyFont="1" applyFill="1" applyBorder="1"/>
    <xf numFmtId="0" fontId="0" fillId="38" borderId="10" xfId="0" applyFill="1" applyBorder="1"/>
    <xf numFmtId="14" fontId="0" fillId="38" borderId="10" xfId="0" applyNumberFormat="1" applyFill="1" applyBorder="1"/>
    <xf numFmtId="0" fontId="21" fillId="0" borderId="10" xfId="0" applyFont="1" applyBorder="1"/>
    <xf numFmtId="14" fontId="21" fillId="0" borderId="10" xfId="0" applyNumberFormat="1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20" fillId="36" borderId="0" xfId="0" applyFont="1" applyFill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workbookViewId="0">
      <selection activeCell="L1" sqref="L1"/>
    </sheetView>
  </sheetViews>
  <sheetFormatPr defaultRowHeight="14.5" x14ac:dyDescent="0.35"/>
  <cols>
    <col min="1" max="1" width="11" customWidth="1"/>
    <col min="2" max="2" width="14.453125" bestFit="1" customWidth="1"/>
    <col min="3" max="3" width="13.1796875" bestFit="1" customWidth="1"/>
    <col min="4" max="4" width="12" bestFit="1" customWidth="1"/>
    <col min="5" max="5" width="18.1796875" bestFit="1" customWidth="1"/>
    <col min="6" max="6" width="16.54296875" bestFit="1" customWidth="1"/>
    <col min="7" max="7" width="18.54296875" bestFit="1" customWidth="1"/>
    <col min="8" max="8" width="16.81640625" bestFit="1" customWidth="1"/>
    <col min="9" max="9" width="16.81640625" style="1" bestFit="1" customWidth="1"/>
    <col min="10" max="10" width="15.1796875" bestFit="1" customWidth="1"/>
    <col min="11" max="11" width="13.1796875" bestFit="1" customWidth="1"/>
    <col min="12" max="12" width="17.81640625" bestFit="1" customWidth="1"/>
    <col min="13" max="13" width="9.7265625" customWidth="1"/>
    <col min="14" max="14" width="8.1796875" customWidth="1"/>
    <col min="15" max="15" width="8.453125" customWidth="1"/>
    <col min="17" max="17" width="18.81640625" customWidth="1"/>
    <col min="18" max="18" width="16.1796875" customWidth="1"/>
  </cols>
  <sheetData>
    <row r="1" spans="1:17" s="6" customFormat="1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/>
      <c r="O1"/>
      <c r="P1"/>
      <c r="Q1"/>
    </row>
    <row r="2" spans="1:17" x14ac:dyDescent="0.35">
      <c r="A2" t="s">
        <v>13</v>
      </c>
      <c r="B2" t="s">
        <v>14</v>
      </c>
      <c r="C2">
        <v>369</v>
      </c>
      <c r="D2" t="s">
        <v>15</v>
      </c>
      <c r="E2" t="s">
        <v>16</v>
      </c>
      <c r="F2" t="s">
        <v>17</v>
      </c>
      <c r="G2">
        <v>50</v>
      </c>
      <c r="H2">
        <v>4</v>
      </c>
      <c r="I2" s="1">
        <v>45207</v>
      </c>
      <c r="J2" t="s">
        <v>18</v>
      </c>
      <c r="K2" t="s">
        <v>19</v>
      </c>
      <c r="L2" t="s">
        <v>20</v>
      </c>
      <c r="M2">
        <v>200</v>
      </c>
    </row>
    <row r="3" spans="1:17" x14ac:dyDescent="0.35">
      <c r="A3" t="s">
        <v>21</v>
      </c>
      <c r="B3" t="s">
        <v>22</v>
      </c>
      <c r="C3">
        <v>369</v>
      </c>
      <c r="D3" t="s">
        <v>23</v>
      </c>
      <c r="E3" t="s">
        <v>24</v>
      </c>
      <c r="F3" t="s">
        <v>25</v>
      </c>
      <c r="G3">
        <v>280</v>
      </c>
      <c r="H3">
        <v>3</v>
      </c>
      <c r="I3" s="1">
        <v>44993</v>
      </c>
      <c r="J3" t="s">
        <v>26</v>
      </c>
      <c r="K3" t="s">
        <v>19</v>
      </c>
      <c r="L3" t="s">
        <v>27</v>
      </c>
      <c r="M3">
        <v>840</v>
      </c>
    </row>
    <row r="4" spans="1:17" x14ac:dyDescent="0.35">
      <c r="A4" t="s">
        <v>28</v>
      </c>
      <c r="B4" t="s">
        <v>29</v>
      </c>
      <c r="C4">
        <v>258</v>
      </c>
      <c r="D4" t="s">
        <v>30</v>
      </c>
      <c r="E4" t="s">
        <v>16</v>
      </c>
      <c r="F4" t="s">
        <v>31</v>
      </c>
      <c r="G4">
        <v>200</v>
      </c>
      <c r="H4">
        <v>2</v>
      </c>
      <c r="I4" s="1">
        <v>45041</v>
      </c>
      <c r="J4" t="s">
        <v>32</v>
      </c>
      <c r="K4" t="s">
        <v>33</v>
      </c>
      <c r="L4" t="s">
        <v>34</v>
      </c>
      <c r="M4">
        <v>400</v>
      </c>
    </row>
    <row r="5" spans="1:17" x14ac:dyDescent="0.35">
      <c r="A5" t="s">
        <v>35</v>
      </c>
      <c r="B5" t="s">
        <v>36</v>
      </c>
      <c r="C5">
        <v>456</v>
      </c>
      <c r="D5" t="s">
        <v>37</v>
      </c>
      <c r="E5" t="s">
        <v>38</v>
      </c>
      <c r="F5" t="s">
        <v>39</v>
      </c>
      <c r="G5">
        <v>120</v>
      </c>
      <c r="H5">
        <v>1</v>
      </c>
      <c r="I5" s="1">
        <v>45108</v>
      </c>
      <c r="J5" t="s">
        <v>32</v>
      </c>
      <c r="K5" t="s">
        <v>33</v>
      </c>
      <c r="L5" t="s">
        <v>40</v>
      </c>
      <c r="M5">
        <v>120</v>
      </c>
    </row>
    <row r="6" spans="1:17" x14ac:dyDescent="0.35">
      <c r="A6" t="s">
        <v>41</v>
      </c>
      <c r="B6" t="s">
        <v>14</v>
      </c>
      <c r="C6">
        <v>369</v>
      </c>
      <c r="D6" t="s">
        <v>15</v>
      </c>
      <c r="E6" t="s">
        <v>42</v>
      </c>
      <c r="F6" t="s">
        <v>17</v>
      </c>
      <c r="G6">
        <v>50</v>
      </c>
      <c r="H6">
        <v>4</v>
      </c>
      <c r="I6" s="1">
        <v>45197</v>
      </c>
      <c r="J6" t="s">
        <v>26</v>
      </c>
      <c r="K6" t="s">
        <v>19</v>
      </c>
      <c r="L6" t="s">
        <v>27</v>
      </c>
      <c r="M6">
        <v>200</v>
      </c>
    </row>
    <row r="7" spans="1:17" x14ac:dyDescent="0.35">
      <c r="A7" t="s">
        <v>43</v>
      </c>
      <c r="B7" t="s">
        <v>44</v>
      </c>
      <c r="C7">
        <v>654</v>
      </c>
      <c r="D7" t="s">
        <v>45</v>
      </c>
      <c r="E7" t="s">
        <v>38</v>
      </c>
      <c r="F7" t="s">
        <v>46</v>
      </c>
      <c r="G7">
        <v>350</v>
      </c>
      <c r="H7">
        <v>1</v>
      </c>
      <c r="I7" s="1">
        <v>45066</v>
      </c>
      <c r="J7" t="s">
        <v>18</v>
      </c>
      <c r="K7" t="s">
        <v>19</v>
      </c>
      <c r="L7" t="s">
        <v>27</v>
      </c>
      <c r="M7">
        <v>350</v>
      </c>
    </row>
    <row r="8" spans="1:17" x14ac:dyDescent="0.35">
      <c r="A8" t="s">
        <v>47</v>
      </c>
      <c r="B8" t="s">
        <v>22</v>
      </c>
      <c r="C8">
        <v>369</v>
      </c>
      <c r="D8" t="s">
        <v>23</v>
      </c>
      <c r="E8" t="s">
        <v>48</v>
      </c>
      <c r="F8" t="s">
        <v>25</v>
      </c>
      <c r="G8">
        <v>280</v>
      </c>
      <c r="H8">
        <v>3</v>
      </c>
      <c r="I8" s="1">
        <v>45066</v>
      </c>
      <c r="J8" t="s">
        <v>18</v>
      </c>
      <c r="K8" t="s">
        <v>19</v>
      </c>
      <c r="L8" t="s">
        <v>20</v>
      </c>
      <c r="M8">
        <v>840</v>
      </c>
    </row>
    <row r="9" spans="1:17" x14ac:dyDescent="0.35">
      <c r="A9" t="s">
        <v>49</v>
      </c>
      <c r="B9" t="s">
        <v>50</v>
      </c>
      <c r="C9">
        <v>123</v>
      </c>
      <c r="D9" t="s">
        <v>51</v>
      </c>
      <c r="E9" t="s">
        <v>48</v>
      </c>
      <c r="F9" t="s">
        <v>46</v>
      </c>
      <c r="G9">
        <v>350</v>
      </c>
      <c r="H9">
        <v>1</v>
      </c>
      <c r="I9" s="1">
        <v>45169</v>
      </c>
      <c r="J9" t="s">
        <v>52</v>
      </c>
      <c r="K9" t="s">
        <v>33</v>
      </c>
      <c r="L9" t="s">
        <v>53</v>
      </c>
      <c r="M9">
        <v>350</v>
      </c>
    </row>
    <row r="10" spans="1:17" x14ac:dyDescent="0.35">
      <c r="A10" t="s">
        <v>54</v>
      </c>
      <c r="B10" t="s">
        <v>55</v>
      </c>
      <c r="C10">
        <v>987</v>
      </c>
      <c r="D10" t="s">
        <v>56</v>
      </c>
      <c r="E10" t="s">
        <v>48</v>
      </c>
      <c r="F10" t="s">
        <v>57</v>
      </c>
      <c r="G10">
        <v>250</v>
      </c>
      <c r="H10">
        <v>2</v>
      </c>
      <c r="I10" s="1">
        <v>45150</v>
      </c>
      <c r="J10" t="s">
        <v>18</v>
      </c>
      <c r="K10" t="s">
        <v>33</v>
      </c>
      <c r="L10" t="s">
        <v>53</v>
      </c>
      <c r="M10">
        <v>500</v>
      </c>
    </row>
    <row r="11" spans="1:17" x14ac:dyDescent="0.35">
      <c r="A11" t="s">
        <v>58</v>
      </c>
      <c r="B11" t="s">
        <v>59</v>
      </c>
      <c r="C11">
        <v>123</v>
      </c>
      <c r="D11" t="s">
        <v>23</v>
      </c>
      <c r="E11" t="s">
        <v>42</v>
      </c>
      <c r="F11" t="s">
        <v>60</v>
      </c>
      <c r="G11">
        <v>220</v>
      </c>
      <c r="H11">
        <v>2</v>
      </c>
      <c r="I11" s="1">
        <v>44995</v>
      </c>
      <c r="J11" t="s">
        <v>52</v>
      </c>
      <c r="K11" t="s">
        <v>19</v>
      </c>
      <c r="L11" t="s">
        <v>27</v>
      </c>
      <c r="M11">
        <v>440</v>
      </c>
    </row>
    <row r="12" spans="1:17" x14ac:dyDescent="0.35">
      <c r="A12" t="s">
        <v>61</v>
      </c>
      <c r="B12" t="s">
        <v>62</v>
      </c>
      <c r="C12">
        <v>456</v>
      </c>
      <c r="D12" t="s">
        <v>63</v>
      </c>
      <c r="E12" t="s">
        <v>64</v>
      </c>
      <c r="F12" t="s">
        <v>60</v>
      </c>
      <c r="G12">
        <v>220</v>
      </c>
      <c r="H12">
        <v>2</v>
      </c>
      <c r="I12" s="1">
        <v>45132</v>
      </c>
      <c r="J12" t="s">
        <v>32</v>
      </c>
      <c r="K12" t="s">
        <v>33</v>
      </c>
      <c r="L12" t="s">
        <v>53</v>
      </c>
      <c r="M12">
        <v>440</v>
      </c>
    </row>
    <row r="13" spans="1:17" x14ac:dyDescent="0.35">
      <c r="A13" t="s">
        <v>65</v>
      </c>
      <c r="B13" t="s">
        <v>55</v>
      </c>
      <c r="C13">
        <v>987</v>
      </c>
      <c r="D13" t="s">
        <v>56</v>
      </c>
      <c r="E13" t="s">
        <v>66</v>
      </c>
      <c r="F13" t="s">
        <v>67</v>
      </c>
      <c r="G13">
        <v>150</v>
      </c>
      <c r="H13">
        <v>2</v>
      </c>
      <c r="I13" s="1">
        <v>45131</v>
      </c>
      <c r="J13" t="s">
        <v>32</v>
      </c>
      <c r="K13" t="s">
        <v>33</v>
      </c>
      <c r="L13" t="s">
        <v>53</v>
      </c>
      <c r="M13">
        <v>300</v>
      </c>
    </row>
    <row r="14" spans="1:17" x14ac:dyDescent="0.35">
      <c r="A14" t="s">
        <v>68</v>
      </c>
      <c r="B14" t="s">
        <v>69</v>
      </c>
      <c r="C14">
        <v>321</v>
      </c>
      <c r="D14" t="s">
        <v>70</v>
      </c>
      <c r="E14" t="s">
        <v>64</v>
      </c>
      <c r="F14" t="s">
        <v>71</v>
      </c>
      <c r="G14">
        <v>180</v>
      </c>
      <c r="H14">
        <v>1</v>
      </c>
      <c r="I14" s="1">
        <v>45042</v>
      </c>
      <c r="J14" t="s">
        <v>52</v>
      </c>
      <c r="K14" t="s">
        <v>33</v>
      </c>
      <c r="L14" t="s">
        <v>53</v>
      </c>
      <c r="M14">
        <v>180</v>
      </c>
    </row>
    <row r="15" spans="1:17" x14ac:dyDescent="0.35">
      <c r="A15" t="s">
        <v>72</v>
      </c>
      <c r="B15" t="s">
        <v>29</v>
      </c>
      <c r="C15">
        <v>258</v>
      </c>
      <c r="D15" t="s">
        <v>30</v>
      </c>
      <c r="E15" t="s">
        <v>38</v>
      </c>
      <c r="F15" t="s">
        <v>73</v>
      </c>
      <c r="G15">
        <v>160</v>
      </c>
      <c r="H15">
        <v>1</v>
      </c>
      <c r="I15" s="1">
        <v>45073</v>
      </c>
      <c r="J15" t="s">
        <v>26</v>
      </c>
      <c r="K15" t="s">
        <v>33</v>
      </c>
      <c r="L15" t="s">
        <v>40</v>
      </c>
      <c r="M15">
        <v>160</v>
      </c>
    </row>
    <row r="16" spans="1:17" x14ac:dyDescent="0.35">
      <c r="A16" t="s">
        <v>74</v>
      </c>
      <c r="B16" t="s">
        <v>29</v>
      </c>
      <c r="C16">
        <v>258</v>
      </c>
      <c r="D16" t="s">
        <v>30</v>
      </c>
      <c r="E16" t="s">
        <v>42</v>
      </c>
      <c r="F16" t="s">
        <v>71</v>
      </c>
      <c r="G16">
        <v>180</v>
      </c>
      <c r="H16">
        <v>1</v>
      </c>
      <c r="I16" s="1">
        <v>44942</v>
      </c>
      <c r="J16" t="s">
        <v>32</v>
      </c>
      <c r="K16" t="s">
        <v>33</v>
      </c>
      <c r="L16" t="s">
        <v>53</v>
      </c>
      <c r="M16">
        <v>180</v>
      </c>
    </row>
    <row r="17" spans="1:13" x14ac:dyDescent="0.35">
      <c r="A17" t="s">
        <v>75</v>
      </c>
      <c r="B17" t="s">
        <v>36</v>
      </c>
      <c r="C17">
        <v>456</v>
      </c>
      <c r="D17" t="s">
        <v>37</v>
      </c>
      <c r="E17" t="s">
        <v>24</v>
      </c>
      <c r="F17" t="s">
        <v>71</v>
      </c>
      <c r="G17">
        <v>180</v>
      </c>
      <c r="H17">
        <v>1</v>
      </c>
      <c r="I17" s="1">
        <v>45066</v>
      </c>
      <c r="J17" t="s">
        <v>26</v>
      </c>
      <c r="K17" t="s">
        <v>33</v>
      </c>
      <c r="L17" t="s">
        <v>53</v>
      </c>
      <c r="M17">
        <v>180</v>
      </c>
    </row>
    <row r="18" spans="1:13" x14ac:dyDescent="0.35">
      <c r="A18" t="s">
        <v>76</v>
      </c>
      <c r="B18" t="s">
        <v>77</v>
      </c>
      <c r="C18">
        <v>147</v>
      </c>
      <c r="D18" t="s">
        <v>78</v>
      </c>
      <c r="E18" t="s">
        <v>79</v>
      </c>
      <c r="F18" t="s">
        <v>80</v>
      </c>
      <c r="G18">
        <v>230</v>
      </c>
      <c r="H18">
        <v>2</v>
      </c>
      <c r="I18" s="1">
        <v>45132</v>
      </c>
      <c r="J18" t="s">
        <v>26</v>
      </c>
      <c r="K18" t="s">
        <v>19</v>
      </c>
      <c r="L18" t="s">
        <v>27</v>
      </c>
      <c r="M18">
        <v>460</v>
      </c>
    </row>
    <row r="19" spans="1:13" x14ac:dyDescent="0.35">
      <c r="A19" t="s">
        <v>81</v>
      </c>
      <c r="B19" t="s">
        <v>29</v>
      </c>
      <c r="C19">
        <v>258</v>
      </c>
      <c r="D19" t="s">
        <v>30</v>
      </c>
      <c r="E19" t="s">
        <v>82</v>
      </c>
      <c r="F19" t="s">
        <v>80</v>
      </c>
      <c r="G19">
        <v>230</v>
      </c>
      <c r="H19">
        <v>2</v>
      </c>
      <c r="I19" s="1">
        <v>45016</v>
      </c>
      <c r="J19" t="s">
        <v>18</v>
      </c>
      <c r="K19" t="s">
        <v>33</v>
      </c>
      <c r="L19" t="s">
        <v>34</v>
      </c>
      <c r="M19">
        <v>460</v>
      </c>
    </row>
    <row r="20" spans="1:13" x14ac:dyDescent="0.35">
      <c r="A20" t="s">
        <v>83</v>
      </c>
      <c r="B20" t="s">
        <v>84</v>
      </c>
      <c r="C20">
        <v>258</v>
      </c>
      <c r="D20" t="s">
        <v>15</v>
      </c>
      <c r="E20" t="s">
        <v>38</v>
      </c>
      <c r="F20" t="s">
        <v>85</v>
      </c>
      <c r="G20">
        <v>200</v>
      </c>
      <c r="H20">
        <v>2</v>
      </c>
      <c r="I20" s="1">
        <v>45165</v>
      </c>
      <c r="J20" t="s">
        <v>26</v>
      </c>
      <c r="K20" t="s">
        <v>33</v>
      </c>
      <c r="L20" t="s">
        <v>53</v>
      </c>
      <c r="M20">
        <v>400</v>
      </c>
    </row>
    <row r="21" spans="1:13" x14ac:dyDescent="0.35">
      <c r="A21" t="s">
        <v>86</v>
      </c>
      <c r="B21" t="s">
        <v>62</v>
      </c>
      <c r="C21">
        <v>456</v>
      </c>
      <c r="D21" t="s">
        <v>63</v>
      </c>
      <c r="E21" t="s">
        <v>42</v>
      </c>
      <c r="F21" t="s">
        <v>60</v>
      </c>
      <c r="G21">
        <v>220</v>
      </c>
      <c r="H21">
        <v>2</v>
      </c>
      <c r="I21" s="1">
        <v>45018</v>
      </c>
      <c r="J21" t="s">
        <v>18</v>
      </c>
      <c r="K21" t="s">
        <v>33</v>
      </c>
      <c r="L21" t="s">
        <v>53</v>
      </c>
      <c r="M21">
        <v>440</v>
      </c>
    </row>
    <row r="22" spans="1:13" x14ac:dyDescent="0.35">
      <c r="A22" t="s">
        <v>87</v>
      </c>
      <c r="B22" t="s">
        <v>84</v>
      </c>
      <c r="C22">
        <v>258</v>
      </c>
      <c r="D22" t="s">
        <v>15</v>
      </c>
      <c r="E22" t="s">
        <v>42</v>
      </c>
      <c r="F22" t="s">
        <v>88</v>
      </c>
      <c r="G22">
        <v>130</v>
      </c>
      <c r="H22">
        <v>1</v>
      </c>
      <c r="I22" s="1">
        <v>45240</v>
      </c>
      <c r="J22" t="s">
        <v>18</v>
      </c>
      <c r="K22" t="s">
        <v>19</v>
      </c>
      <c r="L22" t="s">
        <v>20</v>
      </c>
      <c r="M22">
        <v>130</v>
      </c>
    </row>
    <row r="23" spans="1:13" x14ac:dyDescent="0.35">
      <c r="A23" t="s">
        <v>89</v>
      </c>
      <c r="B23" t="s">
        <v>69</v>
      </c>
      <c r="C23">
        <v>321</v>
      </c>
      <c r="D23" t="s">
        <v>70</v>
      </c>
      <c r="E23" t="s">
        <v>64</v>
      </c>
      <c r="F23" t="s">
        <v>90</v>
      </c>
      <c r="G23">
        <v>100</v>
      </c>
      <c r="H23">
        <v>1</v>
      </c>
      <c r="I23" s="1">
        <v>45083</v>
      </c>
      <c r="J23" t="s">
        <v>18</v>
      </c>
      <c r="K23" t="s">
        <v>19</v>
      </c>
      <c r="L23" t="s">
        <v>27</v>
      </c>
      <c r="M23">
        <v>100</v>
      </c>
    </row>
    <row r="24" spans="1:13" x14ac:dyDescent="0.35">
      <c r="A24" t="s">
        <v>91</v>
      </c>
      <c r="B24" t="s">
        <v>92</v>
      </c>
      <c r="C24">
        <v>654</v>
      </c>
      <c r="D24" t="s">
        <v>51</v>
      </c>
      <c r="E24" t="s">
        <v>79</v>
      </c>
      <c r="F24" t="s">
        <v>60</v>
      </c>
      <c r="G24">
        <v>220</v>
      </c>
      <c r="H24">
        <v>2</v>
      </c>
      <c r="I24" s="1">
        <v>45087</v>
      </c>
      <c r="J24" t="s">
        <v>26</v>
      </c>
      <c r="K24" t="s">
        <v>19</v>
      </c>
      <c r="L24" t="s">
        <v>20</v>
      </c>
      <c r="M24">
        <v>440</v>
      </c>
    </row>
    <row r="25" spans="1:13" x14ac:dyDescent="0.35">
      <c r="A25" t="s">
        <v>93</v>
      </c>
      <c r="B25" t="s">
        <v>22</v>
      </c>
      <c r="C25">
        <v>369</v>
      </c>
      <c r="D25" t="s">
        <v>23</v>
      </c>
      <c r="E25" t="s">
        <v>64</v>
      </c>
      <c r="F25" t="s">
        <v>46</v>
      </c>
      <c r="G25">
        <v>350</v>
      </c>
      <c r="H25">
        <v>1</v>
      </c>
      <c r="I25" s="1">
        <v>45134</v>
      </c>
      <c r="J25" t="s">
        <v>32</v>
      </c>
      <c r="K25" t="s">
        <v>33</v>
      </c>
      <c r="L25" t="s">
        <v>53</v>
      </c>
      <c r="M25">
        <v>350</v>
      </c>
    </row>
    <row r="26" spans="1:13" x14ac:dyDescent="0.35">
      <c r="A26" t="s">
        <v>94</v>
      </c>
      <c r="B26" t="s">
        <v>84</v>
      </c>
      <c r="C26">
        <v>258</v>
      </c>
      <c r="D26" t="s">
        <v>15</v>
      </c>
      <c r="E26" t="s">
        <v>38</v>
      </c>
      <c r="F26" t="s">
        <v>80</v>
      </c>
      <c r="G26">
        <v>230</v>
      </c>
      <c r="H26">
        <v>2</v>
      </c>
      <c r="I26" s="1">
        <v>45174</v>
      </c>
      <c r="J26" t="s">
        <v>52</v>
      </c>
      <c r="K26" t="s">
        <v>33</v>
      </c>
      <c r="L26" t="s">
        <v>53</v>
      </c>
      <c r="M26">
        <v>460</v>
      </c>
    </row>
    <row r="27" spans="1:13" x14ac:dyDescent="0.35">
      <c r="A27" t="s">
        <v>95</v>
      </c>
      <c r="B27" t="s">
        <v>36</v>
      </c>
      <c r="C27">
        <v>456</v>
      </c>
      <c r="D27" t="s">
        <v>37</v>
      </c>
      <c r="E27" t="s">
        <v>66</v>
      </c>
      <c r="F27" t="s">
        <v>60</v>
      </c>
      <c r="G27">
        <v>220</v>
      </c>
      <c r="H27">
        <v>2</v>
      </c>
      <c r="I27" s="1">
        <v>45196</v>
      </c>
      <c r="J27" t="s">
        <v>32</v>
      </c>
      <c r="K27" t="s">
        <v>19</v>
      </c>
      <c r="L27" t="s">
        <v>20</v>
      </c>
      <c r="M27">
        <v>440</v>
      </c>
    </row>
    <row r="28" spans="1:13" x14ac:dyDescent="0.35">
      <c r="A28" t="s">
        <v>96</v>
      </c>
      <c r="B28" t="s">
        <v>97</v>
      </c>
      <c r="C28">
        <v>456</v>
      </c>
      <c r="D28" t="s">
        <v>45</v>
      </c>
      <c r="E28" t="s">
        <v>64</v>
      </c>
      <c r="F28" t="s">
        <v>98</v>
      </c>
      <c r="G28">
        <v>150</v>
      </c>
      <c r="H28">
        <v>2</v>
      </c>
      <c r="I28" s="1">
        <v>45176</v>
      </c>
      <c r="J28" t="s">
        <v>32</v>
      </c>
      <c r="K28" t="s">
        <v>19</v>
      </c>
      <c r="L28" t="s">
        <v>20</v>
      </c>
      <c r="M28">
        <v>300</v>
      </c>
    </row>
    <row r="29" spans="1:13" x14ac:dyDescent="0.35">
      <c r="A29" t="s">
        <v>99</v>
      </c>
      <c r="B29" t="s">
        <v>100</v>
      </c>
      <c r="C29">
        <v>987</v>
      </c>
      <c r="D29" t="s">
        <v>56</v>
      </c>
      <c r="E29" t="s">
        <v>79</v>
      </c>
      <c r="F29" t="s">
        <v>85</v>
      </c>
      <c r="G29">
        <v>200</v>
      </c>
      <c r="H29">
        <v>2</v>
      </c>
      <c r="I29" s="1">
        <v>45164</v>
      </c>
      <c r="J29" t="s">
        <v>26</v>
      </c>
      <c r="K29" t="s">
        <v>19</v>
      </c>
      <c r="L29" t="s">
        <v>27</v>
      </c>
      <c r="M29">
        <v>400</v>
      </c>
    </row>
    <row r="30" spans="1:13" x14ac:dyDescent="0.35">
      <c r="A30" t="s">
        <v>101</v>
      </c>
      <c r="B30" t="s">
        <v>102</v>
      </c>
      <c r="C30">
        <v>123</v>
      </c>
      <c r="D30" t="s">
        <v>78</v>
      </c>
      <c r="E30" t="s">
        <v>24</v>
      </c>
      <c r="F30" t="s">
        <v>103</v>
      </c>
      <c r="G30">
        <v>190</v>
      </c>
      <c r="H30">
        <v>1</v>
      </c>
      <c r="I30" s="1">
        <v>44935</v>
      </c>
      <c r="J30" t="s">
        <v>18</v>
      </c>
      <c r="K30" t="s">
        <v>33</v>
      </c>
      <c r="L30" t="s">
        <v>53</v>
      </c>
      <c r="M30">
        <v>190</v>
      </c>
    </row>
    <row r="31" spans="1:13" x14ac:dyDescent="0.35">
      <c r="A31" t="s">
        <v>104</v>
      </c>
      <c r="B31" t="s">
        <v>102</v>
      </c>
      <c r="C31">
        <v>123</v>
      </c>
      <c r="D31" t="s">
        <v>78</v>
      </c>
      <c r="E31" t="s">
        <v>82</v>
      </c>
      <c r="F31" t="s">
        <v>105</v>
      </c>
      <c r="G31">
        <v>180</v>
      </c>
      <c r="H31">
        <v>1</v>
      </c>
      <c r="I31" s="1">
        <v>45047</v>
      </c>
      <c r="J31" t="s">
        <v>26</v>
      </c>
      <c r="K31" t="s">
        <v>33</v>
      </c>
      <c r="L31" t="s">
        <v>34</v>
      </c>
      <c r="M31">
        <v>180</v>
      </c>
    </row>
    <row r="32" spans="1:13" x14ac:dyDescent="0.35">
      <c r="A32" t="s">
        <v>106</v>
      </c>
      <c r="B32" t="s">
        <v>69</v>
      </c>
      <c r="C32">
        <v>321</v>
      </c>
      <c r="D32" t="s">
        <v>70</v>
      </c>
      <c r="E32" t="s">
        <v>16</v>
      </c>
      <c r="F32" t="s">
        <v>46</v>
      </c>
      <c r="G32">
        <v>350</v>
      </c>
      <c r="H32">
        <v>1</v>
      </c>
      <c r="I32" s="1">
        <v>45065</v>
      </c>
      <c r="J32" t="s">
        <v>52</v>
      </c>
      <c r="K32" t="s">
        <v>33</v>
      </c>
      <c r="L32" t="s">
        <v>40</v>
      </c>
      <c r="M32">
        <v>350</v>
      </c>
    </row>
    <row r="33" spans="1:13" x14ac:dyDescent="0.35">
      <c r="A33" t="s">
        <v>107</v>
      </c>
      <c r="B33" t="s">
        <v>97</v>
      </c>
      <c r="C33">
        <v>456</v>
      </c>
      <c r="D33" t="s">
        <v>45</v>
      </c>
      <c r="E33" t="s">
        <v>24</v>
      </c>
      <c r="F33" t="s">
        <v>105</v>
      </c>
      <c r="G33">
        <v>180</v>
      </c>
      <c r="H33">
        <v>1</v>
      </c>
      <c r="I33" s="1">
        <v>45008</v>
      </c>
      <c r="J33" t="s">
        <v>26</v>
      </c>
      <c r="K33" t="s">
        <v>33</v>
      </c>
      <c r="L33" t="s">
        <v>34</v>
      </c>
      <c r="M33">
        <v>180</v>
      </c>
    </row>
    <row r="34" spans="1:13" x14ac:dyDescent="0.35">
      <c r="A34" t="s">
        <v>108</v>
      </c>
      <c r="B34" t="s">
        <v>55</v>
      </c>
      <c r="C34">
        <v>987</v>
      </c>
      <c r="D34" t="s">
        <v>56</v>
      </c>
      <c r="E34" t="s">
        <v>79</v>
      </c>
      <c r="F34" t="s">
        <v>60</v>
      </c>
      <c r="G34">
        <v>220</v>
      </c>
      <c r="H34">
        <v>2</v>
      </c>
      <c r="I34" s="1">
        <v>45270</v>
      </c>
      <c r="J34" t="s">
        <v>26</v>
      </c>
      <c r="K34" t="s">
        <v>33</v>
      </c>
      <c r="L34" t="s">
        <v>34</v>
      </c>
      <c r="M34">
        <v>440</v>
      </c>
    </row>
    <row r="35" spans="1:13" x14ac:dyDescent="0.35">
      <c r="A35" t="s">
        <v>109</v>
      </c>
      <c r="B35" t="s">
        <v>97</v>
      </c>
      <c r="C35">
        <v>456</v>
      </c>
      <c r="D35" t="s">
        <v>45</v>
      </c>
      <c r="E35" t="s">
        <v>82</v>
      </c>
      <c r="F35" t="s">
        <v>39</v>
      </c>
      <c r="G35">
        <v>120</v>
      </c>
      <c r="H35">
        <v>1</v>
      </c>
      <c r="I35" s="1">
        <v>45063</v>
      </c>
      <c r="J35" t="s">
        <v>18</v>
      </c>
      <c r="K35" t="s">
        <v>33</v>
      </c>
      <c r="L35" t="s">
        <v>34</v>
      </c>
      <c r="M35">
        <v>120</v>
      </c>
    </row>
    <row r="36" spans="1:13" x14ac:dyDescent="0.35">
      <c r="A36" t="s">
        <v>110</v>
      </c>
      <c r="B36" t="s">
        <v>77</v>
      </c>
      <c r="C36">
        <v>147</v>
      </c>
      <c r="D36" t="s">
        <v>78</v>
      </c>
      <c r="E36" t="s">
        <v>16</v>
      </c>
      <c r="F36" t="s">
        <v>111</v>
      </c>
      <c r="G36">
        <v>20</v>
      </c>
      <c r="H36">
        <v>5</v>
      </c>
      <c r="I36" s="1">
        <v>45271</v>
      </c>
      <c r="J36" t="s">
        <v>32</v>
      </c>
      <c r="K36" t="s">
        <v>33</v>
      </c>
      <c r="L36" t="s">
        <v>34</v>
      </c>
      <c r="M36">
        <v>100</v>
      </c>
    </row>
    <row r="37" spans="1:13" x14ac:dyDescent="0.35">
      <c r="A37" t="s">
        <v>112</v>
      </c>
      <c r="B37" t="s">
        <v>113</v>
      </c>
      <c r="C37">
        <v>321</v>
      </c>
      <c r="D37" t="s">
        <v>78</v>
      </c>
      <c r="E37" t="s">
        <v>64</v>
      </c>
      <c r="F37" t="s">
        <v>31</v>
      </c>
      <c r="G37">
        <v>200</v>
      </c>
      <c r="H37">
        <v>2</v>
      </c>
      <c r="I37" s="1">
        <v>45187</v>
      </c>
      <c r="J37" t="s">
        <v>18</v>
      </c>
      <c r="K37" t="s">
        <v>19</v>
      </c>
      <c r="L37" t="s">
        <v>20</v>
      </c>
      <c r="M37">
        <v>400</v>
      </c>
    </row>
    <row r="38" spans="1:13" x14ac:dyDescent="0.35">
      <c r="A38" t="s">
        <v>114</v>
      </c>
      <c r="B38" t="s">
        <v>115</v>
      </c>
      <c r="C38">
        <v>789</v>
      </c>
      <c r="D38" t="s">
        <v>70</v>
      </c>
      <c r="E38" t="s">
        <v>16</v>
      </c>
      <c r="F38" t="s">
        <v>67</v>
      </c>
      <c r="G38">
        <v>150</v>
      </c>
      <c r="H38">
        <v>2</v>
      </c>
      <c r="I38" s="1">
        <v>45109</v>
      </c>
      <c r="J38" t="s">
        <v>18</v>
      </c>
      <c r="K38" t="s">
        <v>33</v>
      </c>
      <c r="L38" t="s">
        <v>40</v>
      </c>
      <c r="M38">
        <v>300</v>
      </c>
    </row>
    <row r="39" spans="1:13" x14ac:dyDescent="0.35">
      <c r="A39" t="s">
        <v>116</v>
      </c>
      <c r="B39" t="s">
        <v>62</v>
      </c>
      <c r="C39">
        <v>456</v>
      </c>
      <c r="D39" t="s">
        <v>63</v>
      </c>
      <c r="E39" t="s">
        <v>48</v>
      </c>
      <c r="F39" t="s">
        <v>25</v>
      </c>
      <c r="G39">
        <v>280</v>
      </c>
      <c r="H39">
        <v>3</v>
      </c>
      <c r="I39" s="1">
        <v>45099</v>
      </c>
      <c r="J39" t="s">
        <v>52</v>
      </c>
      <c r="K39" t="s">
        <v>19</v>
      </c>
      <c r="L39" t="s">
        <v>27</v>
      </c>
      <c r="M39">
        <v>840</v>
      </c>
    </row>
    <row r="40" spans="1:13" x14ac:dyDescent="0.35">
      <c r="A40" t="s">
        <v>117</v>
      </c>
      <c r="B40" t="s">
        <v>113</v>
      </c>
      <c r="C40">
        <v>321</v>
      </c>
      <c r="D40" t="s">
        <v>78</v>
      </c>
      <c r="E40" t="s">
        <v>38</v>
      </c>
      <c r="F40" t="s">
        <v>25</v>
      </c>
      <c r="G40">
        <v>280</v>
      </c>
      <c r="H40">
        <v>3</v>
      </c>
      <c r="I40" s="1">
        <v>45154</v>
      </c>
      <c r="J40" t="s">
        <v>52</v>
      </c>
      <c r="K40" t="s">
        <v>33</v>
      </c>
      <c r="L40" t="s">
        <v>34</v>
      </c>
      <c r="M40">
        <v>840</v>
      </c>
    </row>
    <row r="41" spans="1:13" x14ac:dyDescent="0.35">
      <c r="A41" t="s">
        <v>118</v>
      </c>
      <c r="B41" t="s">
        <v>29</v>
      </c>
      <c r="C41">
        <v>258</v>
      </c>
      <c r="D41" t="s">
        <v>30</v>
      </c>
      <c r="E41" t="s">
        <v>38</v>
      </c>
      <c r="F41" t="s">
        <v>25</v>
      </c>
      <c r="G41">
        <v>280</v>
      </c>
      <c r="H41">
        <v>3</v>
      </c>
      <c r="I41" s="1">
        <v>45161</v>
      </c>
      <c r="J41" t="s">
        <v>52</v>
      </c>
      <c r="K41" t="s">
        <v>33</v>
      </c>
      <c r="L41" t="s">
        <v>53</v>
      </c>
      <c r="M41">
        <v>840</v>
      </c>
    </row>
    <row r="42" spans="1:13" x14ac:dyDescent="0.35">
      <c r="A42" t="s">
        <v>119</v>
      </c>
      <c r="B42" t="s">
        <v>92</v>
      </c>
      <c r="C42">
        <v>654</v>
      </c>
      <c r="D42" t="s">
        <v>51</v>
      </c>
      <c r="E42" t="s">
        <v>24</v>
      </c>
      <c r="F42" t="s">
        <v>57</v>
      </c>
      <c r="G42">
        <v>250</v>
      </c>
      <c r="H42">
        <v>2</v>
      </c>
      <c r="I42" s="1">
        <v>45263</v>
      </c>
      <c r="J42" t="s">
        <v>18</v>
      </c>
      <c r="K42" t="s">
        <v>33</v>
      </c>
      <c r="L42" t="s">
        <v>34</v>
      </c>
      <c r="M42">
        <v>500</v>
      </c>
    </row>
    <row r="43" spans="1:13" x14ac:dyDescent="0.35">
      <c r="A43" t="s">
        <v>120</v>
      </c>
      <c r="B43" t="s">
        <v>59</v>
      </c>
      <c r="C43">
        <v>123</v>
      </c>
      <c r="D43" t="s">
        <v>23</v>
      </c>
      <c r="E43" t="s">
        <v>38</v>
      </c>
      <c r="F43" t="s">
        <v>73</v>
      </c>
      <c r="G43">
        <v>160</v>
      </c>
      <c r="H43">
        <v>1</v>
      </c>
      <c r="I43" s="1">
        <v>45237</v>
      </c>
      <c r="J43" t="s">
        <v>26</v>
      </c>
      <c r="K43" t="s">
        <v>19</v>
      </c>
      <c r="L43" t="s">
        <v>27</v>
      </c>
      <c r="M43">
        <v>160</v>
      </c>
    </row>
    <row r="44" spans="1:13" x14ac:dyDescent="0.35">
      <c r="A44" t="s">
        <v>121</v>
      </c>
      <c r="B44" t="s">
        <v>115</v>
      </c>
      <c r="C44">
        <v>789</v>
      </c>
      <c r="D44" t="s">
        <v>70</v>
      </c>
      <c r="E44" t="s">
        <v>16</v>
      </c>
      <c r="F44" t="s">
        <v>73</v>
      </c>
      <c r="G44">
        <v>160</v>
      </c>
      <c r="H44">
        <v>1</v>
      </c>
      <c r="I44" s="1">
        <v>45031</v>
      </c>
      <c r="J44" t="s">
        <v>26</v>
      </c>
      <c r="K44" t="s">
        <v>33</v>
      </c>
      <c r="L44" t="s">
        <v>34</v>
      </c>
      <c r="M44">
        <v>160</v>
      </c>
    </row>
    <row r="45" spans="1:13" x14ac:dyDescent="0.35">
      <c r="A45" t="s">
        <v>122</v>
      </c>
      <c r="B45" t="s">
        <v>97</v>
      </c>
      <c r="C45">
        <v>456</v>
      </c>
      <c r="D45" t="s">
        <v>45</v>
      </c>
      <c r="E45" t="s">
        <v>38</v>
      </c>
      <c r="F45" t="s">
        <v>111</v>
      </c>
      <c r="G45">
        <v>20</v>
      </c>
      <c r="H45">
        <v>5</v>
      </c>
      <c r="I45" s="1">
        <v>44992</v>
      </c>
      <c r="J45" t="s">
        <v>52</v>
      </c>
      <c r="K45" t="s">
        <v>19</v>
      </c>
      <c r="L45" t="s">
        <v>20</v>
      </c>
      <c r="M45">
        <v>100</v>
      </c>
    </row>
    <row r="46" spans="1:13" x14ac:dyDescent="0.35">
      <c r="A46" t="s">
        <v>123</v>
      </c>
      <c r="B46" t="s">
        <v>14</v>
      </c>
      <c r="C46">
        <v>369</v>
      </c>
      <c r="D46" t="s">
        <v>15</v>
      </c>
      <c r="E46" t="s">
        <v>42</v>
      </c>
      <c r="F46" t="s">
        <v>57</v>
      </c>
      <c r="G46">
        <v>250</v>
      </c>
      <c r="H46">
        <v>2</v>
      </c>
      <c r="I46" s="1">
        <v>45218</v>
      </c>
      <c r="J46" t="s">
        <v>52</v>
      </c>
      <c r="K46" t="s">
        <v>19</v>
      </c>
      <c r="L46" t="s">
        <v>27</v>
      </c>
      <c r="M46">
        <v>500</v>
      </c>
    </row>
    <row r="47" spans="1:13" x14ac:dyDescent="0.35">
      <c r="A47" t="s">
        <v>124</v>
      </c>
      <c r="B47" t="s">
        <v>92</v>
      </c>
      <c r="C47">
        <v>654</v>
      </c>
      <c r="D47" t="s">
        <v>51</v>
      </c>
      <c r="E47" t="s">
        <v>24</v>
      </c>
      <c r="F47" t="s">
        <v>67</v>
      </c>
      <c r="G47">
        <v>150</v>
      </c>
      <c r="H47">
        <v>2</v>
      </c>
      <c r="I47" s="1">
        <v>45215</v>
      </c>
      <c r="J47" t="s">
        <v>52</v>
      </c>
      <c r="K47" t="s">
        <v>19</v>
      </c>
      <c r="L47" t="s">
        <v>20</v>
      </c>
      <c r="M47">
        <v>300</v>
      </c>
    </row>
    <row r="48" spans="1:13" x14ac:dyDescent="0.35">
      <c r="A48" t="s">
        <v>125</v>
      </c>
      <c r="B48" t="s">
        <v>77</v>
      </c>
      <c r="C48">
        <v>147</v>
      </c>
      <c r="D48" t="s">
        <v>78</v>
      </c>
      <c r="E48" t="s">
        <v>64</v>
      </c>
      <c r="F48" t="s">
        <v>25</v>
      </c>
      <c r="G48">
        <v>280</v>
      </c>
      <c r="H48">
        <v>3</v>
      </c>
      <c r="I48" s="1">
        <v>45246</v>
      </c>
      <c r="J48" t="s">
        <v>52</v>
      </c>
      <c r="K48" t="s">
        <v>19</v>
      </c>
      <c r="L48" t="s">
        <v>20</v>
      </c>
      <c r="M48">
        <v>840</v>
      </c>
    </row>
    <row r="49" spans="1:13" x14ac:dyDescent="0.35">
      <c r="A49" t="s">
        <v>126</v>
      </c>
      <c r="B49" t="s">
        <v>100</v>
      </c>
      <c r="C49">
        <v>987</v>
      </c>
      <c r="D49" t="s">
        <v>56</v>
      </c>
      <c r="E49" t="s">
        <v>79</v>
      </c>
      <c r="F49" t="s">
        <v>80</v>
      </c>
      <c r="G49">
        <v>230</v>
      </c>
      <c r="H49">
        <v>2</v>
      </c>
      <c r="I49" s="1">
        <v>45254</v>
      </c>
      <c r="J49" t="s">
        <v>32</v>
      </c>
      <c r="K49" t="s">
        <v>33</v>
      </c>
      <c r="L49" t="s">
        <v>53</v>
      </c>
      <c r="M49">
        <v>460</v>
      </c>
    </row>
    <row r="50" spans="1:13" x14ac:dyDescent="0.35">
      <c r="A50" t="s">
        <v>127</v>
      </c>
      <c r="B50" t="s">
        <v>97</v>
      </c>
      <c r="C50">
        <v>456</v>
      </c>
      <c r="D50" t="s">
        <v>45</v>
      </c>
      <c r="E50" t="s">
        <v>16</v>
      </c>
      <c r="F50" t="s">
        <v>39</v>
      </c>
      <c r="G50">
        <v>120</v>
      </c>
      <c r="H50">
        <v>1</v>
      </c>
      <c r="I50" s="1">
        <v>45160</v>
      </c>
      <c r="J50" t="s">
        <v>26</v>
      </c>
      <c r="K50" t="s">
        <v>19</v>
      </c>
      <c r="L50" t="s">
        <v>20</v>
      </c>
      <c r="M50">
        <v>120</v>
      </c>
    </row>
    <row r="51" spans="1:13" x14ac:dyDescent="0.35">
      <c r="A51" t="s">
        <v>128</v>
      </c>
      <c r="B51" t="s">
        <v>92</v>
      </c>
      <c r="C51">
        <v>654</v>
      </c>
      <c r="D51" t="s">
        <v>51</v>
      </c>
      <c r="E51" t="s">
        <v>79</v>
      </c>
      <c r="F51" t="s">
        <v>60</v>
      </c>
      <c r="G51">
        <v>220</v>
      </c>
      <c r="H51">
        <v>2</v>
      </c>
      <c r="I51" s="1">
        <v>45181</v>
      </c>
      <c r="J51" t="s">
        <v>26</v>
      </c>
      <c r="K51" t="s">
        <v>33</v>
      </c>
      <c r="L51" t="s">
        <v>53</v>
      </c>
      <c r="M51">
        <v>440</v>
      </c>
    </row>
    <row r="52" spans="1:13" x14ac:dyDescent="0.35">
      <c r="A52" t="s">
        <v>129</v>
      </c>
      <c r="B52" t="s">
        <v>69</v>
      </c>
      <c r="C52">
        <v>321</v>
      </c>
      <c r="D52" t="s">
        <v>70</v>
      </c>
      <c r="E52" t="s">
        <v>82</v>
      </c>
      <c r="F52" t="s">
        <v>103</v>
      </c>
      <c r="G52">
        <v>190</v>
      </c>
      <c r="H52">
        <v>1</v>
      </c>
      <c r="I52" s="1">
        <v>45138</v>
      </c>
      <c r="J52" t="s">
        <v>18</v>
      </c>
      <c r="K52" t="s">
        <v>33</v>
      </c>
      <c r="L52" t="s">
        <v>53</v>
      </c>
      <c r="M52">
        <v>190</v>
      </c>
    </row>
    <row r="53" spans="1:13" x14ac:dyDescent="0.35">
      <c r="A53" t="s">
        <v>130</v>
      </c>
      <c r="B53" t="s">
        <v>131</v>
      </c>
      <c r="C53">
        <v>147</v>
      </c>
      <c r="D53" t="s">
        <v>30</v>
      </c>
      <c r="E53" t="s">
        <v>48</v>
      </c>
      <c r="F53" t="s">
        <v>88</v>
      </c>
      <c r="G53">
        <v>130</v>
      </c>
      <c r="H53">
        <v>1</v>
      </c>
      <c r="I53" s="1">
        <v>45239</v>
      </c>
      <c r="J53" t="s">
        <v>18</v>
      </c>
      <c r="K53" t="s">
        <v>33</v>
      </c>
      <c r="L53" t="s">
        <v>34</v>
      </c>
      <c r="M53">
        <v>130</v>
      </c>
    </row>
    <row r="54" spans="1:13" x14ac:dyDescent="0.35">
      <c r="A54" t="s">
        <v>132</v>
      </c>
      <c r="B54" t="s">
        <v>100</v>
      </c>
      <c r="C54">
        <v>987</v>
      </c>
      <c r="D54" t="s">
        <v>56</v>
      </c>
      <c r="E54" t="s">
        <v>16</v>
      </c>
      <c r="F54" t="s">
        <v>103</v>
      </c>
      <c r="G54">
        <v>190</v>
      </c>
      <c r="H54">
        <v>1</v>
      </c>
      <c r="I54" s="1">
        <v>45082</v>
      </c>
      <c r="J54" t="s">
        <v>26</v>
      </c>
      <c r="K54" t="s">
        <v>33</v>
      </c>
      <c r="L54" t="s">
        <v>34</v>
      </c>
      <c r="M54">
        <v>190</v>
      </c>
    </row>
    <row r="55" spans="1:13" x14ac:dyDescent="0.35">
      <c r="A55" t="s">
        <v>133</v>
      </c>
      <c r="B55" t="s">
        <v>22</v>
      </c>
      <c r="C55">
        <v>369</v>
      </c>
      <c r="D55" t="s">
        <v>23</v>
      </c>
      <c r="E55" t="s">
        <v>24</v>
      </c>
      <c r="F55" t="s">
        <v>134</v>
      </c>
      <c r="G55">
        <v>280</v>
      </c>
      <c r="H55">
        <v>3</v>
      </c>
      <c r="I55" s="1">
        <v>45110</v>
      </c>
      <c r="J55" t="s">
        <v>26</v>
      </c>
      <c r="K55" t="s">
        <v>19</v>
      </c>
      <c r="L55" t="s">
        <v>27</v>
      </c>
      <c r="M55">
        <v>840</v>
      </c>
    </row>
    <row r="56" spans="1:13" x14ac:dyDescent="0.35">
      <c r="A56" t="s">
        <v>135</v>
      </c>
      <c r="B56" t="s">
        <v>36</v>
      </c>
      <c r="C56">
        <v>456</v>
      </c>
      <c r="D56" t="s">
        <v>37</v>
      </c>
      <c r="E56" t="s">
        <v>79</v>
      </c>
      <c r="F56" t="s">
        <v>111</v>
      </c>
      <c r="G56">
        <v>20</v>
      </c>
      <c r="H56">
        <v>5</v>
      </c>
      <c r="I56" s="1">
        <v>45267</v>
      </c>
      <c r="J56" t="s">
        <v>26</v>
      </c>
      <c r="K56" t="s">
        <v>19</v>
      </c>
      <c r="L56" t="s">
        <v>27</v>
      </c>
      <c r="M56">
        <v>100</v>
      </c>
    </row>
    <row r="57" spans="1:13" x14ac:dyDescent="0.35">
      <c r="A57" t="s">
        <v>136</v>
      </c>
      <c r="B57" t="s">
        <v>77</v>
      </c>
      <c r="C57">
        <v>147</v>
      </c>
      <c r="D57" t="s">
        <v>78</v>
      </c>
      <c r="E57" t="s">
        <v>79</v>
      </c>
      <c r="F57" t="s">
        <v>67</v>
      </c>
      <c r="G57">
        <v>150</v>
      </c>
      <c r="H57">
        <v>2</v>
      </c>
      <c r="I57" s="1">
        <v>44958</v>
      </c>
      <c r="J57" t="s">
        <v>26</v>
      </c>
      <c r="K57" t="s">
        <v>33</v>
      </c>
      <c r="L57" t="s">
        <v>40</v>
      </c>
      <c r="M57">
        <v>300</v>
      </c>
    </row>
    <row r="58" spans="1:13" x14ac:dyDescent="0.35">
      <c r="A58" t="s">
        <v>137</v>
      </c>
      <c r="B58" t="s">
        <v>55</v>
      </c>
      <c r="C58">
        <v>987</v>
      </c>
      <c r="D58" t="s">
        <v>56</v>
      </c>
      <c r="E58" t="s">
        <v>24</v>
      </c>
      <c r="F58" t="s">
        <v>57</v>
      </c>
      <c r="G58">
        <v>250</v>
      </c>
      <c r="H58">
        <v>2</v>
      </c>
      <c r="I58" s="1">
        <v>44949</v>
      </c>
      <c r="J58" t="s">
        <v>26</v>
      </c>
      <c r="K58" t="s">
        <v>19</v>
      </c>
      <c r="L58" t="s">
        <v>20</v>
      </c>
      <c r="M58">
        <v>500</v>
      </c>
    </row>
    <row r="59" spans="1:13" x14ac:dyDescent="0.35">
      <c r="A59" t="s">
        <v>138</v>
      </c>
      <c r="B59" t="s">
        <v>36</v>
      </c>
      <c r="C59">
        <v>456</v>
      </c>
      <c r="D59" t="s">
        <v>37</v>
      </c>
      <c r="E59" t="s">
        <v>82</v>
      </c>
      <c r="F59" t="s">
        <v>88</v>
      </c>
      <c r="G59">
        <v>130</v>
      </c>
      <c r="H59">
        <v>1</v>
      </c>
      <c r="I59" s="1">
        <v>45191</v>
      </c>
      <c r="J59" t="s">
        <v>32</v>
      </c>
      <c r="K59" t="s">
        <v>33</v>
      </c>
      <c r="L59" t="s">
        <v>40</v>
      </c>
      <c r="M59">
        <v>130</v>
      </c>
    </row>
    <row r="60" spans="1:13" x14ac:dyDescent="0.35">
      <c r="A60" t="s">
        <v>139</v>
      </c>
      <c r="B60" t="s">
        <v>14</v>
      </c>
      <c r="C60">
        <v>369</v>
      </c>
      <c r="D60" t="s">
        <v>15</v>
      </c>
      <c r="E60" t="s">
        <v>82</v>
      </c>
      <c r="F60" t="s">
        <v>39</v>
      </c>
      <c r="G60">
        <v>120</v>
      </c>
      <c r="H60">
        <v>1</v>
      </c>
      <c r="I60" s="1">
        <v>45039</v>
      </c>
      <c r="J60" t="s">
        <v>26</v>
      </c>
      <c r="K60" t="s">
        <v>33</v>
      </c>
      <c r="L60" t="s">
        <v>34</v>
      </c>
      <c r="M60">
        <v>120</v>
      </c>
    </row>
    <row r="61" spans="1:13" x14ac:dyDescent="0.35">
      <c r="A61" t="s">
        <v>140</v>
      </c>
      <c r="B61" t="s">
        <v>36</v>
      </c>
      <c r="C61">
        <v>456</v>
      </c>
      <c r="D61" t="s">
        <v>37</v>
      </c>
      <c r="E61" t="s">
        <v>66</v>
      </c>
      <c r="F61" t="s">
        <v>67</v>
      </c>
      <c r="G61">
        <v>150</v>
      </c>
      <c r="H61">
        <v>2</v>
      </c>
      <c r="I61" s="1">
        <v>45098</v>
      </c>
      <c r="J61" t="s">
        <v>18</v>
      </c>
      <c r="K61" t="s">
        <v>33</v>
      </c>
      <c r="L61" t="s">
        <v>34</v>
      </c>
      <c r="M61">
        <v>300</v>
      </c>
    </row>
    <row r="62" spans="1:13" x14ac:dyDescent="0.35">
      <c r="A62" t="s">
        <v>141</v>
      </c>
      <c r="B62" t="s">
        <v>100</v>
      </c>
      <c r="C62">
        <v>987</v>
      </c>
      <c r="D62" t="s">
        <v>56</v>
      </c>
      <c r="E62" t="s">
        <v>66</v>
      </c>
      <c r="F62" t="s">
        <v>71</v>
      </c>
      <c r="G62">
        <v>180</v>
      </c>
      <c r="H62">
        <v>1</v>
      </c>
      <c r="I62" s="1">
        <v>45183</v>
      </c>
      <c r="J62" t="s">
        <v>32</v>
      </c>
      <c r="K62" t="s">
        <v>19</v>
      </c>
      <c r="L62" t="s">
        <v>20</v>
      </c>
      <c r="M62">
        <v>180</v>
      </c>
    </row>
    <row r="63" spans="1:13" x14ac:dyDescent="0.35">
      <c r="A63" t="s">
        <v>142</v>
      </c>
      <c r="B63" t="s">
        <v>102</v>
      </c>
      <c r="C63">
        <v>123</v>
      </c>
      <c r="D63" t="s">
        <v>78</v>
      </c>
      <c r="E63" t="s">
        <v>66</v>
      </c>
      <c r="F63" t="s">
        <v>88</v>
      </c>
      <c r="G63">
        <v>130</v>
      </c>
      <c r="H63">
        <v>1</v>
      </c>
      <c r="I63" s="1">
        <v>45203</v>
      </c>
      <c r="J63" t="s">
        <v>26</v>
      </c>
      <c r="K63" t="s">
        <v>33</v>
      </c>
      <c r="L63" t="s">
        <v>34</v>
      </c>
      <c r="M63">
        <v>130</v>
      </c>
    </row>
    <row r="64" spans="1:13" x14ac:dyDescent="0.35">
      <c r="A64" t="s">
        <v>143</v>
      </c>
      <c r="B64" t="s">
        <v>62</v>
      </c>
      <c r="C64">
        <v>456</v>
      </c>
      <c r="D64" t="s">
        <v>63</v>
      </c>
      <c r="E64" t="s">
        <v>38</v>
      </c>
      <c r="F64" t="s">
        <v>80</v>
      </c>
      <c r="G64">
        <v>230</v>
      </c>
      <c r="H64">
        <v>2</v>
      </c>
      <c r="I64" s="1">
        <v>45079</v>
      </c>
      <c r="J64" t="s">
        <v>26</v>
      </c>
      <c r="K64" t="s">
        <v>19</v>
      </c>
      <c r="L64" t="s">
        <v>27</v>
      </c>
      <c r="M64">
        <v>460</v>
      </c>
    </row>
    <row r="65" spans="1:13" x14ac:dyDescent="0.35">
      <c r="A65" t="s">
        <v>144</v>
      </c>
      <c r="B65" t="s">
        <v>97</v>
      </c>
      <c r="C65">
        <v>456</v>
      </c>
      <c r="D65" t="s">
        <v>45</v>
      </c>
      <c r="E65" t="s">
        <v>79</v>
      </c>
      <c r="F65" t="s">
        <v>25</v>
      </c>
      <c r="G65">
        <v>280</v>
      </c>
      <c r="H65">
        <v>3</v>
      </c>
      <c r="I65" s="1">
        <v>45096</v>
      </c>
      <c r="J65" t="s">
        <v>18</v>
      </c>
      <c r="K65" t="s">
        <v>33</v>
      </c>
      <c r="L65" t="s">
        <v>53</v>
      </c>
      <c r="M65">
        <v>840</v>
      </c>
    </row>
    <row r="66" spans="1:13" x14ac:dyDescent="0.35">
      <c r="A66" t="s">
        <v>145</v>
      </c>
      <c r="B66" t="s">
        <v>131</v>
      </c>
      <c r="C66">
        <v>147</v>
      </c>
      <c r="D66" t="s">
        <v>30</v>
      </c>
      <c r="E66" t="s">
        <v>24</v>
      </c>
      <c r="F66" t="s">
        <v>103</v>
      </c>
      <c r="G66">
        <v>190</v>
      </c>
      <c r="H66">
        <v>1</v>
      </c>
      <c r="I66" s="1">
        <v>44975</v>
      </c>
      <c r="J66" t="s">
        <v>52</v>
      </c>
      <c r="K66" t="s">
        <v>19</v>
      </c>
      <c r="L66" t="s">
        <v>27</v>
      </c>
      <c r="M66">
        <v>190</v>
      </c>
    </row>
    <row r="67" spans="1:13" x14ac:dyDescent="0.35">
      <c r="A67" t="s">
        <v>146</v>
      </c>
      <c r="B67" t="s">
        <v>22</v>
      </c>
      <c r="C67">
        <v>369</v>
      </c>
      <c r="D67" t="s">
        <v>23</v>
      </c>
      <c r="E67" t="s">
        <v>16</v>
      </c>
      <c r="F67" t="s">
        <v>88</v>
      </c>
      <c r="G67">
        <v>130</v>
      </c>
      <c r="H67">
        <v>1</v>
      </c>
      <c r="I67" s="1">
        <v>45232</v>
      </c>
      <c r="J67" t="s">
        <v>18</v>
      </c>
      <c r="K67" t="s">
        <v>33</v>
      </c>
      <c r="L67" t="s">
        <v>53</v>
      </c>
      <c r="M67">
        <v>130</v>
      </c>
    </row>
    <row r="68" spans="1:13" x14ac:dyDescent="0.35">
      <c r="A68" t="s">
        <v>147</v>
      </c>
      <c r="B68" t="s">
        <v>29</v>
      </c>
      <c r="C68">
        <v>258</v>
      </c>
      <c r="D68" t="s">
        <v>30</v>
      </c>
      <c r="E68" t="s">
        <v>79</v>
      </c>
      <c r="F68" t="s">
        <v>73</v>
      </c>
      <c r="G68">
        <v>160</v>
      </c>
      <c r="H68">
        <v>1</v>
      </c>
      <c r="I68" s="1">
        <v>45173</v>
      </c>
      <c r="J68" t="s">
        <v>52</v>
      </c>
      <c r="K68" t="s">
        <v>19</v>
      </c>
      <c r="L68" t="s">
        <v>20</v>
      </c>
      <c r="M68">
        <v>160</v>
      </c>
    </row>
    <row r="69" spans="1:13" x14ac:dyDescent="0.35">
      <c r="A69" t="s">
        <v>148</v>
      </c>
      <c r="B69" t="s">
        <v>84</v>
      </c>
      <c r="C69">
        <v>258</v>
      </c>
      <c r="D69" t="s">
        <v>15</v>
      </c>
      <c r="E69" t="s">
        <v>16</v>
      </c>
      <c r="F69" t="s">
        <v>60</v>
      </c>
      <c r="G69">
        <v>220</v>
      </c>
      <c r="H69">
        <v>2</v>
      </c>
      <c r="I69" s="1">
        <v>45130</v>
      </c>
      <c r="J69" t="s">
        <v>52</v>
      </c>
      <c r="K69" t="s">
        <v>19</v>
      </c>
      <c r="L69" t="s">
        <v>27</v>
      </c>
      <c r="M69">
        <v>440</v>
      </c>
    </row>
    <row r="70" spans="1:13" x14ac:dyDescent="0.35">
      <c r="A70" t="s">
        <v>149</v>
      </c>
      <c r="B70" t="s">
        <v>115</v>
      </c>
      <c r="C70">
        <v>789</v>
      </c>
      <c r="D70" t="s">
        <v>70</v>
      </c>
      <c r="E70" t="s">
        <v>16</v>
      </c>
      <c r="F70" t="s">
        <v>39</v>
      </c>
      <c r="G70">
        <v>120</v>
      </c>
      <c r="H70">
        <v>1</v>
      </c>
      <c r="I70" s="1">
        <v>45097</v>
      </c>
      <c r="J70" t="s">
        <v>52</v>
      </c>
      <c r="K70" t="s">
        <v>19</v>
      </c>
      <c r="L70" t="s">
        <v>20</v>
      </c>
      <c r="M70">
        <v>120</v>
      </c>
    </row>
    <row r="71" spans="1:13" x14ac:dyDescent="0.35">
      <c r="A71" t="s">
        <v>150</v>
      </c>
      <c r="B71" t="s">
        <v>77</v>
      </c>
      <c r="C71">
        <v>147</v>
      </c>
      <c r="D71" t="s">
        <v>78</v>
      </c>
      <c r="E71" t="s">
        <v>24</v>
      </c>
      <c r="F71" t="s">
        <v>85</v>
      </c>
      <c r="G71">
        <v>200</v>
      </c>
      <c r="H71">
        <v>2</v>
      </c>
      <c r="I71" s="1">
        <v>45061</v>
      </c>
      <c r="J71" t="s">
        <v>18</v>
      </c>
      <c r="K71" t="s">
        <v>19</v>
      </c>
      <c r="L71" t="s">
        <v>20</v>
      </c>
      <c r="M71">
        <v>400</v>
      </c>
    </row>
    <row r="72" spans="1:13" x14ac:dyDescent="0.35">
      <c r="A72" t="s">
        <v>151</v>
      </c>
      <c r="B72" t="s">
        <v>44</v>
      </c>
      <c r="C72">
        <v>654</v>
      </c>
      <c r="D72" t="s">
        <v>45</v>
      </c>
      <c r="E72" t="s">
        <v>82</v>
      </c>
      <c r="F72" t="s">
        <v>80</v>
      </c>
      <c r="G72">
        <v>230</v>
      </c>
      <c r="H72">
        <v>2</v>
      </c>
      <c r="I72" s="1">
        <v>44931</v>
      </c>
      <c r="J72" t="s">
        <v>18</v>
      </c>
      <c r="K72" t="s">
        <v>19</v>
      </c>
      <c r="L72" t="s">
        <v>27</v>
      </c>
      <c r="M72">
        <v>460</v>
      </c>
    </row>
    <row r="73" spans="1:13" x14ac:dyDescent="0.35">
      <c r="A73" t="s">
        <v>152</v>
      </c>
      <c r="B73" t="s">
        <v>29</v>
      </c>
      <c r="C73">
        <v>258</v>
      </c>
      <c r="D73" t="s">
        <v>30</v>
      </c>
      <c r="E73" t="s">
        <v>42</v>
      </c>
      <c r="F73" t="s">
        <v>80</v>
      </c>
      <c r="G73">
        <v>230</v>
      </c>
      <c r="H73">
        <v>2</v>
      </c>
      <c r="I73" s="1">
        <v>45027</v>
      </c>
      <c r="J73" t="s">
        <v>26</v>
      </c>
      <c r="K73" t="s">
        <v>33</v>
      </c>
      <c r="L73" t="s">
        <v>34</v>
      </c>
      <c r="M73">
        <v>460</v>
      </c>
    </row>
    <row r="74" spans="1:13" x14ac:dyDescent="0.35">
      <c r="A74" t="s">
        <v>153</v>
      </c>
      <c r="B74" t="s">
        <v>100</v>
      </c>
      <c r="C74">
        <v>987</v>
      </c>
      <c r="D74" t="s">
        <v>56</v>
      </c>
      <c r="E74" t="s">
        <v>66</v>
      </c>
      <c r="F74" t="s">
        <v>105</v>
      </c>
      <c r="G74">
        <v>180</v>
      </c>
      <c r="H74">
        <v>1</v>
      </c>
      <c r="I74" s="1">
        <v>45234</v>
      </c>
      <c r="J74" t="s">
        <v>32</v>
      </c>
      <c r="K74" t="s">
        <v>33</v>
      </c>
      <c r="L74" t="s">
        <v>40</v>
      </c>
      <c r="M74">
        <v>180</v>
      </c>
    </row>
    <row r="75" spans="1:13" x14ac:dyDescent="0.35">
      <c r="A75" t="s">
        <v>154</v>
      </c>
      <c r="B75" t="s">
        <v>155</v>
      </c>
      <c r="C75">
        <v>789</v>
      </c>
      <c r="D75" t="s">
        <v>37</v>
      </c>
      <c r="E75" t="s">
        <v>48</v>
      </c>
      <c r="F75" t="s">
        <v>67</v>
      </c>
      <c r="G75">
        <v>150</v>
      </c>
      <c r="H75">
        <v>2</v>
      </c>
      <c r="I75" s="1">
        <v>45035</v>
      </c>
      <c r="J75" t="s">
        <v>52</v>
      </c>
      <c r="K75" t="s">
        <v>19</v>
      </c>
      <c r="L75" t="s">
        <v>27</v>
      </c>
      <c r="M75">
        <v>300</v>
      </c>
    </row>
    <row r="76" spans="1:13" x14ac:dyDescent="0.35">
      <c r="A76" t="s">
        <v>156</v>
      </c>
      <c r="B76" t="s">
        <v>29</v>
      </c>
      <c r="C76">
        <v>258</v>
      </c>
      <c r="D76" t="s">
        <v>30</v>
      </c>
      <c r="E76" t="s">
        <v>48</v>
      </c>
      <c r="F76" t="s">
        <v>90</v>
      </c>
      <c r="G76">
        <v>100</v>
      </c>
      <c r="H76">
        <v>1</v>
      </c>
      <c r="I76" s="1">
        <v>45113</v>
      </c>
      <c r="J76" t="s">
        <v>32</v>
      </c>
      <c r="K76" t="s">
        <v>33</v>
      </c>
      <c r="L76" t="s">
        <v>53</v>
      </c>
      <c r="M76">
        <v>100</v>
      </c>
    </row>
    <row r="77" spans="1:13" x14ac:dyDescent="0.35">
      <c r="A77" t="s">
        <v>157</v>
      </c>
      <c r="B77" t="s">
        <v>44</v>
      </c>
      <c r="C77">
        <v>654</v>
      </c>
      <c r="D77" t="s">
        <v>45</v>
      </c>
      <c r="E77" t="s">
        <v>66</v>
      </c>
      <c r="F77" t="s">
        <v>46</v>
      </c>
      <c r="G77">
        <v>350</v>
      </c>
      <c r="H77">
        <v>1</v>
      </c>
      <c r="I77" s="1">
        <v>45254</v>
      </c>
      <c r="J77" t="s">
        <v>52</v>
      </c>
      <c r="K77" t="s">
        <v>19</v>
      </c>
      <c r="L77" t="s">
        <v>20</v>
      </c>
      <c r="M77">
        <v>350</v>
      </c>
    </row>
    <row r="78" spans="1:13" x14ac:dyDescent="0.35">
      <c r="A78" t="s">
        <v>158</v>
      </c>
      <c r="B78" t="s">
        <v>97</v>
      </c>
      <c r="C78">
        <v>456</v>
      </c>
      <c r="D78" t="s">
        <v>45</v>
      </c>
      <c r="E78" t="s">
        <v>42</v>
      </c>
      <c r="F78" t="s">
        <v>17</v>
      </c>
      <c r="G78">
        <v>50</v>
      </c>
      <c r="H78">
        <v>4</v>
      </c>
      <c r="I78" s="1">
        <v>44975</v>
      </c>
      <c r="J78" t="s">
        <v>52</v>
      </c>
      <c r="K78" t="s">
        <v>33</v>
      </c>
      <c r="L78" t="s">
        <v>34</v>
      </c>
      <c r="M78">
        <v>200</v>
      </c>
    </row>
    <row r="79" spans="1:13" x14ac:dyDescent="0.35">
      <c r="A79" t="s">
        <v>159</v>
      </c>
      <c r="B79" t="s">
        <v>36</v>
      </c>
      <c r="C79">
        <v>456</v>
      </c>
      <c r="D79" t="s">
        <v>37</v>
      </c>
      <c r="E79" t="s">
        <v>24</v>
      </c>
      <c r="F79" t="s">
        <v>60</v>
      </c>
      <c r="G79">
        <v>220</v>
      </c>
      <c r="H79">
        <v>2</v>
      </c>
      <c r="I79" s="1">
        <v>45127</v>
      </c>
      <c r="J79" t="s">
        <v>26</v>
      </c>
      <c r="K79" t="s">
        <v>19</v>
      </c>
      <c r="L79" t="s">
        <v>20</v>
      </c>
      <c r="M79">
        <v>440</v>
      </c>
    </row>
    <row r="80" spans="1:13" x14ac:dyDescent="0.35">
      <c r="A80" t="s">
        <v>160</v>
      </c>
      <c r="B80" t="s">
        <v>131</v>
      </c>
      <c r="C80">
        <v>147</v>
      </c>
      <c r="D80" t="s">
        <v>30</v>
      </c>
      <c r="E80" t="s">
        <v>48</v>
      </c>
      <c r="F80" t="s">
        <v>85</v>
      </c>
      <c r="G80">
        <v>200</v>
      </c>
      <c r="H80">
        <v>2</v>
      </c>
      <c r="I80" s="1">
        <v>44956</v>
      </c>
      <c r="J80" t="s">
        <v>26</v>
      </c>
      <c r="K80" t="s">
        <v>33</v>
      </c>
      <c r="L80" t="s">
        <v>40</v>
      </c>
      <c r="M80">
        <v>400</v>
      </c>
    </row>
    <row r="81" spans="1:13" x14ac:dyDescent="0.35">
      <c r="A81" t="s">
        <v>161</v>
      </c>
      <c r="B81" t="s">
        <v>36</v>
      </c>
      <c r="C81">
        <v>456</v>
      </c>
      <c r="D81" t="s">
        <v>37</v>
      </c>
      <c r="E81" t="s">
        <v>82</v>
      </c>
      <c r="F81" t="s">
        <v>80</v>
      </c>
      <c r="G81">
        <v>230</v>
      </c>
      <c r="H81">
        <v>2</v>
      </c>
      <c r="I81" s="1">
        <v>45089</v>
      </c>
      <c r="J81" t="s">
        <v>26</v>
      </c>
      <c r="K81" t="s">
        <v>33</v>
      </c>
      <c r="L81" t="s">
        <v>34</v>
      </c>
      <c r="M81">
        <v>460</v>
      </c>
    </row>
    <row r="82" spans="1:13" x14ac:dyDescent="0.35">
      <c r="A82" t="s">
        <v>162</v>
      </c>
      <c r="B82" t="s">
        <v>131</v>
      </c>
      <c r="C82">
        <v>147</v>
      </c>
      <c r="D82" t="s">
        <v>30</v>
      </c>
      <c r="E82" t="s">
        <v>42</v>
      </c>
      <c r="F82" t="s">
        <v>85</v>
      </c>
      <c r="G82">
        <v>200</v>
      </c>
      <c r="H82">
        <v>2</v>
      </c>
      <c r="I82" s="1">
        <v>44954</v>
      </c>
      <c r="J82" t="s">
        <v>32</v>
      </c>
      <c r="K82" t="s">
        <v>33</v>
      </c>
      <c r="L82" t="s">
        <v>53</v>
      </c>
      <c r="M82">
        <v>400</v>
      </c>
    </row>
    <row r="83" spans="1:13" x14ac:dyDescent="0.35">
      <c r="A83" t="s">
        <v>163</v>
      </c>
      <c r="B83" t="s">
        <v>29</v>
      </c>
      <c r="C83">
        <v>258</v>
      </c>
      <c r="D83" t="s">
        <v>30</v>
      </c>
      <c r="E83" t="s">
        <v>38</v>
      </c>
      <c r="F83" t="s">
        <v>134</v>
      </c>
      <c r="G83">
        <v>280</v>
      </c>
      <c r="H83">
        <v>3</v>
      </c>
      <c r="I83" s="1">
        <v>44928</v>
      </c>
      <c r="J83" t="s">
        <v>26</v>
      </c>
      <c r="K83" t="s">
        <v>19</v>
      </c>
      <c r="L83" t="s">
        <v>20</v>
      </c>
      <c r="M83">
        <v>840</v>
      </c>
    </row>
    <row r="84" spans="1:13" x14ac:dyDescent="0.35">
      <c r="A84" t="s">
        <v>164</v>
      </c>
      <c r="B84" t="s">
        <v>97</v>
      </c>
      <c r="C84">
        <v>456</v>
      </c>
      <c r="D84" t="s">
        <v>45</v>
      </c>
      <c r="E84" t="s">
        <v>79</v>
      </c>
      <c r="F84" t="s">
        <v>98</v>
      </c>
      <c r="G84">
        <v>150</v>
      </c>
      <c r="H84">
        <v>2</v>
      </c>
      <c r="I84" s="1">
        <v>45098</v>
      </c>
      <c r="J84" t="s">
        <v>26</v>
      </c>
      <c r="K84" t="s">
        <v>19</v>
      </c>
      <c r="L84" t="s">
        <v>27</v>
      </c>
      <c r="M84">
        <v>300</v>
      </c>
    </row>
    <row r="85" spans="1:13" x14ac:dyDescent="0.35">
      <c r="A85" t="s">
        <v>165</v>
      </c>
      <c r="B85" t="s">
        <v>92</v>
      </c>
      <c r="C85">
        <v>654</v>
      </c>
      <c r="D85" t="s">
        <v>51</v>
      </c>
      <c r="E85" t="s">
        <v>38</v>
      </c>
      <c r="F85" t="s">
        <v>57</v>
      </c>
      <c r="G85">
        <v>250</v>
      </c>
      <c r="H85">
        <v>2</v>
      </c>
      <c r="I85" s="1">
        <v>45065</v>
      </c>
      <c r="J85" t="s">
        <v>52</v>
      </c>
      <c r="K85" t="s">
        <v>19</v>
      </c>
      <c r="L85" t="s">
        <v>20</v>
      </c>
      <c r="M85">
        <v>500</v>
      </c>
    </row>
    <row r="86" spans="1:13" x14ac:dyDescent="0.35">
      <c r="A86" t="s">
        <v>166</v>
      </c>
      <c r="B86" t="s">
        <v>155</v>
      </c>
      <c r="C86">
        <v>789</v>
      </c>
      <c r="D86" t="s">
        <v>37</v>
      </c>
      <c r="E86" t="s">
        <v>16</v>
      </c>
      <c r="F86" t="s">
        <v>57</v>
      </c>
      <c r="G86">
        <v>250</v>
      </c>
      <c r="H86">
        <v>2</v>
      </c>
      <c r="I86" s="1">
        <v>44934</v>
      </c>
      <c r="J86" t="s">
        <v>52</v>
      </c>
      <c r="K86" t="s">
        <v>33</v>
      </c>
      <c r="L86" t="s">
        <v>40</v>
      </c>
      <c r="M86">
        <v>500</v>
      </c>
    </row>
    <row r="87" spans="1:13" x14ac:dyDescent="0.35">
      <c r="A87" t="s">
        <v>167</v>
      </c>
      <c r="B87" t="s">
        <v>102</v>
      </c>
      <c r="C87">
        <v>123</v>
      </c>
      <c r="D87" t="s">
        <v>78</v>
      </c>
      <c r="E87" t="s">
        <v>16</v>
      </c>
      <c r="F87" t="s">
        <v>85</v>
      </c>
      <c r="G87">
        <v>200</v>
      </c>
      <c r="H87">
        <v>2</v>
      </c>
      <c r="I87" s="1">
        <v>45048</v>
      </c>
      <c r="J87" t="s">
        <v>18</v>
      </c>
      <c r="K87" t="s">
        <v>33</v>
      </c>
      <c r="L87" t="s">
        <v>53</v>
      </c>
      <c r="M87">
        <v>400</v>
      </c>
    </row>
    <row r="88" spans="1:13" x14ac:dyDescent="0.35">
      <c r="A88" t="s">
        <v>168</v>
      </c>
      <c r="B88" t="s">
        <v>100</v>
      </c>
      <c r="C88">
        <v>987</v>
      </c>
      <c r="D88" t="s">
        <v>56</v>
      </c>
      <c r="E88" t="s">
        <v>82</v>
      </c>
      <c r="F88" t="s">
        <v>134</v>
      </c>
      <c r="G88">
        <v>280</v>
      </c>
      <c r="H88">
        <v>3</v>
      </c>
      <c r="I88" s="1">
        <v>45177</v>
      </c>
      <c r="J88" t="s">
        <v>18</v>
      </c>
      <c r="K88" t="s">
        <v>33</v>
      </c>
      <c r="L88" t="s">
        <v>53</v>
      </c>
      <c r="M88">
        <v>840</v>
      </c>
    </row>
    <row r="89" spans="1:13" x14ac:dyDescent="0.35">
      <c r="A89" t="s">
        <v>169</v>
      </c>
      <c r="B89" t="s">
        <v>44</v>
      </c>
      <c r="C89">
        <v>654</v>
      </c>
      <c r="D89" t="s">
        <v>45</v>
      </c>
      <c r="E89" t="s">
        <v>16</v>
      </c>
      <c r="F89" t="s">
        <v>85</v>
      </c>
      <c r="G89">
        <v>200</v>
      </c>
      <c r="H89">
        <v>2</v>
      </c>
      <c r="I89" s="1">
        <v>44927</v>
      </c>
      <c r="J89" t="s">
        <v>52</v>
      </c>
      <c r="K89" t="s">
        <v>19</v>
      </c>
      <c r="L89" t="s">
        <v>27</v>
      </c>
      <c r="M89">
        <v>400</v>
      </c>
    </row>
    <row r="90" spans="1:13" x14ac:dyDescent="0.35">
      <c r="A90" t="s">
        <v>170</v>
      </c>
      <c r="B90" t="s">
        <v>36</v>
      </c>
      <c r="C90">
        <v>456</v>
      </c>
      <c r="D90" t="s">
        <v>37</v>
      </c>
      <c r="E90" t="s">
        <v>38</v>
      </c>
      <c r="F90" t="s">
        <v>103</v>
      </c>
      <c r="G90">
        <v>190</v>
      </c>
      <c r="H90">
        <v>1</v>
      </c>
      <c r="I90" s="1">
        <v>44932</v>
      </c>
      <c r="J90" t="s">
        <v>18</v>
      </c>
      <c r="K90" t="s">
        <v>19</v>
      </c>
      <c r="L90" t="s">
        <v>20</v>
      </c>
      <c r="M90">
        <v>190</v>
      </c>
    </row>
    <row r="91" spans="1:13" x14ac:dyDescent="0.35">
      <c r="A91" t="s">
        <v>171</v>
      </c>
      <c r="B91" t="s">
        <v>44</v>
      </c>
      <c r="C91">
        <v>654</v>
      </c>
      <c r="D91" t="s">
        <v>45</v>
      </c>
      <c r="E91" t="s">
        <v>64</v>
      </c>
      <c r="F91" t="s">
        <v>98</v>
      </c>
      <c r="G91">
        <v>150</v>
      </c>
      <c r="H91">
        <v>2</v>
      </c>
      <c r="I91" s="1">
        <v>45138</v>
      </c>
      <c r="J91" t="s">
        <v>52</v>
      </c>
      <c r="K91" t="s">
        <v>33</v>
      </c>
      <c r="L91" t="s">
        <v>34</v>
      </c>
      <c r="M91">
        <v>300</v>
      </c>
    </row>
    <row r="92" spans="1:13" x14ac:dyDescent="0.35">
      <c r="A92" t="s">
        <v>172</v>
      </c>
      <c r="B92" t="s">
        <v>115</v>
      </c>
      <c r="C92">
        <v>789</v>
      </c>
      <c r="D92" t="s">
        <v>70</v>
      </c>
      <c r="E92" t="s">
        <v>64</v>
      </c>
      <c r="F92" t="s">
        <v>105</v>
      </c>
      <c r="G92">
        <v>180</v>
      </c>
      <c r="H92">
        <v>1</v>
      </c>
      <c r="I92" s="1">
        <v>44989</v>
      </c>
      <c r="J92" t="s">
        <v>18</v>
      </c>
      <c r="K92" t="s">
        <v>19</v>
      </c>
      <c r="L92" t="s">
        <v>20</v>
      </c>
      <c r="M92">
        <v>180</v>
      </c>
    </row>
    <row r="93" spans="1:13" x14ac:dyDescent="0.35">
      <c r="A93" t="s">
        <v>173</v>
      </c>
      <c r="B93" t="s">
        <v>55</v>
      </c>
      <c r="C93">
        <v>987</v>
      </c>
      <c r="D93" t="s">
        <v>56</v>
      </c>
      <c r="E93" t="s">
        <v>66</v>
      </c>
      <c r="F93" t="s">
        <v>174</v>
      </c>
      <c r="G93">
        <v>300</v>
      </c>
      <c r="H93">
        <v>3</v>
      </c>
      <c r="I93" s="1">
        <v>45034</v>
      </c>
      <c r="J93" t="s">
        <v>18</v>
      </c>
      <c r="K93" t="s">
        <v>33</v>
      </c>
      <c r="L93" t="s">
        <v>34</v>
      </c>
      <c r="M93">
        <v>900</v>
      </c>
    </row>
    <row r="94" spans="1:13" x14ac:dyDescent="0.35">
      <c r="A94" t="s">
        <v>175</v>
      </c>
      <c r="B94" t="s">
        <v>62</v>
      </c>
      <c r="C94">
        <v>456</v>
      </c>
      <c r="D94" t="s">
        <v>63</v>
      </c>
      <c r="E94" t="s">
        <v>64</v>
      </c>
      <c r="F94" t="s">
        <v>39</v>
      </c>
      <c r="G94">
        <v>120</v>
      </c>
      <c r="H94">
        <v>1</v>
      </c>
      <c r="I94" s="1">
        <v>45068</v>
      </c>
      <c r="J94" t="s">
        <v>18</v>
      </c>
      <c r="K94" t="s">
        <v>19</v>
      </c>
      <c r="L94" t="s">
        <v>20</v>
      </c>
      <c r="M94">
        <v>120</v>
      </c>
    </row>
    <row r="95" spans="1:13" x14ac:dyDescent="0.35">
      <c r="A95" t="s">
        <v>176</v>
      </c>
      <c r="B95" t="s">
        <v>84</v>
      </c>
      <c r="C95">
        <v>258</v>
      </c>
      <c r="D95" t="s">
        <v>15</v>
      </c>
      <c r="E95" t="s">
        <v>38</v>
      </c>
      <c r="F95" t="s">
        <v>80</v>
      </c>
      <c r="G95">
        <v>230</v>
      </c>
      <c r="H95">
        <v>2</v>
      </c>
      <c r="I95" s="1">
        <v>45141</v>
      </c>
      <c r="J95" t="s">
        <v>52</v>
      </c>
      <c r="K95" t="s">
        <v>33</v>
      </c>
      <c r="L95" t="s">
        <v>53</v>
      </c>
      <c r="M95">
        <v>460</v>
      </c>
    </row>
    <row r="96" spans="1:13" x14ac:dyDescent="0.35">
      <c r="A96" t="s">
        <v>177</v>
      </c>
      <c r="B96" t="s">
        <v>22</v>
      </c>
      <c r="C96">
        <v>369</v>
      </c>
      <c r="D96" t="s">
        <v>23</v>
      </c>
      <c r="E96" t="s">
        <v>38</v>
      </c>
      <c r="F96" t="s">
        <v>73</v>
      </c>
      <c r="G96">
        <v>160</v>
      </c>
      <c r="H96">
        <v>1</v>
      </c>
      <c r="I96" s="1">
        <v>44996</v>
      </c>
      <c r="J96" t="s">
        <v>26</v>
      </c>
      <c r="K96" t="s">
        <v>33</v>
      </c>
      <c r="L96" t="s">
        <v>53</v>
      </c>
      <c r="M96">
        <v>160</v>
      </c>
    </row>
    <row r="97" spans="1:13" x14ac:dyDescent="0.35">
      <c r="A97" t="s">
        <v>178</v>
      </c>
      <c r="B97" t="s">
        <v>69</v>
      </c>
      <c r="C97">
        <v>321</v>
      </c>
      <c r="D97" t="s">
        <v>70</v>
      </c>
      <c r="E97" t="s">
        <v>38</v>
      </c>
      <c r="F97" t="s">
        <v>73</v>
      </c>
      <c r="G97">
        <v>160</v>
      </c>
      <c r="H97">
        <v>1</v>
      </c>
      <c r="I97" s="1">
        <v>44955</v>
      </c>
      <c r="J97" t="s">
        <v>32</v>
      </c>
      <c r="K97" t="s">
        <v>33</v>
      </c>
      <c r="L97" t="s">
        <v>40</v>
      </c>
      <c r="M97">
        <v>160</v>
      </c>
    </row>
    <row r="98" spans="1:13" x14ac:dyDescent="0.35">
      <c r="A98" t="s">
        <v>179</v>
      </c>
      <c r="B98" t="s">
        <v>69</v>
      </c>
      <c r="C98">
        <v>321</v>
      </c>
      <c r="D98" t="s">
        <v>70</v>
      </c>
      <c r="E98" t="s">
        <v>38</v>
      </c>
      <c r="F98" t="s">
        <v>17</v>
      </c>
      <c r="G98">
        <v>50</v>
      </c>
      <c r="H98">
        <v>4</v>
      </c>
      <c r="I98" s="1">
        <v>45232</v>
      </c>
      <c r="J98" t="s">
        <v>18</v>
      </c>
      <c r="K98" t="s">
        <v>33</v>
      </c>
      <c r="L98" t="s">
        <v>34</v>
      </c>
      <c r="M98">
        <v>200</v>
      </c>
    </row>
    <row r="99" spans="1:13" x14ac:dyDescent="0.35">
      <c r="A99" t="s">
        <v>180</v>
      </c>
      <c r="B99" t="s">
        <v>55</v>
      </c>
      <c r="C99">
        <v>987</v>
      </c>
      <c r="D99" t="s">
        <v>56</v>
      </c>
      <c r="E99" t="s">
        <v>16</v>
      </c>
      <c r="F99" t="s">
        <v>174</v>
      </c>
      <c r="G99">
        <v>300</v>
      </c>
      <c r="H99">
        <v>3</v>
      </c>
      <c r="I99" s="1">
        <v>45270</v>
      </c>
      <c r="J99" t="s">
        <v>52</v>
      </c>
      <c r="K99" t="s">
        <v>33</v>
      </c>
      <c r="L99" t="s">
        <v>34</v>
      </c>
      <c r="M99">
        <v>900</v>
      </c>
    </row>
    <row r="100" spans="1:13" x14ac:dyDescent="0.35">
      <c r="A100" t="s">
        <v>181</v>
      </c>
      <c r="B100" t="s">
        <v>84</v>
      </c>
      <c r="C100">
        <v>258</v>
      </c>
      <c r="D100" t="s">
        <v>15</v>
      </c>
      <c r="E100" t="s">
        <v>42</v>
      </c>
      <c r="F100" t="s">
        <v>80</v>
      </c>
      <c r="G100">
        <v>230</v>
      </c>
      <c r="H100">
        <v>2</v>
      </c>
      <c r="I100" s="1">
        <v>45021</v>
      </c>
      <c r="J100" t="s">
        <v>52</v>
      </c>
      <c r="K100" t="s">
        <v>19</v>
      </c>
      <c r="L100" t="s">
        <v>20</v>
      </c>
      <c r="M100">
        <v>460</v>
      </c>
    </row>
    <row r="101" spans="1:13" x14ac:dyDescent="0.35">
      <c r="A101" t="s">
        <v>182</v>
      </c>
      <c r="B101" t="s">
        <v>69</v>
      </c>
      <c r="C101">
        <v>321</v>
      </c>
      <c r="D101" t="s">
        <v>70</v>
      </c>
      <c r="E101" t="s">
        <v>64</v>
      </c>
      <c r="F101" t="s">
        <v>103</v>
      </c>
      <c r="G101">
        <v>190</v>
      </c>
      <c r="H101">
        <v>1</v>
      </c>
      <c r="I101" s="1">
        <v>44990</v>
      </c>
      <c r="J101" t="s">
        <v>26</v>
      </c>
      <c r="K101" t="s">
        <v>19</v>
      </c>
      <c r="L101" t="s">
        <v>20</v>
      </c>
      <c r="M101">
        <v>190</v>
      </c>
    </row>
    <row r="102" spans="1:13" x14ac:dyDescent="0.35">
      <c r="A102" t="s">
        <v>183</v>
      </c>
      <c r="B102" t="s">
        <v>155</v>
      </c>
      <c r="C102">
        <v>789</v>
      </c>
      <c r="D102" t="s">
        <v>37</v>
      </c>
      <c r="E102" t="s">
        <v>82</v>
      </c>
      <c r="F102" t="s">
        <v>88</v>
      </c>
      <c r="G102">
        <v>130</v>
      </c>
      <c r="H102">
        <v>1</v>
      </c>
      <c r="I102" s="1">
        <v>45260</v>
      </c>
      <c r="J102" t="s">
        <v>32</v>
      </c>
      <c r="K102" t="s">
        <v>19</v>
      </c>
      <c r="L102" t="s">
        <v>27</v>
      </c>
      <c r="M102">
        <v>130</v>
      </c>
    </row>
    <row r="103" spans="1:13" x14ac:dyDescent="0.35">
      <c r="A103" t="s">
        <v>184</v>
      </c>
      <c r="B103" t="s">
        <v>97</v>
      </c>
      <c r="C103">
        <v>456</v>
      </c>
      <c r="D103" t="s">
        <v>45</v>
      </c>
      <c r="E103" t="s">
        <v>48</v>
      </c>
      <c r="F103" t="s">
        <v>73</v>
      </c>
      <c r="G103">
        <v>160</v>
      </c>
      <c r="H103">
        <v>1</v>
      </c>
      <c r="I103" s="1">
        <v>45163</v>
      </c>
      <c r="J103" t="s">
        <v>32</v>
      </c>
      <c r="K103" t="s">
        <v>19</v>
      </c>
      <c r="L103" t="s">
        <v>27</v>
      </c>
      <c r="M103">
        <v>160</v>
      </c>
    </row>
    <row r="104" spans="1:13" x14ac:dyDescent="0.35">
      <c r="A104" t="s">
        <v>185</v>
      </c>
      <c r="B104" t="s">
        <v>77</v>
      </c>
      <c r="C104">
        <v>147</v>
      </c>
      <c r="D104" t="s">
        <v>78</v>
      </c>
      <c r="E104" t="s">
        <v>64</v>
      </c>
      <c r="F104" t="s">
        <v>57</v>
      </c>
      <c r="G104">
        <v>250</v>
      </c>
      <c r="H104">
        <v>2</v>
      </c>
      <c r="I104" s="1">
        <v>45187</v>
      </c>
      <c r="J104" t="s">
        <v>32</v>
      </c>
      <c r="K104" t="s">
        <v>19</v>
      </c>
      <c r="L104" t="s">
        <v>20</v>
      </c>
      <c r="M104">
        <v>500</v>
      </c>
    </row>
    <row r="105" spans="1:13" x14ac:dyDescent="0.35">
      <c r="A105" t="s">
        <v>186</v>
      </c>
      <c r="B105" t="s">
        <v>155</v>
      </c>
      <c r="C105">
        <v>789</v>
      </c>
      <c r="D105" t="s">
        <v>37</v>
      </c>
      <c r="E105" t="s">
        <v>48</v>
      </c>
      <c r="F105" t="s">
        <v>25</v>
      </c>
      <c r="G105">
        <v>280</v>
      </c>
      <c r="H105">
        <v>3</v>
      </c>
      <c r="I105" s="1">
        <v>45020</v>
      </c>
      <c r="J105" t="s">
        <v>26</v>
      </c>
      <c r="K105" t="s">
        <v>33</v>
      </c>
      <c r="L105" t="s">
        <v>34</v>
      </c>
      <c r="M105">
        <v>840</v>
      </c>
    </row>
    <row r="106" spans="1:13" x14ac:dyDescent="0.35">
      <c r="A106" t="s">
        <v>187</v>
      </c>
      <c r="B106" t="s">
        <v>50</v>
      </c>
      <c r="C106">
        <v>123</v>
      </c>
      <c r="D106" t="s">
        <v>51</v>
      </c>
      <c r="E106" t="s">
        <v>24</v>
      </c>
      <c r="F106" t="s">
        <v>31</v>
      </c>
      <c r="G106">
        <v>200</v>
      </c>
      <c r="H106">
        <v>2</v>
      </c>
      <c r="I106" s="1">
        <v>45124</v>
      </c>
      <c r="J106" t="s">
        <v>52</v>
      </c>
      <c r="K106" t="s">
        <v>19</v>
      </c>
      <c r="L106" t="s">
        <v>27</v>
      </c>
      <c r="M106">
        <v>400</v>
      </c>
    </row>
    <row r="107" spans="1:13" x14ac:dyDescent="0.35">
      <c r="A107" t="s">
        <v>188</v>
      </c>
      <c r="B107" t="s">
        <v>69</v>
      </c>
      <c r="C107">
        <v>321</v>
      </c>
      <c r="D107" t="s">
        <v>70</v>
      </c>
      <c r="E107" t="s">
        <v>24</v>
      </c>
      <c r="F107" t="s">
        <v>39</v>
      </c>
      <c r="G107">
        <v>120</v>
      </c>
      <c r="H107">
        <v>1</v>
      </c>
      <c r="I107" s="1">
        <v>45089</v>
      </c>
      <c r="J107" t="s">
        <v>26</v>
      </c>
      <c r="K107" t="s">
        <v>19</v>
      </c>
      <c r="L107" t="s">
        <v>27</v>
      </c>
      <c r="M107">
        <v>120</v>
      </c>
    </row>
    <row r="108" spans="1:13" x14ac:dyDescent="0.35">
      <c r="A108" t="s">
        <v>189</v>
      </c>
      <c r="B108" t="s">
        <v>92</v>
      </c>
      <c r="C108">
        <v>654</v>
      </c>
      <c r="D108" t="s">
        <v>51</v>
      </c>
      <c r="E108" t="s">
        <v>79</v>
      </c>
      <c r="F108" t="s">
        <v>46</v>
      </c>
      <c r="G108">
        <v>350</v>
      </c>
      <c r="H108">
        <v>1</v>
      </c>
      <c r="I108" s="1">
        <v>44972</v>
      </c>
      <c r="J108" t="s">
        <v>32</v>
      </c>
      <c r="K108" t="s">
        <v>33</v>
      </c>
      <c r="L108" t="s">
        <v>34</v>
      </c>
      <c r="M108">
        <v>350</v>
      </c>
    </row>
    <row r="109" spans="1:13" x14ac:dyDescent="0.35">
      <c r="A109" t="s">
        <v>190</v>
      </c>
      <c r="B109" t="s">
        <v>22</v>
      </c>
      <c r="C109">
        <v>369</v>
      </c>
      <c r="D109" t="s">
        <v>23</v>
      </c>
      <c r="E109" t="s">
        <v>38</v>
      </c>
      <c r="F109" t="s">
        <v>17</v>
      </c>
      <c r="G109">
        <v>50</v>
      </c>
      <c r="H109">
        <v>4</v>
      </c>
      <c r="I109" s="1">
        <v>45275</v>
      </c>
      <c r="J109" t="s">
        <v>52</v>
      </c>
      <c r="K109" t="s">
        <v>19</v>
      </c>
      <c r="L109" t="s">
        <v>27</v>
      </c>
      <c r="M109">
        <v>200</v>
      </c>
    </row>
    <row r="110" spans="1:13" x14ac:dyDescent="0.35">
      <c r="A110" t="s">
        <v>191</v>
      </c>
      <c r="B110" t="s">
        <v>29</v>
      </c>
      <c r="C110">
        <v>258</v>
      </c>
      <c r="D110" t="s">
        <v>30</v>
      </c>
      <c r="E110" t="s">
        <v>24</v>
      </c>
      <c r="F110" t="s">
        <v>71</v>
      </c>
      <c r="G110">
        <v>180</v>
      </c>
      <c r="H110">
        <v>1</v>
      </c>
      <c r="I110" s="1">
        <v>44995</v>
      </c>
      <c r="J110" t="s">
        <v>26</v>
      </c>
      <c r="K110" t="s">
        <v>33</v>
      </c>
      <c r="L110" t="s">
        <v>40</v>
      </c>
      <c r="M110">
        <v>180</v>
      </c>
    </row>
    <row r="111" spans="1:13" x14ac:dyDescent="0.35">
      <c r="A111" t="s">
        <v>192</v>
      </c>
      <c r="B111" t="s">
        <v>59</v>
      </c>
      <c r="C111">
        <v>123</v>
      </c>
      <c r="D111" t="s">
        <v>23</v>
      </c>
      <c r="E111" t="s">
        <v>48</v>
      </c>
      <c r="F111" t="s">
        <v>73</v>
      </c>
      <c r="G111">
        <v>160</v>
      </c>
      <c r="H111">
        <v>1</v>
      </c>
      <c r="I111" s="1">
        <v>45218</v>
      </c>
      <c r="J111" t="s">
        <v>18</v>
      </c>
      <c r="K111" t="s">
        <v>33</v>
      </c>
      <c r="L111" t="s">
        <v>40</v>
      </c>
      <c r="M111">
        <v>160</v>
      </c>
    </row>
    <row r="112" spans="1:13" x14ac:dyDescent="0.35">
      <c r="A112" t="s">
        <v>193</v>
      </c>
      <c r="B112" t="s">
        <v>44</v>
      </c>
      <c r="C112">
        <v>654</v>
      </c>
      <c r="D112" t="s">
        <v>45</v>
      </c>
      <c r="E112" t="s">
        <v>48</v>
      </c>
      <c r="F112" t="s">
        <v>57</v>
      </c>
      <c r="G112">
        <v>250</v>
      </c>
      <c r="H112">
        <v>2</v>
      </c>
      <c r="I112" s="1">
        <v>45115</v>
      </c>
      <c r="J112" t="s">
        <v>52</v>
      </c>
      <c r="K112" t="s">
        <v>33</v>
      </c>
      <c r="L112" t="s">
        <v>40</v>
      </c>
      <c r="M112">
        <v>500</v>
      </c>
    </row>
    <row r="113" spans="1:13" x14ac:dyDescent="0.35">
      <c r="A113" t="s">
        <v>194</v>
      </c>
      <c r="B113" t="s">
        <v>14</v>
      </c>
      <c r="C113">
        <v>369</v>
      </c>
      <c r="D113" t="s">
        <v>15</v>
      </c>
      <c r="E113" t="s">
        <v>16</v>
      </c>
      <c r="F113" t="s">
        <v>73</v>
      </c>
      <c r="G113">
        <v>160</v>
      </c>
      <c r="H113">
        <v>1</v>
      </c>
      <c r="I113" s="1">
        <v>44958</v>
      </c>
      <c r="J113" t="s">
        <v>26</v>
      </c>
      <c r="K113" t="s">
        <v>19</v>
      </c>
      <c r="L113" t="s">
        <v>20</v>
      </c>
      <c r="M113">
        <v>160</v>
      </c>
    </row>
    <row r="114" spans="1:13" x14ac:dyDescent="0.35">
      <c r="A114" t="s">
        <v>195</v>
      </c>
      <c r="B114" t="s">
        <v>115</v>
      </c>
      <c r="C114">
        <v>789</v>
      </c>
      <c r="D114" t="s">
        <v>70</v>
      </c>
      <c r="E114" t="s">
        <v>82</v>
      </c>
      <c r="F114" t="s">
        <v>174</v>
      </c>
      <c r="G114">
        <v>300</v>
      </c>
      <c r="H114">
        <v>3</v>
      </c>
      <c r="I114" s="1">
        <v>45182</v>
      </c>
      <c r="J114" t="s">
        <v>26</v>
      </c>
      <c r="K114" t="s">
        <v>19</v>
      </c>
      <c r="L114" t="s">
        <v>27</v>
      </c>
      <c r="M114">
        <v>900</v>
      </c>
    </row>
    <row r="115" spans="1:13" x14ac:dyDescent="0.35">
      <c r="A115" t="s">
        <v>196</v>
      </c>
      <c r="B115" t="s">
        <v>44</v>
      </c>
      <c r="C115">
        <v>654</v>
      </c>
      <c r="D115" t="s">
        <v>45</v>
      </c>
      <c r="E115" t="s">
        <v>79</v>
      </c>
      <c r="F115" t="s">
        <v>134</v>
      </c>
      <c r="G115">
        <v>280</v>
      </c>
      <c r="H115">
        <v>3</v>
      </c>
      <c r="I115" s="1">
        <v>44962</v>
      </c>
      <c r="J115" t="s">
        <v>32</v>
      </c>
      <c r="K115" t="s">
        <v>33</v>
      </c>
      <c r="L115" t="s">
        <v>53</v>
      </c>
      <c r="M115">
        <v>840</v>
      </c>
    </row>
    <row r="116" spans="1:13" x14ac:dyDescent="0.35">
      <c r="A116" t="s">
        <v>197</v>
      </c>
      <c r="B116" t="s">
        <v>50</v>
      </c>
      <c r="C116">
        <v>123</v>
      </c>
      <c r="D116" t="s">
        <v>51</v>
      </c>
      <c r="E116" t="s">
        <v>38</v>
      </c>
      <c r="F116" t="s">
        <v>85</v>
      </c>
      <c r="G116">
        <v>200</v>
      </c>
      <c r="H116">
        <v>2</v>
      </c>
      <c r="I116" s="1">
        <v>44971</v>
      </c>
      <c r="J116" t="s">
        <v>18</v>
      </c>
      <c r="K116" t="s">
        <v>19</v>
      </c>
      <c r="L116" t="s">
        <v>27</v>
      </c>
      <c r="M116">
        <v>400</v>
      </c>
    </row>
    <row r="117" spans="1:13" x14ac:dyDescent="0.35">
      <c r="A117" t="s">
        <v>198</v>
      </c>
      <c r="B117" t="s">
        <v>29</v>
      </c>
      <c r="C117">
        <v>258</v>
      </c>
      <c r="D117" t="s">
        <v>30</v>
      </c>
      <c r="E117" t="s">
        <v>38</v>
      </c>
      <c r="F117" t="s">
        <v>73</v>
      </c>
      <c r="G117">
        <v>160</v>
      </c>
      <c r="H117">
        <v>1</v>
      </c>
      <c r="I117" s="1">
        <v>44985</v>
      </c>
      <c r="J117" t="s">
        <v>26</v>
      </c>
      <c r="K117" t="s">
        <v>19</v>
      </c>
      <c r="L117" t="s">
        <v>20</v>
      </c>
      <c r="M117">
        <v>160</v>
      </c>
    </row>
    <row r="118" spans="1:13" x14ac:dyDescent="0.35">
      <c r="A118" t="s">
        <v>199</v>
      </c>
      <c r="B118" t="s">
        <v>113</v>
      </c>
      <c r="C118">
        <v>321</v>
      </c>
      <c r="D118" t="s">
        <v>78</v>
      </c>
      <c r="E118" t="s">
        <v>79</v>
      </c>
      <c r="F118" t="s">
        <v>103</v>
      </c>
      <c r="G118">
        <v>190</v>
      </c>
      <c r="H118">
        <v>1</v>
      </c>
      <c r="I118" s="1">
        <v>45289</v>
      </c>
      <c r="J118" t="s">
        <v>26</v>
      </c>
      <c r="K118" t="s">
        <v>19</v>
      </c>
      <c r="L118" t="s">
        <v>27</v>
      </c>
      <c r="M118">
        <v>190</v>
      </c>
    </row>
    <row r="119" spans="1:13" x14ac:dyDescent="0.35">
      <c r="A119" t="s">
        <v>200</v>
      </c>
      <c r="B119" t="s">
        <v>97</v>
      </c>
      <c r="C119">
        <v>456</v>
      </c>
      <c r="D119" t="s">
        <v>45</v>
      </c>
      <c r="E119" t="s">
        <v>16</v>
      </c>
      <c r="F119" t="s">
        <v>98</v>
      </c>
      <c r="G119">
        <v>150</v>
      </c>
      <c r="H119">
        <v>2</v>
      </c>
      <c r="I119" s="1">
        <v>45121</v>
      </c>
      <c r="J119" t="s">
        <v>18</v>
      </c>
      <c r="K119" t="s">
        <v>19</v>
      </c>
      <c r="L119" t="s">
        <v>20</v>
      </c>
      <c r="M119">
        <v>300</v>
      </c>
    </row>
    <row r="120" spans="1:13" x14ac:dyDescent="0.35">
      <c r="A120" t="s">
        <v>201</v>
      </c>
      <c r="B120" t="s">
        <v>50</v>
      </c>
      <c r="C120">
        <v>123</v>
      </c>
      <c r="D120" t="s">
        <v>51</v>
      </c>
      <c r="E120" t="s">
        <v>82</v>
      </c>
      <c r="F120" t="s">
        <v>85</v>
      </c>
      <c r="G120">
        <v>200</v>
      </c>
      <c r="H120">
        <v>2</v>
      </c>
      <c r="I120" s="1">
        <v>45236</v>
      </c>
      <c r="J120" t="s">
        <v>52</v>
      </c>
      <c r="K120" t="s">
        <v>19</v>
      </c>
      <c r="L120" t="s">
        <v>20</v>
      </c>
      <c r="M120">
        <v>400</v>
      </c>
    </row>
    <row r="121" spans="1:13" x14ac:dyDescent="0.35">
      <c r="A121" t="s">
        <v>202</v>
      </c>
      <c r="B121" t="s">
        <v>77</v>
      </c>
      <c r="C121">
        <v>147</v>
      </c>
      <c r="D121" t="s">
        <v>78</v>
      </c>
      <c r="E121" t="s">
        <v>82</v>
      </c>
      <c r="F121" t="s">
        <v>85</v>
      </c>
      <c r="G121">
        <v>200</v>
      </c>
      <c r="H121">
        <v>2</v>
      </c>
      <c r="I121" s="1">
        <v>45181</v>
      </c>
      <c r="J121" t="s">
        <v>32</v>
      </c>
      <c r="K121" t="s">
        <v>33</v>
      </c>
      <c r="L121" t="s">
        <v>40</v>
      </c>
      <c r="M121">
        <v>400</v>
      </c>
    </row>
    <row r="122" spans="1:13" x14ac:dyDescent="0.35">
      <c r="A122" t="s">
        <v>203</v>
      </c>
      <c r="B122" t="s">
        <v>36</v>
      </c>
      <c r="C122">
        <v>456</v>
      </c>
      <c r="D122" t="s">
        <v>37</v>
      </c>
      <c r="E122" t="s">
        <v>82</v>
      </c>
      <c r="F122" t="s">
        <v>105</v>
      </c>
      <c r="G122">
        <v>180</v>
      </c>
      <c r="H122">
        <v>1</v>
      </c>
      <c r="I122" s="1">
        <v>45092</v>
      </c>
      <c r="J122" t="s">
        <v>18</v>
      </c>
      <c r="K122" t="s">
        <v>19</v>
      </c>
      <c r="L122" t="s">
        <v>20</v>
      </c>
      <c r="M122">
        <v>180</v>
      </c>
    </row>
    <row r="123" spans="1:13" x14ac:dyDescent="0.35">
      <c r="A123" t="s">
        <v>204</v>
      </c>
      <c r="B123" t="s">
        <v>115</v>
      </c>
      <c r="C123">
        <v>789</v>
      </c>
      <c r="D123" t="s">
        <v>70</v>
      </c>
      <c r="E123" t="s">
        <v>38</v>
      </c>
      <c r="F123" t="s">
        <v>98</v>
      </c>
      <c r="G123">
        <v>150</v>
      </c>
      <c r="H123">
        <v>2</v>
      </c>
      <c r="I123" s="1">
        <v>44999</v>
      </c>
      <c r="J123" t="s">
        <v>26</v>
      </c>
      <c r="K123" t="s">
        <v>33</v>
      </c>
      <c r="L123" t="s">
        <v>34</v>
      </c>
      <c r="M123">
        <v>300</v>
      </c>
    </row>
    <row r="124" spans="1:13" x14ac:dyDescent="0.35">
      <c r="A124" t="s">
        <v>205</v>
      </c>
      <c r="B124" t="s">
        <v>102</v>
      </c>
      <c r="C124">
        <v>123</v>
      </c>
      <c r="D124" t="s">
        <v>78</v>
      </c>
      <c r="E124" t="s">
        <v>82</v>
      </c>
      <c r="F124" t="s">
        <v>98</v>
      </c>
      <c r="G124">
        <v>150</v>
      </c>
      <c r="H124">
        <v>2</v>
      </c>
      <c r="I124" s="1">
        <v>44950</v>
      </c>
      <c r="J124" t="s">
        <v>18</v>
      </c>
      <c r="K124" t="s">
        <v>19</v>
      </c>
      <c r="L124" t="s">
        <v>27</v>
      </c>
      <c r="M124">
        <v>300</v>
      </c>
    </row>
    <row r="125" spans="1:13" x14ac:dyDescent="0.35">
      <c r="A125" t="s">
        <v>206</v>
      </c>
      <c r="B125" t="s">
        <v>59</v>
      </c>
      <c r="C125">
        <v>123</v>
      </c>
      <c r="D125" t="s">
        <v>23</v>
      </c>
      <c r="E125" t="s">
        <v>16</v>
      </c>
      <c r="F125" t="s">
        <v>31</v>
      </c>
      <c r="G125">
        <v>200</v>
      </c>
      <c r="H125">
        <v>2</v>
      </c>
      <c r="I125" s="1">
        <v>45277</v>
      </c>
      <c r="J125" t="s">
        <v>18</v>
      </c>
      <c r="K125" t="s">
        <v>33</v>
      </c>
      <c r="L125" t="s">
        <v>40</v>
      </c>
      <c r="M125">
        <v>400</v>
      </c>
    </row>
    <row r="126" spans="1:13" x14ac:dyDescent="0.35">
      <c r="A126" t="s">
        <v>207</v>
      </c>
      <c r="B126" t="s">
        <v>22</v>
      </c>
      <c r="C126">
        <v>369</v>
      </c>
      <c r="D126" t="s">
        <v>23</v>
      </c>
      <c r="E126" t="s">
        <v>66</v>
      </c>
      <c r="F126" t="s">
        <v>60</v>
      </c>
      <c r="G126">
        <v>220</v>
      </c>
      <c r="H126">
        <v>2</v>
      </c>
      <c r="I126" s="1">
        <v>45120</v>
      </c>
      <c r="J126" t="s">
        <v>52</v>
      </c>
      <c r="K126" t="s">
        <v>33</v>
      </c>
      <c r="L126" t="s">
        <v>53</v>
      </c>
      <c r="M126">
        <v>440</v>
      </c>
    </row>
    <row r="127" spans="1:13" x14ac:dyDescent="0.35">
      <c r="A127" t="s">
        <v>208</v>
      </c>
      <c r="B127" t="s">
        <v>97</v>
      </c>
      <c r="C127">
        <v>456</v>
      </c>
      <c r="D127" t="s">
        <v>45</v>
      </c>
      <c r="E127" t="s">
        <v>38</v>
      </c>
      <c r="F127" t="s">
        <v>88</v>
      </c>
      <c r="G127">
        <v>130</v>
      </c>
      <c r="H127">
        <v>1</v>
      </c>
      <c r="I127" s="1">
        <v>44930</v>
      </c>
      <c r="J127" t="s">
        <v>18</v>
      </c>
      <c r="K127" t="s">
        <v>33</v>
      </c>
      <c r="L127" t="s">
        <v>53</v>
      </c>
      <c r="M127">
        <v>130</v>
      </c>
    </row>
    <row r="128" spans="1:13" x14ac:dyDescent="0.35">
      <c r="A128" t="s">
        <v>209</v>
      </c>
      <c r="B128" t="s">
        <v>69</v>
      </c>
      <c r="C128">
        <v>321</v>
      </c>
      <c r="D128" t="s">
        <v>70</v>
      </c>
      <c r="E128" t="s">
        <v>79</v>
      </c>
      <c r="F128" t="s">
        <v>103</v>
      </c>
      <c r="G128">
        <v>190</v>
      </c>
      <c r="H128">
        <v>1</v>
      </c>
      <c r="I128" s="1">
        <v>45030</v>
      </c>
      <c r="J128" t="s">
        <v>18</v>
      </c>
      <c r="K128" t="s">
        <v>33</v>
      </c>
      <c r="L128" t="s">
        <v>40</v>
      </c>
      <c r="M128">
        <v>190</v>
      </c>
    </row>
    <row r="129" spans="1:13" x14ac:dyDescent="0.35">
      <c r="A129" t="s">
        <v>210</v>
      </c>
      <c r="B129" t="s">
        <v>115</v>
      </c>
      <c r="C129">
        <v>789</v>
      </c>
      <c r="D129" t="s">
        <v>70</v>
      </c>
      <c r="E129" t="s">
        <v>42</v>
      </c>
      <c r="F129" t="s">
        <v>17</v>
      </c>
      <c r="G129">
        <v>50</v>
      </c>
      <c r="H129">
        <v>4</v>
      </c>
      <c r="I129" s="1">
        <v>44930</v>
      </c>
      <c r="J129" t="s">
        <v>32</v>
      </c>
      <c r="K129" t="s">
        <v>33</v>
      </c>
      <c r="L129" t="s">
        <v>53</v>
      </c>
      <c r="M129">
        <v>200</v>
      </c>
    </row>
    <row r="130" spans="1:13" x14ac:dyDescent="0.35">
      <c r="A130" t="s">
        <v>211</v>
      </c>
      <c r="B130" t="s">
        <v>36</v>
      </c>
      <c r="C130">
        <v>456</v>
      </c>
      <c r="D130" t="s">
        <v>37</v>
      </c>
      <c r="E130" t="s">
        <v>16</v>
      </c>
      <c r="F130" t="s">
        <v>57</v>
      </c>
      <c r="G130">
        <v>250</v>
      </c>
      <c r="H130">
        <v>2</v>
      </c>
      <c r="I130" s="1">
        <v>45254</v>
      </c>
      <c r="J130" t="s">
        <v>18</v>
      </c>
      <c r="K130" t="s">
        <v>33</v>
      </c>
      <c r="L130" t="s">
        <v>53</v>
      </c>
      <c r="M130">
        <v>500</v>
      </c>
    </row>
    <row r="131" spans="1:13" x14ac:dyDescent="0.35">
      <c r="A131" t="s">
        <v>212</v>
      </c>
      <c r="B131" t="s">
        <v>97</v>
      </c>
      <c r="C131">
        <v>456</v>
      </c>
      <c r="D131" t="s">
        <v>45</v>
      </c>
      <c r="E131" t="s">
        <v>16</v>
      </c>
      <c r="F131" t="s">
        <v>60</v>
      </c>
      <c r="G131">
        <v>220</v>
      </c>
      <c r="H131">
        <v>2</v>
      </c>
      <c r="I131" s="1">
        <v>45091</v>
      </c>
      <c r="J131" t="s">
        <v>32</v>
      </c>
      <c r="K131" t="s">
        <v>33</v>
      </c>
      <c r="L131" t="s">
        <v>40</v>
      </c>
      <c r="M131">
        <v>440</v>
      </c>
    </row>
    <row r="132" spans="1:13" x14ac:dyDescent="0.35">
      <c r="A132" t="s">
        <v>213</v>
      </c>
      <c r="B132" t="s">
        <v>44</v>
      </c>
      <c r="C132">
        <v>654</v>
      </c>
      <c r="D132" t="s">
        <v>45</v>
      </c>
      <c r="E132" t="s">
        <v>48</v>
      </c>
      <c r="F132" t="s">
        <v>111</v>
      </c>
      <c r="G132">
        <v>20</v>
      </c>
      <c r="H132">
        <v>5</v>
      </c>
      <c r="I132" s="1">
        <v>45122</v>
      </c>
      <c r="J132" t="s">
        <v>32</v>
      </c>
      <c r="K132" t="s">
        <v>33</v>
      </c>
      <c r="L132" t="s">
        <v>40</v>
      </c>
      <c r="M132">
        <v>100</v>
      </c>
    </row>
    <row r="133" spans="1:13" x14ac:dyDescent="0.35">
      <c r="A133" t="s">
        <v>214</v>
      </c>
      <c r="B133" t="s">
        <v>22</v>
      </c>
      <c r="C133">
        <v>369</v>
      </c>
      <c r="D133" t="s">
        <v>23</v>
      </c>
      <c r="E133" t="s">
        <v>79</v>
      </c>
      <c r="F133" t="s">
        <v>60</v>
      </c>
      <c r="G133">
        <v>220</v>
      </c>
      <c r="H133">
        <v>2</v>
      </c>
      <c r="I133" s="1">
        <v>45269</v>
      </c>
      <c r="J133" t="s">
        <v>18</v>
      </c>
      <c r="K133" t="s">
        <v>33</v>
      </c>
      <c r="L133" t="s">
        <v>40</v>
      </c>
      <c r="M133">
        <v>440</v>
      </c>
    </row>
    <row r="134" spans="1:13" x14ac:dyDescent="0.35">
      <c r="A134" t="s">
        <v>215</v>
      </c>
      <c r="B134" t="s">
        <v>113</v>
      </c>
      <c r="C134">
        <v>321</v>
      </c>
      <c r="D134" t="s">
        <v>78</v>
      </c>
      <c r="E134" t="s">
        <v>66</v>
      </c>
      <c r="F134" t="s">
        <v>85</v>
      </c>
      <c r="G134">
        <v>200</v>
      </c>
      <c r="H134">
        <v>2</v>
      </c>
      <c r="I134" s="1">
        <v>45148</v>
      </c>
      <c r="J134" t="s">
        <v>32</v>
      </c>
      <c r="K134" t="s">
        <v>33</v>
      </c>
      <c r="L134" t="s">
        <v>34</v>
      </c>
      <c r="M134">
        <v>400</v>
      </c>
    </row>
    <row r="135" spans="1:13" x14ac:dyDescent="0.35">
      <c r="A135" t="s">
        <v>216</v>
      </c>
      <c r="B135" t="s">
        <v>22</v>
      </c>
      <c r="C135">
        <v>369</v>
      </c>
      <c r="D135" t="s">
        <v>23</v>
      </c>
      <c r="E135" t="s">
        <v>79</v>
      </c>
      <c r="F135" t="s">
        <v>60</v>
      </c>
      <c r="G135">
        <v>220</v>
      </c>
      <c r="H135">
        <v>2</v>
      </c>
      <c r="I135" s="1">
        <v>45237</v>
      </c>
      <c r="J135" t="s">
        <v>32</v>
      </c>
      <c r="K135" t="s">
        <v>33</v>
      </c>
      <c r="L135" t="s">
        <v>53</v>
      </c>
      <c r="M135">
        <v>440</v>
      </c>
    </row>
    <row r="136" spans="1:13" x14ac:dyDescent="0.35">
      <c r="A136" t="s">
        <v>217</v>
      </c>
      <c r="B136" t="s">
        <v>102</v>
      </c>
      <c r="C136">
        <v>123</v>
      </c>
      <c r="D136" t="s">
        <v>78</v>
      </c>
      <c r="E136" t="s">
        <v>38</v>
      </c>
      <c r="F136" t="s">
        <v>17</v>
      </c>
      <c r="G136">
        <v>50</v>
      </c>
      <c r="H136">
        <v>4</v>
      </c>
      <c r="I136" s="1">
        <v>45161</v>
      </c>
      <c r="J136" t="s">
        <v>32</v>
      </c>
      <c r="K136" t="s">
        <v>33</v>
      </c>
      <c r="L136" t="s">
        <v>40</v>
      </c>
      <c r="M136">
        <v>200</v>
      </c>
    </row>
    <row r="137" spans="1:13" x14ac:dyDescent="0.35">
      <c r="A137" t="s">
        <v>218</v>
      </c>
      <c r="B137" t="s">
        <v>59</v>
      </c>
      <c r="C137">
        <v>123</v>
      </c>
      <c r="D137" t="s">
        <v>23</v>
      </c>
      <c r="E137" t="s">
        <v>82</v>
      </c>
      <c r="F137" t="s">
        <v>73</v>
      </c>
      <c r="G137">
        <v>160</v>
      </c>
      <c r="H137">
        <v>1</v>
      </c>
      <c r="I137" s="1">
        <v>44991</v>
      </c>
      <c r="J137" t="s">
        <v>52</v>
      </c>
      <c r="K137" t="s">
        <v>19</v>
      </c>
      <c r="L137" t="s">
        <v>27</v>
      </c>
      <c r="M137">
        <v>160</v>
      </c>
    </row>
    <row r="138" spans="1:13" x14ac:dyDescent="0.35">
      <c r="A138" t="s">
        <v>219</v>
      </c>
      <c r="B138" t="s">
        <v>97</v>
      </c>
      <c r="C138">
        <v>456</v>
      </c>
      <c r="D138" t="s">
        <v>45</v>
      </c>
      <c r="E138" t="s">
        <v>42</v>
      </c>
      <c r="F138" t="s">
        <v>103</v>
      </c>
      <c r="G138">
        <v>190</v>
      </c>
      <c r="H138">
        <v>1</v>
      </c>
      <c r="I138" s="1">
        <v>44927</v>
      </c>
      <c r="J138" t="s">
        <v>32</v>
      </c>
      <c r="K138" t="s">
        <v>33</v>
      </c>
      <c r="L138" t="s">
        <v>53</v>
      </c>
      <c r="M138">
        <v>190</v>
      </c>
    </row>
    <row r="139" spans="1:13" x14ac:dyDescent="0.35">
      <c r="A139" t="s">
        <v>220</v>
      </c>
      <c r="B139" t="s">
        <v>69</v>
      </c>
      <c r="C139">
        <v>321</v>
      </c>
      <c r="D139" t="s">
        <v>70</v>
      </c>
      <c r="E139" t="s">
        <v>24</v>
      </c>
      <c r="F139" t="s">
        <v>39</v>
      </c>
      <c r="G139">
        <v>120</v>
      </c>
      <c r="H139">
        <v>1</v>
      </c>
      <c r="I139" s="1">
        <v>45195</v>
      </c>
      <c r="J139" t="s">
        <v>32</v>
      </c>
      <c r="K139" t="s">
        <v>33</v>
      </c>
      <c r="L139" t="s">
        <v>40</v>
      </c>
      <c r="M139">
        <v>120</v>
      </c>
    </row>
    <row r="140" spans="1:13" x14ac:dyDescent="0.35">
      <c r="A140" t="s">
        <v>221</v>
      </c>
      <c r="B140" t="s">
        <v>36</v>
      </c>
      <c r="C140">
        <v>456</v>
      </c>
      <c r="D140" t="s">
        <v>37</v>
      </c>
      <c r="E140" t="s">
        <v>82</v>
      </c>
      <c r="F140" t="s">
        <v>98</v>
      </c>
      <c r="G140">
        <v>150</v>
      </c>
      <c r="H140">
        <v>2</v>
      </c>
      <c r="I140" s="1">
        <v>45072</v>
      </c>
      <c r="J140" t="s">
        <v>18</v>
      </c>
      <c r="K140" t="s">
        <v>33</v>
      </c>
      <c r="L140" t="s">
        <v>53</v>
      </c>
      <c r="M140">
        <v>300</v>
      </c>
    </row>
    <row r="141" spans="1:13" x14ac:dyDescent="0.35">
      <c r="A141" t="s">
        <v>222</v>
      </c>
      <c r="B141" t="s">
        <v>22</v>
      </c>
      <c r="C141">
        <v>369</v>
      </c>
      <c r="D141" t="s">
        <v>23</v>
      </c>
      <c r="E141" t="s">
        <v>79</v>
      </c>
      <c r="F141" t="s">
        <v>31</v>
      </c>
      <c r="G141">
        <v>200</v>
      </c>
      <c r="H141">
        <v>2</v>
      </c>
      <c r="I141" s="1">
        <v>45169</v>
      </c>
      <c r="J141" t="s">
        <v>26</v>
      </c>
      <c r="K141" t="s">
        <v>33</v>
      </c>
      <c r="L141" t="s">
        <v>53</v>
      </c>
      <c r="M141">
        <v>400</v>
      </c>
    </row>
    <row r="142" spans="1:13" x14ac:dyDescent="0.35">
      <c r="A142" t="s">
        <v>223</v>
      </c>
      <c r="B142" t="s">
        <v>97</v>
      </c>
      <c r="C142">
        <v>456</v>
      </c>
      <c r="D142" t="s">
        <v>45</v>
      </c>
      <c r="E142" t="s">
        <v>64</v>
      </c>
      <c r="F142" t="s">
        <v>90</v>
      </c>
      <c r="G142">
        <v>100</v>
      </c>
      <c r="H142">
        <v>1</v>
      </c>
      <c r="I142" s="1">
        <v>45008</v>
      </c>
      <c r="J142" t="s">
        <v>18</v>
      </c>
      <c r="K142" t="s">
        <v>33</v>
      </c>
      <c r="L142" t="s">
        <v>34</v>
      </c>
      <c r="M142">
        <v>100</v>
      </c>
    </row>
    <row r="143" spans="1:13" x14ac:dyDescent="0.35">
      <c r="A143" t="s">
        <v>224</v>
      </c>
      <c r="B143" t="s">
        <v>131</v>
      </c>
      <c r="C143">
        <v>147</v>
      </c>
      <c r="D143" t="s">
        <v>30</v>
      </c>
      <c r="E143" t="s">
        <v>66</v>
      </c>
      <c r="F143" t="s">
        <v>105</v>
      </c>
      <c r="G143">
        <v>180</v>
      </c>
      <c r="H143">
        <v>1</v>
      </c>
      <c r="I143" s="1">
        <v>44997</v>
      </c>
      <c r="J143" t="s">
        <v>26</v>
      </c>
      <c r="K143" t="s">
        <v>19</v>
      </c>
      <c r="L143" t="s">
        <v>20</v>
      </c>
      <c r="M143">
        <v>180</v>
      </c>
    </row>
    <row r="144" spans="1:13" x14ac:dyDescent="0.35">
      <c r="A144" t="s">
        <v>225</v>
      </c>
      <c r="B144" t="s">
        <v>84</v>
      </c>
      <c r="C144">
        <v>258</v>
      </c>
      <c r="D144" t="s">
        <v>15</v>
      </c>
      <c r="E144" t="s">
        <v>16</v>
      </c>
      <c r="F144" t="s">
        <v>105</v>
      </c>
      <c r="G144">
        <v>180</v>
      </c>
      <c r="H144">
        <v>1</v>
      </c>
      <c r="I144" s="1">
        <v>44999</v>
      </c>
      <c r="J144" t="s">
        <v>18</v>
      </c>
      <c r="K144" t="s">
        <v>33</v>
      </c>
      <c r="L144" t="s">
        <v>53</v>
      </c>
      <c r="M144">
        <v>180</v>
      </c>
    </row>
    <row r="145" spans="1:13" x14ac:dyDescent="0.35">
      <c r="A145" t="s">
        <v>226</v>
      </c>
      <c r="B145" t="s">
        <v>97</v>
      </c>
      <c r="C145">
        <v>456</v>
      </c>
      <c r="D145" t="s">
        <v>45</v>
      </c>
      <c r="E145" t="s">
        <v>64</v>
      </c>
      <c r="F145" t="s">
        <v>31</v>
      </c>
      <c r="G145">
        <v>200</v>
      </c>
      <c r="H145">
        <v>2</v>
      </c>
      <c r="I145" s="1">
        <v>45247</v>
      </c>
      <c r="J145" t="s">
        <v>18</v>
      </c>
      <c r="K145" t="s">
        <v>33</v>
      </c>
      <c r="L145" t="s">
        <v>53</v>
      </c>
      <c r="M145">
        <v>400</v>
      </c>
    </row>
    <row r="146" spans="1:13" x14ac:dyDescent="0.35">
      <c r="A146" t="s">
        <v>227</v>
      </c>
      <c r="B146" t="s">
        <v>97</v>
      </c>
      <c r="C146">
        <v>456</v>
      </c>
      <c r="D146" t="s">
        <v>45</v>
      </c>
      <c r="E146" t="s">
        <v>82</v>
      </c>
      <c r="F146" t="s">
        <v>46</v>
      </c>
      <c r="G146">
        <v>350</v>
      </c>
      <c r="H146">
        <v>1</v>
      </c>
      <c r="I146" s="1">
        <v>45013</v>
      </c>
      <c r="J146" t="s">
        <v>32</v>
      </c>
      <c r="K146" t="s">
        <v>19</v>
      </c>
      <c r="L146" t="s">
        <v>27</v>
      </c>
      <c r="M146">
        <v>350</v>
      </c>
    </row>
    <row r="147" spans="1:13" x14ac:dyDescent="0.35">
      <c r="A147" t="s">
        <v>228</v>
      </c>
      <c r="B147" t="s">
        <v>14</v>
      </c>
      <c r="C147">
        <v>369</v>
      </c>
      <c r="D147" t="s">
        <v>15</v>
      </c>
      <c r="E147" t="s">
        <v>79</v>
      </c>
      <c r="F147" t="s">
        <v>46</v>
      </c>
      <c r="G147">
        <v>350</v>
      </c>
      <c r="H147">
        <v>1</v>
      </c>
      <c r="I147" s="1">
        <v>45283</v>
      </c>
      <c r="J147" t="s">
        <v>18</v>
      </c>
      <c r="K147" t="s">
        <v>19</v>
      </c>
      <c r="L147" t="s">
        <v>27</v>
      </c>
      <c r="M147">
        <v>350</v>
      </c>
    </row>
    <row r="148" spans="1:13" x14ac:dyDescent="0.35">
      <c r="A148" t="s">
        <v>229</v>
      </c>
      <c r="B148" t="s">
        <v>59</v>
      </c>
      <c r="C148">
        <v>123</v>
      </c>
      <c r="D148" t="s">
        <v>23</v>
      </c>
      <c r="E148" t="s">
        <v>82</v>
      </c>
      <c r="F148" t="s">
        <v>103</v>
      </c>
      <c r="G148">
        <v>190</v>
      </c>
      <c r="H148">
        <v>1</v>
      </c>
      <c r="I148" s="1">
        <v>45039</v>
      </c>
      <c r="J148" t="s">
        <v>52</v>
      </c>
      <c r="K148" t="s">
        <v>33</v>
      </c>
      <c r="L148" t="s">
        <v>53</v>
      </c>
      <c r="M148">
        <v>190</v>
      </c>
    </row>
    <row r="149" spans="1:13" x14ac:dyDescent="0.35">
      <c r="A149" t="s">
        <v>230</v>
      </c>
      <c r="B149" t="s">
        <v>62</v>
      </c>
      <c r="C149">
        <v>456</v>
      </c>
      <c r="D149" t="s">
        <v>63</v>
      </c>
      <c r="E149" t="s">
        <v>38</v>
      </c>
      <c r="F149" t="s">
        <v>111</v>
      </c>
      <c r="G149">
        <v>20</v>
      </c>
      <c r="H149">
        <v>5</v>
      </c>
      <c r="I149" s="1">
        <v>45190</v>
      </c>
      <c r="J149" t="s">
        <v>26</v>
      </c>
      <c r="K149" t="s">
        <v>19</v>
      </c>
      <c r="L149" t="s">
        <v>27</v>
      </c>
      <c r="M149">
        <v>100</v>
      </c>
    </row>
    <row r="150" spans="1:13" x14ac:dyDescent="0.35">
      <c r="A150" t="s">
        <v>231</v>
      </c>
      <c r="B150" t="s">
        <v>77</v>
      </c>
      <c r="C150">
        <v>147</v>
      </c>
      <c r="D150" t="s">
        <v>78</v>
      </c>
      <c r="E150" t="s">
        <v>24</v>
      </c>
      <c r="F150" t="s">
        <v>98</v>
      </c>
      <c r="G150">
        <v>150</v>
      </c>
      <c r="H150">
        <v>2</v>
      </c>
      <c r="I150" s="1">
        <v>44931</v>
      </c>
      <c r="J150" t="s">
        <v>52</v>
      </c>
      <c r="K150" t="s">
        <v>33</v>
      </c>
      <c r="L150" t="s">
        <v>40</v>
      </c>
      <c r="M150">
        <v>300</v>
      </c>
    </row>
    <row r="151" spans="1:13" x14ac:dyDescent="0.35">
      <c r="A151" t="s">
        <v>232</v>
      </c>
      <c r="B151" t="s">
        <v>100</v>
      </c>
      <c r="C151">
        <v>987</v>
      </c>
      <c r="D151" t="s">
        <v>56</v>
      </c>
      <c r="E151" t="s">
        <v>48</v>
      </c>
      <c r="F151" t="s">
        <v>111</v>
      </c>
      <c r="G151">
        <v>20</v>
      </c>
      <c r="H151">
        <v>5</v>
      </c>
      <c r="I151" s="1">
        <v>44934</v>
      </c>
      <c r="J151" t="s">
        <v>26</v>
      </c>
      <c r="K151" t="s">
        <v>33</v>
      </c>
      <c r="L151" t="s">
        <v>34</v>
      </c>
      <c r="M151">
        <v>100</v>
      </c>
    </row>
    <row r="152" spans="1:13" x14ac:dyDescent="0.35">
      <c r="A152" t="s">
        <v>233</v>
      </c>
      <c r="B152" t="s">
        <v>36</v>
      </c>
      <c r="C152">
        <v>456</v>
      </c>
      <c r="D152" t="s">
        <v>37</v>
      </c>
      <c r="E152" t="s">
        <v>24</v>
      </c>
      <c r="F152" t="s">
        <v>39</v>
      </c>
      <c r="G152">
        <v>120</v>
      </c>
      <c r="H152">
        <v>1</v>
      </c>
      <c r="I152" s="1">
        <v>45266</v>
      </c>
      <c r="J152" t="s">
        <v>52</v>
      </c>
      <c r="K152" t="s">
        <v>33</v>
      </c>
      <c r="L152" t="s">
        <v>53</v>
      </c>
      <c r="M152">
        <v>120</v>
      </c>
    </row>
    <row r="153" spans="1:13" x14ac:dyDescent="0.35">
      <c r="A153" t="s">
        <v>234</v>
      </c>
      <c r="B153" t="s">
        <v>22</v>
      </c>
      <c r="C153">
        <v>369</v>
      </c>
      <c r="D153" t="s">
        <v>23</v>
      </c>
      <c r="E153" t="s">
        <v>48</v>
      </c>
      <c r="F153" t="s">
        <v>134</v>
      </c>
      <c r="G153">
        <v>280</v>
      </c>
      <c r="H153">
        <v>3</v>
      </c>
      <c r="I153" s="1">
        <v>44942</v>
      </c>
      <c r="J153" t="s">
        <v>26</v>
      </c>
      <c r="K153" t="s">
        <v>33</v>
      </c>
      <c r="L153" t="s">
        <v>34</v>
      </c>
      <c r="M153">
        <v>840</v>
      </c>
    </row>
    <row r="154" spans="1:13" x14ac:dyDescent="0.35">
      <c r="A154" t="s">
        <v>235</v>
      </c>
      <c r="B154" t="s">
        <v>115</v>
      </c>
      <c r="C154">
        <v>789</v>
      </c>
      <c r="D154" t="s">
        <v>70</v>
      </c>
      <c r="E154" t="s">
        <v>48</v>
      </c>
      <c r="F154" t="s">
        <v>25</v>
      </c>
      <c r="G154">
        <v>280</v>
      </c>
      <c r="H154">
        <v>3</v>
      </c>
      <c r="I154" s="1">
        <v>45007</v>
      </c>
      <c r="J154" t="s">
        <v>18</v>
      </c>
      <c r="K154" t="s">
        <v>19</v>
      </c>
      <c r="L154" t="s">
        <v>27</v>
      </c>
      <c r="M154">
        <v>840</v>
      </c>
    </row>
    <row r="155" spans="1:13" x14ac:dyDescent="0.35">
      <c r="A155" t="s">
        <v>236</v>
      </c>
      <c r="B155" t="s">
        <v>113</v>
      </c>
      <c r="C155">
        <v>321</v>
      </c>
      <c r="D155" t="s">
        <v>78</v>
      </c>
      <c r="E155" t="s">
        <v>38</v>
      </c>
      <c r="F155" t="s">
        <v>80</v>
      </c>
      <c r="G155">
        <v>230</v>
      </c>
      <c r="H155">
        <v>2</v>
      </c>
      <c r="I155" s="1">
        <v>45081</v>
      </c>
      <c r="J155" t="s">
        <v>52</v>
      </c>
      <c r="K155" t="s">
        <v>19</v>
      </c>
      <c r="L155" t="s">
        <v>27</v>
      </c>
      <c r="M155">
        <v>460</v>
      </c>
    </row>
    <row r="156" spans="1:13" x14ac:dyDescent="0.35">
      <c r="A156" t="s">
        <v>237</v>
      </c>
      <c r="B156" t="s">
        <v>44</v>
      </c>
      <c r="C156">
        <v>654</v>
      </c>
      <c r="D156" t="s">
        <v>45</v>
      </c>
      <c r="E156" t="s">
        <v>64</v>
      </c>
      <c r="F156" t="s">
        <v>80</v>
      </c>
      <c r="G156">
        <v>230</v>
      </c>
      <c r="H156">
        <v>2</v>
      </c>
      <c r="I156" s="1">
        <v>45152</v>
      </c>
      <c r="J156" t="s">
        <v>26</v>
      </c>
      <c r="K156" t="s">
        <v>19</v>
      </c>
      <c r="L156" t="s">
        <v>20</v>
      </c>
      <c r="M156">
        <v>460</v>
      </c>
    </row>
    <row r="157" spans="1:13" x14ac:dyDescent="0.35">
      <c r="A157" t="s">
        <v>238</v>
      </c>
      <c r="B157" t="s">
        <v>22</v>
      </c>
      <c r="C157">
        <v>369</v>
      </c>
      <c r="D157" t="s">
        <v>23</v>
      </c>
      <c r="E157" t="s">
        <v>16</v>
      </c>
      <c r="F157" t="s">
        <v>85</v>
      </c>
      <c r="G157">
        <v>200</v>
      </c>
      <c r="H157">
        <v>2</v>
      </c>
      <c r="I157" s="1">
        <v>44994</v>
      </c>
      <c r="J157" t="s">
        <v>26</v>
      </c>
      <c r="K157" t="s">
        <v>19</v>
      </c>
      <c r="L157" t="s">
        <v>27</v>
      </c>
      <c r="M157">
        <v>400</v>
      </c>
    </row>
    <row r="158" spans="1:13" x14ac:dyDescent="0.35">
      <c r="A158" t="s">
        <v>239</v>
      </c>
      <c r="B158" t="s">
        <v>62</v>
      </c>
      <c r="C158">
        <v>456</v>
      </c>
      <c r="D158" t="s">
        <v>63</v>
      </c>
      <c r="E158" t="s">
        <v>38</v>
      </c>
      <c r="F158" t="s">
        <v>134</v>
      </c>
      <c r="G158">
        <v>280</v>
      </c>
      <c r="H158">
        <v>3</v>
      </c>
      <c r="I158" s="1">
        <v>44955</v>
      </c>
      <c r="J158" t="s">
        <v>32</v>
      </c>
      <c r="K158" t="s">
        <v>33</v>
      </c>
      <c r="L158" t="s">
        <v>53</v>
      </c>
      <c r="M158">
        <v>840</v>
      </c>
    </row>
    <row r="159" spans="1:13" x14ac:dyDescent="0.35">
      <c r="A159" t="s">
        <v>240</v>
      </c>
      <c r="B159" t="s">
        <v>84</v>
      </c>
      <c r="C159">
        <v>258</v>
      </c>
      <c r="D159" t="s">
        <v>15</v>
      </c>
      <c r="E159" t="s">
        <v>24</v>
      </c>
      <c r="F159" t="s">
        <v>98</v>
      </c>
      <c r="G159">
        <v>150</v>
      </c>
      <c r="H159">
        <v>2</v>
      </c>
      <c r="I159" s="1">
        <v>45035</v>
      </c>
      <c r="J159" t="s">
        <v>26</v>
      </c>
      <c r="K159" t="s">
        <v>33</v>
      </c>
      <c r="L159" t="s">
        <v>40</v>
      </c>
      <c r="M159">
        <v>300</v>
      </c>
    </row>
    <row r="160" spans="1:13" x14ac:dyDescent="0.35">
      <c r="A160" t="s">
        <v>241</v>
      </c>
      <c r="B160" t="s">
        <v>44</v>
      </c>
      <c r="C160">
        <v>654</v>
      </c>
      <c r="D160" t="s">
        <v>45</v>
      </c>
      <c r="E160" t="s">
        <v>48</v>
      </c>
      <c r="F160" t="s">
        <v>80</v>
      </c>
      <c r="G160">
        <v>230</v>
      </c>
      <c r="H160">
        <v>2</v>
      </c>
      <c r="I160" s="1">
        <v>45253</v>
      </c>
      <c r="J160" t="s">
        <v>52</v>
      </c>
      <c r="K160" t="s">
        <v>19</v>
      </c>
      <c r="L160" t="s">
        <v>20</v>
      </c>
      <c r="M160">
        <v>460</v>
      </c>
    </row>
    <row r="161" spans="1:13" x14ac:dyDescent="0.35">
      <c r="A161" t="s">
        <v>242</v>
      </c>
      <c r="B161" t="s">
        <v>62</v>
      </c>
      <c r="C161">
        <v>456</v>
      </c>
      <c r="D161" t="s">
        <v>63</v>
      </c>
      <c r="E161" t="s">
        <v>38</v>
      </c>
      <c r="F161" t="s">
        <v>67</v>
      </c>
      <c r="G161">
        <v>150</v>
      </c>
      <c r="H161">
        <v>2</v>
      </c>
      <c r="I161" s="1">
        <v>45106</v>
      </c>
      <c r="J161" t="s">
        <v>32</v>
      </c>
      <c r="K161" t="s">
        <v>19</v>
      </c>
      <c r="L161" t="s">
        <v>27</v>
      </c>
      <c r="M161">
        <v>300</v>
      </c>
    </row>
    <row r="162" spans="1:13" x14ac:dyDescent="0.35">
      <c r="A162" t="s">
        <v>243</v>
      </c>
      <c r="B162" t="s">
        <v>50</v>
      </c>
      <c r="C162">
        <v>123</v>
      </c>
      <c r="D162" t="s">
        <v>51</v>
      </c>
      <c r="E162" t="s">
        <v>24</v>
      </c>
      <c r="F162" t="s">
        <v>71</v>
      </c>
      <c r="G162">
        <v>180</v>
      </c>
      <c r="H162">
        <v>1</v>
      </c>
      <c r="I162" s="1">
        <v>45069</v>
      </c>
      <c r="J162" t="s">
        <v>26</v>
      </c>
      <c r="K162" t="s">
        <v>33</v>
      </c>
      <c r="L162" t="s">
        <v>53</v>
      </c>
      <c r="M162">
        <v>180</v>
      </c>
    </row>
    <row r="163" spans="1:13" x14ac:dyDescent="0.35">
      <c r="A163" t="s">
        <v>244</v>
      </c>
      <c r="B163" t="s">
        <v>55</v>
      </c>
      <c r="C163">
        <v>987</v>
      </c>
      <c r="D163" t="s">
        <v>56</v>
      </c>
      <c r="E163" t="s">
        <v>66</v>
      </c>
      <c r="F163" t="s">
        <v>25</v>
      </c>
      <c r="G163">
        <v>280</v>
      </c>
      <c r="H163">
        <v>3</v>
      </c>
      <c r="I163" s="1">
        <v>44995</v>
      </c>
      <c r="J163" t="s">
        <v>18</v>
      </c>
      <c r="K163" t="s">
        <v>33</v>
      </c>
      <c r="L163" t="s">
        <v>53</v>
      </c>
      <c r="M163">
        <v>840</v>
      </c>
    </row>
    <row r="164" spans="1:13" x14ac:dyDescent="0.35">
      <c r="A164" t="s">
        <v>245</v>
      </c>
      <c r="B164" t="s">
        <v>92</v>
      </c>
      <c r="C164">
        <v>654</v>
      </c>
      <c r="D164" t="s">
        <v>51</v>
      </c>
      <c r="E164" t="s">
        <v>16</v>
      </c>
      <c r="F164" t="s">
        <v>134</v>
      </c>
      <c r="G164">
        <v>280</v>
      </c>
      <c r="H164">
        <v>3</v>
      </c>
      <c r="I164" s="1">
        <v>45289</v>
      </c>
      <c r="J164" t="s">
        <v>32</v>
      </c>
      <c r="K164" t="s">
        <v>33</v>
      </c>
      <c r="L164" t="s">
        <v>40</v>
      </c>
      <c r="M164">
        <v>840</v>
      </c>
    </row>
    <row r="165" spans="1:13" x14ac:dyDescent="0.35">
      <c r="A165" t="s">
        <v>246</v>
      </c>
      <c r="B165" t="s">
        <v>44</v>
      </c>
      <c r="C165">
        <v>654</v>
      </c>
      <c r="D165" t="s">
        <v>45</v>
      </c>
      <c r="E165" t="s">
        <v>64</v>
      </c>
      <c r="F165" t="s">
        <v>60</v>
      </c>
      <c r="G165">
        <v>220</v>
      </c>
      <c r="H165">
        <v>2</v>
      </c>
      <c r="I165" s="1">
        <v>45284</v>
      </c>
      <c r="J165" t="s">
        <v>52</v>
      </c>
      <c r="K165" t="s">
        <v>19</v>
      </c>
      <c r="L165" t="s">
        <v>20</v>
      </c>
      <c r="M165">
        <v>440</v>
      </c>
    </row>
    <row r="166" spans="1:13" x14ac:dyDescent="0.35">
      <c r="A166" t="s">
        <v>247</v>
      </c>
      <c r="B166" t="s">
        <v>62</v>
      </c>
      <c r="C166">
        <v>456</v>
      </c>
      <c r="D166" t="s">
        <v>63</v>
      </c>
      <c r="E166" t="s">
        <v>64</v>
      </c>
      <c r="F166" t="s">
        <v>39</v>
      </c>
      <c r="G166">
        <v>120</v>
      </c>
      <c r="H166">
        <v>1</v>
      </c>
      <c r="I166" s="1">
        <v>45246</v>
      </c>
      <c r="J166" t="s">
        <v>32</v>
      </c>
      <c r="K166" t="s">
        <v>19</v>
      </c>
      <c r="L166" t="s">
        <v>20</v>
      </c>
      <c r="M166">
        <v>120</v>
      </c>
    </row>
    <row r="167" spans="1:13" x14ac:dyDescent="0.35">
      <c r="A167" t="s">
        <v>248</v>
      </c>
      <c r="B167" t="s">
        <v>44</v>
      </c>
      <c r="C167">
        <v>654</v>
      </c>
      <c r="D167" t="s">
        <v>45</v>
      </c>
      <c r="E167" t="s">
        <v>16</v>
      </c>
      <c r="F167" t="s">
        <v>57</v>
      </c>
      <c r="G167">
        <v>250</v>
      </c>
      <c r="H167">
        <v>2</v>
      </c>
      <c r="I167" s="1">
        <v>45056</v>
      </c>
      <c r="J167" t="s">
        <v>18</v>
      </c>
      <c r="K167" t="s">
        <v>33</v>
      </c>
      <c r="L167" t="s">
        <v>40</v>
      </c>
      <c r="M167">
        <v>500</v>
      </c>
    </row>
    <row r="168" spans="1:13" x14ac:dyDescent="0.35">
      <c r="A168" t="s">
        <v>249</v>
      </c>
      <c r="B168" t="s">
        <v>55</v>
      </c>
      <c r="C168">
        <v>987</v>
      </c>
      <c r="D168" t="s">
        <v>56</v>
      </c>
      <c r="E168" t="s">
        <v>42</v>
      </c>
      <c r="F168" t="s">
        <v>85</v>
      </c>
      <c r="G168">
        <v>200</v>
      </c>
      <c r="H168">
        <v>2</v>
      </c>
      <c r="I168" s="1">
        <v>45226</v>
      </c>
      <c r="J168" t="s">
        <v>32</v>
      </c>
      <c r="K168" t="s">
        <v>19</v>
      </c>
      <c r="L168" t="s">
        <v>20</v>
      </c>
      <c r="M168">
        <v>400</v>
      </c>
    </row>
    <row r="169" spans="1:13" x14ac:dyDescent="0.35">
      <c r="A169" t="s">
        <v>250</v>
      </c>
      <c r="B169" t="s">
        <v>22</v>
      </c>
      <c r="C169">
        <v>369</v>
      </c>
      <c r="D169" t="s">
        <v>23</v>
      </c>
      <c r="E169" t="s">
        <v>42</v>
      </c>
      <c r="F169" t="s">
        <v>88</v>
      </c>
      <c r="G169">
        <v>130</v>
      </c>
      <c r="H169">
        <v>1</v>
      </c>
      <c r="I169" s="1">
        <v>45268</v>
      </c>
      <c r="J169" t="s">
        <v>26</v>
      </c>
      <c r="K169" t="s">
        <v>33</v>
      </c>
      <c r="L169" t="s">
        <v>34</v>
      </c>
      <c r="M169">
        <v>130</v>
      </c>
    </row>
    <row r="170" spans="1:13" x14ac:dyDescent="0.35">
      <c r="A170" t="s">
        <v>251</v>
      </c>
      <c r="B170" t="s">
        <v>14</v>
      </c>
      <c r="C170">
        <v>369</v>
      </c>
      <c r="D170" t="s">
        <v>15</v>
      </c>
      <c r="E170" t="s">
        <v>64</v>
      </c>
      <c r="F170" t="s">
        <v>60</v>
      </c>
      <c r="G170">
        <v>220</v>
      </c>
      <c r="H170">
        <v>2</v>
      </c>
      <c r="I170" s="1">
        <v>45121</v>
      </c>
      <c r="J170" t="s">
        <v>52</v>
      </c>
      <c r="K170" t="s">
        <v>33</v>
      </c>
      <c r="L170" t="s">
        <v>53</v>
      </c>
      <c r="M170">
        <v>440</v>
      </c>
    </row>
    <row r="171" spans="1:13" x14ac:dyDescent="0.35">
      <c r="A171" t="s">
        <v>252</v>
      </c>
      <c r="B171" t="s">
        <v>36</v>
      </c>
      <c r="C171">
        <v>456</v>
      </c>
      <c r="D171" t="s">
        <v>37</v>
      </c>
      <c r="E171" t="s">
        <v>24</v>
      </c>
      <c r="F171" t="s">
        <v>71</v>
      </c>
      <c r="G171">
        <v>180</v>
      </c>
      <c r="H171">
        <v>1</v>
      </c>
      <c r="I171" s="1">
        <v>45052</v>
      </c>
      <c r="J171" t="s">
        <v>32</v>
      </c>
      <c r="K171" t="s">
        <v>33</v>
      </c>
      <c r="L171" t="s">
        <v>40</v>
      </c>
      <c r="M171">
        <v>180</v>
      </c>
    </row>
    <row r="172" spans="1:13" x14ac:dyDescent="0.35">
      <c r="A172" t="s">
        <v>253</v>
      </c>
      <c r="B172" t="s">
        <v>50</v>
      </c>
      <c r="C172">
        <v>123</v>
      </c>
      <c r="D172" t="s">
        <v>51</v>
      </c>
      <c r="E172" t="s">
        <v>24</v>
      </c>
      <c r="F172" t="s">
        <v>60</v>
      </c>
      <c r="G172">
        <v>220</v>
      </c>
      <c r="H172">
        <v>2</v>
      </c>
      <c r="I172" s="1">
        <v>45225</v>
      </c>
      <c r="J172" t="s">
        <v>52</v>
      </c>
      <c r="K172" t="s">
        <v>33</v>
      </c>
      <c r="L172" t="s">
        <v>40</v>
      </c>
      <c r="M172">
        <v>440</v>
      </c>
    </row>
    <row r="173" spans="1:13" x14ac:dyDescent="0.35">
      <c r="A173" t="s">
        <v>254</v>
      </c>
      <c r="B173" t="s">
        <v>92</v>
      </c>
      <c r="C173">
        <v>654</v>
      </c>
      <c r="D173" t="s">
        <v>51</v>
      </c>
      <c r="E173" t="s">
        <v>16</v>
      </c>
      <c r="F173" t="s">
        <v>174</v>
      </c>
      <c r="G173">
        <v>300</v>
      </c>
      <c r="H173">
        <v>3</v>
      </c>
      <c r="I173" s="1">
        <v>45083</v>
      </c>
      <c r="J173" t="s">
        <v>52</v>
      </c>
      <c r="K173" t="s">
        <v>33</v>
      </c>
      <c r="L173" t="s">
        <v>53</v>
      </c>
      <c r="M173">
        <v>900</v>
      </c>
    </row>
    <row r="174" spans="1:13" x14ac:dyDescent="0.35">
      <c r="A174" t="s">
        <v>255</v>
      </c>
      <c r="B174" t="s">
        <v>62</v>
      </c>
      <c r="C174">
        <v>456</v>
      </c>
      <c r="D174" t="s">
        <v>63</v>
      </c>
      <c r="E174" t="s">
        <v>42</v>
      </c>
      <c r="F174" t="s">
        <v>111</v>
      </c>
      <c r="G174">
        <v>20</v>
      </c>
      <c r="H174">
        <v>5</v>
      </c>
      <c r="I174" s="1">
        <v>45103</v>
      </c>
      <c r="J174" t="s">
        <v>52</v>
      </c>
      <c r="K174" t="s">
        <v>33</v>
      </c>
      <c r="L174" t="s">
        <v>40</v>
      </c>
      <c r="M174">
        <v>100</v>
      </c>
    </row>
    <row r="175" spans="1:13" x14ac:dyDescent="0.35">
      <c r="A175" t="s">
        <v>256</v>
      </c>
      <c r="B175" t="s">
        <v>100</v>
      </c>
      <c r="C175">
        <v>987</v>
      </c>
      <c r="D175" t="s">
        <v>56</v>
      </c>
      <c r="E175" t="s">
        <v>82</v>
      </c>
      <c r="F175" t="s">
        <v>174</v>
      </c>
      <c r="G175">
        <v>300</v>
      </c>
      <c r="H175">
        <v>3</v>
      </c>
      <c r="I175" s="1">
        <v>45131</v>
      </c>
      <c r="J175" t="s">
        <v>26</v>
      </c>
      <c r="K175" t="s">
        <v>33</v>
      </c>
      <c r="L175" t="s">
        <v>53</v>
      </c>
      <c r="M175">
        <v>900</v>
      </c>
    </row>
    <row r="176" spans="1:13" x14ac:dyDescent="0.35">
      <c r="A176" t="s">
        <v>257</v>
      </c>
      <c r="B176" t="s">
        <v>62</v>
      </c>
      <c r="C176">
        <v>456</v>
      </c>
      <c r="D176" t="s">
        <v>63</v>
      </c>
      <c r="E176" t="s">
        <v>38</v>
      </c>
      <c r="F176" t="s">
        <v>71</v>
      </c>
      <c r="G176">
        <v>180</v>
      </c>
      <c r="H176">
        <v>1</v>
      </c>
      <c r="I176" s="1">
        <v>45093</v>
      </c>
      <c r="J176" t="s">
        <v>26</v>
      </c>
      <c r="K176" t="s">
        <v>33</v>
      </c>
      <c r="L176" t="s">
        <v>53</v>
      </c>
      <c r="M176">
        <v>180</v>
      </c>
    </row>
    <row r="177" spans="1:13" x14ac:dyDescent="0.35">
      <c r="A177" t="s">
        <v>258</v>
      </c>
      <c r="B177" t="s">
        <v>102</v>
      </c>
      <c r="C177">
        <v>123</v>
      </c>
      <c r="D177" t="s">
        <v>78</v>
      </c>
      <c r="E177" t="s">
        <v>42</v>
      </c>
      <c r="F177" t="s">
        <v>105</v>
      </c>
      <c r="G177">
        <v>180</v>
      </c>
      <c r="H177">
        <v>1</v>
      </c>
      <c r="I177" s="1">
        <v>45052</v>
      </c>
      <c r="J177" t="s">
        <v>26</v>
      </c>
      <c r="K177" t="s">
        <v>33</v>
      </c>
      <c r="L177" t="s">
        <v>40</v>
      </c>
      <c r="M177">
        <v>180</v>
      </c>
    </row>
    <row r="178" spans="1:13" x14ac:dyDescent="0.35">
      <c r="A178" t="s">
        <v>259</v>
      </c>
      <c r="B178" t="s">
        <v>29</v>
      </c>
      <c r="C178">
        <v>258</v>
      </c>
      <c r="D178" t="s">
        <v>30</v>
      </c>
      <c r="E178" t="s">
        <v>38</v>
      </c>
      <c r="F178" t="s">
        <v>17</v>
      </c>
      <c r="G178">
        <v>50</v>
      </c>
      <c r="H178">
        <v>4</v>
      </c>
      <c r="I178" s="1">
        <v>45046</v>
      </c>
      <c r="J178" t="s">
        <v>32</v>
      </c>
      <c r="K178" t="s">
        <v>19</v>
      </c>
      <c r="L178" t="s">
        <v>27</v>
      </c>
      <c r="M178">
        <v>200</v>
      </c>
    </row>
    <row r="179" spans="1:13" x14ac:dyDescent="0.35">
      <c r="A179" t="s">
        <v>260</v>
      </c>
      <c r="B179" t="s">
        <v>92</v>
      </c>
      <c r="C179">
        <v>654</v>
      </c>
      <c r="D179" t="s">
        <v>51</v>
      </c>
      <c r="E179" t="s">
        <v>82</v>
      </c>
      <c r="F179" t="s">
        <v>111</v>
      </c>
      <c r="G179">
        <v>20</v>
      </c>
      <c r="H179">
        <v>5</v>
      </c>
      <c r="I179" s="1">
        <v>44965</v>
      </c>
      <c r="J179" t="s">
        <v>32</v>
      </c>
      <c r="K179" t="s">
        <v>33</v>
      </c>
      <c r="L179" t="s">
        <v>34</v>
      </c>
      <c r="M179">
        <v>100</v>
      </c>
    </row>
    <row r="180" spans="1:13" x14ac:dyDescent="0.35">
      <c r="A180" t="s">
        <v>261</v>
      </c>
      <c r="B180" t="s">
        <v>22</v>
      </c>
      <c r="C180">
        <v>369</v>
      </c>
      <c r="D180" t="s">
        <v>23</v>
      </c>
      <c r="E180" t="s">
        <v>79</v>
      </c>
      <c r="F180" t="s">
        <v>103</v>
      </c>
      <c r="G180">
        <v>190</v>
      </c>
      <c r="H180">
        <v>1</v>
      </c>
      <c r="I180" s="1">
        <v>44955</v>
      </c>
      <c r="J180" t="s">
        <v>32</v>
      </c>
      <c r="K180" t="s">
        <v>33</v>
      </c>
      <c r="L180" t="s">
        <v>34</v>
      </c>
      <c r="M180">
        <v>190</v>
      </c>
    </row>
    <row r="181" spans="1:13" x14ac:dyDescent="0.35">
      <c r="A181" t="s">
        <v>262</v>
      </c>
      <c r="B181" t="s">
        <v>44</v>
      </c>
      <c r="C181">
        <v>654</v>
      </c>
      <c r="D181" t="s">
        <v>45</v>
      </c>
      <c r="E181" t="s">
        <v>24</v>
      </c>
      <c r="F181" t="s">
        <v>57</v>
      </c>
      <c r="G181">
        <v>250</v>
      </c>
      <c r="H181">
        <v>2</v>
      </c>
      <c r="I181" s="1">
        <v>45122</v>
      </c>
      <c r="J181" t="s">
        <v>18</v>
      </c>
      <c r="K181" t="s">
        <v>19</v>
      </c>
      <c r="L181" t="s">
        <v>20</v>
      </c>
      <c r="M181">
        <v>500</v>
      </c>
    </row>
    <row r="182" spans="1:13" x14ac:dyDescent="0.35">
      <c r="A182" t="s">
        <v>263</v>
      </c>
      <c r="B182" t="s">
        <v>50</v>
      </c>
      <c r="C182">
        <v>123</v>
      </c>
      <c r="D182" t="s">
        <v>51</v>
      </c>
      <c r="E182" t="s">
        <v>64</v>
      </c>
      <c r="F182" t="s">
        <v>67</v>
      </c>
      <c r="G182">
        <v>150</v>
      </c>
      <c r="H182">
        <v>2</v>
      </c>
      <c r="I182" s="1">
        <v>44989</v>
      </c>
      <c r="J182" t="s">
        <v>52</v>
      </c>
      <c r="K182" t="s">
        <v>19</v>
      </c>
      <c r="L182" t="s">
        <v>20</v>
      </c>
      <c r="M182">
        <v>300</v>
      </c>
    </row>
    <row r="183" spans="1:13" x14ac:dyDescent="0.35">
      <c r="A183" t="s">
        <v>264</v>
      </c>
      <c r="B183" t="s">
        <v>50</v>
      </c>
      <c r="C183">
        <v>123</v>
      </c>
      <c r="D183" t="s">
        <v>51</v>
      </c>
      <c r="E183" t="s">
        <v>48</v>
      </c>
      <c r="F183" t="s">
        <v>60</v>
      </c>
      <c r="G183">
        <v>220</v>
      </c>
      <c r="H183">
        <v>2</v>
      </c>
      <c r="I183" s="1">
        <v>45058</v>
      </c>
      <c r="J183" t="s">
        <v>32</v>
      </c>
      <c r="K183" t="s">
        <v>33</v>
      </c>
      <c r="L183" t="s">
        <v>34</v>
      </c>
      <c r="M183">
        <v>440</v>
      </c>
    </row>
    <row r="184" spans="1:13" x14ac:dyDescent="0.35">
      <c r="A184" t="s">
        <v>265</v>
      </c>
      <c r="B184" t="s">
        <v>69</v>
      </c>
      <c r="C184">
        <v>321</v>
      </c>
      <c r="D184" t="s">
        <v>70</v>
      </c>
      <c r="E184" t="s">
        <v>82</v>
      </c>
      <c r="F184" t="s">
        <v>111</v>
      </c>
      <c r="G184">
        <v>20</v>
      </c>
      <c r="H184">
        <v>5</v>
      </c>
      <c r="I184" s="1">
        <v>45112</v>
      </c>
      <c r="J184" t="s">
        <v>26</v>
      </c>
      <c r="K184" t="s">
        <v>33</v>
      </c>
      <c r="L184" t="s">
        <v>53</v>
      </c>
      <c r="M184">
        <v>100</v>
      </c>
    </row>
    <row r="185" spans="1:13" x14ac:dyDescent="0.35">
      <c r="A185" t="s">
        <v>266</v>
      </c>
      <c r="B185" t="s">
        <v>92</v>
      </c>
      <c r="C185">
        <v>654</v>
      </c>
      <c r="D185" t="s">
        <v>51</v>
      </c>
      <c r="E185" t="s">
        <v>82</v>
      </c>
      <c r="F185" t="s">
        <v>103</v>
      </c>
      <c r="G185">
        <v>190</v>
      </c>
      <c r="H185">
        <v>1</v>
      </c>
      <c r="I185" s="1">
        <v>45053</v>
      </c>
      <c r="J185" t="s">
        <v>18</v>
      </c>
      <c r="K185" t="s">
        <v>19</v>
      </c>
      <c r="L185" t="s">
        <v>27</v>
      </c>
      <c r="M185">
        <v>190</v>
      </c>
    </row>
    <row r="186" spans="1:13" x14ac:dyDescent="0.35">
      <c r="A186" t="s">
        <v>267</v>
      </c>
      <c r="B186" t="s">
        <v>36</v>
      </c>
      <c r="C186">
        <v>456</v>
      </c>
      <c r="D186" t="s">
        <v>37</v>
      </c>
      <c r="E186" t="s">
        <v>82</v>
      </c>
      <c r="F186" t="s">
        <v>17</v>
      </c>
      <c r="G186">
        <v>50</v>
      </c>
      <c r="H186">
        <v>4</v>
      </c>
      <c r="I186" s="1">
        <v>45103</v>
      </c>
      <c r="J186" t="s">
        <v>26</v>
      </c>
      <c r="K186" t="s">
        <v>33</v>
      </c>
      <c r="L186" t="s">
        <v>53</v>
      </c>
      <c r="M186">
        <v>200</v>
      </c>
    </row>
    <row r="187" spans="1:13" x14ac:dyDescent="0.35">
      <c r="A187" t="s">
        <v>268</v>
      </c>
      <c r="B187" t="s">
        <v>92</v>
      </c>
      <c r="C187">
        <v>654</v>
      </c>
      <c r="D187" t="s">
        <v>51</v>
      </c>
      <c r="E187" t="s">
        <v>42</v>
      </c>
      <c r="F187" t="s">
        <v>73</v>
      </c>
      <c r="G187">
        <v>160</v>
      </c>
      <c r="H187">
        <v>1</v>
      </c>
      <c r="I187" s="1">
        <v>45170</v>
      </c>
      <c r="J187" t="s">
        <v>32</v>
      </c>
      <c r="K187" t="s">
        <v>33</v>
      </c>
      <c r="L187" t="s">
        <v>34</v>
      </c>
      <c r="M187">
        <v>160</v>
      </c>
    </row>
    <row r="188" spans="1:13" x14ac:dyDescent="0.35">
      <c r="A188" t="s">
        <v>269</v>
      </c>
      <c r="B188" t="s">
        <v>29</v>
      </c>
      <c r="C188">
        <v>258</v>
      </c>
      <c r="D188" t="s">
        <v>30</v>
      </c>
      <c r="E188" t="s">
        <v>42</v>
      </c>
      <c r="F188" t="s">
        <v>73</v>
      </c>
      <c r="G188">
        <v>160</v>
      </c>
      <c r="H188">
        <v>1</v>
      </c>
      <c r="I188" s="1">
        <v>45171</v>
      </c>
      <c r="J188" t="s">
        <v>32</v>
      </c>
      <c r="K188" t="s">
        <v>19</v>
      </c>
      <c r="L188" t="s">
        <v>20</v>
      </c>
      <c r="M188">
        <v>160</v>
      </c>
    </row>
    <row r="189" spans="1:13" x14ac:dyDescent="0.35">
      <c r="A189" t="s">
        <v>270</v>
      </c>
      <c r="B189" t="s">
        <v>55</v>
      </c>
      <c r="C189">
        <v>987</v>
      </c>
      <c r="D189" t="s">
        <v>56</v>
      </c>
      <c r="E189" t="s">
        <v>64</v>
      </c>
      <c r="F189" t="s">
        <v>98</v>
      </c>
      <c r="G189">
        <v>150</v>
      </c>
      <c r="H189">
        <v>2</v>
      </c>
      <c r="I189" s="1">
        <v>44950</v>
      </c>
      <c r="J189" t="s">
        <v>32</v>
      </c>
      <c r="K189" t="s">
        <v>33</v>
      </c>
      <c r="L189" t="s">
        <v>40</v>
      </c>
      <c r="M189">
        <v>300</v>
      </c>
    </row>
    <row r="190" spans="1:13" x14ac:dyDescent="0.35">
      <c r="A190" t="s">
        <v>271</v>
      </c>
      <c r="B190" t="s">
        <v>97</v>
      </c>
      <c r="C190">
        <v>456</v>
      </c>
      <c r="D190" t="s">
        <v>45</v>
      </c>
      <c r="E190" t="s">
        <v>24</v>
      </c>
      <c r="F190" t="s">
        <v>98</v>
      </c>
      <c r="G190">
        <v>150</v>
      </c>
      <c r="H190">
        <v>2</v>
      </c>
      <c r="I190" s="1">
        <v>45230</v>
      </c>
      <c r="J190" t="s">
        <v>32</v>
      </c>
      <c r="K190" t="s">
        <v>33</v>
      </c>
      <c r="L190" t="s">
        <v>53</v>
      </c>
      <c r="M190">
        <v>300</v>
      </c>
    </row>
    <row r="191" spans="1:13" x14ac:dyDescent="0.35">
      <c r="A191" t="s">
        <v>272</v>
      </c>
      <c r="B191" t="s">
        <v>62</v>
      </c>
      <c r="C191">
        <v>456</v>
      </c>
      <c r="D191" t="s">
        <v>63</v>
      </c>
      <c r="E191" t="s">
        <v>16</v>
      </c>
      <c r="F191" t="s">
        <v>60</v>
      </c>
      <c r="G191">
        <v>220</v>
      </c>
      <c r="H191">
        <v>2</v>
      </c>
      <c r="I191" s="1">
        <v>44963</v>
      </c>
      <c r="J191" t="s">
        <v>32</v>
      </c>
      <c r="K191" t="s">
        <v>19</v>
      </c>
      <c r="L191" t="s">
        <v>27</v>
      </c>
      <c r="M191">
        <v>440</v>
      </c>
    </row>
    <row r="192" spans="1:13" x14ac:dyDescent="0.35">
      <c r="A192" t="s">
        <v>273</v>
      </c>
      <c r="B192" t="s">
        <v>92</v>
      </c>
      <c r="C192">
        <v>654</v>
      </c>
      <c r="D192" t="s">
        <v>51</v>
      </c>
      <c r="E192" t="s">
        <v>66</v>
      </c>
      <c r="F192" t="s">
        <v>90</v>
      </c>
      <c r="G192">
        <v>100</v>
      </c>
      <c r="H192">
        <v>1</v>
      </c>
      <c r="I192" s="1">
        <v>45097</v>
      </c>
      <c r="J192" t="s">
        <v>52</v>
      </c>
      <c r="K192" t="s">
        <v>19</v>
      </c>
      <c r="L192" t="s">
        <v>20</v>
      </c>
      <c r="M192">
        <v>100</v>
      </c>
    </row>
    <row r="193" spans="1:13" x14ac:dyDescent="0.35">
      <c r="A193" t="s">
        <v>274</v>
      </c>
      <c r="B193" t="s">
        <v>84</v>
      </c>
      <c r="C193">
        <v>258</v>
      </c>
      <c r="D193" t="s">
        <v>15</v>
      </c>
      <c r="E193" t="s">
        <v>38</v>
      </c>
      <c r="F193" t="s">
        <v>85</v>
      </c>
      <c r="G193">
        <v>200</v>
      </c>
      <c r="H193">
        <v>2</v>
      </c>
      <c r="I193" s="1">
        <v>45012</v>
      </c>
      <c r="J193" t="s">
        <v>32</v>
      </c>
      <c r="K193" t="s">
        <v>33</v>
      </c>
      <c r="L193" t="s">
        <v>53</v>
      </c>
      <c r="M193">
        <v>400</v>
      </c>
    </row>
    <row r="194" spans="1:13" x14ac:dyDescent="0.35">
      <c r="A194" t="s">
        <v>275</v>
      </c>
      <c r="B194" t="s">
        <v>62</v>
      </c>
      <c r="C194">
        <v>456</v>
      </c>
      <c r="D194" t="s">
        <v>63</v>
      </c>
      <c r="E194" t="s">
        <v>42</v>
      </c>
      <c r="F194" t="s">
        <v>134</v>
      </c>
      <c r="G194">
        <v>280</v>
      </c>
      <c r="H194">
        <v>3</v>
      </c>
      <c r="I194" s="1">
        <v>44950</v>
      </c>
      <c r="J194" t="s">
        <v>32</v>
      </c>
      <c r="K194" t="s">
        <v>33</v>
      </c>
      <c r="L194" t="s">
        <v>40</v>
      </c>
      <c r="M194">
        <v>840</v>
      </c>
    </row>
    <row r="195" spans="1:13" x14ac:dyDescent="0.35">
      <c r="A195" t="s">
        <v>276</v>
      </c>
      <c r="B195" t="s">
        <v>115</v>
      </c>
      <c r="C195">
        <v>789</v>
      </c>
      <c r="D195" t="s">
        <v>70</v>
      </c>
      <c r="E195" t="s">
        <v>38</v>
      </c>
      <c r="F195" t="s">
        <v>88</v>
      </c>
      <c r="G195">
        <v>130</v>
      </c>
      <c r="H195">
        <v>1</v>
      </c>
      <c r="I195" s="1">
        <v>44940</v>
      </c>
      <c r="J195" t="s">
        <v>52</v>
      </c>
      <c r="K195" t="s">
        <v>19</v>
      </c>
      <c r="L195" t="s">
        <v>20</v>
      </c>
      <c r="M195">
        <v>130</v>
      </c>
    </row>
    <row r="196" spans="1:13" x14ac:dyDescent="0.35">
      <c r="A196" t="s">
        <v>277</v>
      </c>
      <c r="B196" t="s">
        <v>22</v>
      </c>
      <c r="C196">
        <v>369</v>
      </c>
      <c r="D196" t="s">
        <v>23</v>
      </c>
      <c r="E196" t="s">
        <v>66</v>
      </c>
      <c r="F196" t="s">
        <v>105</v>
      </c>
      <c r="G196">
        <v>180</v>
      </c>
      <c r="H196">
        <v>1</v>
      </c>
      <c r="I196" s="1">
        <v>45103</v>
      </c>
      <c r="J196" t="s">
        <v>18</v>
      </c>
      <c r="K196" t="s">
        <v>19</v>
      </c>
      <c r="L196" t="s">
        <v>27</v>
      </c>
      <c r="M196">
        <v>180</v>
      </c>
    </row>
    <row r="197" spans="1:13" x14ac:dyDescent="0.35">
      <c r="A197" t="s">
        <v>278</v>
      </c>
      <c r="B197" t="s">
        <v>84</v>
      </c>
      <c r="C197">
        <v>258</v>
      </c>
      <c r="D197" t="s">
        <v>15</v>
      </c>
      <c r="E197" t="s">
        <v>16</v>
      </c>
      <c r="F197" t="s">
        <v>57</v>
      </c>
      <c r="G197">
        <v>250</v>
      </c>
      <c r="H197">
        <v>2</v>
      </c>
      <c r="I197" s="1">
        <v>45216</v>
      </c>
      <c r="J197" t="s">
        <v>32</v>
      </c>
      <c r="K197" t="s">
        <v>19</v>
      </c>
      <c r="L197" t="s">
        <v>27</v>
      </c>
      <c r="M197">
        <v>500</v>
      </c>
    </row>
    <row r="198" spans="1:13" x14ac:dyDescent="0.35">
      <c r="A198" t="s">
        <v>279</v>
      </c>
      <c r="B198" t="s">
        <v>131</v>
      </c>
      <c r="C198">
        <v>147</v>
      </c>
      <c r="D198" t="s">
        <v>30</v>
      </c>
      <c r="E198" t="s">
        <v>24</v>
      </c>
      <c r="F198" t="s">
        <v>39</v>
      </c>
      <c r="G198">
        <v>120</v>
      </c>
      <c r="H198">
        <v>1</v>
      </c>
      <c r="I198" s="1">
        <v>45224</v>
      </c>
      <c r="J198" t="s">
        <v>26</v>
      </c>
      <c r="K198" t="s">
        <v>33</v>
      </c>
      <c r="L198" t="s">
        <v>34</v>
      </c>
      <c r="M198">
        <v>120</v>
      </c>
    </row>
    <row r="199" spans="1:13" x14ac:dyDescent="0.35">
      <c r="A199" t="s">
        <v>280</v>
      </c>
      <c r="B199" t="s">
        <v>50</v>
      </c>
      <c r="C199">
        <v>123</v>
      </c>
      <c r="D199" t="s">
        <v>51</v>
      </c>
      <c r="E199" t="s">
        <v>16</v>
      </c>
      <c r="F199" t="s">
        <v>85</v>
      </c>
      <c r="G199">
        <v>200</v>
      </c>
      <c r="H199">
        <v>2</v>
      </c>
      <c r="I199" s="1">
        <v>45050</v>
      </c>
      <c r="J199" t="s">
        <v>32</v>
      </c>
      <c r="K199" t="s">
        <v>19</v>
      </c>
      <c r="L199" t="s">
        <v>20</v>
      </c>
      <c r="M199">
        <v>400</v>
      </c>
    </row>
    <row r="200" spans="1:13" x14ac:dyDescent="0.35">
      <c r="A200" t="s">
        <v>281</v>
      </c>
      <c r="B200" t="s">
        <v>115</v>
      </c>
      <c r="C200">
        <v>789</v>
      </c>
      <c r="D200" t="s">
        <v>70</v>
      </c>
      <c r="E200" t="s">
        <v>79</v>
      </c>
      <c r="F200" t="s">
        <v>60</v>
      </c>
      <c r="G200">
        <v>220</v>
      </c>
      <c r="H200">
        <v>2</v>
      </c>
      <c r="I200" s="1">
        <v>45245</v>
      </c>
      <c r="J200" t="s">
        <v>26</v>
      </c>
      <c r="K200" t="s">
        <v>19</v>
      </c>
      <c r="L200" t="s">
        <v>27</v>
      </c>
      <c r="M200">
        <v>440</v>
      </c>
    </row>
    <row r="201" spans="1:13" x14ac:dyDescent="0.35">
      <c r="A201" t="s">
        <v>282</v>
      </c>
      <c r="B201" t="s">
        <v>55</v>
      </c>
      <c r="C201">
        <v>987</v>
      </c>
      <c r="D201" t="s">
        <v>56</v>
      </c>
      <c r="E201" t="s">
        <v>16</v>
      </c>
      <c r="F201" t="s">
        <v>39</v>
      </c>
      <c r="G201">
        <v>120</v>
      </c>
      <c r="H201">
        <v>1</v>
      </c>
      <c r="I201" s="1">
        <v>45027</v>
      </c>
      <c r="J201" t="s">
        <v>18</v>
      </c>
      <c r="K201" t="s">
        <v>33</v>
      </c>
      <c r="L201" t="s">
        <v>53</v>
      </c>
      <c r="M201">
        <v>120</v>
      </c>
    </row>
    <row r="202" spans="1:13" x14ac:dyDescent="0.35">
      <c r="A202" t="s">
        <v>283</v>
      </c>
      <c r="B202" t="s">
        <v>113</v>
      </c>
      <c r="C202">
        <v>321</v>
      </c>
      <c r="D202" t="s">
        <v>78</v>
      </c>
      <c r="E202" t="s">
        <v>38</v>
      </c>
      <c r="F202" t="s">
        <v>60</v>
      </c>
      <c r="G202">
        <v>220</v>
      </c>
      <c r="H202">
        <v>2</v>
      </c>
      <c r="I202" s="1">
        <v>45179</v>
      </c>
      <c r="J202" t="s">
        <v>18</v>
      </c>
      <c r="K202" t="s">
        <v>19</v>
      </c>
      <c r="L202" t="s">
        <v>20</v>
      </c>
      <c r="M202">
        <v>440</v>
      </c>
    </row>
    <row r="203" spans="1:13" x14ac:dyDescent="0.35">
      <c r="A203" t="s">
        <v>284</v>
      </c>
      <c r="B203" t="s">
        <v>22</v>
      </c>
      <c r="C203">
        <v>369</v>
      </c>
      <c r="D203" t="s">
        <v>23</v>
      </c>
      <c r="E203" t="s">
        <v>38</v>
      </c>
      <c r="F203" t="s">
        <v>57</v>
      </c>
      <c r="G203">
        <v>250</v>
      </c>
      <c r="H203">
        <v>2</v>
      </c>
      <c r="I203" s="1">
        <v>44957</v>
      </c>
      <c r="J203" t="s">
        <v>26</v>
      </c>
      <c r="K203" t="s">
        <v>19</v>
      </c>
      <c r="L203" t="s">
        <v>20</v>
      </c>
      <c r="M203">
        <v>500</v>
      </c>
    </row>
    <row r="204" spans="1:13" x14ac:dyDescent="0.35">
      <c r="A204" t="s">
        <v>285</v>
      </c>
      <c r="B204" t="s">
        <v>131</v>
      </c>
      <c r="C204">
        <v>147</v>
      </c>
      <c r="D204" t="s">
        <v>30</v>
      </c>
      <c r="E204" t="s">
        <v>64</v>
      </c>
      <c r="F204" t="s">
        <v>134</v>
      </c>
      <c r="G204">
        <v>280</v>
      </c>
      <c r="H204">
        <v>3</v>
      </c>
      <c r="I204" s="1">
        <v>45186</v>
      </c>
      <c r="J204" t="s">
        <v>18</v>
      </c>
      <c r="K204" t="s">
        <v>19</v>
      </c>
      <c r="L204" t="s">
        <v>27</v>
      </c>
      <c r="M204">
        <v>840</v>
      </c>
    </row>
    <row r="205" spans="1:13" x14ac:dyDescent="0.35">
      <c r="A205" t="s">
        <v>286</v>
      </c>
      <c r="B205" t="s">
        <v>69</v>
      </c>
      <c r="C205">
        <v>321</v>
      </c>
      <c r="D205" t="s">
        <v>70</v>
      </c>
      <c r="E205" t="s">
        <v>48</v>
      </c>
      <c r="F205" t="s">
        <v>80</v>
      </c>
      <c r="G205">
        <v>230</v>
      </c>
      <c r="H205">
        <v>2</v>
      </c>
      <c r="I205" s="1">
        <v>45115</v>
      </c>
      <c r="J205" t="s">
        <v>52</v>
      </c>
      <c r="K205" t="s">
        <v>19</v>
      </c>
      <c r="L205" t="s">
        <v>27</v>
      </c>
      <c r="M205">
        <v>460</v>
      </c>
    </row>
    <row r="206" spans="1:13" x14ac:dyDescent="0.35">
      <c r="A206" t="s">
        <v>287</v>
      </c>
      <c r="B206" t="s">
        <v>97</v>
      </c>
      <c r="C206">
        <v>456</v>
      </c>
      <c r="D206" t="s">
        <v>45</v>
      </c>
      <c r="E206" t="s">
        <v>16</v>
      </c>
      <c r="F206" t="s">
        <v>73</v>
      </c>
      <c r="G206">
        <v>160</v>
      </c>
      <c r="H206">
        <v>1</v>
      </c>
      <c r="I206" s="1">
        <v>45015</v>
      </c>
      <c r="J206" t="s">
        <v>18</v>
      </c>
      <c r="K206" t="s">
        <v>33</v>
      </c>
      <c r="L206" t="s">
        <v>34</v>
      </c>
      <c r="M206">
        <v>160</v>
      </c>
    </row>
    <row r="207" spans="1:13" x14ac:dyDescent="0.35">
      <c r="A207" t="s">
        <v>288</v>
      </c>
      <c r="B207" t="s">
        <v>102</v>
      </c>
      <c r="C207">
        <v>123</v>
      </c>
      <c r="D207" t="s">
        <v>78</v>
      </c>
      <c r="E207" t="s">
        <v>24</v>
      </c>
      <c r="F207" t="s">
        <v>174</v>
      </c>
      <c r="G207">
        <v>300</v>
      </c>
      <c r="H207">
        <v>3</v>
      </c>
      <c r="I207" s="1">
        <v>45036</v>
      </c>
      <c r="J207" t="s">
        <v>18</v>
      </c>
      <c r="K207" t="s">
        <v>19</v>
      </c>
      <c r="L207" t="s">
        <v>20</v>
      </c>
      <c r="M207">
        <v>900</v>
      </c>
    </row>
    <row r="208" spans="1:13" x14ac:dyDescent="0.35">
      <c r="A208" t="s">
        <v>289</v>
      </c>
      <c r="B208" t="s">
        <v>155</v>
      </c>
      <c r="C208">
        <v>789</v>
      </c>
      <c r="D208" t="s">
        <v>37</v>
      </c>
      <c r="E208" t="s">
        <v>66</v>
      </c>
      <c r="F208" t="s">
        <v>67</v>
      </c>
      <c r="G208">
        <v>150</v>
      </c>
      <c r="H208">
        <v>2</v>
      </c>
      <c r="I208" s="1">
        <v>44947</v>
      </c>
      <c r="J208" t="s">
        <v>26</v>
      </c>
      <c r="K208" t="s">
        <v>33</v>
      </c>
      <c r="L208" t="s">
        <v>53</v>
      </c>
      <c r="M208">
        <v>300</v>
      </c>
    </row>
    <row r="209" spans="1:13" x14ac:dyDescent="0.35">
      <c r="A209" t="s">
        <v>290</v>
      </c>
      <c r="B209" t="s">
        <v>62</v>
      </c>
      <c r="C209">
        <v>456</v>
      </c>
      <c r="D209" t="s">
        <v>63</v>
      </c>
      <c r="E209" t="s">
        <v>79</v>
      </c>
      <c r="F209" t="s">
        <v>25</v>
      </c>
      <c r="G209">
        <v>280</v>
      </c>
      <c r="H209">
        <v>3</v>
      </c>
      <c r="I209" s="1">
        <v>45244</v>
      </c>
      <c r="J209" t="s">
        <v>52</v>
      </c>
      <c r="K209" t="s">
        <v>33</v>
      </c>
      <c r="L209" t="s">
        <v>34</v>
      </c>
      <c r="M209">
        <v>840</v>
      </c>
    </row>
    <row r="210" spans="1:13" x14ac:dyDescent="0.35">
      <c r="A210" t="s">
        <v>291</v>
      </c>
      <c r="B210" t="s">
        <v>29</v>
      </c>
      <c r="C210">
        <v>258</v>
      </c>
      <c r="D210" t="s">
        <v>30</v>
      </c>
      <c r="E210" t="s">
        <v>38</v>
      </c>
      <c r="F210" t="s">
        <v>60</v>
      </c>
      <c r="G210">
        <v>220</v>
      </c>
      <c r="H210">
        <v>2</v>
      </c>
      <c r="I210" s="1">
        <v>44947</v>
      </c>
      <c r="J210" t="s">
        <v>32</v>
      </c>
      <c r="K210" t="s">
        <v>33</v>
      </c>
      <c r="L210" t="s">
        <v>34</v>
      </c>
      <c r="M210">
        <v>440</v>
      </c>
    </row>
    <row r="211" spans="1:13" x14ac:dyDescent="0.35">
      <c r="A211" t="s">
        <v>292</v>
      </c>
      <c r="B211" t="s">
        <v>102</v>
      </c>
      <c r="C211">
        <v>123</v>
      </c>
      <c r="D211" t="s">
        <v>78</v>
      </c>
      <c r="E211" t="s">
        <v>66</v>
      </c>
      <c r="F211" t="s">
        <v>17</v>
      </c>
      <c r="G211">
        <v>50</v>
      </c>
      <c r="H211">
        <v>4</v>
      </c>
      <c r="I211" s="1">
        <v>45275</v>
      </c>
      <c r="J211" t="s">
        <v>32</v>
      </c>
      <c r="K211" t="s">
        <v>19</v>
      </c>
      <c r="L211" t="s">
        <v>27</v>
      </c>
      <c r="M211">
        <v>200</v>
      </c>
    </row>
    <row r="212" spans="1:13" x14ac:dyDescent="0.35">
      <c r="A212" t="s">
        <v>293</v>
      </c>
      <c r="B212" t="s">
        <v>84</v>
      </c>
      <c r="C212">
        <v>258</v>
      </c>
      <c r="D212" t="s">
        <v>15</v>
      </c>
      <c r="E212" t="s">
        <v>82</v>
      </c>
      <c r="F212" t="s">
        <v>134</v>
      </c>
      <c r="G212">
        <v>280</v>
      </c>
      <c r="H212">
        <v>3</v>
      </c>
      <c r="I212" s="1">
        <v>45080</v>
      </c>
      <c r="J212" t="s">
        <v>52</v>
      </c>
      <c r="K212" t="s">
        <v>33</v>
      </c>
      <c r="L212" t="s">
        <v>53</v>
      </c>
      <c r="M212">
        <v>840</v>
      </c>
    </row>
    <row r="213" spans="1:13" x14ac:dyDescent="0.35">
      <c r="A213" t="s">
        <v>294</v>
      </c>
      <c r="B213" t="s">
        <v>62</v>
      </c>
      <c r="C213">
        <v>456</v>
      </c>
      <c r="D213" t="s">
        <v>63</v>
      </c>
      <c r="E213" t="s">
        <v>16</v>
      </c>
      <c r="F213" t="s">
        <v>98</v>
      </c>
      <c r="G213">
        <v>150</v>
      </c>
      <c r="H213">
        <v>2</v>
      </c>
      <c r="I213" s="1">
        <v>45116</v>
      </c>
      <c r="J213" t="s">
        <v>52</v>
      </c>
      <c r="K213" t="s">
        <v>33</v>
      </c>
      <c r="L213" t="s">
        <v>40</v>
      </c>
      <c r="M213">
        <v>300</v>
      </c>
    </row>
    <row r="214" spans="1:13" x14ac:dyDescent="0.35">
      <c r="A214" t="s">
        <v>295</v>
      </c>
      <c r="B214" t="s">
        <v>44</v>
      </c>
      <c r="C214">
        <v>654</v>
      </c>
      <c r="D214" t="s">
        <v>45</v>
      </c>
      <c r="E214" t="s">
        <v>79</v>
      </c>
      <c r="F214" t="s">
        <v>17</v>
      </c>
      <c r="G214">
        <v>50</v>
      </c>
      <c r="H214">
        <v>4</v>
      </c>
      <c r="I214" s="1">
        <v>45115</v>
      </c>
      <c r="J214" t="s">
        <v>32</v>
      </c>
      <c r="K214" t="s">
        <v>33</v>
      </c>
      <c r="L214" t="s">
        <v>40</v>
      </c>
      <c r="M214">
        <v>200</v>
      </c>
    </row>
    <row r="215" spans="1:13" x14ac:dyDescent="0.35">
      <c r="A215" t="s">
        <v>296</v>
      </c>
      <c r="B215" t="s">
        <v>77</v>
      </c>
      <c r="C215">
        <v>147</v>
      </c>
      <c r="D215" t="s">
        <v>78</v>
      </c>
      <c r="E215" t="s">
        <v>48</v>
      </c>
      <c r="F215" t="s">
        <v>31</v>
      </c>
      <c r="G215">
        <v>200</v>
      </c>
      <c r="H215">
        <v>2</v>
      </c>
      <c r="I215" s="1">
        <v>44927</v>
      </c>
      <c r="J215" t="s">
        <v>32</v>
      </c>
      <c r="K215" t="s">
        <v>33</v>
      </c>
      <c r="L215" t="s">
        <v>34</v>
      </c>
      <c r="M215">
        <v>400</v>
      </c>
    </row>
    <row r="216" spans="1:13" x14ac:dyDescent="0.35">
      <c r="A216" t="s">
        <v>297</v>
      </c>
      <c r="B216" t="s">
        <v>77</v>
      </c>
      <c r="C216">
        <v>147</v>
      </c>
      <c r="D216" t="s">
        <v>78</v>
      </c>
      <c r="E216" t="s">
        <v>24</v>
      </c>
      <c r="F216" t="s">
        <v>88</v>
      </c>
      <c r="G216">
        <v>130</v>
      </c>
      <c r="H216">
        <v>1</v>
      </c>
      <c r="I216" s="1">
        <v>45260</v>
      </c>
      <c r="J216" t="s">
        <v>18</v>
      </c>
      <c r="K216" t="s">
        <v>33</v>
      </c>
      <c r="L216" t="s">
        <v>40</v>
      </c>
      <c r="M216">
        <v>130</v>
      </c>
    </row>
    <row r="217" spans="1:13" x14ac:dyDescent="0.35">
      <c r="A217" t="s">
        <v>298</v>
      </c>
      <c r="B217" t="s">
        <v>69</v>
      </c>
      <c r="C217">
        <v>321</v>
      </c>
      <c r="D217" t="s">
        <v>70</v>
      </c>
      <c r="E217" t="s">
        <v>42</v>
      </c>
      <c r="F217" t="s">
        <v>134</v>
      </c>
      <c r="G217">
        <v>280</v>
      </c>
      <c r="H217">
        <v>3</v>
      </c>
      <c r="I217" s="1">
        <v>44943</v>
      </c>
      <c r="J217" t="s">
        <v>18</v>
      </c>
      <c r="K217" t="s">
        <v>33</v>
      </c>
      <c r="L217" t="s">
        <v>40</v>
      </c>
      <c r="M217">
        <v>840</v>
      </c>
    </row>
    <row r="218" spans="1:13" x14ac:dyDescent="0.35">
      <c r="A218" t="s">
        <v>299</v>
      </c>
      <c r="B218" t="s">
        <v>77</v>
      </c>
      <c r="C218">
        <v>147</v>
      </c>
      <c r="D218" t="s">
        <v>78</v>
      </c>
      <c r="E218" t="s">
        <v>64</v>
      </c>
      <c r="F218" t="s">
        <v>98</v>
      </c>
      <c r="G218">
        <v>150</v>
      </c>
      <c r="H218">
        <v>2</v>
      </c>
      <c r="I218" s="1">
        <v>45072</v>
      </c>
      <c r="J218" t="s">
        <v>32</v>
      </c>
      <c r="K218" t="s">
        <v>33</v>
      </c>
      <c r="L218" t="s">
        <v>34</v>
      </c>
      <c r="M218">
        <v>300</v>
      </c>
    </row>
    <row r="219" spans="1:13" x14ac:dyDescent="0.35">
      <c r="A219" t="s">
        <v>300</v>
      </c>
      <c r="B219" t="s">
        <v>77</v>
      </c>
      <c r="C219">
        <v>147</v>
      </c>
      <c r="D219" t="s">
        <v>78</v>
      </c>
      <c r="E219" t="s">
        <v>64</v>
      </c>
      <c r="F219" t="s">
        <v>60</v>
      </c>
      <c r="G219">
        <v>220</v>
      </c>
      <c r="H219">
        <v>2</v>
      </c>
      <c r="I219" s="1">
        <v>45135</v>
      </c>
      <c r="J219" t="s">
        <v>26</v>
      </c>
      <c r="K219" t="s">
        <v>33</v>
      </c>
      <c r="L219" t="s">
        <v>53</v>
      </c>
      <c r="M219">
        <v>440</v>
      </c>
    </row>
    <row r="220" spans="1:13" x14ac:dyDescent="0.35">
      <c r="A220" t="s">
        <v>301</v>
      </c>
      <c r="B220" t="s">
        <v>131</v>
      </c>
      <c r="C220">
        <v>147</v>
      </c>
      <c r="D220" t="s">
        <v>30</v>
      </c>
      <c r="E220" t="s">
        <v>16</v>
      </c>
      <c r="F220" t="s">
        <v>17</v>
      </c>
      <c r="G220">
        <v>50</v>
      </c>
      <c r="H220">
        <v>4</v>
      </c>
      <c r="I220" s="1">
        <v>44948</v>
      </c>
      <c r="J220" t="s">
        <v>32</v>
      </c>
      <c r="K220" t="s">
        <v>33</v>
      </c>
      <c r="L220" t="s">
        <v>53</v>
      </c>
      <c r="M220">
        <v>200</v>
      </c>
    </row>
    <row r="221" spans="1:13" x14ac:dyDescent="0.35">
      <c r="A221" t="s">
        <v>302</v>
      </c>
      <c r="B221" t="s">
        <v>50</v>
      </c>
      <c r="C221">
        <v>123</v>
      </c>
      <c r="D221" t="s">
        <v>51</v>
      </c>
      <c r="E221" t="s">
        <v>66</v>
      </c>
      <c r="F221" t="s">
        <v>57</v>
      </c>
      <c r="G221">
        <v>250</v>
      </c>
      <c r="H221">
        <v>2</v>
      </c>
      <c r="I221" s="1">
        <v>44953</v>
      </c>
      <c r="J221" t="s">
        <v>52</v>
      </c>
      <c r="K221" t="s">
        <v>19</v>
      </c>
      <c r="L221" t="s">
        <v>27</v>
      </c>
      <c r="M221">
        <v>500</v>
      </c>
    </row>
    <row r="222" spans="1:13" x14ac:dyDescent="0.35">
      <c r="A222" t="s">
        <v>303</v>
      </c>
      <c r="B222" t="s">
        <v>131</v>
      </c>
      <c r="C222">
        <v>147</v>
      </c>
      <c r="D222" t="s">
        <v>30</v>
      </c>
      <c r="E222" t="s">
        <v>79</v>
      </c>
      <c r="F222" t="s">
        <v>25</v>
      </c>
      <c r="G222">
        <v>280</v>
      </c>
      <c r="H222">
        <v>3</v>
      </c>
      <c r="I222" s="1">
        <v>45193</v>
      </c>
      <c r="J222" t="s">
        <v>52</v>
      </c>
      <c r="K222" t="s">
        <v>33</v>
      </c>
      <c r="L222" t="s">
        <v>53</v>
      </c>
      <c r="M222">
        <v>840</v>
      </c>
    </row>
    <row r="223" spans="1:13" x14ac:dyDescent="0.35">
      <c r="A223" t="s">
        <v>304</v>
      </c>
      <c r="B223" t="s">
        <v>100</v>
      </c>
      <c r="C223">
        <v>987</v>
      </c>
      <c r="D223" t="s">
        <v>56</v>
      </c>
      <c r="E223" t="s">
        <v>64</v>
      </c>
      <c r="F223" t="s">
        <v>71</v>
      </c>
      <c r="G223">
        <v>180</v>
      </c>
      <c r="H223">
        <v>1</v>
      </c>
      <c r="I223" s="1">
        <v>44947</v>
      </c>
      <c r="J223" t="s">
        <v>18</v>
      </c>
      <c r="K223" t="s">
        <v>19</v>
      </c>
      <c r="L223" t="s">
        <v>27</v>
      </c>
      <c r="M223">
        <v>180</v>
      </c>
    </row>
    <row r="224" spans="1:13" x14ac:dyDescent="0.35">
      <c r="A224" t="s">
        <v>305</v>
      </c>
      <c r="B224" t="s">
        <v>59</v>
      </c>
      <c r="C224">
        <v>123</v>
      </c>
      <c r="D224" t="s">
        <v>23</v>
      </c>
      <c r="E224" t="s">
        <v>38</v>
      </c>
      <c r="F224" t="s">
        <v>73</v>
      </c>
      <c r="G224">
        <v>160</v>
      </c>
      <c r="H224">
        <v>1</v>
      </c>
      <c r="I224" s="1">
        <v>45209</v>
      </c>
      <c r="J224" t="s">
        <v>32</v>
      </c>
      <c r="K224" t="s">
        <v>19</v>
      </c>
      <c r="L224" t="s">
        <v>20</v>
      </c>
      <c r="M224">
        <v>160</v>
      </c>
    </row>
    <row r="225" spans="1:13" x14ac:dyDescent="0.35">
      <c r="A225" t="s">
        <v>306</v>
      </c>
      <c r="B225" t="s">
        <v>113</v>
      </c>
      <c r="C225">
        <v>321</v>
      </c>
      <c r="D225" t="s">
        <v>78</v>
      </c>
      <c r="E225" t="s">
        <v>82</v>
      </c>
      <c r="F225" t="s">
        <v>60</v>
      </c>
      <c r="G225">
        <v>220</v>
      </c>
      <c r="H225">
        <v>2</v>
      </c>
      <c r="I225" s="1">
        <v>44933</v>
      </c>
      <c r="J225" t="s">
        <v>32</v>
      </c>
      <c r="K225" t="s">
        <v>19</v>
      </c>
      <c r="L225" t="s">
        <v>27</v>
      </c>
      <c r="M225">
        <v>440</v>
      </c>
    </row>
    <row r="226" spans="1:13" x14ac:dyDescent="0.35">
      <c r="A226" t="s">
        <v>307</v>
      </c>
      <c r="B226" t="s">
        <v>102</v>
      </c>
      <c r="C226">
        <v>123</v>
      </c>
      <c r="D226" t="s">
        <v>78</v>
      </c>
      <c r="E226" t="s">
        <v>48</v>
      </c>
      <c r="F226" t="s">
        <v>105</v>
      </c>
      <c r="G226">
        <v>180</v>
      </c>
      <c r="H226">
        <v>1</v>
      </c>
      <c r="I226" s="1">
        <v>45094</v>
      </c>
      <c r="J226" t="s">
        <v>52</v>
      </c>
      <c r="K226" t="s">
        <v>19</v>
      </c>
      <c r="L226" t="s">
        <v>20</v>
      </c>
      <c r="M226">
        <v>180</v>
      </c>
    </row>
    <row r="227" spans="1:13" x14ac:dyDescent="0.35">
      <c r="A227" t="s">
        <v>308</v>
      </c>
      <c r="B227" t="s">
        <v>14</v>
      </c>
      <c r="C227">
        <v>369</v>
      </c>
      <c r="D227" t="s">
        <v>15</v>
      </c>
      <c r="E227" t="s">
        <v>79</v>
      </c>
      <c r="F227" t="s">
        <v>31</v>
      </c>
      <c r="G227">
        <v>200</v>
      </c>
      <c r="H227">
        <v>2</v>
      </c>
      <c r="I227" s="1">
        <v>45120</v>
      </c>
      <c r="J227" t="s">
        <v>26</v>
      </c>
      <c r="K227" t="s">
        <v>19</v>
      </c>
      <c r="L227" t="s">
        <v>27</v>
      </c>
      <c r="M227">
        <v>400</v>
      </c>
    </row>
    <row r="228" spans="1:13" x14ac:dyDescent="0.35">
      <c r="A228" t="s">
        <v>309</v>
      </c>
      <c r="B228" t="s">
        <v>77</v>
      </c>
      <c r="C228">
        <v>147</v>
      </c>
      <c r="D228" t="s">
        <v>78</v>
      </c>
      <c r="E228" t="s">
        <v>79</v>
      </c>
      <c r="F228" t="s">
        <v>67</v>
      </c>
      <c r="G228">
        <v>150</v>
      </c>
      <c r="H228">
        <v>2</v>
      </c>
      <c r="I228" s="1">
        <v>44980</v>
      </c>
      <c r="J228" t="s">
        <v>32</v>
      </c>
      <c r="K228" t="s">
        <v>33</v>
      </c>
      <c r="L228" t="s">
        <v>53</v>
      </c>
      <c r="M228">
        <v>300</v>
      </c>
    </row>
    <row r="229" spans="1:13" x14ac:dyDescent="0.35">
      <c r="A229" t="s">
        <v>310</v>
      </c>
      <c r="B229" t="s">
        <v>113</v>
      </c>
      <c r="C229">
        <v>321</v>
      </c>
      <c r="D229" t="s">
        <v>78</v>
      </c>
      <c r="E229" t="s">
        <v>48</v>
      </c>
      <c r="F229" t="s">
        <v>134</v>
      </c>
      <c r="G229">
        <v>280</v>
      </c>
      <c r="H229">
        <v>3</v>
      </c>
      <c r="I229" s="1">
        <v>44995</v>
      </c>
      <c r="J229" t="s">
        <v>26</v>
      </c>
      <c r="K229" t="s">
        <v>33</v>
      </c>
      <c r="L229" t="s">
        <v>53</v>
      </c>
      <c r="M229">
        <v>840</v>
      </c>
    </row>
    <row r="230" spans="1:13" x14ac:dyDescent="0.35">
      <c r="A230" t="s">
        <v>311</v>
      </c>
      <c r="B230" t="s">
        <v>77</v>
      </c>
      <c r="C230">
        <v>147</v>
      </c>
      <c r="D230" t="s">
        <v>78</v>
      </c>
      <c r="E230" t="s">
        <v>79</v>
      </c>
      <c r="F230" t="s">
        <v>90</v>
      </c>
      <c r="G230">
        <v>100</v>
      </c>
      <c r="H230">
        <v>1</v>
      </c>
      <c r="I230" s="1">
        <v>44948</v>
      </c>
      <c r="J230" t="s">
        <v>26</v>
      </c>
      <c r="K230" t="s">
        <v>19</v>
      </c>
      <c r="L230" t="s">
        <v>27</v>
      </c>
      <c r="M230">
        <v>100</v>
      </c>
    </row>
    <row r="231" spans="1:13" x14ac:dyDescent="0.35">
      <c r="A231" t="s">
        <v>312</v>
      </c>
      <c r="B231" t="s">
        <v>55</v>
      </c>
      <c r="C231">
        <v>987</v>
      </c>
      <c r="D231" t="s">
        <v>56</v>
      </c>
      <c r="E231" t="s">
        <v>48</v>
      </c>
      <c r="F231" t="s">
        <v>80</v>
      </c>
      <c r="G231">
        <v>230</v>
      </c>
      <c r="H231">
        <v>2</v>
      </c>
      <c r="I231" s="1">
        <v>45124</v>
      </c>
      <c r="J231" t="s">
        <v>26</v>
      </c>
      <c r="K231" t="s">
        <v>19</v>
      </c>
      <c r="L231" t="s">
        <v>20</v>
      </c>
      <c r="M231">
        <v>460</v>
      </c>
    </row>
    <row r="232" spans="1:13" x14ac:dyDescent="0.35">
      <c r="A232" t="s">
        <v>313</v>
      </c>
      <c r="B232" t="s">
        <v>36</v>
      </c>
      <c r="C232">
        <v>456</v>
      </c>
      <c r="D232" t="s">
        <v>37</v>
      </c>
      <c r="E232" t="s">
        <v>48</v>
      </c>
      <c r="F232" t="s">
        <v>98</v>
      </c>
      <c r="G232">
        <v>150</v>
      </c>
      <c r="H232">
        <v>2</v>
      </c>
      <c r="I232" s="1">
        <v>45239</v>
      </c>
      <c r="J232" t="s">
        <v>26</v>
      </c>
      <c r="K232" t="s">
        <v>33</v>
      </c>
      <c r="L232" t="s">
        <v>53</v>
      </c>
      <c r="M232">
        <v>300</v>
      </c>
    </row>
    <row r="233" spans="1:13" x14ac:dyDescent="0.35">
      <c r="A233" t="s">
        <v>314</v>
      </c>
      <c r="B233" t="s">
        <v>97</v>
      </c>
      <c r="C233">
        <v>456</v>
      </c>
      <c r="D233" t="s">
        <v>45</v>
      </c>
      <c r="E233" t="s">
        <v>66</v>
      </c>
      <c r="F233" t="s">
        <v>39</v>
      </c>
      <c r="G233">
        <v>120</v>
      </c>
      <c r="H233">
        <v>1</v>
      </c>
      <c r="I233" s="1">
        <v>45181</v>
      </c>
      <c r="J233" t="s">
        <v>52</v>
      </c>
      <c r="K233" t="s">
        <v>33</v>
      </c>
      <c r="L233" t="s">
        <v>53</v>
      </c>
      <c r="M233">
        <v>120</v>
      </c>
    </row>
    <row r="234" spans="1:13" x14ac:dyDescent="0.35">
      <c r="A234" t="s">
        <v>315</v>
      </c>
      <c r="B234" t="s">
        <v>59</v>
      </c>
      <c r="C234">
        <v>123</v>
      </c>
      <c r="D234" t="s">
        <v>23</v>
      </c>
      <c r="E234" t="s">
        <v>79</v>
      </c>
      <c r="F234" t="s">
        <v>17</v>
      </c>
      <c r="G234">
        <v>50</v>
      </c>
      <c r="H234">
        <v>4</v>
      </c>
      <c r="I234" s="1">
        <v>45075</v>
      </c>
      <c r="J234" t="s">
        <v>32</v>
      </c>
      <c r="K234" t="s">
        <v>33</v>
      </c>
      <c r="L234" t="s">
        <v>40</v>
      </c>
      <c r="M234">
        <v>200</v>
      </c>
    </row>
    <row r="235" spans="1:13" x14ac:dyDescent="0.35">
      <c r="A235" t="s">
        <v>316</v>
      </c>
      <c r="B235" t="s">
        <v>55</v>
      </c>
      <c r="C235">
        <v>987</v>
      </c>
      <c r="D235" t="s">
        <v>56</v>
      </c>
      <c r="E235" t="s">
        <v>24</v>
      </c>
      <c r="F235" t="s">
        <v>60</v>
      </c>
      <c r="G235">
        <v>220</v>
      </c>
      <c r="H235">
        <v>2</v>
      </c>
      <c r="I235" s="1">
        <v>45133</v>
      </c>
      <c r="J235" t="s">
        <v>52</v>
      </c>
      <c r="K235" t="s">
        <v>33</v>
      </c>
      <c r="L235" t="s">
        <v>40</v>
      </c>
      <c r="M235">
        <v>440</v>
      </c>
    </row>
    <row r="236" spans="1:13" x14ac:dyDescent="0.35">
      <c r="A236" t="s">
        <v>317</v>
      </c>
      <c r="B236" t="s">
        <v>55</v>
      </c>
      <c r="C236">
        <v>987</v>
      </c>
      <c r="D236" t="s">
        <v>56</v>
      </c>
      <c r="E236" t="s">
        <v>64</v>
      </c>
      <c r="F236" t="s">
        <v>134</v>
      </c>
      <c r="G236">
        <v>280</v>
      </c>
      <c r="H236">
        <v>3</v>
      </c>
      <c r="I236" s="1">
        <v>45216</v>
      </c>
      <c r="J236" t="s">
        <v>18</v>
      </c>
      <c r="K236" t="s">
        <v>19</v>
      </c>
      <c r="L236" t="s">
        <v>20</v>
      </c>
      <c r="M236">
        <v>840</v>
      </c>
    </row>
    <row r="237" spans="1:13" x14ac:dyDescent="0.35">
      <c r="A237" t="s">
        <v>318</v>
      </c>
      <c r="B237" t="s">
        <v>115</v>
      </c>
      <c r="C237">
        <v>789</v>
      </c>
      <c r="D237" t="s">
        <v>70</v>
      </c>
      <c r="E237" t="s">
        <v>48</v>
      </c>
      <c r="F237" t="s">
        <v>73</v>
      </c>
      <c r="G237">
        <v>160</v>
      </c>
      <c r="H237">
        <v>1</v>
      </c>
      <c r="I237" s="1">
        <v>45025</v>
      </c>
      <c r="J237" t="s">
        <v>52</v>
      </c>
      <c r="K237" t="s">
        <v>33</v>
      </c>
      <c r="L237" t="s">
        <v>40</v>
      </c>
      <c r="M237">
        <v>160</v>
      </c>
    </row>
    <row r="238" spans="1:13" x14ac:dyDescent="0.35">
      <c r="A238" t="s">
        <v>319</v>
      </c>
      <c r="B238" t="s">
        <v>55</v>
      </c>
      <c r="C238">
        <v>987</v>
      </c>
      <c r="D238" t="s">
        <v>56</v>
      </c>
      <c r="E238" t="s">
        <v>16</v>
      </c>
      <c r="F238" t="s">
        <v>105</v>
      </c>
      <c r="G238">
        <v>180</v>
      </c>
      <c r="H238">
        <v>1</v>
      </c>
      <c r="I238" s="1">
        <v>45056</v>
      </c>
      <c r="J238" t="s">
        <v>26</v>
      </c>
      <c r="K238" t="s">
        <v>33</v>
      </c>
      <c r="L238" t="s">
        <v>40</v>
      </c>
      <c r="M238">
        <v>180</v>
      </c>
    </row>
    <row r="239" spans="1:13" x14ac:dyDescent="0.35">
      <c r="A239" t="s">
        <v>320</v>
      </c>
      <c r="B239" t="s">
        <v>55</v>
      </c>
      <c r="C239">
        <v>987</v>
      </c>
      <c r="D239" t="s">
        <v>56</v>
      </c>
      <c r="E239" t="s">
        <v>24</v>
      </c>
      <c r="F239" t="s">
        <v>105</v>
      </c>
      <c r="G239">
        <v>180</v>
      </c>
      <c r="H239">
        <v>1</v>
      </c>
      <c r="I239" s="1">
        <v>45198</v>
      </c>
      <c r="J239" t="s">
        <v>32</v>
      </c>
      <c r="K239" t="s">
        <v>19</v>
      </c>
      <c r="L239" t="s">
        <v>20</v>
      </c>
      <c r="M239">
        <v>180</v>
      </c>
    </row>
    <row r="240" spans="1:13" x14ac:dyDescent="0.35">
      <c r="A240" t="s">
        <v>321</v>
      </c>
      <c r="B240" t="s">
        <v>62</v>
      </c>
      <c r="C240">
        <v>456</v>
      </c>
      <c r="D240" t="s">
        <v>63</v>
      </c>
      <c r="E240" t="s">
        <v>79</v>
      </c>
      <c r="F240" t="s">
        <v>105</v>
      </c>
      <c r="G240">
        <v>180</v>
      </c>
      <c r="H240">
        <v>1</v>
      </c>
      <c r="I240" s="1">
        <v>45230</v>
      </c>
      <c r="J240" t="s">
        <v>52</v>
      </c>
      <c r="K240" t="s">
        <v>19</v>
      </c>
      <c r="L240" t="s">
        <v>20</v>
      </c>
      <c r="M240">
        <v>180</v>
      </c>
    </row>
    <row r="241" spans="1:13" x14ac:dyDescent="0.35">
      <c r="A241" t="s">
        <v>322</v>
      </c>
      <c r="B241" t="s">
        <v>50</v>
      </c>
      <c r="C241">
        <v>123</v>
      </c>
      <c r="D241" t="s">
        <v>51</v>
      </c>
      <c r="E241" t="s">
        <v>42</v>
      </c>
      <c r="F241" t="s">
        <v>105</v>
      </c>
      <c r="G241">
        <v>180</v>
      </c>
      <c r="H241">
        <v>1</v>
      </c>
      <c r="I241" s="1">
        <v>44945</v>
      </c>
      <c r="J241" t="s">
        <v>26</v>
      </c>
      <c r="K241" t="s">
        <v>19</v>
      </c>
      <c r="L241" t="s">
        <v>27</v>
      </c>
      <c r="M241">
        <v>180</v>
      </c>
    </row>
    <row r="242" spans="1:13" x14ac:dyDescent="0.35">
      <c r="A242" t="s">
        <v>323</v>
      </c>
      <c r="B242" t="s">
        <v>36</v>
      </c>
      <c r="C242">
        <v>456</v>
      </c>
      <c r="D242" t="s">
        <v>37</v>
      </c>
      <c r="E242" t="s">
        <v>79</v>
      </c>
      <c r="F242" t="s">
        <v>88</v>
      </c>
      <c r="G242">
        <v>130</v>
      </c>
      <c r="H242">
        <v>1</v>
      </c>
      <c r="I242" s="1">
        <v>44956</v>
      </c>
      <c r="J242" t="s">
        <v>52</v>
      </c>
      <c r="K242" t="s">
        <v>19</v>
      </c>
      <c r="L242" t="s">
        <v>27</v>
      </c>
      <c r="M242">
        <v>130</v>
      </c>
    </row>
    <row r="243" spans="1:13" x14ac:dyDescent="0.35">
      <c r="A243" t="s">
        <v>324</v>
      </c>
      <c r="B243" t="s">
        <v>102</v>
      </c>
      <c r="C243">
        <v>123</v>
      </c>
      <c r="D243" t="s">
        <v>78</v>
      </c>
      <c r="E243" t="s">
        <v>64</v>
      </c>
      <c r="F243" t="s">
        <v>17</v>
      </c>
      <c r="G243">
        <v>50</v>
      </c>
      <c r="H243">
        <v>4</v>
      </c>
      <c r="I243" s="1">
        <v>44977</v>
      </c>
      <c r="J243" t="s">
        <v>32</v>
      </c>
      <c r="K243" t="s">
        <v>33</v>
      </c>
      <c r="L243" t="s">
        <v>40</v>
      </c>
      <c r="M243">
        <v>200</v>
      </c>
    </row>
    <row r="244" spans="1:13" x14ac:dyDescent="0.35">
      <c r="A244" t="s">
        <v>325</v>
      </c>
      <c r="B244" t="s">
        <v>92</v>
      </c>
      <c r="C244">
        <v>654</v>
      </c>
      <c r="D244" t="s">
        <v>51</v>
      </c>
      <c r="E244" t="s">
        <v>48</v>
      </c>
      <c r="F244" t="s">
        <v>103</v>
      </c>
      <c r="G244">
        <v>190</v>
      </c>
      <c r="H244">
        <v>1</v>
      </c>
      <c r="I244" s="1">
        <v>45061</v>
      </c>
      <c r="J244" t="s">
        <v>52</v>
      </c>
      <c r="K244" t="s">
        <v>19</v>
      </c>
      <c r="L244" t="s">
        <v>27</v>
      </c>
      <c r="M244">
        <v>190</v>
      </c>
    </row>
    <row r="245" spans="1:13" x14ac:dyDescent="0.35">
      <c r="A245" t="s">
        <v>326</v>
      </c>
      <c r="B245" t="s">
        <v>59</v>
      </c>
      <c r="C245">
        <v>123</v>
      </c>
      <c r="D245" t="s">
        <v>23</v>
      </c>
      <c r="E245" t="s">
        <v>48</v>
      </c>
      <c r="F245" t="s">
        <v>111</v>
      </c>
      <c r="G245">
        <v>20</v>
      </c>
      <c r="H245">
        <v>5</v>
      </c>
      <c r="I245" s="1">
        <v>45126</v>
      </c>
      <c r="J245" t="s">
        <v>18</v>
      </c>
      <c r="K245" t="s">
        <v>33</v>
      </c>
      <c r="L245" t="s">
        <v>53</v>
      </c>
      <c r="M245">
        <v>100</v>
      </c>
    </row>
    <row r="246" spans="1:13" x14ac:dyDescent="0.35">
      <c r="A246" t="s">
        <v>327</v>
      </c>
      <c r="B246" t="s">
        <v>77</v>
      </c>
      <c r="C246">
        <v>147</v>
      </c>
      <c r="D246" t="s">
        <v>78</v>
      </c>
      <c r="E246" t="s">
        <v>64</v>
      </c>
      <c r="F246" t="s">
        <v>98</v>
      </c>
      <c r="G246">
        <v>150</v>
      </c>
      <c r="H246">
        <v>2</v>
      </c>
      <c r="I246" s="1">
        <v>44958</v>
      </c>
      <c r="J246" t="s">
        <v>52</v>
      </c>
      <c r="K246" t="s">
        <v>19</v>
      </c>
      <c r="L246" t="s">
        <v>27</v>
      </c>
      <c r="M246">
        <v>300</v>
      </c>
    </row>
    <row r="247" spans="1:13" x14ac:dyDescent="0.35">
      <c r="A247" t="s">
        <v>328</v>
      </c>
      <c r="B247" t="s">
        <v>59</v>
      </c>
      <c r="C247">
        <v>123</v>
      </c>
      <c r="D247" t="s">
        <v>23</v>
      </c>
      <c r="E247" t="s">
        <v>24</v>
      </c>
      <c r="F247" t="s">
        <v>88</v>
      </c>
      <c r="G247">
        <v>130</v>
      </c>
      <c r="H247">
        <v>1</v>
      </c>
      <c r="I247" s="1">
        <v>45291</v>
      </c>
      <c r="J247" t="s">
        <v>26</v>
      </c>
      <c r="K247" t="s">
        <v>19</v>
      </c>
      <c r="L247" t="s">
        <v>20</v>
      </c>
      <c r="M247">
        <v>130</v>
      </c>
    </row>
    <row r="248" spans="1:13" x14ac:dyDescent="0.35">
      <c r="A248" t="s">
        <v>329</v>
      </c>
      <c r="B248" t="s">
        <v>102</v>
      </c>
      <c r="C248">
        <v>123</v>
      </c>
      <c r="D248" t="s">
        <v>78</v>
      </c>
      <c r="E248" t="s">
        <v>48</v>
      </c>
      <c r="F248" t="s">
        <v>31</v>
      </c>
      <c r="G248">
        <v>200</v>
      </c>
      <c r="H248">
        <v>2</v>
      </c>
      <c r="I248" s="1">
        <v>45279</v>
      </c>
      <c r="J248" t="s">
        <v>32</v>
      </c>
      <c r="K248" t="s">
        <v>19</v>
      </c>
      <c r="L248" t="s">
        <v>20</v>
      </c>
      <c r="M248">
        <v>400</v>
      </c>
    </row>
    <row r="249" spans="1:13" x14ac:dyDescent="0.35">
      <c r="A249" t="s">
        <v>330</v>
      </c>
      <c r="B249" t="s">
        <v>62</v>
      </c>
      <c r="C249">
        <v>456</v>
      </c>
      <c r="D249" t="s">
        <v>63</v>
      </c>
      <c r="E249" t="s">
        <v>64</v>
      </c>
      <c r="F249" t="s">
        <v>174</v>
      </c>
      <c r="G249">
        <v>300</v>
      </c>
      <c r="H249">
        <v>3</v>
      </c>
      <c r="I249" s="1">
        <v>45279</v>
      </c>
      <c r="J249" t="s">
        <v>18</v>
      </c>
      <c r="K249" t="s">
        <v>33</v>
      </c>
      <c r="L249" t="s">
        <v>40</v>
      </c>
      <c r="M249">
        <v>900</v>
      </c>
    </row>
    <row r="250" spans="1:13" x14ac:dyDescent="0.35">
      <c r="A250" t="s">
        <v>331</v>
      </c>
      <c r="B250" t="s">
        <v>29</v>
      </c>
      <c r="C250">
        <v>258</v>
      </c>
      <c r="D250" t="s">
        <v>30</v>
      </c>
      <c r="E250" t="s">
        <v>42</v>
      </c>
      <c r="F250" t="s">
        <v>134</v>
      </c>
      <c r="G250">
        <v>280</v>
      </c>
      <c r="H250">
        <v>3</v>
      </c>
      <c r="I250" s="1">
        <v>45137</v>
      </c>
      <c r="J250" t="s">
        <v>52</v>
      </c>
      <c r="K250" t="s">
        <v>19</v>
      </c>
      <c r="L250" t="s">
        <v>20</v>
      </c>
      <c r="M250">
        <v>840</v>
      </c>
    </row>
    <row r="251" spans="1:13" x14ac:dyDescent="0.35">
      <c r="A251" t="s">
        <v>332</v>
      </c>
      <c r="B251" t="s">
        <v>29</v>
      </c>
      <c r="C251">
        <v>258</v>
      </c>
      <c r="D251" t="s">
        <v>30</v>
      </c>
      <c r="E251" t="s">
        <v>16</v>
      </c>
      <c r="F251" t="s">
        <v>103</v>
      </c>
      <c r="G251">
        <v>190</v>
      </c>
      <c r="H251">
        <v>1</v>
      </c>
      <c r="I251" s="1">
        <v>44991</v>
      </c>
      <c r="J251" t="s">
        <v>32</v>
      </c>
      <c r="K251" t="s">
        <v>33</v>
      </c>
      <c r="L251" t="s">
        <v>34</v>
      </c>
      <c r="M251">
        <v>190</v>
      </c>
    </row>
    <row r="252" spans="1:13" x14ac:dyDescent="0.35">
      <c r="A252" t="s">
        <v>333</v>
      </c>
      <c r="B252" t="s">
        <v>77</v>
      </c>
      <c r="C252">
        <v>147</v>
      </c>
      <c r="D252" t="s">
        <v>78</v>
      </c>
      <c r="E252" t="s">
        <v>82</v>
      </c>
      <c r="F252" t="s">
        <v>80</v>
      </c>
      <c r="G252">
        <v>230</v>
      </c>
      <c r="H252">
        <v>2</v>
      </c>
      <c r="I252" s="1">
        <v>44930</v>
      </c>
      <c r="J252" t="s">
        <v>32</v>
      </c>
      <c r="K252" t="s">
        <v>19</v>
      </c>
      <c r="L252" t="s">
        <v>27</v>
      </c>
      <c r="M252">
        <v>460</v>
      </c>
    </row>
    <row r="253" spans="1:13" x14ac:dyDescent="0.35">
      <c r="A253" t="s">
        <v>334</v>
      </c>
      <c r="B253" t="s">
        <v>22</v>
      </c>
      <c r="C253">
        <v>369</v>
      </c>
      <c r="D253" t="s">
        <v>23</v>
      </c>
      <c r="E253" t="s">
        <v>48</v>
      </c>
      <c r="F253" t="s">
        <v>31</v>
      </c>
      <c r="G253">
        <v>200</v>
      </c>
      <c r="H253">
        <v>2</v>
      </c>
      <c r="I253" s="1">
        <v>44993</v>
      </c>
      <c r="J253" t="s">
        <v>32</v>
      </c>
      <c r="K253" t="s">
        <v>19</v>
      </c>
      <c r="L253" t="s">
        <v>27</v>
      </c>
      <c r="M253">
        <v>400</v>
      </c>
    </row>
    <row r="254" spans="1:13" x14ac:dyDescent="0.35">
      <c r="A254" t="s">
        <v>335</v>
      </c>
      <c r="B254" t="s">
        <v>59</v>
      </c>
      <c r="C254">
        <v>123</v>
      </c>
      <c r="D254" t="s">
        <v>23</v>
      </c>
      <c r="E254" t="s">
        <v>16</v>
      </c>
      <c r="F254" t="s">
        <v>98</v>
      </c>
      <c r="G254">
        <v>150</v>
      </c>
      <c r="H254">
        <v>2</v>
      </c>
      <c r="I254" s="1">
        <v>45282</v>
      </c>
      <c r="J254" t="s">
        <v>32</v>
      </c>
      <c r="K254" t="s">
        <v>19</v>
      </c>
      <c r="L254" t="s">
        <v>27</v>
      </c>
      <c r="M254">
        <v>300</v>
      </c>
    </row>
    <row r="255" spans="1:13" x14ac:dyDescent="0.35">
      <c r="A255" t="s">
        <v>336</v>
      </c>
      <c r="B255" t="s">
        <v>84</v>
      </c>
      <c r="C255">
        <v>258</v>
      </c>
      <c r="D255" t="s">
        <v>15</v>
      </c>
      <c r="E255" t="s">
        <v>64</v>
      </c>
      <c r="F255" t="s">
        <v>134</v>
      </c>
      <c r="G255">
        <v>280</v>
      </c>
      <c r="H255">
        <v>3</v>
      </c>
      <c r="I255" s="1">
        <v>44933</v>
      </c>
      <c r="J255" t="s">
        <v>26</v>
      </c>
      <c r="K255" t="s">
        <v>19</v>
      </c>
      <c r="L255" t="s">
        <v>27</v>
      </c>
      <c r="M255">
        <v>840</v>
      </c>
    </row>
    <row r="256" spans="1:13" x14ac:dyDescent="0.35">
      <c r="A256" t="s">
        <v>337</v>
      </c>
      <c r="B256" t="s">
        <v>131</v>
      </c>
      <c r="C256">
        <v>147</v>
      </c>
      <c r="D256" t="s">
        <v>30</v>
      </c>
      <c r="E256" t="s">
        <v>42</v>
      </c>
      <c r="F256" t="s">
        <v>111</v>
      </c>
      <c r="G256">
        <v>20</v>
      </c>
      <c r="H256">
        <v>5</v>
      </c>
      <c r="I256" s="1">
        <v>45262</v>
      </c>
      <c r="J256" t="s">
        <v>52</v>
      </c>
      <c r="K256" t="s">
        <v>19</v>
      </c>
      <c r="L256" t="s">
        <v>27</v>
      </c>
      <c r="M256">
        <v>100</v>
      </c>
    </row>
    <row r="257" spans="1:13" x14ac:dyDescent="0.35">
      <c r="A257" t="s">
        <v>338</v>
      </c>
      <c r="B257" t="s">
        <v>62</v>
      </c>
      <c r="C257">
        <v>456</v>
      </c>
      <c r="D257" t="s">
        <v>63</v>
      </c>
      <c r="E257" t="s">
        <v>64</v>
      </c>
      <c r="F257" t="s">
        <v>46</v>
      </c>
      <c r="G257">
        <v>350</v>
      </c>
      <c r="H257">
        <v>1</v>
      </c>
      <c r="I257" s="1">
        <v>45265</v>
      </c>
      <c r="J257" t="s">
        <v>52</v>
      </c>
      <c r="K257" t="s">
        <v>33</v>
      </c>
      <c r="L257" t="s">
        <v>34</v>
      </c>
      <c r="M257">
        <v>350</v>
      </c>
    </row>
    <row r="258" spans="1:13" x14ac:dyDescent="0.35">
      <c r="A258" t="s">
        <v>339</v>
      </c>
      <c r="B258" t="s">
        <v>115</v>
      </c>
      <c r="C258">
        <v>789</v>
      </c>
      <c r="D258" t="s">
        <v>70</v>
      </c>
      <c r="E258" t="s">
        <v>24</v>
      </c>
      <c r="F258" t="s">
        <v>88</v>
      </c>
      <c r="G258">
        <v>130</v>
      </c>
      <c r="H258">
        <v>1</v>
      </c>
      <c r="I258" s="1">
        <v>44939</v>
      </c>
      <c r="J258" t="s">
        <v>52</v>
      </c>
      <c r="K258" t="s">
        <v>33</v>
      </c>
      <c r="L258" t="s">
        <v>40</v>
      </c>
      <c r="M258">
        <v>130</v>
      </c>
    </row>
    <row r="259" spans="1:13" x14ac:dyDescent="0.35">
      <c r="A259" t="s">
        <v>340</v>
      </c>
      <c r="B259" t="s">
        <v>44</v>
      </c>
      <c r="C259">
        <v>654</v>
      </c>
      <c r="D259" t="s">
        <v>45</v>
      </c>
      <c r="E259" t="s">
        <v>42</v>
      </c>
      <c r="F259" t="s">
        <v>31</v>
      </c>
      <c r="G259">
        <v>200</v>
      </c>
      <c r="H259">
        <v>2</v>
      </c>
      <c r="I259" s="1">
        <v>45149</v>
      </c>
      <c r="J259" t="s">
        <v>18</v>
      </c>
      <c r="K259" t="s">
        <v>33</v>
      </c>
      <c r="L259" t="s">
        <v>40</v>
      </c>
      <c r="M259">
        <v>400</v>
      </c>
    </row>
    <row r="260" spans="1:13" x14ac:dyDescent="0.35">
      <c r="A260" t="s">
        <v>341</v>
      </c>
      <c r="B260" t="s">
        <v>36</v>
      </c>
      <c r="C260">
        <v>456</v>
      </c>
      <c r="D260" t="s">
        <v>37</v>
      </c>
      <c r="E260" t="s">
        <v>38</v>
      </c>
      <c r="F260" t="s">
        <v>39</v>
      </c>
      <c r="G260">
        <v>120</v>
      </c>
      <c r="H260">
        <v>1</v>
      </c>
      <c r="I260" s="1">
        <v>45166</v>
      </c>
      <c r="J260" t="s">
        <v>32</v>
      </c>
      <c r="K260" t="s">
        <v>19</v>
      </c>
      <c r="L260" t="s">
        <v>20</v>
      </c>
      <c r="M260">
        <v>120</v>
      </c>
    </row>
    <row r="261" spans="1:13" x14ac:dyDescent="0.35">
      <c r="A261" t="s">
        <v>342</v>
      </c>
      <c r="B261" t="s">
        <v>100</v>
      </c>
      <c r="C261">
        <v>987</v>
      </c>
      <c r="D261" t="s">
        <v>56</v>
      </c>
      <c r="E261" t="s">
        <v>64</v>
      </c>
      <c r="F261" t="s">
        <v>174</v>
      </c>
      <c r="G261">
        <v>300</v>
      </c>
      <c r="H261">
        <v>3</v>
      </c>
      <c r="I261" s="1">
        <v>44929</v>
      </c>
      <c r="J261" t="s">
        <v>18</v>
      </c>
      <c r="K261" t="s">
        <v>19</v>
      </c>
      <c r="L261" t="s">
        <v>27</v>
      </c>
      <c r="M261">
        <v>900</v>
      </c>
    </row>
    <row r="262" spans="1:13" x14ac:dyDescent="0.35">
      <c r="A262" t="s">
        <v>343</v>
      </c>
      <c r="B262" t="s">
        <v>50</v>
      </c>
      <c r="C262">
        <v>123</v>
      </c>
      <c r="D262" t="s">
        <v>51</v>
      </c>
      <c r="E262" t="s">
        <v>16</v>
      </c>
      <c r="F262" t="s">
        <v>111</v>
      </c>
      <c r="G262">
        <v>20</v>
      </c>
      <c r="H262">
        <v>5</v>
      </c>
      <c r="I262" s="1">
        <v>45047</v>
      </c>
      <c r="J262" t="s">
        <v>32</v>
      </c>
      <c r="K262" t="s">
        <v>19</v>
      </c>
      <c r="L262" t="s">
        <v>20</v>
      </c>
      <c r="M262">
        <v>100</v>
      </c>
    </row>
    <row r="263" spans="1:13" x14ac:dyDescent="0.35">
      <c r="A263" t="s">
        <v>344</v>
      </c>
      <c r="B263" t="s">
        <v>100</v>
      </c>
      <c r="C263">
        <v>987</v>
      </c>
      <c r="D263" t="s">
        <v>56</v>
      </c>
      <c r="E263" t="s">
        <v>48</v>
      </c>
      <c r="F263" t="s">
        <v>17</v>
      </c>
      <c r="G263">
        <v>50</v>
      </c>
      <c r="H263">
        <v>4</v>
      </c>
      <c r="I263" s="1">
        <v>45175</v>
      </c>
      <c r="J263" t="s">
        <v>52</v>
      </c>
      <c r="K263" t="s">
        <v>33</v>
      </c>
      <c r="L263" t="s">
        <v>34</v>
      </c>
      <c r="M263">
        <v>200</v>
      </c>
    </row>
    <row r="264" spans="1:13" x14ac:dyDescent="0.35">
      <c r="A264" t="s">
        <v>345</v>
      </c>
      <c r="B264" t="s">
        <v>14</v>
      </c>
      <c r="C264">
        <v>369</v>
      </c>
      <c r="D264" t="s">
        <v>15</v>
      </c>
      <c r="E264" t="s">
        <v>42</v>
      </c>
      <c r="F264" t="s">
        <v>17</v>
      </c>
      <c r="G264">
        <v>50</v>
      </c>
      <c r="H264">
        <v>4</v>
      </c>
      <c r="I264" s="1">
        <v>45016</v>
      </c>
      <c r="J264" t="s">
        <v>52</v>
      </c>
      <c r="K264" t="s">
        <v>33</v>
      </c>
      <c r="L264" t="s">
        <v>34</v>
      </c>
      <c r="M264">
        <v>200</v>
      </c>
    </row>
    <row r="265" spans="1:13" x14ac:dyDescent="0.35">
      <c r="A265" t="s">
        <v>346</v>
      </c>
      <c r="B265" t="s">
        <v>84</v>
      </c>
      <c r="C265">
        <v>258</v>
      </c>
      <c r="D265" t="s">
        <v>15</v>
      </c>
      <c r="E265" t="s">
        <v>79</v>
      </c>
      <c r="F265" t="s">
        <v>105</v>
      </c>
      <c r="G265">
        <v>180</v>
      </c>
      <c r="H265">
        <v>1</v>
      </c>
      <c r="I265" s="1">
        <v>45233</v>
      </c>
      <c r="J265" t="s">
        <v>26</v>
      </c>
      <c r="K265" t="s">
        <v>19</v>
      </c>
      <c r="L265" t="s">
        <v>27</v>
      </c>
      <c r="M265">
        <v>180</v>
      </c>
    </row>
    <row r="266" spans="1:13" x14ac:dyDescent="0.35">
      <c r="A266" t="s">
        <v>347</v>
      </c>
      <c r="B266" t="s">
        <v>44</v>
      </c>
      <c r="C266">
        <v>654</v>
      </c>
      <c r="D266" t="s">
        <v>45</v>
      </c>
      <c r="E266" t="s">
        <v>48</v>
      </c>
      <c r="F266" t="s">
        <v>174</v>
      </c>
      <c r="G266">
        <v>300</v>
      </c>
      <c r="H266">
        <v>3</v>
      </c>
      <c r="I266" s="1">
        <v>45034</v>
      </c>
      <c r="J266" t="s">
        <v>32</v>
      </c>
      <c r="K266" t="s">
        <v>33</v>
      </c>
      <c r="L266" t="s">
        <v>40</v>
      </c>
      <c r="M266">
        <v>900</v>
      </c>
    </row>
    <row r="267" spans="1:13" x14ac:dyDescent="0.35">
      <c r="A267" t="s">
        <v>348</v>
      </c>
      <c r="B267" t="s">
        <v>92</v>
      </c>
      <c r="C267">
        <v>654</v>
      </c>
      <c r="D267" t="s">
        <v>51</v>
      </c>
      <c r="E267" t="s">
        <v>24</v>
      </c>
      <c r="F267" t="s">
        <v>39</v>
      </c>
      <c r="G267">
        <v>120</v>
      </c>
      <c r="H267">
        <v>1</v>
      </c>
      <c r="I267" s="1">
        <v>45253</v>
      </c>
      <c r="J267" t="s">
        <v>52</v>
      </c>
      <c r="K267" t="s">
        <v>19</v>
      </c>
      <c r="L267" t="s">
        <v>27</v>
      </c>
      <c r="M267">
        <v>120</v>
      </c>
    </row>
    <row r="268" spans="1:13" x14ac:dyDescent="0.35">
      <c r="A268" t="s">
        <v>349</v>
      </c>
      <c r="B268" t="s">
        <v>113</v>
      </c>
      <c r="C268">
        <v>321</v>
      </c>
      <c r="D268" t="s">
        <v>78</v>
      </c>
      <c r="E268" t="s">
        <v>24</v>
      </c>
      <c r="F268" t="s">
        <v>105</v>
      </c>
      <c r="G268">
        <v>180</v>
      </c>
      <c r="H268">
        <v>1</v>
      </c>
      <c r="I268" s="1">
        <v>45068</v>
      </c>
      <c r="J268" t="s">
        <v>18</v>
      </c>
      <c r="K268" t="s">
        <v>19</v>
      </c>
      <c r="L268" t="s">
        <v>27</v>
      </c>
      <c r="M268">
        <v>180</v>
      </c>
    </row>
    <row r="269" spans="1:13" x14ac:dyDescent="0.35">
      <c r="A269" t="s">
        <v>350</v>
      </c>
      <c r="B269" t="s">
        <v>92</v>
      </c>
      <c r="C269">
        <v>654</v>
      </c>
      <c r="D269" t="s">
        <v>51</v>
      </c>
      <c r="E269" t="s">
        <v>38</v>
      </c>
      <c r="F269" t="s">
        <v>88</v>
      </c>
      <c r="G269">
        <v>130</v>
      </c>
      <c r="H269">
        <v>1</v>
      </c>
      <c r="I269" s="1">
        <v>45022</v>
      </c>
      <c r="J269" t="s">
        <v>32</v>
      </c>
      <c r="K269" t="s">
        <v>19</v>
      </c>
      <c r="L269" t="s">
        <v>20</v>
      </c>
      <c r="M269">
        <v>130</v>
      </c>
    </row>
    <row r="270" spans="1:13" x14ac:dyDescent="0.35">
      <c r="A270" t="s">
        <v>351</v>
      </c>
      <c r="B270" t="s">
        <v>113</v>
      </c>
      <c r="C270">
        <v>321</v>
      </c>
      <c r="D270" t="s">
        <v>78</v>
      </c>
      <c r="E270" t="s">
        <v>38</v>
      </c>
      <c r="F270" t="s">
        <v>67</v>
      </c>
      <c r="G270">
        <v>150</v>
      </c>
      <c r="H270">
        <v>2</v>
      </c>
      <c r="I270" s="1">
        <v>44942</v>
      </c>
      <c r="J270" t="s">
        <v>18</v>
      </c>
      <c r="K270" t="s">
        <v>19</v>
      </c>
      <c r="L270" t="s">
        <v>27</v>
      </c>
      <c r="M270">
        <v>300</v>
      </c>
    </row>
    <row r="271" spans="1:13" x14ac:dyDescent="0.35">
      <c r="A271" t="s">
        <v>352</v>
      </c>
      <c r="B271" t="s">
        <v>102</v>
      </c>
      <c r="C271">
        <v>123</v>
      </c>
      <c r="D271" t="s">
        <v>78</v>
      </c>
      <c r="E271" t="s">
        <v>66</v>
      </c>
      <c r="F271" t="s">
        <v>80</v>
      </c>
      <c r="G271">
        <v>230</v>
      </c>
      <c r="H271">
        <v>2</v>
      </c>
      <c r="I271" s="1">
        <v>45273</v>
      </c>
      <c r="J271" t="s">
        <v>26</v>
      </c>
      <c r="K271" t="s">
        <v>33</v>
      </c>
      <c r="L271" t="s">
        <v>34</v>
      </c>
      <c r="M271">
        <v>460</v>
      </c>
    </row>
    <row r="272" spans="1:13" x14ac:dyDescent="0.35">
      <c r="A272" t="s">
        <v>353</v>
      </c>
      <c r="B272" t="s">
        <v>131</v>
      </c>
      <c r="C272">
        <v>147</v>
      </c>
      <c r="D272" t="s">
        <v>30</v>
      </c>
      <c r="E272" t="s">
        <v>16</v>
      </c>
      <c r="F272" t="s">
        <v>17</v>
      </c>
      <c r="G272">
        <v>50</v>
      </c>
      <c r="H272">
        <v>4</v>
      </c>
      <c r="I272" s="1">
        <v>45103</v>
      </c>
      <c r="J272" t="s">
        <v>52</v>
      </c>
      <c r="K272" t="s">
        <v>19</v>
      </c>
      <c r="L272" t="s">
        <v>20</v>
      </c>
      <c r="M272">
        <v>200</v>
      </c>
    </row>
    <row r="273" spans="1:13" x14ac:dyDescent="0.35">
      <c r="A273" t="s">
        <v>354</v>
      </c>
      <c r="B273" t="s">
        <v>84</v>
      </c>
      <c r="C273">
        <v>258</v>
      </c>
      <c r="D273" t="s">
        <v>15</v>
      </c>
      <c r="E273" t="s">
        <v>48</v>
      </c>
      <c r="F273" t="s">
        <v>85</v>
      </c>
      <c r="G273">
        <v>200</v>
      </c>
      <c r="H273">
        <v>2</v>
      </c>
      <c r="I273" s="1">
        <v>45077</v>
      </c>
      <c r="J273" t="s">
        <v>52</v>
      </c>
      <c r="K273" t="s">
        <v>19</v>
      </c>
      <c r="L273" t="s">
        <v>20</v>
      </c>
      <c r="M273">
        <v>400</v>
      </c>
    </row>
    <row r="274" spans="1:13" x14ac:dyDescent="0.35">
      <c r="A274" t="s">
        <v>355</v>
      </c>
      <c r="B274" t="s">
        <v>84</v>
      </c>
      <c r="C274">
        <v>258</v>
      </c>
      <c r="D274" t="s">
        <v>15</v>
      </c>
      <c r="E274" t="s">
        <v>24</v>
      </c>
      <c r="F274" t="s">
        <v>174</v>
      </c>
      <c r="G274">
        <v>300</v>
      </c>
      <c r="H274">
        <v>3</v>
      </c>
      <c r="I274" s="1">
        <v>45244</v>
      </c>
      <c r="J274" t="s">
        <v>18</v>
      </c>
      <c r="K274" t="s">
        <v>19</v>
      </c>
      <c r="L274" t="s">
        <v>27</v>
      </c>
      <c r="M274">
        <v>900</v>
      </c>
    </row>
    <row r="275" spans="1:13" x14ac:dyDescent="0.35">
      <c r="A275" t="s">
        <v>356</v>
      </c>
      <c r="B275" t="s">
        <v>29</v>
      </c>
      <c r="C275">
        <v>258</v>
      </c>
      <c r="D275" t="s">
        <v>30</v>
      </c>
      <c r="E275" t="s">
        <v>42</v>
      </c>
      <c r="F275" t="s">
        <v>67</v>
      </c>
      <c r="G275">
        <v>150</v>
      </c>
      <c r="H275">
        <v>2</v>
      </c>
      <c r="I275" s="1">
        <v>44980</v>
      </c>
      <c r="J275" t="s">
        <v>32</v>
      </c>
      <c r="K275" t="s">
        <v>33</v>
      </c>
      <c r="L275" t="s">
        <v>53</v>
      </c>
      <c r="M275">
        <v>300</v>
      </c>
    </row>
    <row r="276" spans="1:13" x14ac:dyDescent="0.35">
      <c r="A276" t="s">
        <v>357</v>
      </c>
      <c r="B276" t="s">
        <v>36</v>
      </c>
      <c r="C276">
        <v>456</v>
      </c>
      <c r="D276" t="s">
        <v>37</v>
      </c>
      <c r="E276" t="s">
        <v>79</v>
      </c>
      <c r="F276" t="s">
        <v>39</v>
      </c>
      <c r="G276">
        <v>120</v>
      </c>
      <c r="H276">
        <v>1</v>
      </c>
      <c r="I276" s="1">
        <v>44979</v>
      </c>
      <c r="J276" t="s">
        <v>26</v>
      </c>
      <c r="K276" t="s">
        <v>19</v>
      </c>
      <c r="L276" t="s">
        <v>27</v>
      </c>
      <c r="M276">
        <v>120</v>
      </c>
    </row>
    <row r="277" spans="1:13" x14ac:dyDescent="0.35">
      <c r="A277" t="s">
        <v>358</v>
      </c>
      <c r="B277" t="s">
        <v>62</v>
      </c>
      <c r="C277">
        <v>456</v>
      </c>
      <c r="D277" t="s">
        <v>63</v>
      </c>
      <c r="E277" t="s">
        <v>48</v>
      </c>
      <c r="F277" t="s">
        <v>17</v>
      </c>
      <c r="G277">
        <v>50</v>
      </c>
      <c r="H277">
        <v>4</v>
      </c>
      <c r="I277" s="1">
        <v>45231</v>
      </c>
      <c r="J277" t="s">
        <v>18</v>
      </c>
      <c r="K277" t="s">
        <v>33</v>
      </c>
      <c r="L277" t="s">
        <v>34</v>
      </c>
      <c r="M277">
        <v>200</v>
      </c>
    </row>
    <row r="278" spans="1:13" x14ac:dyDescent="0.35">
      <c r="A278" t="s">
        <v>359</v>
      </c>
      <c r="B278" t="s">
        <v>59</v>
      </c>
      <c r="C278">
        <v>123</v>
      </c>
      <c r="D278" t="s">
        <v>23</v>
      </c>
      <c r="E278" t="s">
        <v>64</v>
      </c>
      <c r="F278" t="s">
        <v>174</v>
      </c>
      <c r="G278">
        <v>300</v>
      </c>
      <c r="H278">
        <v>3</v>
      </c>
      <c r="I278" s="1">
        <v>44987</v>
      </c>
      <c r="J278" t="s">
        <v>52</v>
      </c>
      <c r="K278" t="s">
        <v>33</v>
      </c>
      <c r="L278" t="s">
        <v>34</v>
      </c>
      <c r="M278">
        <v>900</v>
      </c>
    </row>
    <row r="279" spans="1:13" x14ac:dyDescent="0.35">
      <c r="A279" t="s">
        <v>360</v>
      </c>
      <c r="B279" t="s">
        <v>92</v>
      </c>
      <c r="C279">
        <v>654</v>
      </c>
      <c r="D279" t="s">
        <v>51</v>
      </c>
      <c r="E279" t="s">
        <v>48</v>
      </c>
      <c r="F279" t="s">
        <v>25</v>
      </c>
      <c r="G279">
        <v>280</v>
      </c>
      <c r="H279">
        <v>3</v>
      </c>
      <c r="I279" s="1">
        <v>45001</v>
      </c>
      <c r="J279" t="s">
        <v>26</v>
      </c>
      <c r="K279" t="s">
        <v>19</v>
      </c>
      <c r="L279" t="s">
        <v>20</v>
      </c>
      <c r="M279">
        <v>840</v>
      </c>
    </row>
    <row r="280" spans="1:13" x14ac:dyDescent="0.35">
      <c r="A280" t="s">
        <v>361</v>
      </c>
      <c r="B280" t="s">
        <v>69</v>
      </c>
      <c r="C280">
        <v>321</v>
      </c>
      <c r="D280" t="s">
        <v>70</v>
      </c>
      <c r="E280" t="s">
        <v>48</v>
      </c>
      <c r="F280" t="s">
        <v>71</v>
      </c>
      <c r="G280">
        <v>180</v>
      </c>
      <c r="H280">
        <v>1</v>
      </c>
      <c r="I280" s="1">
        <v>45179</v>
      </c>
      <c r="J280" t="s">
        <v>26</v>
      </c>
      <c r="K280" t="s">
        <v>33</v>
      </c>
      <c r="L280" t="s">
        <v>40</v>
      </c>
      <c r="M280">
        <v>180</v>
      </c>
    </row>
    <row r="281" spans="1:13" x14ac:dyDescent="0.35">
      <c r="A281" t="s">
        <v>362</v>
      </c>
      <c r="B281" t="s">
        <v>29</v>
      </c>
      <c r="C281">
        <v>258</v>
      </c>
      <c r="D281" t="s">
        <v>30</v>
      </c>
      <c r="E281" t="s">
        <v>82</v>
      </c>
      <c r="F281" t="s">
        <v>57</v>
      </c>
      <c r="G281">
        <v>250</v>
      </c>
      <c r="H281">
        <v>2</v>
      </c>
      <c r="I281" s="1">
        <v>45015</v>
      </c>
      <c r="J281" t="s">
        <v>32</v>
      </c>
      <c r="K281" t="s">
        <v>33</v>
      </c>
      <c r="L281" t="s">
        <v>53</v>
      </c>
      <c r="M281">
        <v>500</v>
      </c>
    </row>
    <row r="282" spans="1:13" x14ac:dyDescent="0.35">
      <c r="A282" t="s">
        <v>363</v>
      </c>
      <c r="B282" t="s">
        <v>69</v>
      </c>
      <c r="C282">
        <v>321</v>
      </c>
      <c r="D282" t="s">
        <v>70</v>
      </c>
      <c r="E282" t="s">
        <v>42</v>
      </c>
      <c r="F282" t="s">
        <v>134</v>
      </c>
      <c r="G282">
        <v>280</v>
      </c>
      <c r="H282">
        <v>3</v>
      </c>
      <c r="I282" s="1">
        <v>45066</v>
      </c>
      <c r="J282" t="s">
        <v>18</v>
      </c>
      <c r="K282" t="s">
        <v>33</v>
      </c>
      <c r="L282" t="s">
        <v>34</v>
      </c>
      <c r="M282">
        <v>840</v>
      </c>
    </row>
    <row r="283" spans="1:13" x14ac:dyDescent="0.35">
      <c r="A283" t="s">
        <v>364</v>
      </c>
      <c r="B283" t="s">
        <v>62</v>
      </c>
      <c r="C283">
        <v>456</v>
      </c>
      <c r="D283" t="s">
        <v>63</v>
      </c>
      <c r="E283" t="s">
        <v>64</v>
      </c>
      <c r="F283" t="s">
        <v>111</v>
      </c>
      <c r="G283">
        <v>20</v>
      </c>
      <c r="H283">
        <v>5</v>
      </c>
      <c r="I283" s="1">
        <v>45037</v>
      </c>
      <c r="J283" t="s">
        <v>26</v>
      </c>
      <c r="K283" t="s">
        <v>33</v>
      </c>
      <c r="L283" t="s">
        <v>34</v>
      </c>
      <c r="M283">
        <v>100</v>
      </c>
    </row>
    <row r="284" spans="1:13" x14ac:dyDescent="0.35">
      <c r="A284" t="s">
        <v>365</v>
      </c>
      <c r="B284" t="s">
        <v>84</v>
      </c>
      <c r="C284">
        <v>258</v>
      </c>
      <c r="D284" t="s">
        <v>15</v>
      </c>
      <c r="E284" t="s">
        <v>64</v>
      </c>
      <c r="F284" t="s">
        <v>46</v>
      </c>
      <c r="G284">
        <v>350</v>
      </c>
      <c r="H284">
        <v>1</v>
      </c>
      <c r="I284" s="1">
        <v>45007</v>
      </c>
      <c r="J284" t="s">
        <v>32</v>
      </c>
      <c r="K284" t="s">
        <v>33</v>
      </c>
      <c r="L284" t="s">
        <v>40</v>
      </c>
      <c r="M284">
        <v>350</v>
      </c>
    </row>
    <row r="285" spans="1:13" x14ac:dyDescent="0.35">
      <c r="A285" t="s">
        <v>366</v>
      </c>
      <c r="B285" t="s">
        <v>92</v>
      </c>
      <c r="C285">
        <v>654</v>
      </c>
      <c r="D285" t="s">
        <v>51</v>
      </c>
      <c r="E285" t="s">
        <v>64</v>
      </c>
      <c r="F285" t="s">
        <v>103</v>
      </c>
      <c r="G285">
        <v>190</v>
      </c>
      <c r="H285">
        <v>1</v>
      </c>
      <c r="I285" s="1">
        <v>45215</v>
      </c>
      <c r="J285" t="s">
        <v>52</v>
      </c>
      <c r="K285" t="s">
        <v>33</v>
      </c>
      <c r="L285" t="s">
        <v>34</v>
      </c>
      <c r="M285">
        <v>190</v>
      </c>
    </row>
    <row r="286" spans="1:13" x14ac:dyDescent="0.35">
      <c r="A286" t="s">
        <v>367</v>
      </c>
      <c r="B286" t="s">
        <v>22</v>
      </c>
      <c r="C286">
        <v>369</v>
      </c>
      <c r="D286" t="s">
        <v>23</v>
      </c>
      <c r="E286" t="s">
        <v>38</v>
      </c>
      <c r="F286" t="s">
        <v>73</v>
      </c>
      <c r="G286">
        <v>160</v>
      </c>
      <c r="H286">
        <v>1</v>
      </c>
      <c r="I286" s="1">
        <v>45039</v>
      </c>
      <c r="J286" t="s">
        <v>18</v>
      </c>
      <c r="K286" t="s">
        <v>19</v>
      </c>
      <c r="L286" t="s">
        <v>20</v>
      </c>
      <c r="M286">
        <v>160</v>
      </c>
    </row>
    <row r="287" spans="1:13" x14ac:dyDescent="0.35">
      <c r="A287" t="s">
        <v>368</v>
      </c>
      <c r="B287" t="s">
        <v>55</v>
      </c>
      <c r="C287">
        <v>987</v>
      </c>
      <c r="D287" t="s">
        <v>56</v>
      </c>
      <c r="E287" t="s">
        <v>42</v>
      </c>
      <c r="F287" t="s">
        <v>31</v>
      </c>
      <c r="G287">
        <v>200</v>
      </c>
      <c r="H287">
        <v>2</v>
      </c>
      <c r="I287" s="1">
        <v>45208</v>
      </c>
      <c r="J287" t="s">
        <v>18</v>
      </c>
      <c r="K287" t="s">
        <v>19</v>
      </c>
      <c r="L287" t="s">
        <v>20</v>
      </c>
      <c r="M287">
        <v>400</v>
      </c>
    </row>
    <row r="288" spans="1:13" x14ac:dyDescent="0.35">
      <c r="A288" t="s">
        <v>369</v>
      </c>
      <c r="B288" t="s">
        <v>113</v>
      </c>
      <c r="C288">
        <v>321</v>
      </c>
      <c r="D288" t="s">
        <v>78</v>
      </c>
      <c r="E288" t="s">
        <v>24</v>
      </c>
      <c r="F288" t="s">
        <v>98</v>
      </c>
      <c r="G288">
        <v>150</v>
      </c>
      <c r="H288">
        <v>2</v>
      </c>
      <c r="I288" s="1">
        <v>45162</v>
      </c>
      <c r="J288" t="s">
        <v>32</v>
      </c>
      <c r="K288" t="s">
        <v>33</v>
      </c>
      <c r="L288" t="s">
        <v>40</v>
      </c>
      <c r="M288">
        <v>300</v>
      </c>
    </row>
    <row r="289" spans="1:13" x14ac:dyDescent="0.35">
      <c r="A289" t="s">
        <v>370</v>
      </c>
      <c r="B289" t="s">
        <v>69</v>
      </c>
      <c r="C289">
        <v>321</v>
      </c>
      <c r="D289" t="s">
        <v>70</v>
      </c>
      <c r="E289" t="s">
        <v>64</v>
      </c>
      <c r="F289" t="s">
        <v>71</v>
      </c>
      <c r="G289">
        <v>180</v>
      </c>
      <c r="H289">
        <v>1</v>
      </c>
      <c r="I289" s="1">
        <v>45065</v>
      </c>
      <c r="J289" t="s">
        <v>26</v>
      </c>
      <c r="K289" t="s">
        <v>33</v>
      </c>
      <c r="L289" t="s">
        <v>53</v>
      </c>
      <c r="M289">
        <v>180</v>
      </c>
    </row>
    <row r="290" spans="1:13" x14ac:dyDescent="0.35">
      <c r="A290" t="s">
        <v>371</v>
      </c>
      <c r="B290" t="s">
        <v>102</v>
      </c>
      <c r="C290">
        <v>123</v>
      </c>
      <c r="D290" t="s">
        <v>78</v>
      </c>
      <c r="E290" t="s">
        <v>82</v>
      </c>
      <c r="F290" t="s">
        <v>31</v>
      </c>
      <c r="G290">
        <v>200</v>
      </c>
      <c r="H290">
        <v>2</v>
      </c>
      <c r="I290" s="1">
        <v>45016</v>
      </c>
      <c r="J290" t="s">
        <v>18</v>
      </c>
      <c r="K290" t="s">
        <v>33</v>
      </c>
      <c r="L290" t="s">
        <v>34</v>
      </c>
      <c r="M290">
        <v>400</v>
      </c>
    </row>
    <row r="291" spans="1:13" x14ac:dyDescent="0.35">
      <c r="A291" t="s">
        <v>372</v>
      </c>
      <c r="B291" t="s">
        <v>155</v>
      </c>
      <c r="C291">
        <v>789</v>
      </c>
      <c r="D291" t="s">
        <v>37</v>
      </c>
      <c r="E291" t="s">
        <v>64</v>
      </c>
      <c r="F291" t="s">
        <v>31</v>
      </c>
      <c r="G291">
        <v>200</v>
      </c>
      <c r="H291">
        <v>2</v>
      </c>
      <c r="I291" s="1">
        <v>45086</v>
      </c>
      <c r="J291" t="s">
        <v>26</v>
      </c>
      <c r="K291" t="s">
        <v>19</v>
      </c>
      <c r="L291" t="s">
        <v>20</v>
      </c>
      <c r="M291">
        <v>400</v>
      </c>
    </row>
    <row r="292" spans="1:13" x14ac:dyDescent="0.35">
      <c r="A292" t="s">
        <v>373</v>
      </c>
      <c r="B292" t="s">
        <v>84</v>
      </c>
      <c r="C292">
        <v>258</v>
      </c>
      <c r="D292" t="s">
        <v>15</v>
      </c>
      <c r="E292" t="s">
        <v>42</v>
      </c>
      <c r="F292" t="s">
        <v>88</v>
      </c>
      <c r="G292">
        <v>130</v>
      </c>
      <c r="H292">
        <v>1</v>
      </c>
      <c r="I292" s="1">
        <v>44978</v>
      </c>
      <c r="J292" t="s">
        <v>26</v>
      </c>
      <c r="K292" t="s">
        <v>33</v>
      </c>
      <c r="L292" t="s">
        <v>34</v>
      </c>
      <c r="M292">
        <v>130</v>
      </c>
    </row>
    <row r="293" spans="1:13" x14ac:dyDescent="0.35">
      <c r="A293" t="s">
        <v>374</v>
      </c>
      <c r="B293" t="s">
        <v>84</v>
      </c>
      <c r="C293">
        <v>258</v>
      </c>
      <c r="D293" t="s">
        <v>15</v>
      </c>
      <c r="E293" t="s">
        <v>82</v>
      </c>
      <c r="F293" t="s">
        <v>67</v>
      </c>
      <c r="G293">
        <v>150</v>
      </c>
      <c r="H293">
        <v>2</v>
      </c>
      <c r="I293" s="1">
        <v>45043</v>
      </c>
      <c r="J293" t="s">
        <v>18</v>
      </c>
      <c r="K293" t="s">
        <v>33</v>
      </c>
      <c r="L293" t="s">
        <v>40</v>
      </c>
      <c r="M293">
        <v>300</v>
      </c>
    </row>
    <row r="294" spans="1:13" x14ac:dyDescent="0.35">
      <c r="A294" t="s">
        <v>375</v>
      </c>
      <c r="B294" t="s">
        <v>50</v>
      </c>
      <c r="C294">
        <v>123</v>
      </c>
      <c r="D294" t="s">
        <v>51</v>
      </c>
      <c r="E294" t="s">
        <v>48</v>
      </c>
      <c r="F294" t="s">
        <v>39</v>
      </c>
      <c r="G294">
        <v>120</v>
      </c>
      <c r="H294">
        <v>1</v>
      </c>
      <c r="I294" s="1">
        <v>45081</v>
      </c>
      <c r="J294" t="s">
        <v>18</v>
      </c>
      <c r="K294" t="s">
        <v>19</v>
      </c>
      <c r="L294" t="s">
        <v>27</v>
      </c>
      <c r="M294">
        <v>120</v>
      </c>
    </row>
    <row r="295" spans="1:13" x14ac:dyDescent="0.35">
      <c r="A295" t="s">
        <v>376</v>
      </c>
      <c r="B295" t="s">
        <v>44</v>
      </c>
      <c r="C295">
        <v>654</v>
      </c>
      <c r="D295" t="s">
        <v>45</v>
      </c>
      <c r="E295" t="s">
        <v>79</v>
      </c>
      <c r="F295" t="s">
        <v>103</v>
      </c>
      <c r="G295">
        <v>190</v>
      </c>
      <c r="H295">
        <v>1</v>
      </c>
      <c r="I295" s="1">
        <v>45173</v>
      </c>
      <c r="J295" t="s">
        <v>52</v>
      </c>
      <c r="K295" t="s">
        <v>33</v>
      </c>
      <c r="L295" t="s">
        <v>40</v>
      </c>
      <c r="M295">
        <v>190</v>
      </c>
    </row>
    <row r="296" spans="1:13" x14ac:dyDescent="0.35">
      <c r="A296" t="s">
        <v>377</v>
      </c>
      <c r="B296" t="s">
        <v>50</v>
      </c>
      <c r="C296">
        <v>123</v>
      </c>
      <c r="D296" t="s">
        <v>51</v>
      </c>
      <c r="E296" t="s">
        <v>24</v>
      </c>
      <c r="F296" t="s">
        <v>39</v>
      </c>
      <c r="G296">
        <v>120</v>
      </c>
      <c r="H296">
        <v>1</v>
      </c>
      <c r="I296" s="1">
        <v>45083</v>
      </c>
      <c r="J296" t="s">
        <v>18</v>
      </c>
      <c r="K296" t="s">
        <v>33</v>
      </c>
      <c r="L296" t="s">
        <v>53</v>
      </c>
      <c r="M296">
        <v>120</v>
      </c>
    </row>
    <row r="297" spans="1:13" x14ac:dyDescent="0.35">
      <c r="A297" t="s">
        <v>378</v>
      </c>
      <c r="B297" t="s">
        <v>131</v>
      </c>
      <c r="C297">
        <v>147</v>
      </c>
      <c r="D297" t="s">
        <v>30</v>
      </c>
      <c r="E297" t="s">
        <v>79</v>
      </c>
      <c r="F297" t="s">
        <v>85</v>
      </c>
      <c r="G297">
        <v>200</v>
      </c>
      <c r="H297">
        <v>2</v>
      </c>
      <c r="I297" s="1">
        <v>45091</v>
      </c>
      <c r="J297" t="s">
        <v>32</v>
      </c>
      <c r="K297" t="s">
        <v>19</v>
      </c>
      <c r="L297" t="s">
        <v>20</v>
      </c>
      <c r="M297">
        <v>400</v>
      </c>
    </row>
    <row r="298" spans="1:13" x14ac:dyDescent="0.35">
      <c r="A298" t="s">
        <v>379</v>
      </c>
      <c r="B298" t="s">
        <v>50</v>
      </c>
      <c r="C298">
        <v>123</v>
      </c>
      <c r="D298" t="s">
        <v>51</v>
      </c>
      <c r="E298" t="s">
        <v>24</v>
      </c>
      <c r="F298" t="s">
        <v>57</v>
      </c>
      <c r="G298">
        <v>250</v>
      </c>
      <c r="H298">
        <v>2</v>
      </c>
      <c r="I298" s="1">
        <v>45167</v>
      </c>
      <c r="J298" t="s">
        <v>52</v>
      </c>
      <c r="K298" t="s">
        <v>33</v>
      </c>
      <c r="L298" t="s">
        <v>40</v>
      </c>
      <c r="M298">
        <v>500</v>
      </c>
    </row>
    <row r="299" spans="1:13" x14ac:dyDescent="0.35">
      <c r="A299" t="s">
        <v>380</v>
      </c>
      <c r="B299" t="s">
        <v>59</v>
      </c>
      <c r="C299">
        <v>123</v>
      </c>
      <c r="D299" t="s">
        <v>23</v>
      </c>
      <c r="E299" t="s">
        <v>24</v>
      </c>
      <c r="F299" t="s">
        <v>60</v>
      </c>
      <c r="G299">
        <v>220</v>
      </c>
      <c r="H299">
        <v>2</v>
      </c>
      <c r="I299" s="1">
        <v>44994</v>
      </c>
      <c r="J299" t="s">
        <v>26</v>
      </c>
      <c r="K299" t="s">
        <v>19</v>
      </c>
      <c r="L299" t="s">
        <v>20</v>
      </c>
      <c r="M299">
        <v>440</v>
      </c>
    </row>
    <row r="300" spans="1:13" x14ac:dyDescent="0.35">
      <c r="A300" t="s">
        <v>381</v>
      </c>
      <c r="B300" t="s">
        <v>69</v>
      </c>
      <c r="C300">
        <v>321</v>
      </c>
      <c r="D300" t="s">
        <v>70</v>
      </c>
      <c r="E300" t="s">
        <v>24</v>
      </c>
      <c r="F300" t="s">
        <v>105</v>
      </c>
      <c r="G300">
        <v>180</v>
      </c>
      <c r="H300">
        <v>1</v>
      </c>
      <c r="I300" s="1">
        <v>45272</v>
      </c>
      <c r="J300" t="s">
        <v>18</v>
      </c>
      <c r="K300" t="s">
        <v>19</v>
      </c>
      <c r="L300" t="s">
        <v>20</v>
      </c>
      <c r="M300">
        <v>180</v>
      </c>
    </row>
    <row r="301" spans="1:13" x14ac:dyDescent="0.35">
      <c r="A301" t="s">
        <v>382</v>
      </c>
      <c r="B301" t="s">
        <v>77</v>
      </c>
      <c r="C301">
        <v>147</v>
      </c>
      <c r="D301" t="s">
        <v>78</v>
      </c>
      <c r="E301" t="s">
        <v>79</v>
      </c>
      <c r="F301" t="s">
        <v>17</v>
      </c>
      <c r="G301">
        <v>50</v>
      </c>
      <c r="H301">
        <v>4</v>
      </c>
      <c r="I301" s="1">
        <v>45271</v>
      </c>
      <c r="J301" t="s">
        <v>18</v>
      </c>
      <c r="K301" t="s">
        <v>19</v>
      </c>
      <c r="L301" t="s">
        <v>27</v>
      </c>
      <c r="M301">
        <v>200</v>
      </c>
    </row>
    <row r="302" spans="1:13" x14ac:dyDescent="0.35">
      <c r="A302" t="s">
        <v>383</v>
      </c>
      <c r="B302" t="s">
        <v>36</v>
      </c>
      <c r="C302">
        <v>456</v>
      </c>
      <c r="D302" t="s">
        <v>37</v>
      </c>
      <c r="E302" t="s">
        <v>79</v>
      </c>
      <c r="F302" t="s">
        <v>31</v>
      </c>
      <c r="G302">
        <v>200</v>
      </c>
      <c r="H302">
        <v>2</v>
      </c>
      <c r="I302" s="1">
        <v>44986</v>
      </c>
      <c r="J302" t="s">
        <v>26</v>
      </c>
      <c r="K302" t="s">
        <v>19</v>
      </c>
      <c r="L302" t="s">
        <v>20</v>
      </c>
      <c r="M302">
        <v>400</v>
      </c>
    </row>
    <row r="303" spans="1:13" x14ac:dyDescent="0.35">
      <c r="A303" t="s">
        <v>384</v>
      </c>
      <c r="B303" t="s">
        <v>131</v>
      </c>
      <c r="C303">
        <v>147</v>
      </c>
      <c r="D303" t="s">
        <v>30</v>
      </c>
      <c r="E303" t="s">
        <v>38</v>
      </c>
      <c r="F303" t="s">
        <v>88</v>
      </c>
      <c r="G303">
        <v>130</v>
      </c>
      <c r="H303">
        <v>1</v>
      </c>
      <c r="I303" s="1">
        <v>45237</v>
      </c>
      <c r="J303" t="s">
        <v>32</v>
      </c>
      <c r="K303" t="s">
        <v>33</v>
      </c>
      <c r="L303" t="s">
        <v>34</v>
      </c>
      <c r="M303">
        <v>130</v>
      </c>
    </row>
    <row r="304" spans="1:13" x14ac:dyDescent="0.35">
      <c r="A304" t="s">
        <v>385</v>
      </c>
      <c r="B304" t="s">
        <v>102</v>
      </c>
      <c r="C304">
        <v>123</v>
      </c>
      <c r="D304" t="s">
        <v>78</v>
      </c>
      <c r="E304" t="s">
        <v>64</v>
      </c>
      <c r="F304" t="s">
        <v>25</v>
      </c>
      <c r="G304">
        <v>280</v>
      </c>
      <c r="H304">
        <v>3</v>
      </c>
      <c r="I304" s="1">
        <v>44999</v>
      </c>
      <c r="J304" t="s">
        <v>52</v>
      </c>
      <c r="K304" t="s">
        <v>33</v>
      </c>
      <c r="L304" t="s">
        <v>53</v>
      </c>
      <c r="M304">
        <v>840</v>
      </c>
    </row>
    <row r="305" spans="1:13" x14ac:dyDescent="0.35">
      <c r="A305" t="s">
        <v>386</v>
      </c>
      <c r="B305" t="s">
        <v>131</v>
      </c>
      <c r="C305">
        <v>147</v>
      </c>
      <c r="D305" t="s">
        <v>30</v>
      </c>
      <c r="E305" t="s">
        <v>79</v>
      </c>
      <c r="F305" t="s">
        <v>57</v>
      </c>
      <c r="G305">
        <v>250</v>
      </c>
      <c r="H305">
        <v>2</v>
      </c>
      <c r="I305" s="1">
        <v>45058</v>
      </c>
      <c r="J305" t="s">
        <v>26</v>
      </c>
      <c r="K305" t="s">
        <v>33</v>
      </c>
      <c r="L305" t="s">
        <v>34</v>
      </c>
      <c r="M305">
        <v>500</v>
      </c>
    </row>
    <row r="306" spans="1:13" x14ac:dyDescent="0.35">
      <c r="A306" t="s">
        <v>387</v>
      </c>
      <c r="B306" t="s">
        <v>92</v>
      </c>
      <c r="C306">
        <v>654</v>
      </c>
      <c r="D306" t="s">
        <v>51</v>
      </c>
      <c r="E306" t="s">
        <v>64</v>
      </c>
      <c r="F306" t="s">
        <v>105</v>
      </c>
      <c r="G306">
        <v>180</v>
      </c>
      <c r="H306">
        <v>1</v>
      </c>
      <c r="I306" s="1">
        <v>45272</v>
      </c>
      <c r="J306" t="s">
        <v>32</v>
      </c>
      <c r="K306" t="s">
        <v>19</v>
      </c>
      <c r="L306" t="s">
        <v>20</v>
      </c>
      <c r="M306">
        <v>180</v>
      </c>
    </row>
    <row r="307" spans="1:13" x14ac:dyDescent="0.35">
      <c r="A307" t="s">
        <v>388</v>
      </c>
      <c r="B307" t="s">
        <v>100</v>
      </c>
      <c r="C307">
        <v>987</v>
      </c>
      <c r="D307" t="s">
        <v>56</v>
      </c>
      <c r="E307" t="s">
        <v>48</v>
      </c>
      <c r="F307" t="s">
        <v>46</v>
      </c>
      <c r="G307">
        <v>350</v>
      </c>
      <c r="H307">
        <v>1</v>
      </c>
      <c r="I307" s="1">
        <v>45201</v>
      </c>
      <c r="J307" t="s">
        <v>26</v>
      </c>
      <c r="K307" t="s">
        <v>33</v>
      </c>
      <c r="L307" t="s">
        <v>40</v>
      </c>
      <c r="M307">
        <v>350</v>
      </c>
    </row>
    <row r="308" spans="1:13" x14ac:dyDescent="0.35">
      <c r="A308" t="s">
        <v>389</v>
      </c>
      <c r="B308" t="s">
        <v>55</v>
      </c>
      <c r="C308">
        <v>987</v>
      </c>
      <c r="D308" t="s">
        <v>56</v>
      </c>
      <c r="E308" t="s">
        <v>82</v>
      </c>
      <c r="F308" t="s">
        <v>73</v>
      </c>
      <c r="G308">
        <v>160</v>
      </c>
      <c r="H308">
        <v>1</v>
      </c>
      <c r="I308" s="1">
        <v>45083</v>
      </c>
      <c r="J308" t="s">
        <v>26</v>
      </c>
      <c r="K308" t="s">
        <v>19</v>
      </c>
      <c r="L308" t="s">
        <v>20</v>
      </c>
      <c r="M308">
        <v>160</v>
      </c>
    </row>
    <row r="309" spans="1:13" x14ac:dyDescent="0.35">
      <c r="A309" t="s">
        <v>390</v>
      </c>
      <c r="B309" t="s">
        <v>97</v>
      </c>
      <c r="C309">
        <v>456</v>
      </c>
      <c r="D309" t="s">
        <v>45</v>
      </c>
      <c r="E309" t="s">
        <v>64</v>
      </c>
      <c r="F309" t="s">
        <v>71</v>
      </c>
      <c r="G309">
        <v>180</v>
      </c>
      <c r="H309">
        <v>1</v>
      </c>
      <c r="I309" s="1">
        <v>44964</v>
      </c>
      <c r="J309" t="s">
        <v>32</v>
      </c>
      <c r="K309" t="s">
        <v>33</v>
      </c>
      <c r="L309" t="s">
        <v>53</v>
      </c>
      <c r="M309">
        <v>180</v>
      </c>
    </row>
    <row r="310" spans="1:13" x14ac:dyDescent="0.35">
      <c r="A310" t="s">
        <v>391</v>
      </c>
      <c r="B310" t="s">
        <v>113</v>
      </c>
      <c r="C310">
        <v>321</v>
      </c>
      <c r="D310" t="s">
        <v>78</v>
      </c>
      <c r="E310" t="s">
        <v>48</v>
      </c>
      <c r="F310" t="s">
        <v>39</v>
      </c>
      <c r="G310">
        <v>120</v>
      </c>
      <c r="H310">
        <v>1</v>
      </c>
      <c r="I310" s="1">
        <v>45196</v>
      </c>
      <c r="J310" t="s">
        <v>26</v>
      </c>
      <c r="K310" t="s">
        <v>33</v>
      </c>
      <c r="L310" t="s">
        <v>40</v>
      </c>
      <c r="M310">
        <v>120</v>
      </c>
    </row>
    <row r="311" spans="1:13" x14ac:dyDescent="0.35">
      <c r="A311" t="s">
        <v>392</v>
      </c>
      <c r="B311" t="s">
        <v>115</v>
      </c>
      <c r="C311">
        <v>789</v>
      </c>
      <c r="D311" t="s">
        <v>70</v>
      </c>
      <c r="E311" t="s">
        <v>16</v>
      </c>
      <c r="F311" t="s">
        <v>60</v>
      </c>
      <c r="G311">
        <v>220</v>
      </c>
      <c r="H311">
        <v>2</v>
      </c>
      <c r="I311" s="1">
        <v>45083</v>
      </c>
      <c r="J311" t="s">
        <v>18</v>
      </c>
      <c r="K311" t="s">
        <v>19</v>
      </c>
      <c r="L311" t="s">
        <v>27</v>
      </c>
      <c r="M311">
        <v>440</v>
      </c>
    </row>
    <row r="312" spans="1:13" x14ac:dyDescent="0.35">
      <c r="A312" t="s">
        <v>393</v>
      </c>
      <c r="B312" t="s">
        <v>115</v>
      </c>
      <c r="C312">
        <v>789</v>
      </c>
      <c r="D312" t="s">
        <v>70</v>
      </c>
      <c r="E312" t="s">
        <v>66</v>
      </c>
      <c r="F312" t="s">
        <v>90</v>
      </c>
      <c r="G312">
        <v>100</v>
      </c>
      <c r="H312">
        <v>1</v>
      </c>
      <c r="I312" s="1">
        <v>44978</v>
      </c>
      <c r="J312" t="s">
        <v>52</v>
      </c>
      <c r="K312" t="s">
        <v>19</v>
      </c>
      <c r="L312" t="s">
        <v>20</v>
      </c>
      <c r="M312">
        <v>100</v>
      </c>
    </row>
    <row r="313" spans="1:13" x14ac:dyDescent="0.35">
      <c r="A313" t="s">
        <v>394</v>
      </c>
      <c r="B313" t="s">
        <v>100</v>
      </c>
      <c r="C313">
        <v>987</v>
      </c>
      <c r="D313" t="s">
        <v>56</v>
      </c>
      <c r="E313" t="s">
        <v>42</v>
      </c>
      <c r="F313" t="s">
        <v>174</v>
      </c>
      <c r="G313">
        <v>300</v>
      </c>
      <c r="H313">
        <v>3</v>
      </c>
      <c r="I313" s="1">
        <v>45105</v>
      </c>
      <c r="J313" t="s">
        <v>26</v>
      </c>
      <c r="K313" t="s">
        <v>19</v>
      </c>
      <c r="L313" t="s">
        <v>27</v>
      </c>
      <c r="M313">
        <v>900</v>
      </c>
    </row>
    <row r="314" spans="1:13" x14ac:dyDescent="0.35">
      <c r="A314" t="s">
        <v>395</v>
      </c>
      <c r="B314" t="s">
        <v>59</v>
      </c>
      <c r="C314">
        <v>123</v>
      </c>
      <c r="D314" t="s">
        <v>23</v>
      </c>
      <c r="E314" t="s">
        <v>64</v>
      </c>
      <c r="F314" t="s">
        <v>103</v>
      </c>
      <c r="G314">
        <v>190</v>
      </c>
      <c r="H314">
        <v>1</v>
      </c>
      <c r="I314" s="1">
        <v>44940</v>
      </c>
      <c r="J314" t="s">
        <v>18</v>
      </c>
      <c r="K314" t="s">
        <v>19</v>
      </c>
      <c r="L314" t="s">
        <v>27</v>
      </c>
      <c r="M314">
        <v>190</v>
      </c>
    </row>
    <row r="315" spans="1:13" x14ac:dyDescent="0.35">
      <c r="A315" t="s">
        <v>396</v>
      </c>
      <c r="B315" t="s">
        <v>50</v>
      </c>
      <c r="C315">
        <v>123</v>
      </c>
      <c r="D315" t="s">
        <v>51</v>
      </c>
      <c r="E315" t="s">
        <v>24</v>
      </c>
      <c r="F315" t="s">
        <v>25</v>
      </c>
      <c r="G315">
        <v>280</v>
      </c>
      <c r="H315">
        <v>3</v>
      </c>
      <c r="I315" s="1">
        <v>45225</v>
      </c>
      <c r="J315" t="s">
        <v>26</v>
      </c>
      <c r="K315" t="s">
        <v>19</v>
      </c>
      <c r="L315" t="s">
        <v>20</v>
      </c>
      <c r="M315">
        <v>840</v>
      </c>
    </row>
    <row r="316" spans="1:13" x14ac:dyDescent="0.35">
      <c r="A316" t="s">
        <v>397</v>
      </c>
      <c r="B316" t="s">
        <v>113</v>
      </c>
      <c r="C316">
        <v>321</v>
      </c>
      <c r="D316" t="s">
        <v>78</v>
      </c>
      <c r="E316" t="s">
        <v>79</v>
      </c>
      <c r="F316" t="s">
        <v>57</v>
      </c>
      <c r="G316">
        <v>250</v>
      </c>
      <c r="H316">
        <v>2</v>
      </c>
      <c r="I316" s="1">
        <v>45170</v>
      </c>
      <c r="J316" t="s">
        <v>52</v>
      </c>
      <c r="K316" t="s">
        <v>33</v>
      </c>
      <c r="L316" t="s">
        <v>53</v>
      </c>
      <c r="M316">
        <v>500</v>
      </c>
    </row>
    <row r="317" spans="1:13" x14ac:dyDescent="0.35">
      <c r="A317" t="s">
        <v>398</v>
      </c>
      <c r="B317" t="s">
        <v>97</v>
      </c>
      <c r="C317">
        <v>456</v>
      </c>
      <c r="D317" t="s">
        <v>45</v>
      </c>
      <c r="E317" t="s">
        <v>48</v>
      </c>
      <c r="F317" t="s">
        <v>134</v>
      </c>
      <c r="G317">
        <v>280</v>
      </c>
      <c r="H317">
        <v>3</v>
      </c>
      <c r="I317" s="1">
        <v>44983</v>
      </c>
      <c r="J317" t="s">
        <v>26</v>
      </c>
      <c r="K317" t="s">
        <v>33</v>
      </c>
      <c r="L317" t="s">
        <v>40</v>
      </c>
      <c r="M317">
        <v>840</v>
      </c>
    </row>
    <row r="318" spans="1:13" x14ac:dyDescent="0.35">
      <c r="A318" t="s">
        <v>399</v>
      </c>
      <c r="B318" t="s">
        <v>62</v>
      </c>
      <c r="C318">
        <v>456</v>
      </c>
      <c r="D318" t="s">
        <v>63</v>
      </c>
      <c r="E318" t="s">
        <v>16</v>
      </c>
      <c r="F318" t="s">
        <v>88</v>
      </c>
      <c r="G318">
        <v>130</v>
      </c>
      <c r="H318">
        <v>1</v>
      </c>
      <c r="I318" s="1">
        <v>45204</v>
      </c>
      <c r="J318" t="s">
        <v>52</v>
      </c>
      <c r="K318" t="s">
        <v>19</v>
      </c>
      <c r="L318" t="s">
        <v>20</v>
      </c>
      <c r="M318">
        <v>130</v>
      </c>
    </row>
    <row r="319" spans="1:13" x14ac:dyDescent="0.35">
      <c r="A319" t="s">
        <v>400</v>
      </c>
      <c r="B319" t="s">
        <v>50</v>
      </c>
      <c r="C319">
        <v>123</v>
      </c>
      <c r="D319" t="s">
        <v>51</v>
      </c>
      <c r="E319" t="s">
        <v>66</v>
      </c>
      <c r="F319" t="s">
        <v>88</v>
      </c>
      <c r="G319">
        <v>130</v>
      </c>
      <c r="H319">
        <v>1</v>
      </c>
      <c r="I319" s="1">
        <v>44941</v>
      </c>
      <c r="J319" t="s">
        <v>32</v>
      </c>
      <c r="K319" t="s">
        <v>19</v>
      </c>
      <c r="L319" t="s">
        <v>27</v>
      </c>
      <c r="M319">
        <v>130</v>
      </c>
    </row>
    <row r="320" spans="1:13" x14ac:dyDescent="0.35">
      <c r="A320" t="s">
        <v>401</v>
      </c>
      <c r="B320" t="s">
        <v>97</v>
      </c>
      <c r="C320">
        <v>456</v>
      </c>
      <c r="D320" t="s">
        <v>45</v>
      </c>
      <c r="E320" t="s">
        <v>48</v>
      </c>
      <c r="F320" t="s">
        <v>105</v>
      </c>
      <c r="G320">
        <v>180</v>
      </c>
      <c r="H320">
        <v>1</v>
      </c>
      <c r="I320" s="1">
        <v>45049</v>
      </c>
      <c r="J320" t="s">
        <v>32</v>
      </c>
      <c r="K320" t="s">
        <v>19</v>
      </c>
      <c r="L320" t="s">
        <v>27</v>
      </c>
      <c r="M320">
        <v>180</v>
      </c>
    </row>
    <row r="321" spans="1:13" x14ac:dyDescent="0.35">
      <c r="A321" t="s">
        <v>402</v>
      </c>
      <c r="B321" t="s">
        <v>69</v>
      </c>
      <c r="C321">
        <v>321</v>
      </c>
      <c r="D321" t="s">
        <v>70</v>
      </c>
      <c r="E321" t="s">
        <v>64</v>
      </c>
      <c r="F321" t="s">
        <v>88</v>
      </c>
      <c r="G321">
        <v>130</v>
      </c>
      <c r="H321">
        <v>1</v>
      </c>
      <c r="I321" s="1">
        <v>45052</v>
      </c>
      <c r="J321" t="s">
        <v>26</v>
      </c>
      <c r="K321" t="s">
        <v>33</v>
      </c>
      <c r="L321" t="s">
        <v>40</v>
      </c>
      <c r="M321">
        <v>130</v>
      </c>
    </row>
    <row r="322" spans="1:13" x14ac:dyDescent="0.35">
      <c r="A322" t="s">
        <v>403</v>
      </c>
      <c r="B322" t="s">
        <v>59</v>
      </c>
      <c r="C322">
        <v>123</v>
      </c>
      <c r="D322" t="s">
        <v>23</v>
      </c>
      <c r="E322" t="s">
        <v>38</v>
      </c>
      <c r="F322" t="s">
        <v>17</v>
      </c>
      <c r="G322">
        <v>50</v>
      </c>
      <c r="H322">
        <v>4</v>
      </c>
      <c r="I322" s="1">
        <v>45072</v>
      </c>
      <c r="J322" t="s">
        <v>52</v>
      </c>
      <c r="K322" t="s">
        <v>33</v>
      </c>
      <c r="L322" t="s">
        <v>40</v>
      </c>
      <c r="M322">
        <v>200</v>
      </c>
    </row>
    <row r="323" spans="1:13" x14ac:dyDescent="0.35">
      <c r="A323" t="s">
        <v>404</v>
      </c>
      <c r="B323" t="s">
        <v>102</v>
      </c>
      <c r="C323">
        <v>123</v>
      </c>
      <c r="D323" t="s">
        <v>78</v>
      </c>
      <c r="E323" t="s">
        <v>48</v>
      </c>
      <c r="F323" t="s">
        <v>31</v>
      </c>
      <c r="G323">
        <v>200</v>
      </c>
      <c r="H323">
        <v>2</v>
      </c>
      <c r="I323" s="1">
        <v>45186</v>
      </c>
      <c r="J323" t="s">
        <v>26</v>
      </c>
      <c r="K323" t="s">
        <v>19</v>
      </c>
      <c r="L323" t="s">
        <v>20</v>
      </c>
      <c r="M323">
        <v>400</v>
      </c>
    </row>
    <row r="324" spans="1:13" x14ac:dyDescent="0.35">
      <c r="A324" t="s">
        <v>405</v>
      </c>
      <c r="B324" t="s">
        <v>97</v>
      </c>
      <c r="C324">
        <v>456</v>
      </c>
      <c r="D324" t="s">
        <v>45</v>
      </c>
      <c r="E324" t="s">
        <v>66</v>
      </c>
      <c r="F324" t="s">
        <v>111</v>
      </c>
      <c r="G324">
        <v>20</v>
      </c>
      <c r="H324">
        <v>5</v>
      </c>
      <c r="I324" s="1">
        <v>45172</v>
      </c>
      <c r="J324" t="s">
        <v>18</v>
      </c>
      <c r="K324" t="s">
        <v>19</v>
      </c>
      <c r="L324" t="s">
        <v>20</v>
      </c>
      <c r="M324">
        <v>100</v>
      </c>
    </row>
    <row r="325" spans="1:13" x14ac:dyDescent="0.35">
      <c r="A325" t="s">
        <v>406</v>
      </c>
      <c r="B325" t="s">
        <v>22</v>
      </c>
      <c r="C325">
        <v>369</v>
      </c>
      <c r="D325" t="s">
        <v>23</v>
      </c>
      <c r="E325" t="s">
        <v>64</v>
      </c>
      <c r="F325" t="s">
        <v>25</v>
      </c>
      <c r="G325">
        <v>280</v>
      </c>
      <c r="H325">
        <v>3</v>
      </c>
      <c r="I325" s="1">
        <v>44958</v>
      </c>
      <c r="J325" t="s">
        <v>18</v>
      </c>
      <c r="K325" t="s">
        <v>33</v>
      </c>
      <c r="L325" t="s">
        <v>40</v>
      </c>
      <c r="M325">
        <v>840</v>
      </c>
    </row>
    <row r="326" spans="1:13" x14ac:dyDescent="0.35">
      <c r="A326" t="s">
        <v>407</v>
      </c>
      <c r="B326" t="s">
        <v>44</v>
      </c>
      <c r="C326">
        <v>654</v>
      </c>
      <c r="D326" t="s">
        <v>45</v>
      </c>
      <c r="E326" t="s">
        <v>38</v>
      </c>
      <c r="F326" t="s">
        <v>67</v>
      </c>
      <c r="G326">
        <v>150</v>
      </c>
      <c r="H326">
        <v>2</v>
      </c>
      <c r="I326" s="1">
        <v>45092</v>
      </c>
      <c r="J326" t="s">
        <v>18</v>
      </c>
      <c r="K326" t="s">
        <v>33</v>
      </c>
      <c r="L326" t="s">
        <v>40</v>
      </c>
      <c r="M326">
        <v>300</v>
      </c>
    </row>
    <row r="327" spans="1:13" x14ac:dyDescent="0.35">
      <c r="A327" t="s">
        <v>408</v>
      </c>
      <c r="B327" t="s">
        <v>77</v>
      </c>
      <c r="C327">
        <v>147</v>
      </c>
      <c r="D327" t="s">
        <v>78</v>
      </c>
      <c r="E327" t="s">
        <v>79</v>
      </c>
      <c r="F327" t="s">
        <v>39</v>
      </c>
      <c r="G327">
        <v>120</v>
      </c>
      <c r="H327">
        <v>1</v>
      </c>
      <c r="I327" s="1">
        <v>45268</v>
      </c>
      <c r="J327" t="s">
        <v>32</v>
      </c>
      <c r="K327" t="s">
        <v>19</v>
      </c>
      <c r="L327" t="s">
        <v>20</v>
      </c>
      <c r="M327">
        <v>120</v>
      </c>
    </row>
    <row r="328" spans="1:13" x14ac:dyDescent="0.35">
      <c r="A328" t="s">
        <v>409</v>
      </c>
      <c r="B328" t="s">
        <v>100</v>
      </c>
      <c r="C328">
        <v>987</v>
      </c>
      <c r="D328" t="s">
        <v>56</v>
      </c>
      <c r="E328" t="s">
        <v>24</v>
      </c>
      <c r="F328" t="s">
        <v>73</v>
      </c>
      <c r="G328">
        <v>160</v>
      </c>
      <c r="H328">
        <v>1</v>
      </c>
      <c r="I328" s="1">
        <v>45209</v>
      </c>
      <c r="J328" t="s">
        <v>18</v>
      </c>
      <c r="K328" t="s">
        <v>19</v>
      </c>
      <c r="L328" t="s">
        <v>20</v>
      </c>
      <c r="M328">
        <v>160</v>
      </c>
    </row>
    <row r="329" spans="1:13" x14ac:dyDescent="0.35">
      <c r="A329" t="s">
        <v>410</v>
      </c>
      <c r="B329" t="s">
        <v>77</v>
      </c>
      <c r="C329">
        <v>147</v>
      </c>
      <c r="D329" t="s">
        <v>78</v>
      </c>
      <c r="E329" t="s">
        <v>64</v>
      </c>
      <c r="F329" t="s">
        <v>31</v>
      </c>
      <c r="G329">
        <v>200</v>
      </c>
      <c r="H329">
        <v>2</v>
      </c>
      <c r="I329" s="1">
        <v>45007</v>
      </c>
      <c r="J329" t="s">
        <v>18</v>
      </c>
      <c r="K329" t="s">
        <v>19</v>
      </c>
      <c r="L329" t="s">
        <v>20</v>
      </c>
      <c r="M329">
        <v>400</v>
      </c>
    </row>
    <row r="330" spans="1:13" x14ac:dyDescent="0.35">
      <c r="A330" t="s">
        <v>411</v>
      </c>
      <c r="B330" t="s">
        <v>50</v>
      </c>
      <c r="C330">
        <v>123</v>
      </c>
      <c r="D330" t="s">
        <v>51</v>
      </c>
      <c r="E330" t="s">
        <v>42</v>
      </c>
      <c r="F330" t="s">
        <v>85</v>
      </c>
      <c r="G330">
        <v>200</v>
      </c>
      <c r="H330">
        <v>2</v>
      </c>
      <c r="I330" s="1">
        <v>45190</v>
      </c>
      <c r="J330" t="s">
        <v>26</v>
      </c>
      <c r="K330" t="s">
        <v>33</v>
      </c>
      <c r="L330" t="s">
        <v>34</v>
      </c>
      <c r="M330">
        <v>400</v>
      </c>
    </row>
    <row r="331" spans="1:13" x14ac:dyDescent="0.35">
      <c r="A331" t="s">
        <v>412</v>
      </c>
      <c r="B331" t="s">
        <v>55</v>
      </c>
      <c r="C331">
        <v>987</v>
      </c>
      <c r="D331" t="s">
        <v>56</v>
      </c>
      <c r="E331" t="s">
        <v>16</v>
      </c>
      <c r="F331" t="s">
        <v>174</v>
      </c>
      <c r="G331">
        <v>300</v>
      </c>
      <c r="H331">
        <v>3</v>
      </c>
      <c r="I331" s="1">
        <v>45253</v>
      </c>
      <c r="J331" t="s">
        <v>18</v>
      </c>
      <c r="K331" t="s">
        <v>19</v>
      </c>
      <c r="L331" t="s">
        <v>27</v>
      </c>
      <c r="M331">
        <v>900</v>
      </c>
    </row>
    <row r="332" spans="1:13" x14ac:dyDescent="0.35">
      <c r="A332" t="s">
        <v>413</v>
      </c>
      <c r="B332" t="s">
        <v>14</v>
      </c>
      <c r="C332">
        <v>369</v>
      </c>
      <c r="D332" t="s">
        <v>15</v>
      </c>
      <c r="E332" t="s">
        <v>24</v>
      </c>
      <c r="F332" t="s">
        <v>39</v>
      </c>
      <c r="G332">
        <v>120</v>
      </c>
      <c r="H332">
        <v>1</v>
      </c>
      <c r="I332" s="1">
        <v>45111</v>
      </c>
      <c r="J332" t="s">
        <v>32</v>
      </c>
      <c r="K332" t="s">
        <v>33</v>
      </c>
      <c r="L332" t="s">
        <v>34</v>
      </c>
      <c r="M332">
        <v>120</v>
      </c>
    </row>
    <row r="333" spans="1:13" x14ac:dyDescent="0.35">
      <c r="A333" t="s">
        <v>414</v>
      </c>
      <c r="B333" t="s">
        <v>155</v>
      </c>
      <c r="C333">
        <v>789</v>
      </c>
      <c r="D333" t="s">
        <v>37</v>
      </c>
      <c r="E333" t="s">
        <v>82</v>
      </c>
      <c r="F333" t="s">
        <v>71</v>
      </c>
      <c r="G333">
        <v>180</v>
      </c>
      <c r="H333">
        <v>1</v>
      </c>
      <c r="I333" s="1">
        <v>45027</v>
      </c>
      <c r="J333" t="s">
        <v>32</v>
      </c>
      <c r="K333" t="s">
        <v>33</v>
      </c>
      <c r="L333" t="s">
        <v>53</v>
      </c>
      <c r="M333">
        <v>180</v>
      </c>
    </row>
    <row r="334" spans="1:13" x14ac:dyDescent="0.35">
      <c r="A334" t="s">
        <v>415</v>
      </c>
      <c r="B334" t="s">
        <v>92</v>
      </c>
      <c r="C334">
        <v>654</v>
      </c>
      <c r="D334" t="s">
        <v>51</v>
      </c>
      <c r="E334" t="s">
        <v>79</v>
      </c>
      <c r="F334" t="s">
        <v>39</v>
      </c>
      <c r="G334">
        <v>120</v>
      </c>
      <c r="H334">
        <v>1</v>
      </c>
      <c r="I334" s="1">
        <v>45195</v>
      </c>
      <c r="J334" t="s">
        <v>18</v>
      </c>
      <c r="K334" t="s">
        <v>19</v>
      </c>
      <c r="L334" t="s">
        <v>20</v>
      </c>
      <c r="M334">
        <v>120</v>
      </c>
    </row>
    <row r="335" spans="1:13" x14ac:dyDescent="0.35">
      <c r="A335" t="s">
        <v>416</v>
      </c>
      <c r="B335" t="s">
        <v>77</v>
      </c>
      <c r="C335">
        <v>147</v>
      </c>
      <c r="D335" t="s">
        <v>78</v>
      </c>
      <c r="E335" t="s">
        <v>48</v>
      </c>
      <c r="F335" t="s">
        <v>80</v>
      </c>
      <c r="G335">
        <v>230</v>
      </c>
      <c r="H335">
        <v>2</v>
      </c>
      <c r="I335" s="1">
        <v>45221</v>
      </c>
      <c r="J335" t="s">
        <v>32</v>
      </c>
      <c r="K335" t="s">
        <v>19</v>
      </c>
      <c r="L335" t="s">
        <v>27</v>
      </c>
      <c r="M335">
        <v>460</v>
      </c>
    </row>
    <row r="336" spans="1:13" x14ac:dyDescent="0.35">
      <c r="A336" t="s">
        <v>417</v>
      </c>
      <c r="B336" t="s">
        <v>84</v>
      </c>
      <c r="C336">
        <v>258</v>
      </c>
      <c r="D336" t="s">
        <v>15</v>
      </c>
      <c r="E336" t="s">
        <v>42</v>
      </c>
      <c r="F336" t="s">
        <v>71</v>
      </c>
      <c r="G336">
        <v>180</v>
      </c>
      <c r="H336">
        <v>1</v>
      </c>
      <c r="I336" s="1">
        <v>45142</v>
      </c>
      <c r="J336" t="s">
        <v>26</v>
      </c>
      <c r="K336" t="s">
        <v>33</v>
      </c>
      <c r="L336" t="s">
        <v>53</v>
      </c>
      <c r="M336">
        <v>180</v>
      </c>
    </row>
    <row r="337" spans="1:13" x14ac:dyDescent="0.35">
      <c r="A337" t="s">
        <v>418</v>
      </c>
      <c r="B337" t="s">
        <v>115</v>
      </c>
      <c r="C337">
        <v>789</v>
      </c>
      <c r="D337" t="s">
        <v>70</v>
      </c>
      <c r="E337" t="s">
        <v>66</v>
      </c>
      <c r="F337" t="s">
        <v>57</v>
      </c>
      <c r="G337">
        <v>250</v>
      </c>
      <c r="H337">
        <v>2</v>
      </c>
      <c r="I337" s="1">
        <v>45201</v>
      </c>
      <c r="J337" t="s">
        <v>26</v>
      </c>
      <c r="K337" t="s">
        <v>33</v>
      </c>
      <c r="L337" t="s">
        <v>40</v>
      </c>
      <c r="M337">
        <v>500</v>
      </c>
    </row>
    <row r="338" spans="1:13" x14ac:dyDescent="0.35">
      <c r="A338" t="s">
        <v>419</v>
      </c>
      <c r="B338" t="s">
        <v>69</v>
      </c>
      <c r="C338">
        <v>321</v>
      </c>
      <c r="D338" t="s">
        <v>70</v>
      </c>
      <c r="E338" t="s">
        <v>82</v>
      </c>
      <c r="F338" t="s">
        <v>105</v>
      </c>
      <c r="G338">
        <v>180</v>
      </c>
      <c r="H338">
        <v>1</v>
      </c>
      <c r="I338" s="1">
        <v>45196</v>
      </c>
      <c r="J338" t="s">
        <v>32</v>
      </c>
      <c r="K338" t="s">
        <v>19</v>
      </c>
      <c r="L338" t="s">
        <v>20</v>
      </c>
      <c r="M338">
        <v>180</v>
      </c>
    </row>
    <row r="339" spans="1:13" x14ac:dyDescent="0.35">
      <c r="A339" t="s">
        <v>420</v>
      </c>
      <c r="B339" t="s">
        <v>155</v>
      </c>
      <c r="C339">
        <v>789</v>
      </c>
      <c r="D339" t="s">
        <v>37</v>
      </c>
      <c r="E339" t="s">
        <v>24</v>
      </c>
      <c r="F339" t="s">
        <v>134</v>
      </c>
      <c r="G339">
        <v>280</v>
      </c>
      <c r="H339">
        <v>3</v>
      </c>
      <c r="I339" s="1">
        <v>45077</v>
      </c>
      <c r="J339" t="s">
        <v>32</v>
      </c>
      <c r="K339" t="s">
        <v>19</v>
      </c>
      <c r="L339" t="s">
        <v>20</v>
      </c>
      <c r="M339">
        <v>840</v>
      </c>
    </row>
    <row r="340" spans="1:13" x14ac:dyDescent="0.35">
      <c r="A340" t="s">
        <v>421</v>
      </c>
      <c r="B340" t="s">
        <v>29</v>
      </c>
      <c r="C340">
        <v>258</v>
      </c>
      <c r="D340" t="s">
        <v>30</v>
      </c>
      <c r="E340" t="s">
        <v>64</v>
      </c>
      <c r="F340" t="s">
        <v>25</v>
      </c>
      <c r="G340">
        <v>280</v>
      </c>
      <c r="H340">
        <v>3</v>
      </c>
      <c r="I340" s="1">
        <v>45239</v>
      </c>
      <c r="J340" t="s">
        <v>18</v>
      </c>
      <c r="K340" t="s">
        <v>19</v>
      </c>
      <c r="L340" t="s">
        <v>27</v>
      </c>
      <c r="M340">
        <v>840</v>
      </c>
    </row>
    <row r="341" spans="1:13" x14ac:dyDescent="0.35">
      <c r="A341" t="s">
        <v>422</v>
      </c>
      <c r="B341" t="s">
        <v>50</v>
      </c>
      <c r="C341">
        <v>123</v>
      </c>
      <c r="D341" t="s">
        <v>51</v>
      </c>
      <c r="E341" t="s">
        <v>16</v>
      </c>
      <c r="F341" t="s">
        <v>98</v>
      </c>
      <c r="G341">
        <v>150</v>
      </c>
      <c r="H341">
        <v>2</v>
      </c>
      <c r="I341" s="1">
        <v>44961</v>
      </c>
      <c r="J341" t="s">
        <v>52</v>
      </c>
      <c r="K341" t="s">
        <v>19</v>
      </c>
      <c r="L341" t="s">
        <v>27</v>
      </c>
      <c r="M341">
        <v>300</v>
      </c>
    </row>
    <row r="342" spans="1:13" x14ac:dyDescent="0.35">
      <c r="A342" t="s">
        <v>423</v>
      </c>
      <c r="B342" t="s">
        <v>115</v>
      </c>
      <c r="C342">
        <v>789</v>
      </c>
      <c r="D342" t="s">
        <v>70</v>
      </c>
      <c r="E342" t="s">
        <v>48</v>
      </c>
      <c r="F342" t="s">
        <v>105</v>
      </c>
      <c r="G342">
        <v>180</v>
      </c>
      <c r="H342">
        <v>1</v>
      </c>
      <c r="I342" s="1">
        <v>45173</v>
      </c>
      <c r="J342" t="s">
        <v>32</v>
      </c>
      <c r="K342" t="s">
        <v>19</v>
      </c>
      <c r="L342" t="s">
        <v>20</v>
      </c>
      <c r="M342">
        <v>180</v>
      </c>
    </row>
    <row r="343" spans="1:13" x14ac:dyDescent="0.35">
      <c r="A343" t="s">
        <v>424</v>
      </c>
      <c r="B343" t="s">
        <v>69</v>
      </c>
      <c r="C343">
        <v>321</v>
      </c>
      <c r="D343" t="s">
        <v>70</v>
      </c>
      <c r="E343" t="s">
        <v>79</v>
      </c>
      <c r="F343" t="s">
        <v>73</v>
      </c>
      <c r="G343">
        <v>160</v>
      </c>
      <c r="H343">
        <v>1</v>
      </c>
      <c r="I343" s="1">
        <v>44958</v>
      </c>
      <c r="J343" t="s">
        <v>26</v>
      </c>
      <c r="K343" t="s">
        <v>33</v>
      </c>
      <c r="L343" t="s">
        <v>40</v>
      </c>
      <c r="M343">
        <v>160</v>
      </c>
    </row>
    <row r="344" spans="1:13" x14ac:dyDescent="0.35">
      <c r="A344" t="s">
        <v>425</v>
      </c>
      <c r="B344" t="s">
        <v>59</v>
      </c>
      <c r="C344">
        <v>123</v>
      </c>
      <c r="D344" t="s">
        <v>23</v>
      </c>
      <c r="E344" t="s">
        <v>42</v>
      </c>
      <c r="F344" t="s">
        <v>85</v>
      </c>
      <c r="G344">
        <v>200</v>
      </c>
      <c r="H344">
        <v>2</v>
      </c>
      <c r="I344" s="1">
        <v>45223</v>
      </c>
      <c r="J344" t="s">
        <v>32</v>
      </c>
      <c r="K344" t="s">
        <v>33</v>
      </c>
      <c r="L344" t="s">
        <v>40</v>
      </c>
      <c r="M344">
        <v>400</v>
      </c>
    </row>
    <row r="345" spans="1:13" x14ac:dyDescent="0.35">
      <c r="A345" t="s">
        <v>426</v>
      </c>
      <c r="B345" t="s">
        <v>50</v>
      </c>
      <c r="C345">
        <v>123</v>
      </c>
      <c r="D345" t="s">
        <v>51</v>
      </c>
      <c r="E345" t="s">
        <v>79</v>
      </c>
      <c r="F345" t="s">
        <v>174</v>
      </c>
      <c r="G345">
        <v>300</v>
      </c>
      <c r="H345">
        <v>3</v>
      </c>
      <c r="I345" s="1">
        <v>45206</v>
      </c>
      <c r="J345" t="s">
        <v>26</v>
      </c>
      <c r="K345" t="s">
        <v>19</v>
      </c>
      <c r="L345" t="s">
        <v>27</v>
      </c>
      <c r="M345">
        <v>900</v>
      </c>
    </row>
    <row r="346" spans="1:13" x14ac:dyDescent="0.35">
      <c r="A346" t="s">
        <v>427</v>
      </c>
      <c r="B346" t="s">
        <v>59</v>
      </c>
      <c r="C346">
        <v>123</v>
      </c>
      <c r="D346" t="s">
        <v>23</v>
      </c>
      <c r="E346" t="s">
        <v>48</v>
      </c>
      <c r="F346" t="s">
        <v>17</v>
      </c>
      <c r="G346">
        <v>50</v>
      </c>
      <c r="H346">
        <v>4</v>
      </c>
      <c r="I346" s="1">
        <v>44998</v>
      </c>
      <c r="J346" t="s">
        <v>52</v>
      </c>
      <c r="K346" t="s">
        <v>19</v>
      </c>
      <c r="L346" t="s">
        <v>20</v>
      </c>
      <c r="M346">
        <v>200</v>
      </c>
    </row>
    <row r="347" spans="1:13" x14ac:dyDescent="0.35">
      <c r="A347" t="s">
        <v>428</v>
      </c>
      <c r="B347" t="s">
        <v>50</v>
      </c>
      <c r="C347">
        <v>123</v>
      </c>
      <c r="D347" t="s">
        <v>51</v>
      </c>
      <c r="E347" t="s">
        <v>42</v>
      </c>
      <c r="F347" t="s">
        <v>103</v>
      </c>
      <c r="G347">
        <v>190</v>
      </c>
      <c r="H347">
        <v>1</v>
      </c>
      <c r="I347" s="1">
        <v>45243</v>
      </c>
      <c r="J347" t="s">
        <v>32</v>
      </c>
      <c r="K347" t="s">
        <v>19</v>
      </c>
      <c r="L347" t="s">
        <v>27</v>
      </c>
      <c r="M347">
        <v>190</v>
      </c>
    </row>
    <row r="348" spans="1:13" x14ac:dyDescent="0.35">
      <c r="A348" t="s">
        <v>429</v>
      </c>
      <c r="B348" t="s">
        <v>84</v>
      </c>
      <c r="C348">
        <v>258</v>
      </c>
      <c r="D348" t="s">
        <v>15</v>
      </c>
      <c r="E348" t="s">
        <v>48</v>
      </c>
      <c r="F348" t="s">
        <v>73</v>
      </c>
      <c r="G348">
        <v>160</v>
      </c>
      <c r="H348">
        <v>1</v>
      </c>
      <c r="I348" s="1">
        <v>45267</v>
      </c>
      <c r="J348" t="s">
        <v>32</v>
      </c>
      <c r="K348" t="s">
        <v>19</v>
      </c>
      <c r="L348" t="s">
        <v>20</v>
      </c>
      <c r="M348">
        <v>160</v>
      </c>
    </row>
    <row r="349" spans="1:13" x14ac:dyDescent="0.35">
      <c r="A349" t="s">
        <v>430</v>
      </c>
      <c r="B349" t="s">
        <v>14</v>
      </c>
      <c r="C349">
        <v>369</v>
      </c>
      <c r="D349" t="s">
        <v>15</v>
      </c>
      <c r="E349" t="s">
        <v>64</v>
      </c>
      <c r="F349" t="s">
        <v>105</v>
      </c>
      <c r="G349">
        <v>180</v>
      </c>
      <c r="H349">
        <v>1</v>
      </c>
      <c r="I349" s="1">
        <v>45120</v>
      </c>
      <c r="J349" t="s">
        <v>18</v>
      </c>
      <c r="K349" t="s">
        <v>33</v>
      </c>
      <c r="L349" t="s">
        <v>34</v>
      </c>
      <c r="M349">
        <v>180</v>
      </c>
    </row>
    <row r="350" spans="1:13" x14ac:dyDescent="0.35">
      <c r="A350" t="s">
        <v>431</v>
      </c>
      <c r="B350" t="s">
        <v>100</v>
      </c>
      <c r="C350">
        <v>987</v>
      </c>
      <c r="D350" t="s">
        <v>56</v>
      </c>
      <c r="E350" t="s">
        <v>16</v>
      </c>
      <c r="F350" t="s">
        <v>105</v>
      </c>
      <c r="G350">
        <v>180</v>
      </c>
      <c r="H350">
        <v>1</v>
      </c>
      <c r="I350" s="1">
        <v>45269</v>
      </c>
      <c r="J350" t="s">
        <v>26</v>
      </c>
      <c r="K350" t="s">
        <v>19</v>
      </c>
      <c r="L350" t="s">
        <v>20</v>
      </c>
      <c r="M350">
        <v>180</v>
      </c>
    </row>
    <row r="351" spans="1:13" x14ac:dyDescent="0.35">
      <c r="A351" t="s">
        <v>432</v>
      </c>
      <c r="B351" t="s">
        <v>102</v>
      </c>
      <c r="C351">
        <v>123</v>
      </c>
      <c r="D351" t="s">
        <v>78</v>
      </c>
      <c r="E351" t="s">
        <v>38</v>
      </c>
      <c r="F351" t="s">
        <v>98</v>
      </c>
      <c r="G351">
        <v>150</v>
      </c>
      <c r="H351">
        <v>2</v>
      </c>
      <c r="I351" s="1">
        <v>45072</v>
      </c>
      <c r="J351" t="s">
        <v>18</v>
      </c>
      <c r="K351" t="s">
        <v>33</v>
      </c>
      <c r="L351" t="s">
        <v>53</v>
      </c>
      <c r="M351">
        <v>300</v>
      </c>
    </row>
    <row r="352" spans="1:13" x14ac:dyDescent="0.35">
      <c r="A352" t="s">
        <v>433</v>
      </c>
      <c r="B352" t="s">
        <v>84</v>
      </c>
      <c r="C352">
        <v>258</v>
      </c>
      <c r="D352" t="s">
        <v>15</v>
      </c>
      <c r="E352" t="s">
        <v>16</v>
      </c>
      <c r="F352" t="s">
        <v>60</v>
      </c>
      <c r="G352">
        <v>220</v>
      </c>
      <c r="H352">
        <v>2</v>
      </c>
      <c r="I352" s="1">
        <v>44954</v>
      </c>
      <c r="J352" t="s">
        <v>52</v>
      </c>
      <c r="K352" t="s">
        <v>33</v>
      </c>
      <c r="L352" t="s">
        <v>53</v>
      </c>
      <c r="M352">
        <v>440</v>
      </c>
    </row>
    <row r="353" spans="1:13" x14ac:dyDescent="0.35">
      <c r="A353" t="s">
        <v>434</v>
      </c>
      <c r="B353" t="s">
        <v>36</v>
      </c>
      <c r="C353">
        <v>456</v>
      </c>
      <c r="D353" t="s">
        <v>37</v>
      </c>
      <c r="E353" t="s">
        <v>66</v>
      </c>
      <c r="F353" t="s">
        <v>46</v>
      </c>
      <c r="G353">
        <v>350</v>
      </c>
      <c r="H353">
        <v>1</v>
      </c>
      <c r="I353" s="1">
        <v>44998</v>
      </c>
      <c r="J353" t="s">
        <v>18</v>
      </c>
      <c r="K353" t="s">
        <v>19</v>
      </c>
      <c r="L353" t="s">
        <v>27</v>
      </c>
      <c r="M353">
        <v>350</v>
      </c>
    </row>
    <row r="354" spans="1:13" x14ac:dyDescent="0.35">
      <c r="A354" t="s">
        <v>435</v>
      </c>
      <c r="B354" t="s">
        <v>29</v>
      </c>
      <c r="C354">
        <v>258</v>
      </c>
      <c r="D354" t="s">
        <v>30</v>
      </c>
      <c r="E354" t="s">
        <v>82</v>
      </c>
      <c r="F354" t="s">
        <v>98</v>
      </c>
      <c r="G354">
        <v>150</v>
      </c>
      <c r="H354">
        <v>2</v>
      </c>
      <c r="I354" s="1">
        <v>45005</v>
      </c>
      <c r="J354" t="s">
        <v>32</v>
      </c>
      <c r="K354" t="s">
        <v>33</v>
      </c>
      <c r="L354" t="s">
        <v>53</v>
      </c>
      <c r="M354">
        <v>300</v>
      </c>
    </row>
    <row r="355" spans="1:13" x14ac:dyDescent="0.35">
      <c r="A355" t="s">
        <v>436</v>
      </c>
      <c r="B355" t="s">
        <v>84</v>
      </c>
      <c r="C355">
        <v>258</v>
      </c>
      <c r="D355" t="s">
        <v>15</v>
      </c>
      <c r="E355" t="s">
        <v>48</v>
      </c>
      <c r="F355" t="s">
        <v>57</v>
      </c>
      <c r="G355">
        <v>250</v>
      </c>
      <c r="H355">
        <v>2</v>
      </c>
      <c r="I355" s="1">
        <v>45071</v>
      </c>
      <c r="J355" t="s">
        <v>26</v>
      </c>
      <c r="K355" t="s">
        <v>19</v>
      </c>
      <c r="L355" t="s">
        <v>20</v>
      </c>
      <c r="M355">
        <v>500</v>
      </c>
    </row>
    <row r="356" spans="1:13" x14ac:dyDescent="0.35">
      <c r="A356" t="s">
        <v>437</v>
      </c>
      <c r="B356" t="s">
        <v>84</v>
      </c>
      <c r="C356">
        <v>258</v>
      </c>
      <c r="D356" t="s">
        <v>15</v>
      </c>
      <c r="E356" t="s">
        <v>38</v>
      </c>
      <c r="F356" t="s">
        <v>174</v>
      </c>
      <c r="G356">
        <v>300</v>
      </c>
      <c r="H356">
        <v>3</v>
      </c>
      <c r="I356" s="1">
        <v>45138</v>
      </c>
      <c r="J356" t="s">
        <v>32</v>
      </c>
      <c r="K356" t="s">
        <v>19</v>
      </c>
      <c r="L356" t="s">
        <v>27</v>
      </c>
      <c r="M356">
        <v>900</v>
      </c>
    </row>
    <row r="357" spans="1:13" x14ac:dyDescent="0.35">
      <c r="A357" t="s">
        <v>438</v>
      </c>
      <c r="B357" t="s">
        <v>155</v>
      </c>
      <c r="C357">
        <v>789</v>
      </c>
      <c r="D357" t="s">
        <v>37</v>
      </c>
      <c r="E357" t="s">
        <v>64</v>
      </c>
      <c r="F357" t="s">
        <v>105</v>
      </c>
      <c r="G357">
        <v>180</v>
      </c>
      <c r="H357">
        <v>1</v>
      </c>
      <c r="I357" s="1">
        <v>45021</v>
      </c>
      <c r="J357" t="s">
        <v>26</v>
      </c>
      <c r="K357" t="s">
        <v>33</v>
      </c>
      <c r="L357" t="s">
        <v>40</v>
      </c>
      <c r="M357">
        <v>180</v>
      </c>
    </row>
    <row r="358" spans="1:13" x14ac:dyDescent="0.35">
      <c r="A358" t="s">
        <v>439</v>
      </c>
      <c r="B358" t="s">
        <v>69</v>
      </c>
      <c r="C358">
        <v>321</v>
      </c>
      <c r="D358" t="s">
        <v>70</v>
      </c>
      <c r="E358" t="s">
        <v>38</v>
      </c>
      <c r="F358" t="s">
        <v>103</v>
      </c>
      <c r="G358">
        <v>190</v>
      </c>
      <c r="H358">
        <v>1</v>
      </c>
      <c r="I358" s="1">
        <v>45034</v>
      </c>
      <c r="J358" t="s">
        <v>52</v>
      </c>
      <c r="K358" t="s">
        <v>33</v>
      </c>
      <c r="L358" t="s">
        <v>34</v>
      </c>
      <c r="M358">
        <v>190</v>
      </c>
    </row>
    <row r="359" spans="1:13" x14ac:dyDescent="0.35">
      <c r="A359" t="s">
        <v>440</v>
      </c>
      <c r="B359" t="s">
        <v>102</v>
      </c>
      <c r="C359">
        <v>123</v>
      </c>
      <c r="D359" t="s">
        <v>78</v>
      </c>
      <c r="E359" t="s">
        <v>64</v>
      </c>
      <c r="F359" t="s">
        <v>46</v>
      </c>
      <c r="G359">
        <v>350</v>
      </c>
      <c r="H359">
        <v>1</v>
      </c>
      <c r="I359" s="1">
        <v>44952</v>
      </c>
      <c r="J359" t="s">
        <v>52</v>
      </c>
      <c r="K359" t="s">
        <v>19</v>
      </c>
      <c r="L359" t="s">
        <v>20</v>
      </c>
      <c r="M359">
        <v>350</v>
      </c>
    </row>
    <row r="360" spans="1:13" x14ac:dyDescent="0.35">
      <c r="A360" t="s">
        <v>441</v>
      </c>
      <c r="B360" t="s">
        <v>102</v>
      </c>
      <c r="C360">
        <v>123</v>
      </c>
      <c r="D360" t="s">
        <v>78</v>
      </c>
      <c r="E360" t="s">
        <v>16</v>
      </c>
      <c r="F360" t="s">
        <v>31</v>
      </c>
      <c r="G360">
        <v>200</v>
      </c>
      <c r="H360">
        <v>2</v>
      </c>
      <c r="I360" s="1">
        <v>45276</v>
      </c>
      <c r="J360" t="s">
        <v>52</v>
      </c>
      <c r="K360" t="s">
        <v>33</v>
      </c>
      <c r="L360" t="s">
        <v>53</v>
      </c>
      <c r="M360">
        <v>400</v>
      </c>
    </row>
    <row r="361" spans="1:13" x14ac:dyDescent="0.35">
      <c r="A361" t="s">
        <v>442</v>
      </c>
      <c r="B361" t="s">
        <v>97</v>
      </c>
      <c r="C361">
        <v>456</v>
      </c>
      <c r="D361" t="s">
        <v>45</v>
      </c>
      <c r="E361" t="s">
        <v>42</v>
      </c>
      <c r="F361" t="s">
        <v>71</v>
      </c>
      <c r="G361">
        <v>180</v>
      </c>
      <c r="H361">
        <v>1</v>
      </c>
      <c r="I361" s="1">
        <v>44945</v>
      </c>
      <c r="J361" t="s">
        <v>26</v>
      </c>
      <c r="K361" t="s">
        <v>33</v>
      </c>
      <c r="L361" t="s">
        <v>34</v>
      </c>
      <c r="M361">
        <v>180</v>
      </c>
    </row>
    <row r="362" spans="1:13" x14ac:dyDescent="0.35">
      <c r="A362" t="s">
        <v>443</v>
      </c>
      <c r="B362" t="s">
        <v>69</v>
      </c>
      <c r="C362">
        <v>321</v>
      </c>
      <c r="D362" t="s">
        <v>70</v>
      </c>
      <c r="E362" t="s">
        <v>66</v>
      </c>
      <c r="F362" t="s">
        <v>111</v>
      </c>
      <c r="G362">
        <v>20</v>
      </c>
      <c r="H362">
        <v>5</v>
      </c>
      <c r="I362" s="1">
        <v>45108</v>
      </c>
      <c r="J362" t="s">
        <v>52</v>
      </c>
      <c r="K362" t="s">
        <v>19</v>
      </c>
      <c r="L362" t="s">
        <v>27</v>
      </c>
      <c r="M362">
        <v>100</v>
      </c>
    </row>
    <row r="363" spans="1:13" x14ac:dyDescent="0.35">
      <c r="A363" t="s">
        <v>444</v>
      </c>
      <c r="B363" t="s">
        <v>14</v>
      </c>
      <c r="C363">
        <v>369</v>
      </c>
      <c r="D363" t="s">
        <v>15</v>
      </c>
      <c r="E363" t="s">
        <v>48</v>
      </c>
      <c r="F363" t="s">
        <v>90</v>
      </c>
      <c r="G363">
        <v>100</v>
      </c>
      <c r="H363">
        <v>1</v>
      </c>
      <c r="I363" s="1">
        <v>45236</v>
      </c>
      <c r="J363" t="s">
        <v>18</v>
      </c>
      <c r="K363" t="s">
        <v>33</v>
      </c>
      <c r="L363" t="s">
        <v>53</v>
      </c>
      <c r="M363">
        <v>100</v>
      </c>
    </row>
    <row r="364" spans="1:13" x14ac:dyDescent="0.35">
      <c r="A364" t="s">
        <v>445</v>
      </c>
      <c r="B364" t="s">
        <v>50</v>
      </c>
      <c r="C364">
        <v>123</v>
      </c>
      <c r="D364" t="s">
        <v>51</v>
      </c>
      <c r="E364" t="s">
        <v>64</v>
      </c>
      <c r="F364" t="s">
        <v>46</v>
      </c>
      <c r="G364">
        <v>350</v>
      </c>
      <c r="H364">
        <v>1</v>
      </c>
      <c r="I364" s="1">
        <v>45108</v>
      </c>
      <c r="J364" t="s">
        <v>52</v>
      </c>
      <c r="K364" t="s">
        <v>19</v>
      </c>
      <c r="L364" t="s">
        <v>20</v>
      </c>
      <c r="M364">
        <v>350</v>
      </c>
    </row>
    <row r="365" spans="1:13" x14ac:dyDescent="0.35">
      <c r="A365" t="s">
        <v>446</v>
      </c>
      <c r="B365" t="s">
        <v>97</v>
      </c>
      <c r="C365">
        <v>456</v>
      </c>
      <c r="D365" t="s">
        <v>45</v>
      </c>
      <c r="E365" t="s">
        <v>16</v>
      </c>
      <c r="F365" t="s">
        <v>105</v>
      </c>
      <c r="G365">
        <v>180</v>
      </c>
      <c r="H365">
        <v>1</v>
      </c>
      <c r="I365" s="1">
        <v>45214</v>
      </c>
      <c r="J365" t="s">
        <v>26</v>
      </c>
      <c r="K365" t="s">
        <v>33</v>
      </c>
      <c r="L365" t="s">
        <v>34</v>
      </c>
      <c r="M365">
        <v>180</v>
      </c>
    </row>
    <row r="366" spans="1:13" x14ac:dyDescent="0.35">
      <c r="A366" t="s">
        <v>447</v>
      </c>
      <c r="B366" t="s">
        <v>97</v>
      </c>
      <c r="C366">
        <v>456</v>
      </c>
      <c r="D366" t="s">
        <v>45</v>
      </c>
      <c r="E366" t="s">
        <v>24</v>
      </c>
      <c r="F366" t="s">
        <v>31</v>
      </c>
      <c r="G366">
        <v>200</v>
      </c>
      <c r="H366">
        <v>2</v>
      </c>
      <c r="I366" s="1">
        <v>45008</v>
      </c>
      <c r="J366" t="s">
        <v>18</v>
      </c>
      <c r="K366" t="s">
        <v>33</v>
      </c>
      <c r="L366" t="s">
        <v>34</v>
      </c>
      <c r="M366">
        <v>400</v>
      </c>
    </row>
    <row r="367" spans="1:13" x14ac:dyDescent="0.35">
      <c r="A367" t="s">
        <v>448</v>
      </c>
      <c r="B367" t="s">
        <v>100</v>
      </c>
      <c r="C367">
        <v>987</v>
      </c>
      <c r="D367" t="s">
        <v>56</v>
      </c>
      <c r="E367" t="s">
        <v>38</v>
      </c>
      <c r="F367" t="s">
        <v>39</v>
      </c>
      <c r="G367">
        <v>120</v>
      </c>
      <c r="H367">
        <v>1</v>
      </c>
      <c r="I367" s="1">
        <v>44956</v>
      </c>
      <c r="J367" t="s">
        <v>18</v>
      </c>
      <c r="K367" t="s">
        <v>33</v>
      </c>
      <c r="L367" t="s">
        <v>40</v>
      </c>
      <c r="M367">
        <v>120</v>
      </c>
    </row>
    <row r="368" spans="1:13" x14ac:dyDescent="0.35">
      <c r="A368" t="s">
        <v>449</v>
      </c>
      <c r="B368" t="s">
        <v>36</v>
      </c>
      <c r="C368">
        <v>456</v>
      </c>
      <c r="D368" t="s">
        <v>37</v>
      </c>
      <c r="E368" t="s">
        <v>82</v>
      </c>
      <c r="F368" t="s">
        <v>98</v>
      </c>
      <c r="G368">
        <v>150</v>
      </c>
      <c r="H368">
        <v>2</v>
      </c>
      <c r="I368" s="1">
        <v>45199</v>
      </c>
      <c r="J368" t="s">
        <v>26</v>
      </c>
      <c r="K368" t="s">
        <v>19</v>
      </c>
      <c r="L368" t="s">
        <v>20</v>
      </c>
      <c r="M368">
        <v>300</v>
      </c>
    </row>
    <row r="369" spans="1:13" x14ac:dyDescent="0.35">
      <c r="A369" t="s">
        <v>450</v>
      </c>
      <c r="B369" t="s">
        <v>44</v>
      </c>
      <c r="C369">
        <v>654</v>
      </c>
      <c r="D369" t="s">
        <v>45</v>
      </c>
      <c r="E369" t="s">
        <v>16</v>
      </c>
      <c r="F369" t="s">
        <v>67</v>
      </c>
      <c r="G369">
        <v>150</v>
      </c>
      <c r="H369">
        <v>2</v>
      </c>
      <c r="I369" s="1">
        <v>45275</v>
      </c>
      <c r="J369" t="s">
        <v>52</v>
      </c>
      <c r="K369" t="s">
        <v>19</v>
      </c>
      <c r="L369" t="s">
        <v>27</v>
      </c>
      <c r="M369">
        <v>300</v>
      </c>
    </row>
    <row r="370" spans="1:13" x14ac:dyDescent="0.35">
      <c r="A370" t="s">
        <v>451</v>
      </c>
      <c r="B370" t="s">
        <v>84</v>
      </c>
      <c r="C370">
        <v>258</v>
      </c>
      <c r="D370" t="s">
        <v>15</v>
      </c>
      <c r="E370" t="s">
        <v>66</v>
      </c>
      <c r="F370" t="s">
        <v>25</v>
      </c>
      <c r="G370">
        <v>280</v>
      </c>
      <c r="H370">
        <v>3</v>
      </c>
      <c r="I370" s="1">
        <v>45173</v>
      </c>
      <c r="J370" t="s">
        <v>32</v>
      </c>
      <c r="K370" t="s">
        <v>19</v>
      </c>
      <c r="L370" t="s">
        <v>27</v>
      </c>
      <c r="M370">
        <v>840</v>
      </c>
    </row>
    <row r="371" spans="1:13" x14ac:dyDescent="0.35">
      <c r="A371" t="s">
        <v>452</v>
      </c>
      <c r="B371" t="s">
        <v>131</v>
      </c>
      <c r="C371">
        <v>147</v>
      </c>
      <c r="D371" t="s">
        <v>30</v>
      </c>
      <c r="E371" t="s">
        <v>82</v>
      </c>
      <c r="F371" t="s">
        <v>57</v>
      </c>
      <c r="G371">
        <v>250</v>
      </c>
      <c r="H371">
        <v>2</v>
      </c>
      <c r="I371" s="1">
        <v>45130</v>
      </c>
      <c r="J371" t="s">
        <v>52</v>
      </c>
      <c r="K371" t="s">
        <v>33</v>
      </c>
      <c r="L371" t="s">
        <v>34</v>
      </c>
      <c r="M371">
        <v>500</v>
      </c>
    </row>
    <row r="372" spans="1:13" x14ac:dyDescent="0.35">
      <c r="A372" t="s">
        <v>453</v>
      </c>
      <c r="B372" t="s">
        <v>22</v>
      </c>
      <c r="C372">
        <v>369</v>
      </c>
      <c r="D372" t="s">
        <v>23</v>
      </c>
      <c r="E372" t="s">
        <v>16</v>
      </c>
      <c r="F372" t="s">
        <v>105</v>
      </c>
      <c r="G372">
        <v>180</v>
      </c>
      <c r="H372">
        <v>1</v>
      </c>
      <c r="I372" s="1">
        <v>45253</v>
      </c>
      <c r="J372" t="s">
        <v>26</v>
      </c>
      <c r="K372" t="s">
        <v>19</v>
      </c>
      <c r="L372" t="s">
        <v>20</v>
      </c>
      <c r="M372">
        <v>180</v>
      </c>
    </row>
    <row r="373" spans="1:13" x14ac:dyDescent="0.35">
      <c r="A373" t="s">
        <v>454</v>
      </c>
      <c r="B373" t="s">
        <v>113</v>
      </c>
      <c r="C373">
        <v>321</v>
      </c>
      <c r="D373" t="s">
        <v>78</v>
      </c>
      <c r="E373" t="s">
        <v>64</v>
      </c>
      <c r="F373" t="s">
        <v>39</v>
      </c>
      <c r="G373">
        <v>120</v>
      </c>
      <c r="H373">
        <v>1</v>
      </c>
      <c r="I373" s="1">
        <v>44980</v>
      </c>
      <c r="J373" t="s">
        <v>26</v>
      </c>
      <c r="K373" t="s">
        <v>33</v>
      </c>
      <c r="L373" t="s">
        <v>34</v>
      </c>
      <c r="M373">
        <v>120</v>
      </c>
    </row>
    <row r="374" spans="1:13" x14ac:dyDescent="0.35">
      <c r="A374" t="s">
        <v>455</v>
      </c>
      <c r="B374" t="s">
        <v>59</v>
      </c>
      <c r="C374">
        <v>123</v>
      </c>
      <c r="D374" t="s">
        <v>23</v>
      </c>
      <c r="E374" t="s">
        <v>64</v>
      </c>
      <c r="F374" t="s">
        <v>46</v>
      </c>
      <c r="G374">
        <v>350</v>
      </c>
      <c r="H374">
        <v>1</v>
      </c>
      <c r="I374" s="1">
        <v>45267</v>
      </c>
      <c r="J374" t="s">
        <v>52</v>
      </c>
      <c r="K374" t="s">
        <v>33</v>
      </c>
      <c r="L374" t="s">
        <v>53</v>
      </c>
      <c r="M374">
        <v>350</v>
      </c>
    </row>
    <row r="375" spans="1:13" x14ac:dyDescent="0.35">
      <c r="A375" t="s">
        <v>456</v>
      </c>
      <c r="B375" t="s">
        <v>50</v>
      </c>
      <c r="C375">
        <v>123</v>
      </c>
      <c r="D375" t="s">
        <v>51</v>
      </c>
      <c r="E375" t="s">
        <v>64</v>
      </c>
      <c r="F375" t="s">
        <v>90</v>
      </c>
      <c r="G375">
        <v>100</v>
      </c>
      <c r="H375">
        <v>1</v>
      </c>
      <c r="I375" s="1">
        <v>45219</v>
      </c>
      <c r="J375" t="s">
        <v>26</v>
      </c>
      <c r="K375" t="s">
        <v>33</v>
      </c>
      <c r="L375" t="s">
        <v>53</v>
      </c>
      <c r="M375">
        <v>100</v>
      </c>
    </row>
    <row r="376" spans="1:13" x14ac:dyDescent="0.35">
      <c r="A376" t="s">
        <v>457</v>
      </c>
      <c r="B376" t="s">
        <v>102</v>
      </c>
      <c r="C376">
        <v>123</v>
      </c>
      <c r="D376" t="s">
        <v>78</v>
      </c>
      <c r="E376" t="s">
        <v>48</v>
      </c>
      <c r="F376" t="s">
        <v>105</v>
      </c>
      <c r="G376">
        <v>180</v>
      </c>
      <c r="H376">
        <v>1</v>
      </c>
      <c r="I376" s="1">
        <v>44964</v>
      </c>
      <c r="J376" t="s">
        <v>32</v>
      </c>
      <c r="K376" t="s">
        <v>33</v>
      </c>
      <c r="L376" t="s">
        <v>40</v>
      </c>
      <c r="M376">
        <v>180</v>
      </c>
    </row>
    <row r="377" spans="1:13" x14ac:dyDescent="0.35">
      <c r="A377" t="s">
        <v>458</v>
      </c>
      <c r="B377" t="s">
        <v>44</v>
      </c>
      <c r="C377">
        <v>654</v>
      </c>
      <c r="D377" t="s">
        <v>45</v>
      </c>
      <c r="E377" t="s">
        <v>82</v>
      </c>
      <c r="F377" t="s">
        <v>67</v>
      </c>
      <c r="G377">
        <v>150</v>
      </c>
      <c r="H377">
        <v>2</v>
      </c>
      <c r="I377" s="1">
        <v>45282</v>
      </c>
      <c r="J377" t="s">
        <v>26</v>
      </c>
      <c r="K377" t="s">
        <v>19</v>
      </c>
      <c r="L377" t="s">
        <v>27</v>
      </c>
      <c r="M377">
        <v>300</v>
      </c>
    </row>
    <row r="378" spans="1:13" x14ac:dyDescent="0.35">
      <c r="A378" t="s">
        <v>459</v>
      </c>
      <c r="B378" t="s">
        <v>55</v>
      </c>
      <c r="C378">
        <v>987</v>
      </c>
      <c r="D378" t="s">
        <v>56</v>
      </c>
      <c r="E378" t="s">
        <v>48</v>
      </c>
      <c r="F378" t="s">
        <v>57</v>
      </c>
      <c r="G378">
        <v>250</v>
      </c>
      <c r="H378">
        <v>2</v>
      </c>
      <c r="I378" s="1">
        <v>45025</v>
      </c>
      <c r="J378" t="s">
        <v>32</v>
      </c>
      <c r="K378" t="s">
        <v>19</v>
      </c>
      <c r="L378" t="s">
        <v>20</v>
      </c>
      <c r="M378">
        <v>500</v>
      </c>
    </row>
    <row r="379" spans="1:13" x14ac:dyDescent="0.35">
      <c r="A379" t="s">
        <v>460</v>
      </c>
      <c r="B379" t="s">
        <v>59</v>
      </c>
      <c r="C379">
        <v>123</v>
      </c>
      <c r="D379" t="s">
        <v>23</v>
      </c>
      <c r="E379" t="s">
        <v>16</v>
      </c>
      <c r="F379" t="s">
        <v>71</v>
      </c>
      <c r="G379">
        <v>180</v>
      </c>
      <c r="H379">
        <v>1</v>
      </c>
      <c r="I379" s="1">
        <v>45286</v>
      </c>
      <c r="J379" t="s">
        <v>32</v>
      </c>
      <c r="K379" t="s">
        <v>19</v>
      </c>
      <c r="L379" t="s">
        <v>20</v>
      </c>
      <c r="M379">
        <v>180</v>
      </c>
    </row>
    <row r="380" spans="1:13" x14ac:dyDescent="0.35">
      <c r="A380" t="s">
        <v>461</v>
      </c>
      <c r="B380" t="s">
        <v>50</v>
      </c>
      <c r="C380">
        <v>123</v>
      </c>
      <c r="D380" t="s">
        <v>51</v>
      </c>
      <c r="E380" t="s">
        <v>66</v>
      </c>
      <c r="F380" t="s">
        <v>105</v>
      </c>
      <c r="G380">
        <v>180</v>
      </c>
      <c r="H380">
        <v>1</v>
      </c>
      <c r="I380" s="1">
        <v>45082</v>
      </c>
      <c r="J380" t="s">
        <v>32</v>
      </c>
      <c r="K380" t="s">
        <v>19</v>
      </c>
      <c r="L380" t="s">
        <v>20</v>
      </c>
      <c r="M380">
        <v>180</v>
      </c>
    </row>
    <row r="381" spans="1:13" x14ac:dyDescent="0.35">
      <c r="A381" t="s">
        <v>462</v>
      </c>
      <c r="B381" t="s">
        <v>22</v>
      </c>
      <c r="C381">
        <v>369</v>
      </c>
      <c r="D381" t="s">
        <v>23</v>
      </c>
      <c r="E381" t="s">
        <v>38</v>
      </c>
      <c r="F381" t="s">
        <v>80</v>
      </c>
      <c r="G381">
        <v>230</v>
      </c>
      <c r="H381">
        <v>2</v>
      </c>
      <c r="I381" s="1">
        <v>45072</v>
      </c>
      <c r="J381" t="s">
        <v>32</v>
      </c>
      <c r="K381" t="s">
        <v>33</v>
      </c>
      <c r="L381" t="s">
        <v>34</v>
      </c>
      <c r="M381">
        <v>460</v>
      </c>
    </row>
    <row r="382" spans="1:13" x14ac:dyDescent="0.35">
      <c r="A382" t="s">
        <v>463</v>
      </c>
      <c r="B382" t="s">
        <v>113</v>
      </c>
      <c r="C382">
        <v>321</v>
      </c>
      <c r="D382" t="s">
        <v>78</v>
      </c>
      <c r="E382" t="s">
        <v>79</v>
      </c>
      <c r="F382" t="s">
        <v>39</v>
      </c>
      <c r="G382">
        <v>120</v>
      </c>
      <c r="H382">
        <v>1</v>
      </c>
      <c r="I382" s="1">
        <v>45046</v>
      </c>
      <c r="J382" t="s">
        <v>32</v>
      </c>
      <c r="K382" t="s">
        <v>19</v>
      </c>
      <c r="L382" t="s">
        <v>27</v>
      </c>
      <c r="M382">
        <v>120</v>
      </c>
    </row>
    <row r="383" spans="1:13" x14ac:dyDescent="0.35">
      <c r="A383" t="s">
        <v>464</v>
      </c>
      <c r="B383" t="s">
        <v>77</v>
      </c>
      <c r="C383">
        <v>147</v>
      </c>
      <c r="D383" t="s">
        <v>78</v>
      </c>
      <c r="E383" t="s">
        <v>79</v>
      </c>
      <c r="F383" t="s">
        <v>98</v>
      </c>
      <c r="G383">
        <v>150</v>
      </c>
      <c r="H383">
        <v>2</v>
      </c>
      <c r="I383" s="1">
        <v>45008</v>
      </c>
      <c r="J383" t="s">
        <v>32</v>
      </c>
      <c r="K383" t="s">
        <v>19</v>
      </c>
      <c r="L383" t="s">
        <v>20</v>
      </c>
      <c r="M383">
        <v>300</v>
      </c>
    </row>
    <row r="384" spans="1:13" x14ac:dyDescent="0.35">
      <c r="A384" t="s">
        <v>465</v>
      </c>
      <c r="B384" t="s">
        <v>22</v>
      </c>
      <c r="C384">
        <v>369</v>
      </c>
      <c r="D384" t="s">
        <v>23</v>
      </c>
      <c r="E384" t="s">
        <v>79</v>
      </c>
      <c r="F384" t="s">
        <v>88</v>
      </c>
      <c r="G384">
        <v>130</v>
      </c>
      <c r="H384">
        <v>1</v>
      </c>
      <c r="I384" s="1">
        <v>45080</v>
      </c>
      <c r="J384" t="s">
        <v>26</v>
      </c>
      <c r="K384" t="s">
        <v>33</v>
      </c>
      <c r="L384" t="s">
        <v>34</v>
      </c>
      <c r="M384">
        <v>130</v>
      </c>
    </row>
    <row r="385" spans="1:13" x14ac:dyDescent="0.35">
      <c r="A385" t="s">
        <v>466</v>
      </c>
      <c r="B385" t="s">
        <v>62</v>
      </c>
      <c r="C385">
        <v>456</v>
      </c>
      <c r="D385" t="s">
        <v>63</v>
      </c>
      <c r="E385" t="s">
        <v>16</v>
      </c>
      <c r="F385" t="s">
        <v>60</v>
      </c>
      <c r="G385">
        <v>220</v>
      </c>
      <c r="H385">
        <v>2</v>
      </c>
      <c r="I385" s="1">
        <v>45122</v>
      </c>
      <c r="J385" t="s">
        <v>32</v>
      </c>
      <c r="K385" t="s">
        <v>19</v>
      </c>
      <c r="L385" t="s">
        <v>20</v>
      </c>
      <c r="M385">
        <v>440</v>
      </c>
    </row>
    <row r="386" spans="1:13" x14ac:dyDescent="0.35">
      <c r="A386" t="s">
        <v>467</v>
      </c>
      <c r="B386" t="s">
        <v>155</v>
      </c>
      <c r="C386">
        <v>789</v>
      </c>
      <c r="D386" t="s">
        <v>37</v>
      </c>
      <c r="E386" t="s">
        <v>82</v>
      </c>
      <c r="F386" t="s">
        <v>46</v>
      </c>
      <c r="G386">
        <v>350</v>
      </c>
      <c r="H386">
        <v>1</v>
      </c>
      <c r="I386" s="1">
        <v>45113</v>
      </c>
      <c r="J386" t="s">
        <v>32</v>
      </c>
      <c r="K386" t="s">
        <v>19</v>
      </c>
      <c r="L386" t="s">
        <v>27</v>
      </c>
      <c r="M386">
        <v>350</v>
      </c>
    </row>
    <row r="387" spans="1:13" x14ac:dyDescent="0.35">
      <c r="A387" t="s">
        <v>468</v>
      </c>
      <c r="B387" t="s">
        <v>69</v>
      </c>
      <c r="C387">
        <v>321</v>
      </c>
      <c r="D387" t="s">
        <v>70</v>
      </c>
      <c r="E387" t="s">
        <v>48</v>
      </c>
      <c r="F387" t="s">
        <v>67</v>
      </c>
      <c r="G387">
        <v>150</v>
      </c>
      <c r="H387">
        <v>2</v>
      </c>
      <c r="I387" s="1">
        <v>45225</v>
      </c>
      <c r="J387" t="s">
        <v>52</v>
      </c>
      <c r="K387" t="s">
        <v>33</v>
      </c>
      <c r="L387" t="s">
        <v>53</v>
      </c>
      <c r="M387">
        <v>300</v>
      </c>
    </row>
    <row r="388" spans="1:13" x14ac:dyDescent="0.35">
      <c r="A388" t="s">
        <v>469</v>
      </c>
      <c r="B388" t="s">
        <v>62</v>
      </c>
      <c r="C388">
        <v>456</v>
      </c>
      <c r="D388" t="s">
        <v>63</v>
      </c>
      <c r="E388" t="s">
        <v>48</v>
      </c>
      <c r="F388" t="s">
        <v>31</v>
      </c>
      <c r="G388">
        <v>200</v>
      </c>
      <c r="H388">
        <v>2</v>
      </c>
      <c r="I388" s="1">
        <v>45096</v>
      </c>
      <c r="J388" t="s">
        <v>32</v>
      </c>
      <c r="K388" t="s">
        <v>33</v>
      </c>
      <c r="L388" t="s">
        <v>53</v>
      </c>
      <c r="M388">
        <v>400</v>
      </c>
    </row>
    <row r="389" spans="1:13" x14ac:dyDescent="0.35">
      <c r="A389" t="s">
        <v>470</v>
      </c>
      <c r="B389" t="s">
        <v>50</v>
      </c>
      <c r="C389">
        <v>123</v>
      </c>
      <c r="D389" t="s">
        <v>51</v>
      </c>
      <c r="E389" t="s">
        <v>38</v>
      </c>
      <c r="F389" t="s">
        <v>90</v>
      </c>
      <c r="G389">
        <v>100</v>
      </c>
      <c r="H389">
        <v>1</v>
      </c>
      <c r="I389" s="1">
        <v>45037</v>
      </c>
      <c r="J389" t="s">
        <v>32</v>
      </c>
      <c r="K389" t="s">
        <v>19</v>
      </c>
      <c r="L389" t="s">
        <v>20</v>
      </c>
      <c r="M389">
        <v>100</v>
      </c>
    </row>
    <row r="390" spans="1:13" x14ac:dyDescent="0.35">
      <c r="A390" t="s">
        <v>471</v>
      </c>
      <c r="B390" t="s">
        <v>59</v>
      </c>
      <c r="C390">
        <v>123</v>
      </c>
      <c r="D390" t="s">
        <v>23</v>
      </c>
      <c r="E390" t="s">
        <v>82</v>
      </c>
      <c r="F390" t="s">
        <v>105</v>
      </c>
      <c r="G390">
        <v>180</v>
      </c>
      <c r="H390">
        <v>1</v>
      </c>
      <c r="I390" s="1">
        <v>45103</v>
      </c>
      <c r="J390" t="s">
        <v>18</v>
      </c>
      <c r="K390" t="s">
        <v>33</v>
      </c>
      <c r="L390" t="s">
        <v>53</v>
      </c>
      <c r="M390">
        <v>180</v>
      </c>
    </row>
    <row r="391" spans="1:13" x14ac:dyDescent="0.35">
      <c r="A391" t="s">
        <v>472</v>
      </c>
      <c r="B391" t="s">
        <v>100</v>
      </c>
      <c r="C391">
        <v>987</v>
      </c>
      <c r="D391" t="s">
        <v>56</v>
      </c>
      <c r="E391" t="s">
        <v>82</v>
      </c>
      <c r="F391" t="s">
        <v>39</v>
      </c>
      <c r="G391">
        <v>120</v>
      </c>
      <c r="H391">
        <v>1</v>
      </c>
      <c r="I391" s="1">
        <v>45054</v>
      </c>
      <c r="J391" t="s">
        <v>18</v>
      </c>
      <c r="K391" t="s">
        <v>19</v>
      </c>
      <c r="L391" t="s">
        <v>27</v>
      </c>
      <c r="M391">
        <v>120</v>
      </c>
    </row>
    <row r="392" spans="1:13" x14ac:dyDescent="0.35">
      <c r="A392" t="s">
        <v>473</v>
      </c>
      <c r="B392" t="s">
        <v>131</v>
      </c>
      <c r="C392">
        <v>147</v>
      </c>
      <c r="D392" t="s">
        <v>30</v>
      </c>
      <c r="E392" t="s">
        <v>16</v>
      </c>
      <c r="F392" t="s">
        <v>90</v>
      </c>
      <c r="G392">
        <v>100</v>
      </c>
      <c r="H392">
        <v>1</v>
      </c>
      <c r="I392" s="1">
        <v>45021</v>
      </c>
      <c r="J392" t="s">
        <v>18</v>
      </c>
      <c r="K392" t="s">
        <v>19</v>
      </c>
      <c r="L392" t="s">
        <v>20</v>
      </c>
      <c r="M392">
        <v>100</v>
      </c>
    </row>
    <row r="393" spans="1:13" x14ac:dyDescent="0.35">
      <c r="A393" t="s">
        <v>474</v>
      </c>
      <c r="B393" t="s">
        <v>44</v>
      </c>
      <c r="C393">
        <v>654</v>
      </c>
      <c r="D393" t="s">
        <v>45</v>
      </c>
      <c r="E393" t="s">
        <v>66</v>
      </c>
      <c r="F393" t="s">
        <v>105</v>
      </c>
      <c r="G393">
        <v>180</v>
      </c>
      <c r="H393">
        <v>1</v>
      </c>
      <c r="I393" s="1">
        <v>44987</v>
      </c>
      <c r="J393" t="s">
        <v>26</v>
      </c>
      <c r="K393" t="s">
        <v>19</v>
      </c>
      <c r="L393" t="s">
        <v>27</v>
      </c>
      <c r="M393">
        <v>180</v>
      </c>
    </row>
    <row r="394" spans="1:13" x14ac:dyDescent="0.35">
      <c r="A394" t="s">
        <v>475</v>
      </c>
      <c r="B394" t="s">
        <v>131</v>
      </c>
      <c r="C394">
        <v>147</v>
      </c>
      <c r="D394" t="s">
        <v>30</v>
      </c>
      <c r="E394" t="s">
        <v>66</v>
      </c>
      <c r="F394" t="s">
        <v>111</v>
      </c>
      <c r="G394">
        <v>20</v>
      </c>
      <c r="H394">
        <v>5</v>
      </c>
      <c r="I394" s="1">
        <v>45236</v>
      </c>
      <c r="J394" t="s">
        <v>26</v>
      </c>
      <c r="K394" t="s">
        <v>33</v>
      </c>
      <c r="L394" t="s">
        <v>40</v>
      </c>
      <c r="M394">
        <v>100</v>
      </c>
    </row>
    <row r="395" spans="1:13" x14ac:dyDescent="0.35">
      <c r="A395" t="s">
        <v>476</v>
      </c>
      <c r="B395" t="s">
        <v>92</v>
      </c>
      <c r="C395">
        <v>654</v>
      </c>
      <c r="D395" t="s">
        <v>51</v>
      </c>
      <c r="E395" t="s">
        <v>38</v>
      </c>
      <c r="F395" t="s">
        <v>67</v>
      </c>
      <c r="G395">
        <v>150</v>
      </c>
      <c r="H395">
        <v>2</v>
      </c>
      <c r="I395" s="1">
        <v>45154</v>
      </c>
      <c r="J395" t="s">
        <v>52</v>
      </c>
      <c r="K395" t="s">
        <v>33</v>
      </c>
      <c r="L395" t="s">
        <v>53</v>
      </c>
      <c r="M395">
        <v>300</v>
      </c>
    </row>
    <row r="396" spans="1:13" x14ac:dyDescent="0.35">
      <c r="A396" t="s">
        <v>477</v>
      </c>
      <c r="B396" t="s">
        <v>113</v>
      </c>
      <c r="C396">
        <v>321</v>
      </c>
      <c r="D396" t="s">
        <v>78</v>
      </c>
      <c r="E396" t="s">
        <v>38</v>
      </c>
      <c r="F396" t="s">
        <v>90</v>
      </c>
      <c r="G396">
        <v>100</v>
      </c>
      <c r="H396">
        <v>1</v>
      </c>
      <c r="I396" s="1">
        <v>45116</v>
      </c>
      <c r="J396" t="s">
        <v>32</v>
      </c>
      <c r="K396" t="s">
        <v>19</v>
      </c>
      <c r="L396" t="s">
        <v>27</v>
      </c>
      <c r="M396">
        <v>100</v>
      </c>
    </row>
    <row r="397" spans="1:13" x14ac:dyDescent="0.35">
      <c r="A397" t="s">
        <v>478</v>
      </c>
      <c r="B397" t="s">
        <v>155</v>
      </c>
      <c r="C397">
        <v>789</v>
      </c>
      <c r="D397" t="s">
        <v>37</v>
      </c>
      <c r="E397" t="s">
        <v>16</v>
      </c>
      <c r="F397" t="s">
        <v>90</v>
      </c>
      <c r="G397">
        <v>100</v>
      </c>
      <c r="H397">
        <v>1</v>
      </c>
      <c r="I397" s="1">
        <v>45219</v>
      </c>
      <c r="J397" t="s">
        <v>18</v>
      </c>
      <c r="K397" t="s">
        <v>33</v>
      </c>
      <c r="L397" t="s">
        <v>40</v>
      </c>
      <c r="M397">
        <v>100</v>
      </c>
    </row>
    <row r="398" spans="1:13" x14ac:dyDescent="0.35">
      <c r="A398" t="s">
        <v>479</v>
      </c>
      <c r="B398" t="s">
        <v>97</v>
      </c>
      <c r="C398">
        <v>456</v>
      </c>
      <c r="D398" t="s">
        <v>45</v>
      </c>
      <c r="E398" t="s">
        <v>42</v>
      </c>
      <c r="F398" t="s">
        <v>73</v>
      </c>
      <c r="G398">
        <v>160</v>
      </c>
      <c r="H398">
        <v>1</v>
      </c>
      <c r="I398" s="1">
        <v>45248</v>
      </c>
      <c r="J398" t="s">
        <v>32</v>
      </c>
      <c r="K398" t="s">
        <v>19</v>
      </c>
      <c r="L398" t="s">
        <v>27</v>
      </c>
      <c r="M398">
        <v>160</v>
      </c>
    </row>
    <row r="399" spans="1:13" x14ac:dyDescent="0.35">
      <c r="A399" t="s">
        <v>480</v>
      </c>
      <c r="B399" t="s">
        <v>44</v>
      </c>
      <c r="C399">
        <v>654</v>
      </c>
      <c r="D399" t="s">
        <v>45</v>
      </c>
      <c r="E399" t="s">
        <v>64</v>
      </c>
      <c r="F399" t="s">
        <v>31</v>
      </c>
      <c r="G399">
        <v>200</v>
      </c>
      <c r="H399">
        <v>2</v>
      </c>
      <c r="I399" s="1">
        <v>45201</v>
      </c>
      <c r="J399" t="s">
        <v>32</v>
      </c>
      <c r="K399" t="s">
        <v>19</v>
      </c>
      <c r="L399" t="s">
        <v>27</v>
      </c>
      <c r="M399">
        <v>400</v>
      </c>
    </row>
    <row r="400" spans="1:13" x14ac:dyDescent="0.35">
      <c r="A400" t="s">
        <v>481</v>
      </c>
      <c r="B400" t="s">
        <v>55</v>
      </c>
      <c r="C400">
        <v>987</v>
      </c>
      <c r="D400" t="s">
        <v>56</v>
      </c>
      <c r="E400" t="s">
        <v>42</v>
      </c>
      <c r="F400" t="s">
        <v>88</v>
      </c>
      <c r="G400">
        <v>130</v>
      </c>
      <c r="H400">
        <v>1</v>
      </c>
      <c r="I400" s="1">
        <v>45202</v>
      </c>
      <c r="J400" t="s">
        <v>52</v>
      </c>
      <c r="K400" t="s">
        <v>19</v>
      </c>
      <c r="L400" t="s">
        <v>27</v>
      </c>
      <c r="M400">
        <v>130</v>
      </c>
    </row>
    <row r="401" spans="1:13" x14ac:dyDescent="0.35">
      <c r="A401" t="s">
        <v>482</v>
      </c>
      <c r="B401" t="s">
        <v>55</v>
      </c>
      <c r="C401">
        <v>987</v>
      </c>
      <c r="D401" t="s">
        <v>56</v>
      </c>
      <c r="E401" t="s">
        <v>79</v>
      </c>
      <c r="F401" t="s">
        <v>111</v>
      </c>
      <c r="G401">
        <v>20</v>
      </c>
      <c r="H401">
        <v>5</v>
      </c>
      <c r="I401" s="1">
        <v>45177</v>
      </c>
      <c r="J401" t="s">
        <v>32</v>
      </c>
      <c r="K401" t="s">
        <v>19</v>
      </c>
      <c r="L401" t="s">
        <v>27</v>
      </c>
      <c r="M401">
        <v>100</v>
      </c>
    </row>
    <row r="402" spans="1:13" x14ac:dyDescent="0.35">
      <c r="A402" t="s">
        <v>483</v>
      </c>
      <c r="B402" t="s">
        <v>77</v>
      </c>
      <c r="C402">
        <v>147</v>
      </c>
      <c r="D402" t="s">
        <v>78</v>
      </c>
      <c r="E402" t="s">
        <v>64</v>
      </c>
      <c r="F402" t="s">
        <v>103</v>
      </c>
      <c r="G402">
        <v>190</v>
      </c>
      <c r="H402">
        <v>1</v>
      </c>
      <c r="I402" s="1">
        <v>45162</v>
      </c>
      <c r="J402" t="s">
        <v>18</v>
      </c>
      <c r="K402" t="s">
        <v>19</v>
      </c>
      <c r="L402" t="s">
        <v>27</v>
      </c>
      <c r="M402">
        <v>190</v>
      </c>
    </row>
    <row r="403" spans="1:13" x14ac:dyDescent="0.35">
      <c r="A403" t="s">
        <v>484</v>
      </c>
      <c r="B403" t="s">
        <v>29</v>
      </c>
      <c r="C403">
        <v>258</v>
      </c>
      <c r="D403" t="s">
        <v>30</v>
      </c>
      <c r="E403" t="s">
        <v>48</v>
      </c>
      <c r="F403" t="s">
        <v>103</v>
      </c>
      <c r="G403">
        <v>190</v>
      </c>
      <c r="H403">
        <v>1</v>
      </c>
      <c r="I403" s="1">
        <v>45152</v>
      </c>
      <c r="J403" t="s">
        <v>32</v>
      </c>
      <c r="K403" t="s">
        <v>19</v>
      </c>
      <c r="L403" t="s">
        <v>27</v>
      </c>
      <c r="M403">
        <v>190</v>
      </c>
    </row>
    <row r="404" spans="1:13" x14ac:dyDescent="0.35">
      <c r="A404" t="s">
        <v>485</v>
      </c>
      <c r="B404" t="s">
        <v>50</v>
      </c>
      <c r="C404">
        <v>123</v>
      </c>
      <c r="D404" t="s">
        <v>51</v>
      </c>
      <c r="E404" t="s">
        <v>66</v>
      </c>
      <c r="F404" t="s">
        <v>174</v>
      </c>
      <c r="G404">
        <v>300</v>
      </c>
      <c r="H404">
        <v>3</v>
      </c>
      <c r="I404" s="1">
        <v>44930</v>
      </c>
      <c r="J404" t="s">
        <v>52</v>
      </c>
      <c r="K404" t="s">
        <v>19</v>
      </c>
      <c r="L404" t="s">
        <v>27</v>
      </c>
      <c r="M404">
        <v>900</v>
      </c>
    </row>
    <row r="405" spans="1:13" x14ac:dyDescent="0.35">
      <c r="A405" t="s">
        <v>486</v>
      </c>
      <c r="B405" t="s">
        <v>77</v>
      </c>
      <c r="C405">
        <v>147</v>
      </c>
      <c r="D405" t="s">
        <v>78</v>
      </c>
      <c r="E405" t="s">
        <v>48</v>
      </c>
      <c r="F405" t="s">
        <v>88</v>
      </c>
      <c r="G405">
        <v>130</v>
      </c>
      <c r="H405">
        <v>1</v>
      </c>
      <c r="I405" s="1">
        <v>45132</v>
      </c>
      <c r="J405" t="s">
        <v>26</v>
      </c>
      <c r="K405" t="s">
        <v>33</v>
      </c>
      <c r="L405" t="s">
        <v>34</v>
      </c>
      <c r="M405">
        <v>130</v>
      </c>
    </row>
    <row r="406" spans="1:13" x14ac:dyDescent="0.35">
      <c r="A406" t="s">
        <v>487</v>
      </c>
      <c r="B406" t="s">
        <v>59</v>
      </c>
      <c r="C406">
        <v>123</v>
      </c>
      <c r="D406" t="s">
        <v>23</v>
      </c>
      <c r="E406" t="s">
        <v>16</v>
      </c>
      <c r="F406" t="s">
        <v>90</v>
      </c>
      <c r="G406">
        <v>100</v>
      </c>
      <c r="H406">
        <v>1</v>
      </c>
      <c r="I406" s="1">
        <v>45128</v>
      </c>
      <c r="J406" t="s">
        <v>32</v>
      </c>
      <c r="K406" t="s">
        <v>19</v>
      </c>
      <c r="L406" t="s">
        <v>27</v>
      </c>
      <c r="M406">
        <v>100</v>
      </c>
    </row>
    <row r="407" spans="1:13" x14ac:dyDescent="0.35">
      <c r="A407" t="s">
        <v>488</v>
      </c>
      <c r="B407" t="s">
        <v>92</v>
      </c>
      <c r="C407">
        <v>654</v>
      </c>
      <c r="D407" t="s">
        <v>51</v>
      </c>
      <c r="E407" t="s">
        <v>24</v>
      </c>
      <c r="F407" t="s">
        <v>134</v>
      </c>
      <c r="G407">
        <v>280</v>
      </c>
      <c r="H407">
        <v>3</v>
      </c>
      <c r="I407" s="1">
        <v>45233</v>
      </c>
      <c r="J407" t="s">
        <v>52</v>
      </c>
      <c r="K407" t="s">
        <v>19</v>
      </c>
      <c r="L407" t="s">
        <v>27</v>
      </c>
      <c r="M407">
        <v>840</v>
      </c>
    </row>
    <row r="408" spans="1:13" x14ac:dyDescent="0.35">
      <c r="A408" t="s">
        <v>489</v>
      </c>
      <c r="B408" t="s">
        <v>102</v>
      </c>
      <c r="C408">
        <v>123</v>
      </c>
      <c r="D408" t="s">
        <v>78</v>
      </c>
      <c r="E408" t="s">
        <v>64</v>
      </c>
      <c r="F408" t="s">
        <v>80</v>
      </c>
      <c r="G408">
        <v>230</v>
      </c>
      <c r="H408">
        <v>2</v>
      </c>
      <c r="I408" s="1">
        <v>45272</v>
      </c>
      <c r="J408" t="s">
        <v>52</v>
      </c>
      <c r="K408" t="s">
        <v>19</v>
      </c>
      <c r="L408" t="s">
        <v>20</v>
      </c>
      <c r="M408">
        <v>460</v>
      </c>
    </row>
    <row r="409" spans="1:13" x14ac:dyDescent="0.35">
      <c r="A409" t="s">
        <v>490</v>
      </c>
      <c r="B409" t="s">
        <v>44</v>
      </c>
      <c r="C409">
        <v>654</v>
      </c>
      <c r="D409" t="s">
        <v>45</v>
      </c>
      <c r="E409" t="s">
        <v>48</v>
      </c>
      <c r="F409" t="s">
        <v>60</v>
      </c>
      <c r="G409">
        <v>220</v>
      </c>
      <c r="H409">
        <v>2</v>
      </c>
      <c r="I409" s="1">
        <v>45271</v>
      </c>
      <c r="J409" t="s">
        <v>32</v>
      </c>
      <c r="K409" t="s">
        <v>33</v>
      </c>
      <c r="L409" t="s">
        <v>53</v>
      </c>
      <c r="M409">
        <v>440</v>
      </c>
    </row>
    <row r="410" spans="1:13" x14ac:dyDescent="0.35">
      <c r="A410" t="s">
        <v>491</v>
      </c>
      <c r="B410" t="s">
        <v>92</v>
      </c>
      <c r="C410">
        <v>654</v>
      </c>
      <c r="D410" t="s">
        <v>51</v>
      </c>
      <c r="E410" t="s">
        <v>66</v>
      </c>
      <c r="F410" t="s">
        <v>31</v>
      </c>
      <c r="G410">
        <v>200</v>
      </c>
      <c r="H410">
        <v>2</v>
      </c>
      <c r="I410" s="1">
        <v>45278</v>
      </c>
      <c r="J410" t="s">
        <v>18</v>
      </c>
      <c r="K410" t="s">
        <v>19</v>
      </c>
      <c r="L410" t="s">
        <v>27</v>
      </c>
      <c r="M410">
        <v>400</v>
      </c>
    </row>
    <row r="411" spans="1:13" x14ac:dyDescent="0.35">
      <c r="A411" t="s">
        <v>492</v>
      </c>
      <c r="B411" t="s">
        <v>97</v>
      </c>
      <c r="C411">
        <v>456</v>
      </c>
      <c r="D411" t="s">
        <v>45</v>
      </c>
      <c r="E411" t="s">
        <v>42</v>
      </c>
      <c r="F411" t="s">
        <v>67</v>
      </c>
      <c r="G411">
        <v>150</v>
      </c>
      <c r="H411">
        <v>2</v>
      </c>
      <c r="I411" s="1">
        <v>44930</v>
      </c>
      <c r="J411" t="s">
        <v>52</v>
      </c>
      <c r="K411" t="s">
        <v>19</v>
      </c>
      <c r="L411" t="s">
        <v>27</v>
      </c>
      <c r="M411">
        <v>300</v>
      </c>
    </row>
    <row r="412" spans="1:13" x14ac:dyDescent="0.35">
      <c r="A412" t="s">
        <v>493</v>
      </c>
      <c r="B412" t="s">
        <v>113</v>
      </c>
      <c r="C412">
        <v>321</v>
      </c>
      <c r="D412" t="s">
        <v>78</v>
      </c>
      <c r="E412" t="s">
        <v>24</v>
      </c>
      <c r="F412" t="s">
        <v>25</v>
      </c>
      <c r="G412">
        <v>280</v>
      </c>
      <c r="H412">
        <v>3</v>
      </c>
      <c r="I412" s="1">
        <v>45005</v>
      </c>
      <c r="J412" t="s">
        <v>32</v>
      </c>
      <c r="K412" t="s">
        <v>33</v>
      </c>
      <c r="L412" t="s">
        <v>53</v>
      </c>
      <c r="M412">
        <v>840</v>
      </c>
    </row>
    <row r="413" spans="1:13" x14ac:dyDescent="0.35">
      <c r="A413" t="s">
        <v>494</v>
      </c>
      <c r="B413" t="s">
        <v>97</v>
      </c>
      <c r="C413">
        <v>456</v>
      </c>
      <c r="D413" t="s">
        <v>45</v>
      </c>
      <c r="E413" t="s">
        <v>16</v>
      </c>
      <c r="F413" t="s">
        <v>31</v>
      </c>
      <c r="G413">
        <v>200</v>
      </c>
      <c r="H413">
        <v>2</v>
      </c>
      <c r="I413" s="1">
        <v>44991</v>
      </c>
      <c r="J413" t="s">
        <v>18</v>
      </c>
      <c r="K413" t="s">
        <v>19</v>
      </c>
      <c r="L413" t="s">
        <v>27</v>
      </c>
      <c r="M413">
        <v>400</v>
      </c>
    </row>
    <row r="414" spans="1:13" x14ac:dyDescent="0.35">
      <c r="A414" t="s">
        <v>495</v>
      </c>
      <c r="B414" t="s">
        <v>92</v>
      </c>
      <c r="C414">
        <v>654</v>
      </c>
      <c r="D414" t="s">
        <v>51</v>
      </c>
      <c r="E414" t="s">
        <v>42</v>
      </c>
      <c r="F414" t="s">
        <v>57</v>
      </c>
      <c r="G414">
        <v>250</v>
      </c>
      <c r="H414">
        <v>2</v>
      </c>
      <c r="I414" s="1">
        <v>45068</v>
      </c>
      <c r="J414" t="s">
        <v>18</v>
      </c>
      <c r="K414" t="s">
        <v>19</v>
      </c>
      <c r="L414" t="s">
        <v>27</v>
      </c>
      <c r="M414">
        <v>500</v>
      </c>
    </row>
    <row r="415" spans="1:13" x14ac:dyDescent="0.35">
      <c r="A415" t="s">
        <v>496</v>
      </c>
      <c r="B415" t="s">
        <v>92</v>
      </c>
      <c r="C415">
        <v>654</v>
      </c>
      <c r="D415" t="s">
        <v>51</v>
      </c>
      <c r="E415" t="s">
        <v>48</v>
      </c>
      <c r="F415" t="s">
        <v>134</v>
      </c>
      <c r="G415">
        <v>280</v>
      </c>
      <c r="H415">
        <v>3</v>
      </c>
      <c r="I415" s="1">
        <v>45284</v>
      </c>
      <c r="J415" t="s">
        <v>18</v>
      </c>
      <c r="K415" t="s">
        <v>19</v>
      </c>
      <c r="L415" t="s">
        <v>20</v>
      </c>
      <c r="M415">
        <v>840</v>
      </c>
    </row>
    <row r="416" spans="1:13" x14ac:dyDescent="0.35">
      <c r="A416" t="s">
        <v>497</v>
      </c>
      <c r="B416" t="s">
        <v>29</v>
      </c>
      <c r="C416">
        <v>258</v>
      </c>
      <c r="D416" t="s">
        <v>30</v>
      </c>
      <c r="E416" t="s">
        <v>16</v>
      </c>
      <c r="F416" t="s">
        <v>67</v>
      </c>
      <c r="G416">
        <v>150</v>
      </c>
      <c r="H416">
        <v>2</v>
      </c>
      <c r="I416" s="1">
        <v>45014</v>
      </c>
      <c r="J416" t="s">
        <v>52</v>
      </c>
      <c r="K416" t="s">
        <v>33</v>
      </c>
      <c r="L416" t="s">
        <v>34</v>
      </c>
      <c r="M416">
        <v>300</v>
      </c>
    </row>
    <row r="417" spans="1:13" x14ac:dyDescent="0.35">
      <c r="A417" t="s">
        <v>498</v>
      </c>
      <c r="B417" t="s">
        <v>84</v>
      </c>
      <c r="C417">
        <v>258</v>
      </c>
      <c r="D417" t="s">
        <v>15</v>
      </c>
      <c r="E417" t="s">
        <v>82</v>
      </c>
      <c r="F417" t="s">
        <v>31</v>
      </c>
      <c r="G417">
        <v>200</v>
      </c>
      <c r="H417">
        <v>2</v>
      </c>
      <c r="I417" s="1">
        <v>44954</v>
      </c>
      <c r="J417" t="s">
        <v>52</v>
      </c>
      <c r="K417" t="s">
        <v>33</v>
      </c>
      <c r="L417" t="s">
        <v>34</v>
      </c>
      <c r="M417">
        <v>400</v>
      </c>
    </row>
    <row r="418" spans="1:13" x14ac:dyDescent="0.35">
      <c r="A418" t="s">
        <v>499</v>
      </c>
      <c r="B418" t="s">
        <v>69</v>
      </c>
      <c r="C418">
        <v>321</v>
      </c>
      <c r="D418" t="s">
        <v>70</v>
      </c>
      <c r="E418" t="s">
        <v>42</v>
      </c>
      <c r="F418" t="s">
        <v>111</v>
      </c>
      <c r="G418">
        <v>20</v>
      </c>
      <c r="H418">
        <v>5</v>
      </c>
      <c r="I418" s="1">
        <v>45012</v>
      </c>
      <c r="J418" t="s">
        <v>32</v>
      </c>
      <c r="K418" t="s">
        <v>19</v>
      </c>
      <c r="L418" t="s">
        <v>27</v>
      </c>
      <c r="M418">
        <v>100</v>
      </c>
    </row>
    <row r="419" spans="1:13" x14ac:dyDescent="0.35">
      <c r="A419" t="s">
        <v>500</v>
      </c>
      <c r="B419" t="s">
        <v>59</v>
      </c>
      <c r="C419">
        <v>123</v>
      </c>
      <c r="D419" t="s">
        <v>23</v>
      </c>
      <c r="E419" t="s">
        <v>38</v>
      </c>
      <c r="F419" t="s">
        <v>134</v>
      </c>
      <c r="G419">
        <v>280</v>
      </c>
      <c r="H419">
        <v>3</v>
      </c>
      <c r="I419" s="1">
        <v>44997</v>
      </c>
      <c r="J419" t="s">
        <v>32</v>
      </c>
      <c r="K419" t="s">
        <v>19</v>
      </c>
      <c r="L419" t="s">
        <v>20</v>
      </c>
      <c r="M419">
        <v>840</v>
      </c>
    </row>
    <row r="420" spans="1:13" x14ac:dyDescent="0.35">
      <c r="A420" t="s">
        <v>501</v>
      </c>
      <c r="B420" t="s">
        <v>50</v>
      </c>
      <c r="C420">
        <v>123</v>
      </c>
      <c r="D420" t="s">
        <v>51</v>
      </c>
      <c r="E420" t="s">
        <v>16</v>
      </c>
      <c r="F420" t="s">
        <v>46</v>
      </c>
      <c r="G420">
        <v>350</v>
      </c>
      <c r="H420">
        <v>1</v>
      </c>
      <c r="I420" s="1">
        <v>45265</v>
      </c>
      <c r="J420" t="s">
        <v>32</v>
      </c>
      <c r="K420" t="s">
        <v>19</v>
      </c>
      <c r="L420" t="s">
        <v>27</v>
      </c>
      <c r="M420">
        <v>350</v>
      </c>
    </row>
    <row r="421" spans="1:13" x14ac:dyDescent="0.35">
      <c r="A421" t="s">
        <v>502</v>
      </c>
      <c r="B421" t="s">
        <v>29</v>
      </c>
      <c r="C421">
        <v>258</v>
      </c>
      <c r="D421" t="s">
        <v>30</v>
      </c>
      <c r="E421" t="s">
        <v>38</v>
      </c>
      <c r="F421" t="s">
        <v>46</v>
      </c>
      <c r="G421">
        <v>350</v>
      </c>
      <c r="H421">
        <v>1</v>
      </c>
      <c r="I421" s="1">
        <v>44980</v>
      </c>
      <c r="J421" t="s">
        <v>18</v>
      </c>
      <c r="K421" t="s">
        <v>33</v>
      </c>
      <c r="L421" t="s">
        <v>34</v>
      </c>
      <c r="M421">
        <v>350</v>
      </c>
    </row>
    <row r="422" spans="1:13" x14ac:dyDescent="0.35">
      <c r="A422" t="s">
        <v>503</v>
      </c>
      <c r="B422" t="s">
        <v>59</v>
      </c>
      <c r="C422">
        <v>123</v>
      </c>
      <c r="D422" t="s">
        <v>23</v>
      </c>
      <c r="E422" t="s">
        <v>38</v>
      </c>
      <c r="F422" t="s">
        <v>31</v>
      </c>
      <c r="G422">
        <v>200</v>
      </c>
      <c r="H422">
        <v>2</v>
      </c>
      <c r="I422" s="1">
        <v>45167</v>
      </c>
      <c r="J422" t="s">
        <v>26</v>
      </c>
      <c r="K422" t="s">
        <v>33</v>
      </c>
      <c r="L422" t="s">
        <v>34</v>
      </c>
      <c r="M422">
        <v>400</v>
      </c>
    </row>
    <row r="423" spans="1:13" x14ac:dyDescent="0.35">
      <c r="A423" t="s">
        <v>504</v>
      </c>
      <c r="B423" t="s">
        <v>59</v>
      </c>
      <c r="C423">
        <v>123</v>
      </c>
      <c r="D423" t="s">
        <v>23</v>
      </c>
      <c r="E423" t="s">
        <v>64</v>
      </c>
      <c r="F423" t="s">
        <v>39</v>
      </c>
      <c r="G423">
        <v>120</v>
      </c>
      <c r="H423">
        <v>1</v>
      </c>
      <c r="I423" s="1">
        <v>45044</v>
      </c>
      <c r="J423" t="s">
        <v>18</v>
      </c>
      <c r="K423" t="s">
        <v>19</v>
      </c>
      <c r="L423" t="s">
        <v>27</v>
      </c>
      <c r="M423">
        <v>120</v>
      </c>
    </row>
    <row r="424" spans="1:13" x14ac:dyDescent="0.35">
      <c r="A424" t="s">
        <v>505</v>
      </c>
      <c r="B424" t="s">
        <v>36</v>
      </c>
      <c r="C424">
        <v>456</v>
      </c>
      <c r="D424" t="s">
        <v>37</v>
      </c>
      <c r="E424" t="s">
        <v>24</v>
      </c>
      <c r="F424" t="s">
        <v>134</v>
      </c>
      <c r="G424">
        <v>280</v>
      </c>
      <c r="H424">
        <v>3</v>
      </c>
      <c r="I424" s="1">
        <v>45139</v>
      </c>
      <c r="J424" t="s">
        <v>26</v>
      </c>
      <c r="K424" t="s">
        <v>19</v>
      </c>
      <c r="L424" t="s">
        <v>20</v>
      </c>
      <c r="M424">
        <v>840</v>
      </c>
    </row>
    <row r="425" spans="1:13" x14ac:dyDescent="0.35">
      <c r="A425" t="s">
        <v>506</v>
      </c>
      <c r="B425" t="s">
        <v>59</v>
      </c>
      <c r="C425">
        <v>123</v>
      </c>
      <c r="D425" t="s">
        <v>23</v>
      </c>
      <c r="E425" t="s">
        <v>66</v>
      </c>
      <c r="F425" t="s">
        <v>105</v>
      </c>
      <c r="G425">
        <v>180</v>
      </c>
      <c r="H425">
        <v>1</v>
      </c>
      <c r="I425" s="1">
        <v>45239</v>
      </c>
      <c r="J425" t="s">
        <v>52</v>
      </c>
      <c r="K425" t="s">
        <v>33</v>
      </c>
      <c r="L425" t="s">
        <v>34</v>
      </c>
      <c r="M425">
        <v>180</v>
      </c>
    </row>
    <row r="426" spans="1:13" x14ac:dyDescent="0.35">
      <c r="A426" t="s">
        <v>507</v>
      </c>
      <c r="B426" t="s">
        <v>29</v>
      </c>
      <c r="C426">
        <v>258</v>
      </c>
      <c r="D426" t="s">
        <v>30</v>
      </c>
      <c r="E426" t="s">
        <v>82</v>
      </c>
      <c r="F426" t="s">
        <v>67</v>
      </c>
      <c r="G426">
        <v>150</v>
      </c>
      <c r="H426">
        <v>2</v>
      </c>
      <c r="I426" s="1">
        <v>45072</v>
      </c>
      <c r="J426" t="s">
        <v>26</v>
      </c>
      <c r="K426" t="s">
        <v>33</v>
      </c>
      <c r="L426" t="s">
        <v>53</v>
      </c>
      <c r="M426">
        <v>300</v>
      </c>
    </row>
    <row r="427" spans="1:13" x14ac:dyDescent="0.35">
      <c r="A427" t="s">
        <v>508</v>
      </c>
      <c r="B427" t="s">
        <v>77</v>
      </c>
      <c r="C427">
        <v>147</v>
      </c>
      <c r="D427" t="s">
        <v>78</v>
      </c>
      <c r="E427" t="s">
        <v>38</v>
      </c>
      <c r="F427" t="s">
        <v>67</v>
      </c>
      <c r="G427">
        <v>150</v>
      </c>
      <c r="H427">
        <v>2</v>
      </c>
      <c r="I427" s="1">
        <v>45183</v>
      </c>
      <c r="J427" t="s">
        <v>18</v>
      </c>
      <c r="K427" t="s">
        <v>19</v>
      </c>
      <c r="L427" t="s">
        <v>20</v>
      </c>
      <c r="M427">
        <v>300</v>
      </c>
    </row>
    <row r="428" spans="1:13" x14ac:dyDescent="0.35">
      <c r="A428" t="s">
        <v>509</v>
      </c>
      <c r="B428" t="s">
        <v>100</v>
      </c>
      <c r="C428">
        <v>987</v>
      </c>
      <c r="D428" t="s">
        <v>56</v>
      </c>
      <c r="E428" t="s">
        <v>24</v>
      </c>
      <c r="F428" t="s">
        <v>46</v>
      </c>
      <c r="G428">
        <v>350</v>
      </c>
      <c r="H428">
        <v>1</v>
      </c>
      <c r="I428" s="1">
        <v>45130</v>
      </c>
      <c r="J428" t="s">
        <v>18</v>
      </c>
      <c r="K428" t="s">
        <v>33</v>
      </c>
      <c r="L428" t="s">
        <v>34</v>
      </c>
      <c r="M428">
        <v>350</v>
      </c>
    </row>
    <row r="429" spans="1:13" x14ac:dyDescent="0.35">
      <c r="A429" t="s">
        <v>510</v>
      </c>
      <c r="B429" t="s">
        <v>115</v>
      </c>
      <c r="C429">
        <v>789</v>
      </c>
      <c r="D429" t="s">
        <v>70</v>
      </c>
      <c r="E429" t="s">
        <v>48</v>
      </c>
      <c r="F429" t="s">
        <v>60</v>
      </c>
      <c r="G429">
        <v>220</v>
      </c>
      <c r="H429">
        <v>2</v>
      </c>
      <c r="I429" s="1">
        <v>45134</v>
      </c>
      <c r="J429" t="s">
        <v>52</v>
      </c>
      <c r="K429" t="s">
        <v>33</v>
      </c>
      <c r="L429" t="s">
        <v>53</v>
      </c>
      <c r="M429">
        <v>440</v>
      </c>
    </row>
    <row r="430" spans="1:13" x14ac:dyDescent="0.35">
      <c r="A430" t="s">
        <v>511</v>
      </c>
      <c r="B430" t="s">
        <v>36</v>
      </c>
      <c r="C430">
        <v>456</v>
      </c>
      <c r="D430" t="s">
        <v>37</v>
      </c>
      <c r="E430" t="s">
        <v>79</v>
      </c>
      <c r="F430" t="s">
        <v>85</v>
      </c>
      <c r="G430">
        <v>200</v>
      </c>
      <c r="H430">
        <v>2</v>
      </c>
      <c r="I430" s="1">
        <v>45100</v>
      </c>
      <c r="J430" t="s">
        <v>18</v>
      </c>
      <c r="K430" t="s">
        <v>33</v>
      </c>
      <c r="L430" t="s">
        <v>53</v>
      </c>
      <c r="M430">
        <v>400</v>
      </c>
    </row>
    <row r="431" spans="1:13" x14ac:dyDescent="0.35">
      <c r="A431" t="s">
        <v>512</v>
      </c>
      <c r="B431" t="s">
        <v>50</v>
      </c>
      <c r="C431">
        <v>123</v>
      </c>
      <c r="D431" t="s">
        <v>51</v>
      </c>
      <c r="E431" t="s">
        <v>42</v>
      </c>
      <c r="F431" t="s">
        <v>17</v>
      </c>
      <c r="G431">
        <v>50</v>
      </c>
      <c r="H431">
        <v>4</v>
      </c>
      <c r="I431" s="1">
        <v>45060</v>
      </c>
      <c r="J431" t="s">
        <v>52</v>
      </c>
      <c r="K431" t="s">
        <v>19</v>
      </c>
      <c r="L431" t="s">
        <v>20</v>
      </c>
      <c r="M431">
        <v>200</v>
      </c>
    </row>
    <row r="432" spans="1:13" x14ac:dyDescent="0.35">
      <c r="A432" t="s">
        <v>513</v>
      </c>
      <c r="B432" t="s">
        <v>36</v>
      </c>
      <c r="C432">
        <v>456</v>
      </c>
      <c r="D432" t="s">
        <v>37</v>
      </c>
      <c r="E432" t="s">
        <v>38</v>
      </c>
      <c r="F432" t="s">
        <v>25</v>
      </c>
      <c r="G432">
        <v>280</v>
      </c>
      <c r="H432">
        <v>3</v>
      </c>
      <c r="I432" s="1">
        <v>45127</v>
      </c>
      <c r="J432" t="s">
        <v>52</v>
      </c>
      <c r="K432" t="s">
        <v>33</v>
      </c>
      <c r="L432" t="s">
        <v>40</v>
      </c>
      <c r="M432">
        <v>840</v>
      </c>
    </row>
    <row r="433" spans="1:13" x14ac:dyDescent="0.35">
      <c r="A433" t="s">
        <v>514</v>
      </c>
      <c r="B433" t="s">
        <v>115</v>
      </c>
      <c r="C433">
        <v>789</v>
      </c>
      <c r="D433" t="s">
        <v>70</v>
      </c>
      <c r="E433" t="s">
        <v>64</v>
      </c>
      <c r="F433" t="s">
        <v>85</v>
      </c>
      <c r="G433">
        <v>200</v>
      </c>
      <c r="H433">
        <v>2</v>
      </c>
      <c r="I433" s="1">
        <v>45210</v>
      </c>
      <c r="J433" t="s">
        <v>18</v>
      </c>
      <c r="K433" t="s">
        <v>33</v>
      </c>
      <c r="L433" t="s">
        <v>40</v>
      </c>
      <c r="M433">
        <v>400</v>
      </c>
    </row>
    <row r="434" spans="1:13" x14ac:dyDescent="0.35">
      <c r="A434" t="s">
        <v>515</v>
      </c>
      <c r="B434" t="s">
        <v>22</v>
      </c>
      <c r="C434">
        <v>369</v>
      </c>
      <c r="D434" t="s">
        <v>23</v>
      </c>
      <c r="E434" t="s">
        <v>82</v>
      </c>
      <c r="F434" t="s">
        <v>25</v>
      </c>
      <c r="G434">
        <v>280</v>
      </c>
      <c r="H434">
        <v>3</v>
      </c>
      <c r="I434" s="1">
        <v>45069</v>
      </c>
      <c r="J434" t="s">
        <v>52</v>
      </c>
      <c r="K434" t="s">
        <v>33</v>
      </c>
      <c r="L434" t="s">
        <v>53</v>
      </c>
      <c r="M434">
        <v>840</v>
      </c>
    </row>
    <row r="435" spans="1:13" x14ac:dyDescent="0.35">
      <c r="A435" t="s">
        <v>516</v>
      </c>
      <c r="B435" t="s">
        <v>36</v>
      </c>
      <c r="C435">
        <v>456</v>
      </c>
      <c r="D435" t="s">
        <v>37</v>
      </c>
      <c r="E435" t="s">
        <v>66</v>
      </c>
      <c r="F435" t="s">
        <v>39</v>
      </c>
      <c r="G435">
        <v>120</v>
      </c>
      <c r="H435">
        <v>1</v>
      </c>
      <c r="I435" s="1">
        <v>44982</v>
      </c>
      <c r="J435" t="s">
        <v>52</v>
      </c>
      <c r="K435" t="s">
        <v>33</v>
      </c>
      <c r="L435" t="s">
        <v>34</v>
      </c>
      <c r="M435">
        <v>120</v>
      </c>
    </row>
    <row r="436" spans="1:13" x14ac:dyDescent="0.35">
      <c r="A436" t="s">
        <v>517</v>
      </c>
      <c r="B436" t="s">
        <v>97</v>
      </c>
      <c r="C436">
        <v>456</v>
      </c>
      <c r="D436" t="s">
        <v>45</v>
      </c>
      <c r="E436" t="s">
        <v>64</v>
      </c>
      <c r="F436" t="s">
        <v>134</v>
      </c>
      <c r="G436">
        <v>280</v>
      </c>
      <c r="H436">
        <v>3</v>
      </c>
      <c r="I436" s="1">
        <v>44976</v>
      </c>
      <c r="J436" t="s">
        <v>18</v>
      </c>
      <c r="K436" t="s">
        <v>33</v>
      </c>
      <c r="L436" t="s">
        <v>34</v>
      </c>
      <c r="M436">
        <v>840</v>
      </c>
    </row>
    <row r="437" spans="1:13" x14ac:dyDescent="0.35">
      <c r="A437" t="s">
        <v>518</v>
      </c>
      <c r="B437" t="s">
        <v>115</v>
      </c>
      <c r="C437">
        <v>789</v>
      </c>
      <c r="D437" t="s">
        <v>70</v>
      </c>
      <c r="E437" t="s">
        <v>66</v>
      </c>
      <c r="F437" t="s">
        <v>105</v>
      </c>
      <c r="G437">
        <v>180</v>
      </c>
      <c r="H437">
        <v>1</v>
      </c>
      <c r="I437" s="1">
        <v>45203</v>
      </c>
      <c r="J437" t="s">
        <v>26</v>
      </c>
      <c r="K437" t="s">
        <v>19</v>
      </c>
      <c r="L437" t="s">
        <v>27</v>
      </c>
      <c r="M437">
        <v>180</v>
      </c>
    </row>
    <row r="438" spans="1:13" x14ac:dyDescent="0.35">
      <c r="A438" t="s">
        <v>519</v>
      </c>
      <c r="B438" t="s">
        <v>77</v>
      </c>
      <c r="C438">
        <v>147</v>
      </c>
      <c r="D438" t="s">
        <v>78</v>
      </c>
      <c r="E438" t="s">
        <v>48</v>
      </c>
      <c r="F438" t="s">
        <v>103</v>
      </c>
      <c r="G438">
        <v>190</v>
      </c>
      <c r="H438">
        <v>1</v>
      </c>
      <c r="I438" s="1">
        <v>45286</v>
      </c>
      <c r="J438" t="s">
        <v>32</v>
      </c>
      <c r="K438" t="s">
        <v>19</v>
      </c>
      <c r="L438" t="s">
        <v>20</v>
      </c>
      <c r="M438">
        <v>190</v>
      </c>
    </row>
    <row r="439" spans="1:13" x14ac:dyDescent="0.35">
      <c r="A439" t="s">
        <v>520</v>
      </c>
      <c r="B439" t="s">
        <v>50</v>
      </c>
      <c r="C439">
        <v>123</v>
      </c>
      <c r="D439" t="s">
        <v>51</v>
      </c>
      <c r="E439" t="s">
        <v>16</v>
      </c>
      <c r="F439" t="s">
        <v>31</v>
      </c>
      <c r="G439">
        <v>200</v>
      </c>
      <c r="H439">
        <v>2</v>
      </c>
      <c r="I439" s="1">
        <v>45270</v>
      </c>
      <c r="J439" t="s">
        <v>52</v>
      </c>
      <c r="K439" t="s">
        <v>33</v>
      </c>
      <c r="L439" t="s">
        <v>53</v>
      </c>
      <c r="M439">
        <v>400</v>
      </c>
    </row>
    <row r="440" spans="1:13" x14ac:dyDescent="0.35">
      <c r="A440" t="s">
        <v>521</v>
      </c>
      <c r="B440" t="s">
        <v>77</v>
      </c>
      <c r="C440">
        <v>147</v>
      </c>
      <c r="D440" t="s">
        <v>78</v>
      </c>
      <c r="E440" t="s">
        <v>82</v>
      </c>
      <c r="F440" t="s">
        <v>98</v>
      </c>
      <c r="G440">
        <v>150</v>
      </c>
      <c r="H440">
        <v>2</v>
      </c>
      <c r="I440" s="1">
        <v>45272</v>
      </c>
      <c r="J440" t="s">
        <v>18</v>
      </c>
      <c r="K440" t="s">
        <v>33</v>
      </c>
      <c r="L440" t="s">
        <v>40</v>
      </c>
      <c r="M440">
        <v>300</v>
      </c>
    </row>
    <row r="441" spans="1:13" x14ac:dyDescent="0.35">
      <c r="A441" t="s">
        <v>522</v>
      </c>
      <c r="B441" t="s">
        <v>97</v>
      </c>
      <c r="C441">
        <v>456</v>
      </c>
      <c r="D441" t="s">
        <v>45</v>
      </c>
      <c r="E441" t="s">
        <v>42</v>
      </c>
      <c r="F441" t="s">
        <v>174</v>
      </c>
      <c r="G441">
        <v>300</v>
      </c>
      <c r="H441">
        <v>3</v>
      </c>
      <c r="I441" s="1">
        <v>45287</v>
      </c>
      <c r="J441" t="s">
        <v>32</v>
      </c>
      <c r="K441" t="s">
        <v>33</v>
      </c>
      <c r="L441" t="s">
        <v>40</v>
      </c>
      <c r="M441">
        <v>900</v>
      </c>
    </row>
    <row r="442" spans="1:13" x14ac:dyDescent="0.35">
      <c r="A442" t="s">
        <v>523</v>
      </c>
      <c r="B442" t="s">
        <v>14</v>
      </c>
      <c r="C442">
        <v>369</v>
      </c>
      <c r="D442" t="s">
        <v>15</v>
      </c>
      <c r="E442" t="s">
        <v>79</v>
      </c>
      <c r="F442" t="s">
        <v>111</v>
      </c>
      <c r="G442">
        <v>20</v>
      </c>
      <c r="H442">
        <v>5</v>
      </c>
      <c r="I442" s="1">
        <v>45101</v>
      </c>
      <c r="J442" t="s">
        <v>52</v>
      </c>
      <c r="K442" t="s">
        <v>19</v>
      </c>
      <c r="L442" t="s">
        <v>20</v>
      </c>
      <c r="M442">
        <v>100</v>
      </c>
    </row>
    <row r="443" spans="1:13" x14ac:dyDescent="0.35">
      <c r="A443" t="s">
        <v>524</v>
      </c>
      <c r="B443" t="s">
        <v>50</v>
      </c>
      <c r="C443">
        <v>123</v>
      </c>
      <c r="D443" t="s">
        <v>51</v>
      </c>
      <c r="E443" t="s">
        <v>42</v>
      </c>
      <c r="F443" t="s">
        <v>174</v>
      </c>
      <c r="G443">
        <v>300</v>
      </c>
      <c r="H443">
        <v>3</v>
      </c>
      <c r="I443" s="1">
        <v>45019</v>
      </c>
      <c r="J443" t="s">
        <v>26</v>
      </c>
      <c r="K443" t="s">
        <v>33</v>
      </c>
      <c r="L443" t="s">
        <v>40</v>
      </c>
      <c r="M443">
        <v>900</v>
      </c>
    </row>
    <row r="444" spans="1:13" x14ac:dyDescent="0.35">
      <c r="A444" t="s">
        <v>525</v>
      </c>
      <c r="B444" t="s">
        <v>115</v>
      </c>
      <c r="C444">
        <v>789</v>
      </c>
      <c r="D444" t="s">
        <v>70</v>
      </c>
      <c r="E444" t="s">
        <v>82</v>
      </c>
      <c r="F444" t="s">
        <v>80</v>
      </c>
      <c r="G444">
        <v>230</v>
      </c>
      <c r="H444">
        <v>2</v>
      </c>
      <c r="I444" s="1">
        <v>45116</v>
      </c>
      <c r="J444" t="s">
        <v>18</v>
      </c>
      <c r="K444" t="s">
        <v>19</v>
      </c>
      <c r="L444" t="s">
        <v>20</v>
      </c>
      <c r="M444">
        <v>460</v>
      </c>
    </row>
    <row r="445" spans="1:13" x14ac:dyDescent="0.35">
      <c r="A445" t="s">
        <v>526</v>
      </c>
      <c r="B445" t="s">
        <v>77</v>
      </c>
      <c r="C445">
        <v>147</v>
      </c>
      <c r="D445" t="s">
        <v>78</v>
      </c>
      <c r="E445" t="s">
        <v>48</v>
      </c>
      <c r="F445" t="s">
        <v>39</v>
      </c>
      <c r="G445">
        <v>120</v>
      </c>
      <c r="H445">
        <v>1</v>
      </c>
      <c r="I445" s="1">
        <v>44995</v>
      </c>
      <c r="J445" t="s">
        <v>52</v>
      </c>
      <c r="K445" t="s">
        <v>33</v>
      </c>
      <c r="L445" t="s">
        <v>53</v>
      </c>
      <c r="M445">
        <v>120</v>
      </c>
    </row>
    <row r="446" spans="1:13" x14ac:dyDescent="0.35">
      <c r="A446" t="s">
        <v>527</v>
      </c>
      <c r="B446" t="s">
        <v>97</v>
      </c>
      <c r="C446">
        <v>456</v>
      </c>
      <c r="D446" t="s">
        <v>45</v>
      </c>
      <c r="E446" t="s">
        <v>48</v>
      </c>
      <c r="F446" t="s">
        <v>39</v>
      </c>
      <c r="G446">
        <v>120</v>
      </c>
      <c r="H446">
        <v>1</v>
      </c>
      <c r="I446" s="1">
        <v>45076</v>
      </c>
      <c r="J446" t="s">
        <v>52</v>
      </c>
      <c r="K446" t="s">
        <v>19</v>
      </c>
      <c r="L446" t="s">
        <v>20</v>
      </c>
      <c r="M446">
        <v>120</v>
      </c>
    </row>
    <row r="447" spans="1:13" x14ac:dyDescent="0.35">
      <c r="A447" t="s">
        <v>528</v>
      </c>
      <c r="B447" t="s">
        <v>50</v>
      </c>
      <c r="C447">
        <v>123</v>
      </c>
      <c r="D447" t="s">
        <v>51</v>
      </c>
      <c r="E447" t="s">
        <v>66</v>
      </c>
      <c r="F447" t="s">
        <v>17</v>
      </c>
      <c r="G447">
        <v>50</v>
      </c>
      <c r="H447">
        <v>4</v>
      </c>
      <c r="I447" s="1">
        <v>44954</v>
      </c>
      <c r="J447" t="s">
        <v>32</v>
      </c>
      <c r="K447" t="s">
        <v>19</v>
      </c>
      <c r="L447" t="s">
        <v>20</v>
      </c>
      <c r="M447">
        <v>200</v>
      </c>
    </row>
    <row r="448" spans="1:13" x14ac:dyDescent="0.35">
      <c r="A448" t="s">
        <v>529</v>
      </c>
      <c r="B448" t="s">
        <v>115</v>
      </c>
      <c r="C448">
        <v>789</v>
      </c>
      <c r="D448" t="s">
        <v>70</v>
      </c>
      <c r="E448" t="s">
        <v>48</v>
      </c>
      <c r="F448" t="s">
        <v>60</v>
      </c>
      <c r="G448">
        <v>220</v>
      </c>
      <c r="H448">
        <v>2</v>
      </c>
      <c r="I448" s="1">
        <v>45013</v>
      </c>
      <c r="J448" t="s">
        <v>32</v>
      </c>
      <c r="K448" t="s">
        <v>33</v>
      </c>
      <c r="L448" t="s">
        <v>34</v>
      </c>
      <c r="M448">
        <v>440</v>
      </c>
    </row>
    <row r="449" spans="1:13" x14ac:dyDescent="0.35">
      <c r="A449" t="s">
        <v>530</v>
      </c>
      <c r="B449" t="s">
        <v>97</v>
      </c>
      <c r="C449">
        <v>456</v>
      </c>
      <c r="D449" t="s">
        <v>45</v>
      </c>
      <c r="E449" t="s">
        <v>79</v>
      </c>
      <c r="F449" t="s">
        <v>103</v>
      </c>
      <c r="G449">
        <v>190</v>
      </c>
      <c r="H449">
        <v>1</v>
      </c>
      <c r="I449" s="1">
        <v>45113</v>
      </c>
      <c r="J449" t="s">
        <v>18</v>
      </c>
      <c r="K449" t="s">
        <v>33</v>
      </c>
      <c r="L449" t="s">
        <v>34</v>
      </c>
      <c r="M449">
        <v>190</v>
      </c>
    </row>
    <row r="450" spans="1:13" x14ac:dyDescent="0.35">
      <c r="A450" t="s">
        <v>531</v>
      </c>
      <c r="B450" t="s">
        <v>22</v>
      </c>
      <c r="C450">
        <v>369</v>
      </c>
      <c r="D450" t="s">
        <v>23</v>
      </c>
      <c r="E450" t="s">
        <v>42</v>
      </c>
      <c r="F450" t="s">
        <v>57</v>
      </c>
      <c r="G450">
        <v>250</v>
      </c>
      <c r="H450">
        <v>2</v>
      </c>
      <c r="I450" s="1">
        <v>45265</v>
      </c>
      <c r="J450" t="s">
        <v>26</v>
      </c>
      <c r="K450" t="s">
        <v>33</v>
      </c>
      <c r="L450" t="s">
        <v>53</v>
      </c>
      <c r="M450">
        <v>500</v>
      </c>
    </row>
    <row r="451" spans="1:13" x14ac:dyDescent="0.35">
      <c r="A451" t="s">
        <v>532</v>
      </c>
      <c r="B451" t="s">
        <v>84</v>
      </c>
      <c r="C451">
        <v>258</v>
      </c>
      <c r="D451" t="s">
        <v>15</v>
      </c>
      <c r="E451" t="s">
        <v>24</v>
      </c>
      <c r="F451" t="s">
        <v>134</v>
      </c>
      <c r="G451">
        <v>280</v>
      </c>
      <c r="H451">
        <v>3</v>
      </c>
      <c r="I451" s="1">
        <v>45152</v>
      </c>
      <c r="J451" t="s">
        <v>18</v>
      </c>
      <c r="K451" t="s">
        <v>19</v>
      </c>
      <c r="L451" t="s">
        <v>20</v>
      </c>
      <c r="M451">
        <v>840</v>
      </c>
    </row>
    <row r="452" spans="1:13" x14ac:dyDescent="0.35">
      <c r="A452" t="s">
        <v>533</v>
      </c>
      <c r="B452" t="s">
        <v>50</v>
      </c>
      <c r="C452">
        <v>123</v>
      </c>
      <c r="D452" t="s">
        <v>51</v>
      </c>
      <c r="E452" t="s">
        <v>24</v>
      </c>
      <c r="F452" t="s">
        <v>80</v>
      </c>
      <c r="G452">
        <v>230</v>
      </c>
      <c r="H452">
        <v>2</v>
      </c>
      <c r="I452" s="1">
        <v>44949</v>
      </c>
      <c r="J452" t="s">
        <v>32</v>
      </c>
      <c r="K452" t="s">
        <v>33</v>
      </c>
      <c r="L452" t="s">
        <v>34</v>
      </c>
      <c r="M452">
        <v>460</v>
      </c>
    </row>
    <row r="453" spans="1:13" x14ac:dyDescent="0.35">
      <c r="A453" t="s">
        <v>534</v>
      </c>
      <c r="B453" t="s">
        <v>155</v>
      </c>
      <c r="C453">
        <v>789</v>
      </c>
      <c r="D453" t="s">
        <v>37</v>
      </c>
      <c r="E453" t="s">
        <v>38</v>
      </c>
      <c r="F453" t="s">
        <v>85</v>
      </c>
      <c r="G453">
        <v>200</v>
      </c>
      <c r="H453">
        <v>2</v>
      </c>
      <c r="I453" s="1">
        <v>45249</v>
      </c>
      <c r="J453" t="s">
        <v>18</v>
      </c>
      <c r="K453" t="s">
        <v>19</v>
      </c>
      <c r="L453" t="s">
        <v>27</v>
      </c>
      <c r="M453">
        <v>400</v>
      </c>
    </row>
    <row r="454" spans="1:13" x14ac:dyDescent="0.35">
      <c r="A454" t="s">
        <v>535</v>
      </c>
      <c r="B454" t="s">
        <v>115</v>
      </c>
      <c r="C454">
        <v>789</v>
      </c>
      <c r="D454" t="s">
        <v>70</v>
      </c>
      <c r="E454" t="s">
        <v>16</v>
      </c>
      <c r="F454" t="s">
        <v>39</v>
      </c>
      <c r="G454">
        <v>120</v>
      </c>
      <c r="H454">
        <v>1</v>
      </c>
      <c r="I454" s="1">
        <v>45291</v>
      </c>
      <c r="J454" t="s">
        <v>26</v>
      </c>
      <c r="K454" t="s">
        <v>33</v>
      </c>
      <c r="L454" t="s">
        <v>40</v>
      </c>
      <c r="M454">
        <v>120</v>
      </c>
    </row>
    <row r="455" spans="1:13" x14ac:dyDescent="0.35">
      <c r="A455" t="s">
        <v>536</v>
      </c>
      <c r="B455" t="s">
        <v>44</v>
      </c>
      <c r="C455">
        <v>654</v>
      </c>
      <c r="D455" t="s">
        <v>45</v>
      </c>
      <c r="E455" t="s">
        <v>42</v>
      </c>
      <c r="F455" t="s">
        <v>57</v>
      </c>
      <c r="G455">
        <v>250</v>
      </c>
      <c r="H455">
        <v>2</v>
      </c>
      <c r="I455" s="1">
        <v>45081</v>
      </c>
      <c r="J455" t="s">
        <v>18</v>
      </c>
      <c r="K455" t="s">
        <v>19</v>
      </c>
      <c r="L455" t="s">
        <v>20</v>
      </c>
      <c r="M455">
        <v>500</v>
      </c>
    </row>
    <row r="456" spans="1:13" x14ac:dyDescent="0.35">
      <c r="A456" t="s">
        <v>537</v>
      </c>
      <c r="B456" t="s">
        <v>44</v>
      </c>
      <c r="C456">
        <v>654</v>
      </c>
      <c r="D456" t="s">
        <v>45</v>
      </c>
      <c r="E456" t="s">
        <v>48</v>
      </c>
      <c r="F456" t="s">
        <v>73</v>
      </c>
      <c r="G456">
        <v>160</v>
      </c>
      <c r="H456">
        <v>1</v>
      </c>
      <c r="I456" s="1">
        <v>45019</v>
      </c>
      <c r="J456" t="s">
        <v>52</v>
      </c>
      <c r="K456" t="s">
        <v>19</v>
      </c>
      <c r="L456" t="s">
        <v>20</v>
      </c>
      <c r="M456">
        <v>160</v>
      </c>
    </row>
    <row r="457" spans="1:13" x14ac:dyDescent="0.35">
      <c r="A457" t="s">
        <v>538</v>
      </c>
      <c r="B457" t="s">
        <v>113</v>
      </c>
      <c r="C457">
        <v>321</v>
      </c>
      <c r="D457" t="s">
        <v>78</v>
      </c>
      <c r="E457" t="s">
        <v>42</v>
      </c>
      <c r="F457" t="s">
        <v>39</v>
      </c>
      <c r="G457">
        <v>120</v>
      </c>
      <c r="H457">
        <v>1</v>
      </c>
      <c r="I457" s="1">
        <v>45108</v>
      </c>
      <c r="J457" t="s">
        <v>18</v>
      </c>
      <c r="K457" t="s">
        <v>19</v>
      </c>
      <c r="L457" t="s">
        <v>20</v>
      </c>
      <c r="M457">
        <v>120</v>
      </c>
    </row>
    <row r="458" spans="1:13" x14ac:dyDescent="0.35">
      <c r="A458" t="s">
        <v>539</v>
      </c>
      <c r="B458" t="s">
        <v>113</v>
      </c>
      <c r="C458">
        <v>321</v>
      </c>
      <c r="D458" t="s">
        <v>78</v>
      </c>
      <c r="E458" t="s">
        <v>24</v>
      </c>
      <c r="F458" t="s">
        <v>98</v>
      </c>
      <c r="G458">
        <v>150</v>
      </c>
      <c r="H458">
        <v>2</v>
      </c>
      <c r="I458" s="1">
        <v>45289</v>
      </c>
      <c r="J458" t="s">
        <v>52</v>
      </c>
      <c r="K458" t="s">
        <v>33</v>
      </c>
      <c r="L458" t="s">
        <v>53</v>
      </c>
      <c r="M458">
        <v>300</v>
      </c>
    </row>
    <row r="459" spans="1:13" x14ac:dyDescent="0.35">
      <c r="A459" t="s">
        <v>540</v>
      </c>
      <c r="B459" t="s">
        <v>77</v>
      </c>
      <c r="C459">
        <v>147</v>
      </c>
      <c r="D459" t="s">
        <v>78</v>
      </c>
      <c r="E459" t="s">
        <v>48</v>
      </c>
      <c r="F459" t="s">
        <v>85</v>
      </c>
      <c r="G459">
        <v>200</v>
      </c>
      <c r="H459">
        <v>2</v>
      </c>
      <c r="I459" s="1">
        <v>45090</v>
      </c>
      <c r="J459" t="s">
        <v>52</v>
      </c>
      <c r="K459" t="s">
        <v>33</v>
      </c>
      <c r="L459" t="s">
        <v>34</v>
      </c>
      <c r="M459">
        <v>400</v>
      </c>
    </row>
    <row r="460" spans="1:13" x14ac:dyDescent="0.35">
      <c r="A460" t="s">
        <v>541</v>
      </c>
      <c r="B460" t="s">
        <v>97</v>
      </c>
      <c r="C460">
        <v>456</v>
      </c>
      <c r="D460" t="s">
        <v>45</v>
      </c>
      <c r="E460" t="s">
        <v>48</v>
      </c>
      <c r="F460" t="s">
        <v>80</v>
      </c>
      <c r="G460">
        <v>230</v>
      </c>
      <c r="H460">
        <v>2</v>
      </c>
      <c r="I460" s="1">
        <v>45141</v>
      </c>
      <c r="J460" t="s">
        <v>52</v>
      </c>
      <c r="K460" t="s">
        <v>19</v>
      </c>
      <c r="L460" t="s">
        <v>27</v>
      </c>
      <c r="M460">
        <v>460</v>
      </c>
    </row>
    <row r="461" spans="1:13" x14ac:dyDescent="0.35">
      <c r="A461" t="s">
        <v>542</v>
      </c>
      <c r="B461" t="s">
        <v>77</v>
      </c>
      <c r="C461">
        <v>147</v>
      </c>
      <c r="D461" t="s">
        <v>78</v>
      </c>
      <c r="E461" t="s">
        <v>38</v>
      </c>
      <c r="F461" t="s">
        <v>105</v>
      </c>
      <c r="G461">
        <v>180</v>
      </c>
      <c r="H461">
        <v>1</v>
      </c>
      <c r="I461" s="1">
        <v>45115</v>
      </c>
      <c r="J461" t="s">
        <v>26</v>
      </c>
      <c r="K461" t="s">
        <v>19</v>
      </c>
      <c r="L461" t="s">
        <v>27</v>
      </c>
      <c r="M461">
        <v>180</v>
      </c>
    </row>
    <row r="462" spans="1:13" x14ac:dyDescent="0.35">
      <c r="A462" t="s">
        <v>543</v>
      </c>
      <c r="B462" t="s">
        <v>59</v>
      </c>
      <c r="C462">
        <v>123</v>
      </c>
      <c r="D462" t="s">
        <v>23</v>
      </c>
      <c r="E462" t="s">
        <v>82</v>
      </c>
      <c r="F462" t="s">
        <v>174</v>
      </c>
      <c r="G462">
        <v>300</v>
      </c>
      <c r="H462">
        <v>3</v>
      </c>
      <c r="I462" s="1">
        <v>45088</v>
      </c>
      <c r="J462" t="s">
        <v>26</v>
      </c>
      <c r="K462" t="s">
        <v>19</v>
      </c>
      <c r="L462" t="s">
        <v>20</v>
      </c>
      <c r="M462">
        <v>900</v>
      </c>
    </row>
    <row r="463" spans="1:13" x14ac:dyDescent="0.35">
      <c r="A463" t="s">
        <v>544</v>
      </c>
      <c r="B463" t="s">
        <v>115</v>
      </c>
      <c r="C463">
        <v>789</v>
      </c>
      <c r="D463" t="s">
        <v>70</v>
      </c>
      <c r="E463" t="s">
        <v>48</v>
      </c>
      <c r="F463" t="s">
        <v>111</v>
      </c>
      <c r="G463">
        <v>20</v>
      </c>
      <c r="H463">
        <v>5</v>
      </c>
      <c r="I463" s="1">
        <v>45227</v>
      </c>
      <c r="J463" t="s">
        <v>18</v>
      </c>
      <c r="K463" t="s">
        <v>19</v>
      </c>
      <c r="L463" t="s">
        <v>20</v>
      </c>
      <c r="M463">
        <v>100</v>
      </c>
    </row>
    <row r="464" spans="1:13" x14ac:dyDescent="0.35">
      <c r="A464" t="s">
        <v>545</v>
      </c>
      <c r="B464" t="s">
        <v>50</v>
      </c>
      <c r="C464">
        <v>123</v>
      </c>
      <c r="D464" t="s">
        <v>51</v>
      </c>
      <c r="E464" t="s">
        <v>16</v>
      </c>
      <c r="F464" t="s">
        <v>98</v>
      </c>
      <c r="G464">
        <v>150</v>
      </c>
      <c r="H464">
        <v>2</v>
      </c>
      <c r="I464" s="1">
        <v>44978</v>
      </c>
      <c r="J464" t="s">
        <v>32</v>
      </c>
      <c r="K464" t="s">
        <v>19</v>
      </c>
      <c r="L464" t="s">
        <v>27</v>
      </c>
      <c r="M464">
        <v>300</v>
      </c>
    </row>
    <row r="465" spans="1:13" x14ac:dyDescent="0.35">
      <c r="A465" t="s">
        <v>546</v>
      </c>
      <c r="B465" t="s">
        <v>62</v>
      </c>
      <c r="C465">
        <v>456</v>
      </c>
      <c r="D465" t="s">
        <v>63</v>
      </c>
      <c r="E465" t="s">
        <v>64</v>
      </c>
      <c r="F465" t="s">
        <v>71</v>
      </c>
      <c r="G465">
        <v>180</v>
      </c>
      <c r="H465">
        <v>1</v>
      </c>
      <c r="I465" s="1">
        <v>45150</v>
      </c>
      <c r="J465" t="s">
        <v>52</v>
      </c>
      <c r="K465" t="s">
        <v>19</v>
      </c>
      <c r="L465" t="s">
        <v>20</v>
      </c>
      <c r="M465">
        <v>180</v>
      </c>
    </row>
    <row r="466" spans="1:13" x14ac:dyDescent="0.35">
      <c r="A466" t="s">
        <v>547</v>
      </c>
      <c r="B466" t="s">
        <v>113</v>
      </c>
      <c r="C466">
        <v>321</v>
      </c>
      <c r="D466" t="s">
        <v>78</v>
      </c>
      <c r="E466" t="s">
        <v>38</v>
      </c>
      <c r="F466" t="s">
        <v>57</v>
      </c>
      <c r="G466">
        <v>250</v>
      </c>
      <c r="H466">
        <v>2</v>
      </c>
      <c r="I466" s="1">
        <v>44958</v>
      </c>
      <c r="J466" t="s">
        <v>52</v>
      </c>
      <c r="K466" t="s">
        <v>33</v>
      </c>
      <c r="L466" t="s">
        <v>53</v>
      </c>
      <c r="M466">
        <v>500</v>
      </c>
    </row>
    <row r="467" spans="1:13" x14ac:dyDescent="0.35">
      <c r="A467" t="s">
        <v>548</v>
      </c>
      <c r="B467" t="s">
        <v>36</v>
      </c>
      <c r="C467">
        <v>456</v>
      </c>
      <c r="D467" t="s">
        <v>37</v>
      </c>
      <c r="E467" t="s">
        <v>16</v>
      </c>
      <c r="F467" t="s">
        <v>46</v>
      </c>
      <c r="G467">
        <v>350</v>
      </c>
      <c r="H467">
        <v>1</v>
      </c>
      <c r="I467" s="1">
        <v>45186</v>
      </c>
      <c r="J467" t="s">
        <v>26</v>
      </c>
      <c r="K467" t="s">
        <v>33</v>
      </c>
      <c r="L467" t="s">
        <v>53</v>
      </c>
      <c r="M467">
        <v>350</v>
      </c>
    </row>
    <row r="468" spans="1:13" x14ac:dyDescent="0.35">
      <c r="A468" t="s">
        <v>549</v>
      </c>
      <c r="B468" t="s">
        <v>113</v>
      </c>
      <c r="C468">
        <v>321</v>
      </c>
      <c r="D468" t="s">
        <v>78</v>
      </c>
      <c r="E468" t="s">
        <v>24</v>
      </c>
      <c r="F468" t="s">
        <v>134</v>
      </c>
      <c r="G468">
        <v>280</v>
      </c>
      <c r="H468">
        <v>3</v>
      </c>
      <c r="I468" s="1">
        <v>45271</v>
      </c>
      <c r="J468" t="s">
        <v>26</v>
      </c>
      <c r="K468" t="s">
        <v>19</v>
      </c>
      <c r="L468" t="s">
        <v>27</v>
      </c>
      <c r="M468">
        <v>840</v>
      </c>
    </row>
    <row r="469" spans="1:13" x14ac:dyDescent="0.35">
      <c r="A469" t="s">
        <v>550</v>
      </c>
      <c r="B469" t="s">
        <v>29</v>
      </c>
      <c r="C469">
        <v>258</v>
      </c>
      <c r="D469" t="s">
        <v>30</v>
      </c>
      <c r="E469" t="s">
        <v>16</v>
      </c>
      <c r="F469" t="s">
        <v>90</v>
      </c>
      <c r="G469">
        <v>100</v>
      </c>
      <c r="H469">
        <v>1</v>
      </c>
      <c r="I469" s="1">
        <v>45187</v>
      </c>
      <c r="J469" t="s">
        <v>32</v>
      </c>
      <c r="K469" t="s">
        <v>19</v>
      </c>
      <c r="L469" t="s">
        <v>20</v>
      </c>
      <c r="M469">
        <v>100</v>
      </c>
    </row>
    <row r="470" spans="1:13" x14ac:dyDescent="0.35">
      <c r="A470" t="s">
        <v>551</v>
      </c>
      <c r="B470" t="s">
        <v>113</v>
      </c>
      <c r="C470">
        <v>321</v>
      </c>
      <c r="D470" t="s">
        <v>78</v>
      </c>
      <c r="E470" t="s">
        <v>79</v>
      </c>
      <c r="F470" t="s">
        <v>85</v>
      </c>
      <c r="G470">
        <v>200</v>
      </c>
      <c r="H470">
        <v>2</v>
      </c>
      <c r="I470" s="1">
        <v>44960</v>
      </c>
      <c r="J470" t="s">
        <v>18</v>
      </c>
      <c r="K470" t="s">
        <v>19</v>
      </c>
      <c r="L470" t="s">
        <v>27</v>
      </c>
      <c r="M470">
        <v>400</v>
      </c>
    </row>
    <row r="471" spans="1:13" x14ac:dyDescent="0.35">
      <c r="A471" t="s">
        <v>552</v>
      </c>
      <c r="B471" t="s">
        <v>77</v>
      </c>
      <c r="C471">
        <v>147</v>
      </c>
      <c r="D471" t="s">
        <v>78</v>
      </c>
      <c r="E471" t="s">
        <v>38</v>
      </c>
      <c r="F471" t="s">
        <v>71</v>
      </c>
      <c r="G471">
        <v>180</v>
      </c>
      <c r="H471">
        <v>1</v>
      </c>
      <c r="I471" s="1">
        <v>45176</v>
      </c>
      <c r="J471" t="s">
        <v>52</v>
      </c>
      <c r="K471" t="s">
        <v>19</v>
      </c>
      <c r="L471" t="s">
        <v>20</v>
      </c>
      <c r="M471">
        <v>180</v>
      </c>
    </row>
    <row r="472" spans="1:13" x14ac:dyDescent="0.35">
      <c r="A472" t="s">
        <v>553</v>
      </c>
      <c r="B472" t="s">
        <v>59</v>
      </c>
      <c r="C472">
        <v>123</v>
      </c>
      <c r="D472" t="s">
        <v>23</v>
      </c>
      <c r="E472" t="s">
        <v>64</v>
      </c>
      <c r="F472" t="s">
        <v>103</v>
      </c>
      <c r="G472">
        <v>190</v>
      </c>
      <c r="H472">
        <v>1</v>
      </c>
      <c r="I472" s="1">
        <v>45250</v>
      </c>
      <c r="J472" t="s">
        <v>32</v>
      </c>
      <c r="K472" t="s">
        <v>19</v>
      </c>
      <c r="L472" t="s">
        <v>20</v>
      </c>
      <c r="M472">
        <v>190</v>
      </c>
    </row>
    <row r="473" spans="1:13" x14ac:dyDescent="0.35">
      <c r="A473" t="s">
        <v>554</v>
      </c>
      <c r="B473" t="s">
        <v>92</v>
      </c>
      <c r="C473">
        <v>654</v>
      </c>
      <c r="D473" t="s">
        <v>51</v>
      </c>
      <c r="E473" t="s">
        <v>66</v>
      </c>
      <c r="F473" t="s">
        <v>71</v>
      </c>
      <c r="G473">
        <v>180</v>
      </c>
      <c r="H473">
        <v>1</v>
      </c>
      <c r="I473" s="1">
        <v>44948</v>
      </c>
      <c r="J473" t="s">
        <v>32</v>
      </c>
      <c r="K473" t="s">
        <v>19</v>
      </c>
      <c r="L473" t="s">
        <v>20</v>
      </c>
      <c r="M473">
        <v>180</v>
      </c>
    </row>
    <row r="474" spans="1:13" x14ac:dyDescent="0.35">
      <c r="A474" t="s">
        <v>555</v>
      </c>
      <c r="B474" t="s">
        <v>62</v>
      </c>
      <c r="C474">
        <v>456</v>
      </c>
      <c r="D474" t="s">
        <v>63</v>
      </c>
      <c r="E474" t="s">
        <v>42</v>
      </c>
      <c r="F474" t="s">
        <v>88</v>
      </c>
      <c r="G474">
        <v>130</v>
      </c>
      <c r="H474">
        <v>1</v>
      </c>
      <c r="I474" s="1">
        <v>45189</v>
      </c>
      <c r="J474" t="s">
        <v>52</v>
      </c>
      <c r="K474" t="s">
        <v>33</v>
      </c>
      <c r="L474" t="s">
        <v>53</v>
      </c>
      <c r="M474">
        <v>130</v>
      </c>
    </row>
    <row r="475" spans="1:13" x14ac:dyDescent="0.35">
      <c r="A475" t="s">
        <v>556</v>
      </c>
      <c r="B475" t="s">
        <v>77</v>
      </c>
      <c r="C475">
        <v>147</v>
      </c>
      <c r="D475" t="s">
        <v>78</v>
      </c>
      <c r="E475" t="s">
        <v>82</v>
      </c>
      <c r="F475" t="s">
        <v>103</v>
      </c>
      <c r="G475">
        <v>190</v>
      </c>
      <c r="H475">
        <v>1</v>
      </c>
      <c r="I475" s="1">
        <v>45047</v>
      </c>
      <c r="J475" t="s">
        <v>32</v>
      </c>
      <c r="K475" t="s">
        <v>33</v>
      </c>
      <c r="L475" t="s">
        <v>53</v>
      </c>
      <c r="M475">
        <v>190</v>
      </c>
    </row>
    <row r="476" spans="1:13" x14ac:dyDescent="0.35">
      <c r="A476" t="s">
        <v>557</v>
      </c>
      <c r="B476" t="s">
        <v>55</v>
      </c>
      <c r="C476">
        <v>987</v>
      </c>
      <c r="D476" t="s">
        <v>56</v>
      </c>
      <c r="E476" t="s">
        <v>16</v>
      </c>
      <c r="F476" t="s">
        <v>98</v>
      </c>
      <c r="G476">
        <v>150</v>
      </c>
      <c r="H476">
        <v>2</v>
      </c>
      <c r="I476" s="1">
        <v>45059</v>
      </c>
      <c r="J476" t="s">
        <v>52</v>
      </c>
      <c r="K476" t="s">
        <v>19</v>
      </c>
      <c r="L476" t="s">
        <v>27</v>
      </c>
      <c r="M476">
        <v>300</v>
      </c>
    </row>
    <row r="477" spans="1:13" x14ac:dyDescent="0.35">
      <c r="A477" t="s">
        <v>558</v>
      </c>
      <c r="B477" t="s">
        <v>92</v>
      </c>
      <c r="C477">
        <v>654</v>
      </c>
      <c r="D477" t="s">
        <v>51</v>
      </c>
      <c r="E477" t="s">
        <v>66</v>
      </c>
      <c r="F477" t="s">
        <v>71</v>
      </c>
      <c r="G477">
        <v>180</v>
      </c>
      <c r="H477">
        <v>1</v>
      </c>
      <c r="I477" s="1">
        <v>45278</v>
      </c>
      <c r="J477" t="s">
        <v>52</v>
      </c>
      <c r="K477" t="s">
        <v>19</v>
      </c>
      <c r="L477" t="s">
        <v>27</v>
      </c>
      <c r="M477">
        <v>180</v>
      </c>
    </row>
    <row r="478" spans="1:13" x14ac:dyDescent="0.35">
      <c r="A478" t="s">
        <v>559</v>
      </c>
      <c r="B478" t="s">
        <v>131</v>
      </c>
      <c r="C478">
        <v>147</v>
      </c>
      <c r="D478" t="s">
        <v>30</v>
      </c>
      <c r="E478" t="s">
        <v>42</v>
      </c>
      <c r="F478" t="s">
        <v>31</v>
      </c>
      <c r="G478">
        <v>200</v>
      </c>
      <c r="H478">
        <v>2</v>
      </c>
      <c r="I478" s="1">
        <v>45128</v>
      </c>
      <c r="J478" t="s">
        <v>32</v>
      </c>
      <c r="K478" t="s">
        <v>19</v>
      </c>
      <c r="L478" t="s">
        <v>27</v>
      </c>
      <c r="M478">
        <v>400</v>
      </c>
    </row>
    <row r="479" spans="1:13" x14ac:dyDescent="0.35">
      <c r="A479" t="s">
        <v>560</v>
      </c>
      <c r="B479" t="s">
        <v>44</v>
      </c>
      <c r="C479">
        <v>654</v>
      </c>
      <c r="D479" t="s">
        <v>45</v>
      </c>
      <c r="E479" t="s">
        <v>79</v>
      </c>
      <c r="F479" t="s">
        <v>73</v>
      </c>
      <c r="G479">
        <v>160</v>
      </c>
      <c r="H479">
        <v>1</v>
      </c>
      <c r="I479" s="1">
        <v>45010</v>
      </c>
      <c r="J479" t="s">
        <v>18</v>
      </c>
      <c r="K479" t="s">
        <v>19</v>
      </c>
      <c r="L479" t="s">
        <v>20</v>
      </c>
      <c r="M479">
        <v>160</v>
      </c>
    </row>
    <row r="480" spans="1:13" x14ac:dyDescent="0.35">
      <c r="A480" t="s">
        <v>561</v>
      </c>
      <c r="B480" t="s">
        <v>77</v>
      </c>
      <c r="C480">
        <v>147</v>
      </c>
      <c r="D480" t="s">
        <v>78</v>
      </c>
      <c r="E480" t="s">
        <v>24</v>
      </c>
      <c r="F480" t="s">
        <v>88</v>
      </c>
      <c r="G480">
        <v>130</v>
      </c>
      <c r="H480">
        <v>1</v>
      </c>
      <c r="I480" s="1">
        <v>44981</v>
      </c>
      <c r="J480" t="s">
        <v>32</v>
      </c>
      <c r="K480" t="s">
        <v>33</v>
      </c>
      <c r="L480" t="s">
        <v>53</v>
      </c>
      <c r="M480">
        <v>130</v>
      </c>
    </row>
    <row r="481" spans="1:13" x14ac:dyDescent="0.35">
      <c r="A481" t="s">
        <v>562</v>
      </c>
      <c r="B481" t="s">
        <v>62</v>
      </c>
      <c r="C481">
        <v>456</v>
      </c>
      <c r="D481" t="s">
        <v>63</v>
      </c>
      <c r="E481" t="s">
        <v>79</v>
      </c>
      <c r="F481" t="s">
        <v>60</v>
      </c>
      <c r="G481">
        <v>220</v>
      </c>
      <c r="H481">
        <v>2</v>
      </c>
      <c r="I481" s="1">
        <v>45157</v>
      </c>
      <c r="J481" t="s">
        <v>26</v>
      </c>
      <c r="K481" t="s">
        <v>33</v>
      </c>
      <c r="L481" t="s">
        <v>34</v>
      </c>
      <c r="M481">
        <v>440</v>
      </c>
    </row>
    <row r="482" spans="1:13" x14ac:dyDescent="0.35">
      <c r="A482" t="s">
        <v>563</v>
      </c>
      <c r="B482" t="s">
        <v>113</v>
      </c>
      <c r="C482">
        <v>321</v>
      </c>
      <c r="D482" t="s">
        <v>78</v>
      </c>
      <c r="E482" t="s">
        <v>16</v>
      </c>
      <c r="F482" t="s">
        <v>25</v>
      </c>
      <c r="G482">
        <v>280</v>
      </c>
      <c r="H482">
        <v>3</v>
      </c>
      <c r="I482" s="1">
        <v>45187</v>
      </c>
      <c r="J482" t="s">
        <v>18</v>
      </c>
      <c r="K482" t="s">
        <v>33</v>
      </c>
      <c r="L482" t="s">
        <v>34</v>
      </c>
      <c r="M482">
        <v>840</v>
      </c>
    </row>
    <row r="483" spans="1:13" x14ac:dyDescent="0.35">
      <c r="A483" t="s">
        <v>564</v>
      </c>
      <c r="B483" t="s">
        <v>155</v>
      </c>
      <c r="C483">
        <v>789</v>
      </c>
      <c r="D483" t="s">
        <v>37</v>
      </c>
      <c r="E483" t="s">
        <v>66</v>
      </c>
      <c r="F483" t="s">
        <v>39</v>
      </c>
      <c r="G483">
        <v>120</v>
      </c>
      <c r="H483">
        <v>1</v>
      </c>
      <c r="I483" s="1">
        <v>45106</v>
      </c>
      <c r="J483" t="s">
        <v>32</v>
      </c>
      <c r="K483" t="s">
        <v>33</v>
      </c>
      <c r="L483" t="s">
        <v>40</v>
      </c>
      <c r="M483">
        <v>120</v>
      </c>
    </row>
    <row r="484" spans="1:13" x14ac:dyDescent="0.35">
      <c r="A484" t="s">
        <v>565</v>
      </c>
      <c r="B484" t="s">
        <v>22</v>
      </c>
      <c r="C484">
        <v>369</v>
      </c>
      <c r="D484" t="s">
        <v>23</v>
      </c>
      <c r="E484" t="s">
        <v>38</v>
      </c>
      <c r="F484" t="s">
        <v>134</v>
      </c>
      <c r="G484">
        <v>280</v>
      </c>
      <c r="H484">
        <v>3</v>
      </c>
      <c r="I484" s="1">
        <v>45067</v>
      </c>
      <c r="J484" t="s">
        <v>32</v>
      </c>
      <c r="K484" t="s">
        <v>19</v>
      </c>
      <c r="L484" t="s">
        <v>20</v>
      </c>
      <c r="M484">
        <v>840</v>
      </c>
    </row>
    <row r="485" spans="1:13" x14ac:dyDescent="0.35">
      <c r="A485" t="s">
        <v>566</v>
      </c>
      <c r="B485" t="s">
        <v>100</v>
      </c>
      <c r="C485">
        <v>987</v>
      </c>
      <c r="D485" t="s">
        <v>56</v>
      </c>
      <c r="E485" t="s">
        <v>16</v>
      </c>
      <c r="F485" t="s">
        <v>98</v>
      </c>
      <c r="G485">
        <v>150</v>
      </c>
      <c r="H485">
        <v>2</v>
      </c>
      <c r="I485" s="1">
        <v>44950</v>
      </c>
      <c r="J485" t="s">
        <v>18</v>
      </c>
      <c r="K485" t="s">
        <v>33</v>
      </c>
      <c r="L485" t="s">
        <v>40</v>
      </c>
      <c r="M485">
        <v>300</v>
      </c>
    </row>
    <row r="486" spans="1:13" x14ac:dyDescent="0.35">
      <c r="A486" t="s">
        <v>567</v>
      </c>
      <c r="B486" t="s">
        <v>22</v>
      </c>
      <c r="C486">
        <v>369</v>
      </c>
      <c r="D486" t="s">
        <v>23</v>
      </c>
      <c r="E486" t="s">
        <v>48</v>
      </c>
      <c r="F486" t="s">
        <v>85</v>
      </c>
      <c r="G486">
        <v>200</v>
      </c>
      <c r="H486">
        <v>2</v>
      </c>
      <c r="I486" s="1">
        <v>44974</v>
      </c>
      <c r="J486" t="s">
        <v>18</v>
      </c>
      <c r="K486" t="s">
        <v>33</v>
      </c>
      <c r="L486" t="s">
        <v>40</v>
      </c>
      <c r="M486">
        <v>400</v>
      </c>
    </row>
    <row r="487" spans="1:13" x14ac:dyDescent="0.35">
      <c r="A487" t="s">
        <v>568</v>
      </c>
      <c r="B487" t="s">
        <v>29</v>
      </c>
      <c r="C487">
        <v>258</v>
      </c>
      <c r="D487" t="s">
        <v>30</v>
      </c>
      <c r="E487" t="s">
        <v>64</v>
      </c>
      <c r="F487" t="s">
        <v>134</v>
      </c>
      <c r="G487">
        <v>280</v>
      </c>
      <c r="H487">
        <v>3</v>
      </c>
      <c r="I487" s="1">
        <v>45209</v>
      </c>
      <c r="J487" t="s">
        <v>52</v>
      </c>
      <c r="K487" t="s">
        <v>33</v>
      </c>
      <c r="L487" t="s">
        <v>40</v>
      </c>
      <c r="M487">
        <v>840</v>
      </c>
    </row>
    <row r="488" spans="1:13" x14ac:dyDescent="0.35">
      <c r="A488" t="s">
        <v>569</v>
      </c>
      <c r="B488" t="s">
        <v>36</v>
      </c>
      <c r="C488">
        <v>456</v>
      </c>
      <c r="D488" t="s">
        <v>37</v>
      </c>
      <c r="E488" t="s">
        <v>42</v>
      </c>
      <c r="F488" t="s">
        <v>111</v>
      </c>
      <c r="G488">
        <v>20</v>
      </c>
      <c r="H488">
        <v>5</v>
      </c>
      <c r="I488" s="1">
        <v>45211</v>
      </c>
      <c r="J488" t="s">
        <v>32</v>
      </c>
      <c r="K488" t="s">
        <v>19</v>
      </c>
      <c r="L488" t="s">
        <v>20</v>
      </c>
      <c r="M488">
        <v>100</v>
      </c>
    </row>
    <row r="489" spans="1:13" x14ac:dyDescent="0.35">
      <c r="A489" t="s">
        <v>570</v>
      </c>
      <c r="B489" t="s">
        <v>50</v>
      </c>
      <c r="C489">
        <v>123</v>
      </c>
      <c r="D489" t="s">
        <v>51</v>
      </c>
      <c r="E489" t="s">
        <v>38</v>
      </c>
      <c r="F489" t="s">
        <v>111</v>
      </c>
      <c r="G489">
        <v>20</v>
      </c>
      <c r="H489">
        <v>5</v>
      </c>
      <c r="I489" s="1">
        <v>44995</v>
      </c>
      <c r="J489" t="s">
        <v>18</v>
      </c>
      <c r="K489" t="s">
        <v>33</v>
      </c>
      <c r="L489" t="s">
        <v>34</v>
      </c>
      <c r="M489">
        <v>100</v>
      </c>
    </row>
    <row r="490" spans="1:13" x14ac:dyDescent="0.35">
      <c r="A490" t="s">
        <v>571</v>
      </c>
      <c r="B490" t="s">
        <v>29</v>
      </c>
      <c r="C490">
        <v>258</v>
      </c>
      <c r="D490" t="s">
        <v>30</v>
      </c>
      <c r="E490" t="s">
        <v>82</v>
      </c>
      <c r="F490" t="s">
        <v>57</v>
      </c>
      <c r="G490">
        <v>250</v>
      </c>
      <c r="H490">
        <v>2</v>
      </c>
      <c r="I490" s="1">
        <v>45142</v>
      </c>
      <c r="J490" t="s">
        <v>18</v>
      </c>
      <c r="K490" t="s">
        <v>33</v>
      </c>
      <c r="L490" t="s">
        <v>40</v>
      </c>
      <c r="M490">
        <v>500</v>
      </c>
    </row>
    <row r="491" spans="1:13" x14ac:dyDescent="0.35">
      <c r="A491" t="s">
        <v>572</v>
      </c>
      <c r="B491" t="s">
        <v>55</v>
      </c>
      <c r="C491">
        <v>987</v>
      </c>
      <c r="D491" t="s">
        <v>56</v>
      </c>
      <c r="E491" t="s">
        <v>64</v>
      </c>
      <c r="F491" t="s">
        <v>105</v>
      </c>
      <c r="G491">
        <v>180</v>
      </c>
      <c r="H491">
        <v>1</v>
      </c>
      <c r="I491" s="1">
        <v>45275</v>
      </c>
      <c r="J491" t="s">
        <v>26</v>
      </c>
      <c r="K491" t="s">
        <v>19</v>
      </c>
      <c r="L491" t="s">
        <v>27</v>
      </c>
      <c r="M491">
        <v>180</v>
      </c>
    </row>
    <row r="492" spans="1:13" x14ac:dyDescent="0.35">
      <c r="A492" t="s">
        <v>573</v>
      </c>
      <c r="B492" t="s">
        <v>84</v>
      </c>
      <c r="C492">
        <v>258</v>
      </c>
      <c r="D492" t="s">
        <v>15</v>
      </c>
      <c r="E492" t="s">
        <v>48</v>
      </c>
      <c r="F492" t="s">
        <v>88</v>
      </c>
      <c r="G492">
        <v>130</v>
      </c>
      <c r="H492">
        <v>1</v>
      </c>
      <c r="I492" s="1">
        <v>45216</v>
      </c>
      <c r="J492" t="s">
        <v>32</v>
      </c>
      <c r="K492" t="s">
        <v>19</v>
      </c>
      <c r="L492" t="s">
        <v>20</v>
      </c>
      <c r="M492">
        <v>130</v>
      </c>
    </row>
    <row r="493" spans="1:13" x14ac:dyDescent="0.35">
      <c r="A493" t="s">
        <v>574</v>
      </c>
      <c r="B493" t="s">
        <v>115</v>
      </c>
      <c r="C493">
        <v>789</v>
      </c>
      <c r="D493" t="s">
        <v>70</v>
      </c>
      <c r="E493" t="s">
        <v>48</v>
      </c>
      <c r="F493" t="s">
        <v>98</v>
      </c>
      <c r="G493">
        <v>150</v>
      </c>
      <c r="H493">
        <v>2</v>
      </c>
      <c r="I493" s="1">
        <v>45232</v>
      </c>
      <c r="J493" t="s">
        <v>26</v>
      </c>
      <c r="K493" t="s">
        <v>19</v>
      </c>
      <c r="L493" t="s">
        <v>27</v>
      </c>
      <c r="M493">
        <v>300</v>
      </c>
    </row>
    <row r="494" spans="1:13" x14ac:dyDescent="0.35">
      <c r="A494" t="s">
        <v>575</v>
      </c>
      <c r="B494" t="s">
        <v>44</v>
      </c>
      <c r="C494">
        <v>654</v>
      </c>
      <c r="D494" t="s">
        <v>45</v>
      </c>
      <c r="E494" t="s">
        <v>82</v>
      </c>
      <c r="F494" t="s">
        <v>90</v>
      </c>
      <c r="G494">
        <v>100</v>
      </c>
      <c r="H494">
        <v>1</v>
      </c>
      <c r="I494" s="1">
        <v>45075</v>
      </c>
      <c r="J494" t="s">
        <v>26</v>
      </c>
      <c r="K494" t="s">
        <v>19</v>
      </c>
      <c r="L494" t="s">
        <v>20</v>
      </c>
      <c r="M494">
        <v>100</v>
      </c>
    </row>
    <row r="495" spans="1:13" x14ac:dyDescent="0.35">
      <c r="A495" t="s">
        <v>576</v>
      </c>
      <c r="B495" t="s">
        <v>36</v>
      </c>
      <c r="C495">
        <v>456</v>
      </c>
      <c r="D495" t="s">
        <v>37</v>
      </c>
      <c r="E495" t="s">
        <v>66</v>
      </c>
      <c r="F495" t="s">
        <v>67</v>
      </c>
      <c r="G495">
        <v>150</v>
      </c>
      <c r="H495">
        <v>2</v>
      </c>
      <c r="I495" s="1">
        <v>45019</v>
      </c>
      <c r="J495" t="s">
        <v>18</v>
      </c>
      <c r="K495" t="s">
        <v>19</v>
      </c>
      <c r="L495" t="s">
        <v>20</v>
      </c>
      <c r="M495">
        <v>300</v>
      </c>
    </row>
    <row r="496" spans="1:13" x14ac:dyDescent="0.35">
      <c r="A496" t="s">
        <v>577</v>
      </c>
      <c r="B496" t="s">
        <v>115</v>
      </c>
      <c r="C496">
        <v>789</v>
      </c>
      <c r="D496" t="s">
        <v>70</v>
      </c>
      <c r="E496" t="s">
        <v>48</v>
      </c>
      <c r="F496" t="s">
        <v>174</v>
      </c>
      <c r="G496">
        <v>300</v>
      </c>
      <c r="H496">
        <v>3</v>
      </c>
      <c r="I496" s="1">
        <v>44936</v>
      </c>
      <c r="J496" t="s">
        <v>32</v>
      </c>
      <c r="K496" t="s">
        <v>19</v>
      </c>
      <c r="L496" t="s">
        <v>20</v>
      </c>
      <c r="M496">
        <v>900</v>
      </c>
    </row>
    <row r="497" spans="1:13" x14ac:dyDescent="0.35">
      <c r="A497" t="s">
        <v>578</v>
      </c>
      <c r="B497" t="s">
        <v>55</v>
      </c>
      <c r="C497">
        <v>987</v>
      </c>
      <c r="D497" t="s">
        <v>56</v>
      </c>
      <c r="E497" t="s">
        <v>82</v>
      </c>
      <c r="F497" t="s">
        <v>85</v>
      </c>
      <c r="G497">
        <v>200</v>
      </c>
      <c r="H497">
        <v>2</v>
      </c>
      <c r="I497" s="1">
        <v>45026</v>
      </c>
      <c r="J497" t="s">
        <v>18</v>
      </c>
      <c r="K497" t="s">
        <v>19</v>
      </c>
      <c r="L497" t="s">
        <v>27</v>
      </c>
      <c r="M497">
        <v>400</v>
      </c>
    </row>
    <row r="498" spans="1:13" x14ac:dyDescent="0.35">
      <c r="A498" t="s">
        <v>579</v>
      </c>
      <c r="B498" t="s">
        <v>14</v>
      </c>
      <c r="C498">
        <v>369</v>
      </c>
      <c r="D498" t="s">
        <v>15</v>
      </c>
      <c r="E498" t="s">
        <v>64</v>
      </c>
      <c r="F498" t="s">
        <v>134</v>
      </c>
      <c r="G498">
        <v>280</v>
      </c>
      <c r="H498">
        <v>3</v>
      </c>
      <c r="I498" s="1">
        <v>45224</v>
      </c>
      <c r="J498" t="s">
        <v>18</v>
      </c>
      <c r="K498" t="s">
        <v>33</v>
      </c>
      <c r="L498" t="s">
        <v>34</v>
      </c>
      <c r="M498">
        <v>840</v>
      </c>
    </row>
    <row r="499" spans="1:13" x14ac:dyDescent="0.35">
      <c r="A499" t="s">
        <v>580</v>
      </c>
      <c r="B499" t="s">
        <v>29</v>
      </c>
      <c r="C499">
        <v>258</v>
      </c>
      <c r="D499" t="s">
        <v>30</v>
      </c>
      <c r="E499" t="s">
        <v>79</v>
      </c>
      <c r="F499" t="s">
        <v>67</v>
      </c>
      <c r="G499">
        <v>150</v>
      </c>
      <c r="H499">
        <v>2</v>
      </c>
      <c r="I499" s="1">
        <v>45240</v>
      </c>
      <c r="J499" t="s">
        <v>52</v>
      </c>
      <c r="K499" t="s">
        <v>19</v>
      </c>
      <c r="L499" t="s">
        <v>27</v>
      </c>
      <c r="M499">
        <v>300</v>
      </c>
    </row>
    <row r="500" spans="1:13" x14ac:dyDescent="0.35">
      <c r="A500" t="s">
        <v>581</v>
      </c>
      <c r="B500" t="s">
        <v>102</v>
      </c>
      <c r="C500">
        <v>123</v>
      </c>
      <c r="D500" t="s">
        <v>78</v>
      </c>
      <c r="E500" t="s">
        <v>48</v>
      </c>
      <c r="F500" t="s">
        <v>25</v>
      </c>
      <c r="G500">
        <v>280</v>
      </c>
      <c r="H500">
        <v>3</v>
      </c>
      <c r="I500" s="1">
        <v>45015</v>
      </c>
      <c r="J500" t="s">
        <v>32</v>
      </c>
      <c r="K500" t="s">
        <v>19</v>
      </c>
      <c r="L500" t="s">
        <v>20</v>
      </c>
      <c r="M500">
        <v>840</v>
      </c>
    </row>
    <row r="501" spans="1:13" x14ac:dyDescent="0.35">
      <c r="A501" t="s">
        <v>582</v>
      </c>
      <c r="B501" t="s">
        <v>22</v>
      </c>
      <c r="C501">
        <v>369</v>
      </c>
      <c r="D501" t="s">
        <v>23</v>
      </c>
      <c r="E501" t="s">
        <v>38</v>
      </c>
      <c r="F501" t="s">
        <v>17</v>
      </c>
      <c r="G501">
        <v>50</v>
      </c>
      <c r="H501">
        <v>4</v>
      </c>
      <c r="I501" s="1">
        <v>44950</v>
      </c>
      <c r="J501" t="s">
        <v>32</v>
      </c>
      <c r="K501" t="s">
        <v>33</v>
      </c>
      <c r="L501" t="s">
        <v>53</v>
      </c>
      <c r="M501">
        <v>200</v>
      </c>
    </row>
    <row r="502" spans="1:13" x14ac:dyDescent="0.35">
      <c r="A502" t="s">
        <v>583</v>
      </c>
      <c r="B502" t="s">
        <v>22</v>
      </c>
      <c r="C502">
        <v>369</v>
      </c>
      <c r="D502" t="s">
        <v>23</v>
      </c>
      <c r="E502" t="s">
        <v>38</v>
      </c>
      <c r="F502" t="s">
        <v>71</v>
      </c>
      <c r="G502">
        <v>180</v>
      </c>
      <c r="H502">
        <v>1</v>
      </c>
      <c r="I502" s="1">
        <v>45137</v>
      </c>
      <c r="J502" t="s">
        <v>52</v>
      </c>
      <c r="K502" t="s">
        <v>33</v>
      </c>
      <c r="L502" t="s">
        <v>53</v>
      </c>
      <c r="M502">
        <v>180</v>
      </c>
    </row>
    <row r="503" spans="1:13" x14ac:dyDescent="0.35">
      <c r="A503" t="s">
        <v>584</v>
      </c>
      <c r="B503" t="s">
        <v>22</v>
      </c>
      <c r="C503">
        <v>369</v>
      </c>
      <c r="D503" t="s">
        <v>23</v>
      </c>
      <c r="E503" t="s">
        <v>66</v>
      </c>
      <c r="F503" t="s">
        <v>103</v>
      </c>
      <c r="G503">
        <v>190</v>
      </c>
      <c r="H503">
        <v>1</v>
      </c>
      <c r="I503" s="1">
        <v>45158</v>
      </c>
      <c r="J503" t="s">
        <v>52</v>
      </c>
      <c r="K503" t="s">
        <v>33</v>
      </c>
      <c r="L503" t="s">
        <v>53</v>
      </c>
      <c r="M503">
        <v>190</v>
      </c>
    </row>
    <row r="504" spans="1:13" x14ac:dyDescent="0.35">
      <c r="A504" t="s">
        <v>585</v>
      </c>
      <c r="B504" t="s">
        <v>55</v>
      </c>
      <c r="C504">
        <v>987</v>
      </c>
      <c r="D504" t="s">
        <v>56</v>
      </c>
      <c r="E504" t="s">
        <v>66</v>
      </c>
      <c r="F504" t="s">
        <v>88</v>
      </c>
      <c r="G504">
        <v>130</v>
      </c>
      <c r="H504">
        <v>1</v>
      </c>
      <c r="I504" s="1">
        <v>44971</v>
      </c>
      <c r="J504" t="s">
        <v>26</v>
      </c>
      <c r="K504" t="s">
        <v>19</v>
      </c>
      <c r="L504" t="s">
        <v>20</v>
      </c>
      <c r="M504">
        <v>130</v>
      </c>
    </row>
    <row r="505" spans="1:13" x14ac:dyDescent="0.35">
      <c r="A505" t="s">
        <v>586</v>
      </c>
      <c r="B505" t="s">
        <v>100</v>
      </c>
      <c r="C505">
        <v>987</v>
      </c>
      <c r="D505" t="s">
        <v>56</v>
      </c>
      <c r="E505" t="s">
        <v>16</v>
      </c>
      <c r="F505" t="s">
        <v>111</v>
      </c>
      <c r="G505">
        <v>20</v>
      </c>
      <c r="H505">
        <v>5</v>
      </c>
      <c r="I505" s="1">
        <v>45154</v>
      </c>
      <c r="J505" t="s">
        <v>26</v>
      </c>
      <c r="K505" t="s">
        <v>19</v>
      </c>
      <c r="L505" t="s">
        <v>27</v>
      </c>
      <c r="M505">
        <v>100</v>
      </c>
    </row>
    <row r="506" spans="1:13" x14ac:dyDescent="0.35">
      <c r="A506" t="s">
        <v>587</v>
      </c>
      <c r="B506" t="s">
        <v>84</v>
      </c>
      <c r="C506">
        <v>258</v>
      </c>
      <c r="D506" t="s">
        <v>15</v>
      </c>
      <c r="E506" t="s">
        <v>16</v>
      </c>
      <c r="F506" t="s">
        <v>57</v>
      </c>
      <c r="G506">
        <v>250</v>
      </c>
      <c r="H506">
        <v>2</v>
      </c>
      <c r="I506" s="1">
        <v>45244</v>
      </c>
      <c r="J506" t="s">
        <v>26</v>
      </c>
      <c r="K506" t="s">
        <v>19</v>
      </c>
      <c r="L506" t="s">
        <v>20</v>
      </c>
      <c r="M506">
        <v>500</v>
      </c>
    </row>
    <row r="507" spans="1:13" x14ac:dyDescent="0.35">
      <c r="A507" t="s">
        <v>588</v>
      </c>
      <c r="B507" t="s">
        <v>55</v>
      </c>
      <c r="C507">
        <v>987</v>
      </c>
      <c r="D507" t="s">
        <v>56</v>
      </c>
      <c r="E507" t="s">
        <v>64</v>
      </c>
      <c r="F507" t="s">
        <v>174</v>
      </c>
      <c r="G507">
        <v>300</v>
      </c>
      <c r="H507">
        <v>3</v>
      </c>
      <c r="I507" s="1">
        <v>45104</v>
      </c>
      <c r="J507" t="s">
        <v>52</v>
      </c>
      <c r="K507" t="s">
        <v>19</v>
      </c>
      <c r="L507" t="s">
        <v>27</v>
      </c>
      <c r="M507">
        <v>900</v>
      </c>
    </row>
    <row r="508" spans="1:13" x14ac:dyDescent="0.35">
      <c r="A508" t="s">
        <v>589</v>
      </c>
      <c r="B508" t="s">
        <v>131</v>
      </c>
      <c r="C508">
        <v>147</v>
      </c>
      <c r="D508" t="s">
        <v>30</v>
      </c>
      <c r="E508" t="s">
        <v>42</v>
      </c>
      <c r="F508" t="s">
        <v>88</v>
      </c>
      <c r="G508">
        <v>130</v>
      </c>
      <c r="H508">
        <v>1</v>
      </c>
      <c r="I508" s="1">
        <v>45157</v>
      </c>
      <c r="J508" t="s">
        <v>32</v>
      </c>
      <c r="K508" t="s">
        <v>19</v>
      </c>
      <c r="L508" t="s">
        <v>20</v>
      </c>
      <c r="M508">
        <v>130</v>
      </c>
    </row>
    <row r="509" spans="1:13" x14ac:dyDescent="0.35">
      <c r="A509" t="s">
        <v>590</v>
      </c>
      <c r="B509" t="s">
        <v>59</v>
      </c>
      <c r="C509">
        <v>123</v>
      </c>
      <c r="D509" t="s">
        <v>23</v>
      </c>
      <c r="E509" t="s">
        <v>38</v>
      </c>
      <c r="F509" t="s">
        <v>134</v>
      </c>
      <c r="G509">
        <v>280</v>
      </c>
      <c r="H509">
        <v>3</v>
      </c>
      <c r="I509" s="1">
        <v>44982</v>
      </c>
      <c r="J509" t="s">
        <v>52</v>
      </c>
      <c r="K509" t="s">
        <v>19</v>
      </c>
      <c r="L509" t="s">
        <v>27</v>
      </c>
      <c r="M509">
        <v>840</v>
      </c>
    </row>
    <row r="510" spans="1:13" x14ac:dyDescent="0.35">
      <c r="A510" t="s">
        <v>591</v>
      </c>
      <c r="B510" t="s">
        <v>155</v>
      </c>
      <c r="C510">
        <v>789</v>
      </c>
      <c r="D510" t="s">
        <v>37</v>
      </c>
      <c r="E510" t="s">
        <v>24</v>
      </c>
      <c r="F510" t="s">
        <v>57</v>
      </c>
      <c r="G510">
        <v>250</v>
      </c>
      <c r="H510">
        <v>2</v>
      </c>
      <c r="I510" s="1">
        <v>45269</v>
      </c>
      <c r="J510" t="s">
        <v>26</v>
      </c>
      <c r="K510" t="s">
        <v>33</v>
      </c>
      <c r="L510" t="s">
        <v>34</v>
      </c>
      <c r="M510">
        <v>500</v>
      </c>
    </row>
    <row r="511" spans="1:13" x14ac:dyDescent="0.35">
      <c r="A511" t="s">
        <v>592</v>
      </c>
      <c r="B511" t="s">
        <v>55</v>
      </c>
      <c r="C511">
        <v>987</v>
      </c>
      <c r="D511" t="s">
        <v>56</v>
      </c>
      <c r="E511" t="s">
        <v>48</v>
      </c>
      <c r="F511" t="s">
        <v>17</v>
      </c>
      <c r="G511">
        <v>50</v>
      </c>
      <c r="H511">
        <v>4</v>
      </c>
      <c r="I511" s="1">
        <v>45063</v>
      </c>
      <c r="J511" t="s">
        <v>18</v>
      </c>
      <c r="K511" t="s">
        <v>33</v>
      </c>
      <c r="L511" t="s">
        <v>53</v>
      </c>
      <c r="M511">
        <v>200</v>
      </c>
    </row>
    <row r="512" spans="1:13" x14ac:dyDescent="0.35">
      <c r="A512" t="s">
        <v>593</v>
      </c>
      <c r="B512" t="s">
        <v>155</v>
      </c>
      <c r="C512">
        <v>789</v>
      </c>
      <c r="D512" t="s">
        <v>37</v>
      </c>
      <c r="E512" t="s">
        <v>38</v>
      </c>
      <c r="F512" t="s">
        <v>46</v>
      </c>
      <c r="G512">
        <v>350</v>
      </c>
      <c r="H512">
        <v>1</v>
      </c>
      <c r="I512" s="1">
        <v>44938</v>
      </c>
      <c r="J512" t="s">
        <v>26</v>
      </c>
      <c r="K512" t="s">
        <v>33</v>
      </c>
      <c r="L512" t="s">
        <v>53</v>
      </c>
      <c r="M512">
        <v>350</v>
      </c>
    </row>
    <row r="513" spans="1:13" x14ac:dyDescent="0.35">
      <c r="A513" t="s">
        <v>594</v>
      </c>
      <c r="B513" t="s">
        <v>102</v>
      </c>
      <c r="C513">
        <v>123</v>
      </c>
      <c r="D513" t="s">
        <v>78</v>
      </c>
      <c r="E513" t="s">
        <v>42</v>
      </c>
      <c r="F513" t="s">
        <v>73</v>
      </c>
      <c r="G513">
        <v>160</v>
      </c>
      <c r="H513">
        <v>1</v>
      </c>
      <c r="I513" s="1">
        <v>45065</v>
      </c>
      <c r="J513" t="s">
        <v>18</v>
      </c>
      <c r="K513" t="s">
        <v>33</v>
      </c>
      <c r="L513" t="s">
        <v>34</v>
      </c>
      <c r="M513">
        <v>160</v>
      </c>
    </row>
    <row r="514" spans="1:13" x14ac:dyDescent="0.35">
      <c r="A514" t="s">
        <v>595</v>
      </c>
      <c r="B514" t="s">
        <v>131</v>
      </c>
      <c r="C514">
        <v>147</v>
      </c>
      <c r="D514" t="s">
        <v>30</v>
      </c>
      <c r="E514" t="s">
        <v>24</v>
      </c>
      <c r="F514" t="s">
        <v>105</v>
      </c>
      <c r="G514">
        <v>180</v>
      </c>
      <c r="H514">
        <v>1</v>
      </c>
      <c r="I514" s="1">
        <v>45189</v>
      </c>
      <c r="J514" t="s">
        <v>52</v>
      </c>
      <c r="K514" t="s">
        <v>33</v>
      </c>
      <c r="L514" t="s">
        <v>53</v>
      </c>
      <c r="M514">
        <v>180</v>
      </c>
    </row>
    <row r="515" spans="1:13" x14ac:dyDescent="0.35">
      <c r="A515" t="s">
        <v>596</v>
      </c>
      <c r="B515" t="s">
        <v>102</v>
      </c>
      <c r="C515">
        <v>123</v>
      </c>
      <c r="D515" t="s">
        <v>78</v>
      </c>
      <c r="E515" t="s">
        <v>79</v>
      </c>
      <c r="F515" t="s">
        <v>90</v>
      </c>
      <c r="G515">
        <v>100</v>
      </c>
      <c r="H515">
        <v>1</v>
      </c>
      <c r="I515" s="1">
        <v>45190</v>
      </c>
      <c r="J515" t="s">
        <v>26</v>
      </c>
      <c r="K515" t="s">
        <v>33</v>
      </c>
      <c r="L515" t="s">
        <v>53</v>
      </c>
      <c r="M515">
        <v>100</v>
      </c>
    </row>
    <row r="516" spans="1:13" x14ac:dyDescent="0.35">
      <c r="A516" t="s">
        <v>597</v>
      </c>
      <c r="B516" t="s">
        <v>29</v>
      </c>
      <c r="C516">
        <v>258</v>
      </c>
      <c r="D516" t="s">
        <v>30</v>
      </c>
      <c r="E516" t="s">
        <v>79</v>
      </c>
      <c r="F516" t="s">
        <v>31</v>
      </c>
      <c r="G516">
        <v>200</v>
      </c>
      <c r="H516">
        <v>2</v>
      </c>
      <c r="I516" s="1">
        <v>45257</v>
      </c>
      <c r="J516" t="s">
        <v>52</v>
      </c>
      <c r="K516" t="s">
        <v>19</v>
      </c>
      <c r="L516" t="s">
        <v>27</v>
      </c>
      <c r="M516">
        <v>400</v>
      </c>
    </row>
    <row r="517" spans="1:13" x14ac:dyDescent="0.35">
      <c r="A517" t="s">
        <v>598</v>
      </c>
      <c r="B517" t="s">
        <v>113</v>
      </c>
      <c r="C517">
        <v>321</v>
      </c>
      <c r="D517" t="s">
        <v>78</v>
      </c>
      <c r="E517" t="s">
        <v>79</v>
      </c>
      <c r="F517" t="s">
        <v>105</v>
      </c>
      <c r="G517">
        <v>180</v>
      </c>
      <c r="H517">
        <v>1</v>
      </c>
      <c r="I517" s="1">
        <v>45139</v>
      </c>
      <c r="J517" t="s">
        <v>32</v>
      </c>
      <c r="K517" t="s">
        <v>19</v>
      </c>
      <c r="L517" t="s">
        <v>27</v>
      </c>
      <c r="M517">
        <v>180</v>
      </c>
    </row>
    <row r="518" spans="1:13" x14ac:dyDescent="0.35">
      <c r="A518" t="s">
        <v>599</v>
      </c>
      <c r="B518" t="s">
        <v>36</v>
      </c>
      <c r="C518">
        <v>456</v>
      </c>
      <c r="D518" t="s">
        <v>37</v>
      </c>
      <c r="E518" t="s">
        <v>79</v>
      </c>
      <c r="F518" t="s">
        <v>71</v>
      </c>
      <c r="G518">
        <v>180</v>
      </c>
      <c r="H518">
        <v>1</v>
      </c>
      <c r="I518" s="1">
        <v>45000</v>
      </c>
      <c r="J518" t="s">
        <v>26</v>
      </c>
      <c r="K518" t="s">
        <v>33</v>
      </c>
      <c r="L518" t="s">
        <v>53</v>
      </c>
      <c r="M518">
        <v>180</v>
      </c>
    </row>
    <row r="519" spans="1:13" x14ac:dyDescent="0.35">
      <c r="A519" t="s">
        <v>600</v>
      </c>
      <c r="B519" t="s">
        <v>102</v>
      </c>
      <c r="C519">
        <v>123</v>
      </c>
      <c r="D519" t="s">
        <v>78</v>
      </c>
      <c r="E519" t="s">
        <v>79</v>
      </c>
      <c r="F519" t="s">
        <v>60</v>
      </c>
      <c r="G519">
        <v>220</v>
      </c>
      <c r="H519">
        <v>2</v>
      </c>
      <c r="I519" s="1">
        <v>44997</v>
      </c>
      <c r="J519" t="s">
        <v>26</v>
      </c>
      <c r="K519" t="s">
        <v>19</v>
      </c>
      <c r="L519" t="s">
        <v>20</v>
      </c>
      <c r="M519">
        <v>440</v>
      </c>
    </row>
    <row r="520" spans="1:13" x14ac:dyDescent="0.35">
      <c r="A520" t="s">
        <v>601</v>
      </c>
      <c r="B520" t="s">
        <v>14</v>
      </c>
      <c r="C520">
        <v>369</v>
      </c>
      <c r="D520" t="s">
        <v>15</v>
      </c>
      <c r="E520" t="s">
        <v>48</v>
      </c>
      <c r="F520" t="s">
        <v>103</v>
      </c>
      <c r="G520">
        <v>190</v>
      </c>
      <c r="H520">
        <v>1</v>
      </c>
      <c r="I520" s="1">
        <v>45242</v>
      </c>
      <c r="J520" t="s">
        <v>26</v>
      </c>
      <c r="K520" t="s">
        <v>19</v>
      </c>
      <c r="L520" t="s">
        <v>20</v>
      </c>
      <c r="M520">
        <v>190</v>
      </c>
    </row>
    <row r="521" spans="1:13" x14ac:dyDescent="0.35">
      <c r="A521" t="s">
        <v>602</v>
      </c>
      <c r="B521" t="s">
        <v>44</v>
      </c>
      <c r="C521">
        <v>654</v>
      </c>
      <c r="D521" t="s">
        <v>45</v>
      </c>
      <c r="E521" t="s">
        <v>24</v>
      </c>
      <c r="F521" t="s">
        <v>31</v>
      </c>
      <c r="G521">
        <v>200</v>
      </c>
      <c r="H521">
        <v>2</v>
      </c>
      <c r="I521" s="1">
        <v>45244</v>
      </c>
      <c r="J521" t="s">
        <v>52</v>
      </c>
      <c r="K521" t="s">
        <v>33</v>
      </c>
      <c r="L521" t="s">
        <v>53</v>
      </c>
      <c r="M521">
        <v>400</v>
      </c>
    </row>
    <row r="522" spans="1:13" x14ac:dyDescent="0.35">
      <c r="A522" t="s">
        <v>603</v>
      </c>
      <c r="B522" t="s">
        <v>155</v>
      </c>
      <c r="C522">
        <v>789</v>
      </c>
      <c r="D522" t="s">
        <v>37</v>
      </c>
      <c r="E522" t="s">
        <v>48</v>
      </c>
      <c r="F522" t="s">
        <v>103</v>
      </c>
      <c r="G522">
        <v>190</v>
      </c>
      <c r="H522">
        <v>1</v>
      </c>
      <c r="I522" s="1">
        <v>45134</v>
      </c>
      <c r="J522" t="s">
        <v>18</v>
      </c>
      <c r="K522" t="s">
        <v>33</v>
      </c>
      <c r="L522" t="s">
        <v>53</v>
      </c>
      <c r="M522">
        <v>190</v>
      </c>
    </row>
    <row r="523" spans="1:13" x14ac:dyDescent="0.35">
      <c r="A523" t="s">
        <v>604</v>
      </c>
      <c r="B523" t="s">
        <v>62</v>
      </c>
      <c r="C523">
        <v>456</v>
      </c>
      <c r="D523" t="s">
        <v>63</v>
      </c>
      <c r="E523" t="s">
        <v>82</v>
      </c>
      <c r="F523" t="s">
        <v>31</v>
      </c>
      <c r="G523">
        <v>200</v>
      </c>
      <c r="H523">
        <v>2</v>
      </c>
      <c r="I523" s="1">
        <v>45257</v>
      </c>
      <c r="J523" t="s">
        <v>52</v>
      </c>
      <c r="K523" t="s">
        <v>33</v>
      </c>
      <c r="L523" t="s">
        <v>34</v>
      </c>
      <c r="M523">
        <v>400</v>
      </c>
    </row>
    <row r="524" spans="1:13" x14ac:dyDescent="0.35">
      <c r="A524" t="s">
        <v>605</v>
      </c>
      <c r="B524" t="s">
        <v>77</v>
      </c>
      <c r="C524">
        <v>147</v>
      </c>
      <c r="D524" t="s">
        <v>78</v>
      </c>
      <c r="E524" t="s">
        <v>66</v>
      </c>
      <c r="F524" t="s">
        <v>39</v>
      </c>
      <c r="G524">
        <v>120</v>
      </c>
      <c r="H524">
        <v>1</v>
      </c>
      <c r="I524" s="1">
        <v>45234</v>
      </c>
      <c r="J524" t="s">
        <v>18</v>
      </c>
      <c r="K524" t="s">
        <v>19</v>
      </c>
      <c r="L524" t="s">
        <v>20</v>
      </c>
      <c r="M524">
        <v>120</v>
      </c>
    </row>
    <row r="525" spans="1:13" x14ac:dyDescent="0.35">
      <c r="A525" t="s">
        <v>606</v>
      </c>
      <c r="B525" t="s">
        <v>29</v>
      </c>
      <c r="C525">
        <v>258</v>
      </c>
      <c r="D525" t="s">
        <v>30</v>
      </c>
      <c r="E525" t="s">
        <v>42</v>
      </c>
      <c r="F525" t="s">
        <v>134</v>
      </c>
      <c r="G525">
        <v>280</v>
      </c>
      <c r="H525">
        <v>3</v>
      </c>
      <c r="I525" s="1">
        <v>45021</v>
      </c>
      <c r="J525" t="s">
        <v>52</v>
      </c>
      <c r="K525" t="s">
        <v>33</v>
      </c>
      <c r="L525" t="s">
        <v>40</v>
      </c>
      <c r="M525">
        <v>840</v>
      </c>
    </row>
    <row r="526" spans="1:13" x14ac:dyDescent="0.35">
      <c r="A526" t="s">
        <v>607</v>
      </c>
      <c r="B526" t="s">
        <v>155</v>
      </c>
      <c r="C526">
        <v>789</v>
      </c>
      <c r="D526" t="s">
        <v>37</v>
      </c>
      <c r="E526" t="s">
        <v>82</v>
      </c>
      <c r="F526" t="s">
        <v>73</v>
      </c>
      <c r="G526">
        <v>160</v>
      </c>
      <c r="H526">
        <v>1</v>
      </c>
      <c r="I526" s="1">
        <v>45051</v>
      </c>
      <c r="J526" t="s">
        <v>26</v>
      </c>
      <c r="K526" t="s">
        <v>19</v>
      </c>
      <c r="L526" t="s">
        <v>27</v>
      </c>
      <c r="M526">
        <v>160</v>
      </c>
    </row>
    <row r="527" spans="1:13" x14ac:dyDescent="0.35">
      <c r="A527" t="s">
        <v>608</v>
      </c>
      <c r="B527" t="s">
        <v>131</v>
      </c>
      <c r="C527">
        <v>147</v>
      </c>
      <c r="D527" t="s">
        <v>30</v>
      </c>
      <c r="E527" t="s">
        <v>42</v>
      </c>
      <c r="F527" t="s">
        <v>60</v>
      </c>
      <c r="G527">
        <v>220</v>
      </c>
      <c r="H527">
        <v>2</v>
      </c>
      <c r="I527" s="1">
        <v>45126</v>
      </c>
      <c r="J527" t="s">
        <v>32</v>
      </c>
      <c r="K527" t="s">
        <v>19</v>
      </c>
      <c r="L527" t="s">
        <v>27</v>
      </c>
      <c r="M527">
        <v>440</v>
      </c>
    </row>
    <row r="528" spans="1:13" x14ac:dyDescent="0.35">
      <c r="A528" t="s">
        <v>609</v>
      </c>
      <c r="B528" t="s">
        <v>62</v>
      </c>
      <c r="C528">
        <v>456</v>
      </c>
      <c r="D528" t="s">
        <v>63</v>
      </c>
      <c r="E528" t="s">
        <v>38</v>
      </c>
      <c r="F528" t="s">
        <v>105</v>
      </c>
      <c r="G528">
        <v>180</v>
      </c>
      <c r="H528">
        <v>1</v>
      </c>
      <c r="I528" s="1">
        <v>45142</v>
      </c>
      <c r="J528" t="s">
        <v>26</v>
      </c>
      <c r="K528" t="s">
        <v>19</v>
      </c>
      <c r="L528" t="s">
        <v>27</v>
      </c>
      <c r="M528">
        <v>180</v>
      </c>
    </row>
    <row r="529" spans="1:13" x14ac:dyDescent="0.35">
      <c r="A529" t="s">
        <v>610</v>
      </c>
      <c r="B529" t="s">
        <v>29</v>
      </c>
      <c r="C529">
        <v>258</v>
      </c>
      <c r="D529" t="s">
        <v>30</v>
      </c>
      <c r="E529" t="s">
        <v>24</v>
      </c>
      <c r="F529" t="s">
        <v>17</v>
      </c>
      <c r="G529">
        <v>50</v>
      </c>
      <c r="H529">
        <v>4</v>
      </c>
      <c r="I529" s="1">
        <v>44943</v>
      </c>
      <c r="J529" t="s">
        <v>18</v>
      </c>
      <c r="K529" t="s">
        <v>19</v>
      </c>
      <c r="L529" t="s">
        <v>27</v>
      </c>
      <c r="M529">
        <v>200</v>
      </c>
    </row>
    <row r="530" spans="1:13" x14ac:dyDescent="0.35">
      <c r="A530" t="s">
        <v>611</v>
      </c>
      <c r="B530" t="s">
        <v>55</v>
      </c>
      <c r="C530">
        <v>987</v>
      </c>
      <c r="D530" t="s">
        <v>56</v>
      </c>
      <c r="E530" t="s">
        <v>38</v>
      </c>
      <c r="F530" t="s">
        <v>88</v>
      </c>
      <c r="G530">
        <v>130</v>
      </c>
      <c r="H530">
        <v>1</v>
      </c>
      <c r="I530" s="1">
        <v>45270</v>
      </c>
      <c r="J530" t="s">
        <v>32</v>
      </c>
      <c r="K530" t="s">
        <v>33</v>
      </c>
      <c r="L530" t="s">
        <v>40</v>
      </c>
      <c r="M530">
        <v>130</v>
      </c>
    </row>
    <row r="531" spans="1:13" x14ac:dyDescent="0.35">
      <c r="A531" t="s">
        <v>612</v>
      </c>
      <c r="B531" t="s">
        <v>77</v>
      </c>
      <c r="C531">
        <v>147</v>
      </c>
      <c r="D531" t="s">
        <v>78</v>
      </c>
      <c r="E531" t="s">
        <v>38</v>
      </c>
      <c r="F531" t="s">
        <v>98</v>
      </c>
      <c r="G531">
        <v>150</v>
      </c>
      <c r="H531">
        <v>2</v>
      </c>
      <c r="I531" s="1">
        <v>45192</v>
      </c>
      <c r="J531" t="s">
        <v>26</v>
      </c>
      <c r="K531" t="s">
        <v>19</v>
      </c>
      <c r="L531" t="s">
        <v>27</v>
      </c>
      <c r="M531">
        <v>300</v>
      </c>
    </row>
    <row r="532" spans="1:13" x14ac:dyDescent="0.35">
      <c r="A532" t="s">
        <v>613</v>
      </c>
      <c r="B532" t="s">
        <v>100</v>
      </c>
      <c r="C532">
        <v>987</v>
      </c>
      <c r="D532" t="s">
        <v>56</v>
      </c>
      <c r="E532" t="s">
        <v>16</v>
      </c>
      <c r="F532" t="s">
        <v>134</v>
      </c>
      <c r="G532">
        <v>280</v>
      </c>
      <c r="H532">
        <v>3</v>
      </c>
      <c r="I532" s="1">
        <v>45050</v>
      </c>
      <c r="J532" t="s">
        <v>32</v>
      </c>
      <c r="K532" t="s">
        <v>19</v>
      </c>
      <c r="L532" t="s">
        <v>27</v>
      </c>
      <c r="M532">
        <v>840</v>
      </c>
    </row>
    <row r="533" spans="1:13" x14ac:dyDescent="0.35">
      <c r="A533" t="s">
        <v>614</v>
      </c>
      <c r="B533" t="s">
        <v>50</v>
      </c>
      <c r="C533">
        <v>123</v>
      </c>
      <c r="D533" t="s">
        <v>51</v>
      </c>
      <c r="E533" t="s">
        <v>24</v>
      </c>
      <c r="F533" t="s">
        <v>85</v>
      </c>
      <c r="G533">
        <v>200</v>
      </c>
      <c r="H533">
        <v>2</v>
      </c>
      <c r="I533" s="1">
        <v>45086</v>
      </c>
      <c r="J533" t="s">
        <v>26</v>
      </c>
      <c r="K533" t="s">
        <v>33</v>
      </c>
      <c r="L533" t="s">
        <v>53</v>
      </c>
      <c r="M533">
        <v>400</v>
      </c>
    </row>
    <row r="534" spans="1:13" x14ac:dyDescent="0.35">
      <c r="A534" t="s">
        <v>615</v>
      </c>
      <c r="B534" t="s">
        <v>29</v>
      </c>
      <c r="C534">
        <v>258</v>
      </c>
      <c r="D534" t="s">
        <v>30</v>
      </c>
      <c r="E534" t="s">
        <v>48</v>
      </c>
      <c r="F534" t="s">
        <v>73</v>
      </c>
      <c r="G534">
        <v>160</v>
      </c>
      <c r="H534">
        <v>1</v>
      </c>
      <c r="I534" s="1">
        <v>44982</v>
      </c>
      <c r="J534" t="s">
        <v>52</v>
      </c>
      <c r="K534" t="s">
        <v>33</v>
      </c>
      <c r="L534" t="s">
        <v>53</v>
      </c>
      <c r="M534">
        <v>160</v>
      </c>
    </row>
    <row r="535" spans="1:13" x14ac:dyDescent="0.35">
      <c r="A535" t="s">
        <v>616</v>
      </c>
      <c r="B535" t="s">
        <v>113</v>
      </c>
      <c r="C535">
        <v>321</v>
      </c>
      <c r="D535" t="s">
        <v>78</v>
      </c>
      <c r="E535" t="s">
        <v>64</v>
      </c>
      <c r="F535" t="s">
        <v>39</v>
      </c>
      <c r="G535">
        <v>120</v>
      </c>
      <c r="H535">
        <v>1</v>
      </c>
      <c r="I535" s="1">
        <v>45257</v>
      </c>
      <c r="J535" t="s">
        <v>26</v>
      </c>
      <c r="K535" t="s">
        <v>33</v>
      </c>
      <c r="L535" t="s">
        <v>40</v>
      </c>
      <c r="M535">
        <v>120</v>
      </c>
    </row>
    <row r="536" spans="1:13" x14ac:dyDescent="0.35">
      <c r="A536" t="s">
        <v>617</v>
      </c>
      <c r="B536" t="s">
        <v>97</v>
      </c>
      <c r="C536">
        <v>456</v>
      </c>
      <c r="D536" t="s">
        <v>45</v>
      </c>
      <c r="E536" t="s">
        <v>16</v>
      </c>
      <c r="F536" t="s">
        <v>98</v>
      </c>
      <c r="G536">
        <v>150</v>
      </c>
      <c r="H536">
        <v>2</v>
      </c>
      <c r="I536" s="1">
        <v>44995</v>
      </c>
      <c r="J536" t="s">
        <v>32</v>
      </c>
      <c r="K536" t="s">
        <v>33</v>
      </c>
      <c r="L536" t="s">
        <v>34</v>
      </c>
      <c r="M536">
        <v>300</v>
      </c>
    </row>
    <row r="537" spans="1:13" x14ac:dyDescent="0.35">
      <c r="A537" t="s">
        <v>618</v>
      </c>
      <c r="B537" t="s">
        <v>59</v>
      </c>
      <c r="C537">
        <v>123</v>
      </c>
      <c r="D537" t="s">
        <v>23</v>
      </c>
      <c r="E537" t="s">
        <v>64</v>
      </c>
      <c r="F537" t="s">
        <v>103</v>
      </c>
      <c r="G537">
        <v>190</v>
      </c>
      <c r="H537">
        <v>1</v>
      </c>
      <c r="I537" s="1">
        <v>45017</v>
      </c>
      <c r="J537" t="s">
        <v>26</v>
      </c>
      <c r="K537" t="s">
        <v>19</v>
      </c>
      <c r="L537" t="s">
        <v>20</v>
      </c>
      <c r="M537">
        <v>190</v>
      </c>
    </row>
    <row r="538" spans="1:13" x14ac:dyDescent="0.35">
      <c r="A538" t="s">
        <v>619</v>
      </c>
      <c r="B538" t="s">
        <v>50</v>
      </c>
      <c r="C538">
        <v>123</v>
      </c>
      <c r="D538" t="s">
        <v>51</v>
      </c>
      <c r="E538" t="s">
        <v>38</v>
      </c>
      <c r="F538" t="s">
        <v>60</v>
      </c>
      <c r="G538">
        <v>220</v>
      </c>
      <c r="H538">
        <v>2</v>
      </c>
      <c r="I538" s="1">
        <v>45000</v>
      </c>
      <c r="J538" t="s">
        <v>18</v>
      </c>
      <c r="K538" t="s">
        <v>19</v>
      </c>
      <c r="L538" t="s">
        <v>20</v>
      </c>
      <c r="M538">
        <v>440</v>
      </c>
    </row>
    <row r="539" spans="1:13" x14ac:dyDescent="0.35">
      <c r="A539" t="s">
        <v>620</v>
      </c>
      <c r="B539" t="s">
        <v>84</v>
      </c>
      <c r="C539">
        <v>258</v>
      </c>
      <c r="D539" t="s">
        <v>15</v>
      </c>
      <c r="E539" t="s">
        <v>48</v>
      </c>
      <c r="F539" t="s">
        <v>25</v>
      </c>
      <c r="G539">
        <v>280</v>
      </c>
      <c r="H539">
        <v>3</v>
      </c>
      <c r="I539" s="1">
        <v>45018</v>
      </c>
      <c r="J539" t="s">
        <v>26</v>
      </c>
      <c r="K539" t="s">
        <v>33</v>
      </c>
      <c r="L539" t="s">
        <v>53</v>
      </c>
      <c r="M539">
        <v>840</v>
      </c>
    </row>
    <row r="540" spans="1:13" x14ac:dyDescent="0.35">
      <c r="A540" t="s">
        <v>621</v>
      </c>
      <c r="B540" t="s">
        <v>59</v>
      </c>
      <c r="C540">
        <v>123</v>
      </c>
      <c r="D540" t="s">
        <v>23</v>
      </c>
      <c r="E540" t="s">
        <v>48</v>
      </c>
      <c r="F540" t="s">
        <v>98</v>
      </c>
      <c r="G540">
        <v>150</v>
      </c>
      <c r="H540">
        <v>2</v>
      </c>
      <c r="I540" s="1">
        <v>45134</v>
      </c>
      <c r="J540" t="s">
        <v>18</v>
      </c>
      <c r="K540" t="s">
        <v>33</v>
      </c>
      <c r="L540" t="s">
        <v>53</v>
      </c>
      <c r="M540">
        <v>300</v>
      </c>
    </row>
    <row r="541" spans="1:13" x14ac:dyDescent="0.35">
      <c r="A541" t="s">
        <v>622</v>
      </c>
      <c r="B541" t="s">
        <v>36</v>
      </c>
      <c r="C541">
        <v>456</v>
      </c>
      <c r="D541" t="s">
        <v>37</v>
      </c>
      <c r="E541" t="s">
        <v>64</v>
      </c>
      <c r="F541" t="s">
        <v>39</v>
      </c>
      <c r="G541">
        <v>120</v>
      </c>
      <c r="H541">
        <v>1</v>
      </c>
      <c r="I541" s="1">
        <v>45060</v>
      </c>
      <c r="J541" t="s">
        <v>52</v>
      </c>
      <c r="K541" t="s">
        <v>33</v>
      </c>
      <c r="L541" t="s">
        <v>53</v>
      </c>
      <c r="M541">
        <v>120</v>
      </c>
    </row>
    <row r="542" spans="1:13" x14ac:dyDescent="0.35">
      <c r="A542" t="s">
        <v>623</v>
      </c>
      <c r="B542" t="s">
        <v>22</v>
      </c>
      <c r="C542">
        <v>369</v>
      </c>
      <c r="D542" t="s">
        <v>23</v>
      </c>
      <c r="E542" t="s">
        <v>42</v>
      </c>
      <c r="F542" t="s">
        <v>98</v>
      </c>
      <c r="G542">
        <v>150</v>
      </c>
      <c r="H542">
        <v>2</v>
      </c>
      <c r="I542" s="1">
        <v>45263</v>
      </c>
      <c r="J542" t="s">
        <v>52</v>
      </c>
      <c r="K542" t="s">
        <v>33</v>
      </c>
      <c r="L542" t="s">
        <v>40</v>
      </c>
      <c r="M542">
        <v>300</v>
      </c>
    </row>
    <row r="543" spans="1:13" x14ac:dyDescent="0.35">
      <c r="A543" t="s">
        <v>624</v>
      </c>
      <c r="B543" t="s">
        <v>36</v>
      </c>
      <c r="C543">
        <v>456</v>
      </c>
      <c r="D543" t="s">
        <v>37</v>
      </c>
      <c r="E543" t="s">
        <v>38</v>
      </c>
      <c r="F543" t="s">
        <v>103</v>
      </c>
      <c r="G543">
        <v>190</v>
      </c>
      <c r="H543">
        <v>1</v>
      </c>
      <c r="I543" s="1">
        <v>44965</v>
      </c>
      <c r="J543" t="s">
        <v>18</v>
      </c>
      <c r="K543" t="s">
        <v>19</v>
      </c>
      <c r="L543" t="s">
        <v>20</v>
      </c>
      <c r="M543">
        <v>190</v>
      </c>
    </row>
    <row r="544" spans="1:13" x14ac:dyDescent="0.35">
      <c r="A544" t="s">
        <v>625</v>
      </c>
      <c r="B544" t="s">
        <v>44</v>
      </c>
      <c r="C544">
        <v>654</v>
      </c>
      <c r="D544" t="s">
        <v>45</v>
      </c>
      <c r="E544" t="s">
        <v>79</v>
      </c>
      <c r="F544" t="s">
        <v>60</v>
      </c>
      <c r="G544">
        <v>220</v>
      </c>
      <c r="H544">
        <v>2</v>
      </c>
      <c r="I544" s="1">
        <v>45037</v>
      </c>
      <c r="J544" t="s">
        <v>18</v>
      </c>
      <c r="K544" t="s">
        <v>33</v>
      </c>
      <c r="L544" t="s">
        <v>53</v>
      </c>
      <c r="M544">
        <v>440</v>
      </c>
    </row>
    <row r="545" spans="1:13" x14ac:dyDescent="0.35">
      <c r="A545" t="s">
        <v>626</v>
      </c>
      <c r="B545" t="s">
        <v>97</v>
      </c>
      <c r="C545">
        <v>456</v>
      </c>
      <c r="D545" t="s">
        <v>45</v>
      </c>
      <c r="E545" t="s">
        <v>82</v>
      </c>
      <c r="F545" t="s">
        <v>17</v>
      </c>
      <c r="G545">
        <v>50</v>
      </c>
      <c r="H545">
        <v>4</v>
      </c>
      <c r="I545" s="1">
        <v>45031</v>
      </c>
      <c r="J545" t="s">
        <v>18</v>
      </c>
      <c r="K545" t="s">
        <v>33</v>
      </c>
      <c r="L545" t="s">
        <v>40</v>
      </c>
      <c r="M545">
        <v>200</v>
      </c>
    </row>
    <row r="546" spans="1:13" x14ac:dyDescent="0.35">
      <c r="A546" t="s">
        <v>627</v>
      </c>
      <c r="B546" t="s">
        <v>55</v>
      </c>
      <c r="C546">
        <v>987</v>
      </c>
      <c r="D546" t="s">
        <v>56</v>
      </c>
      <c r="E546" t="s">
        <v>24</v>
      </c>
      <c r="F546" t="s">
        <v>90</v>
      </c>
      <c r="G546">
        <v>100</v>
      </c>
      <c r="H546">
        <v>1</v>
      </c>
      <c r="I546" s="1">
        <v>45186</v>
      </c>
      <c r="J546" t="s">
        <v>52</v>
      </c>
      <c r="K546" t="s">
        <v>19</v>
      </c>
      <c r="L546" t="s">
        <v>27</v>
      </c>
      <c r="M546">
        <v>100</v>
      </c>
    </row>
    <row r="547" spans="1:13" x14ac:dyDescent="0.35">
      <c r="A547" t="s">
        <v>628</v>
      </c>
      <c r="B547" t="s">
        <v>62</v>
      </c>
      <c r="C547">
        <v>456</v>
      </c>
      <c r="D547" t="s">
        <v>63</v>
      </c>
      <c r="E547" t="s">
        <v>79</v>
      </c>
      <c r="F547" t="s">
        <v>85</v>
      </c>
      <c r="G547">
        <v>200</v>
      </c>
      <c r="H547">
        <v>2</v>
      </c>
      <c r="I547" s="1">
        <v>45231</v>
      </c>
      <c r="J547" t="s">
        <v>32</v>
      </c>
      <c r="K547" t="s">
        <v>33</v>
      </c>
      <c r="L547" t="s">
        <v>40</v>
      </c>
      <c r="M547">
        <v>400</v>
      </c>
    </row>
    <row r="548" spans="1:13" x14ac:dyDescent="0.35">
      <c r="A548" t="s">
        <v>629</v>
      </c>
      <c r="B548" t="s">
        <v>100</v>
      </c>
      <c r="C548">
        <v>987</v>
      </c>
      <c r="D548" t="s">
        <v>56</v>
      </c>
      <c r="E548" t="s">
        <v>79</v>
      </c>
      <c r="F548" t="s">
        <v>39</v>
      </c>
      <c r="G548">
        <v>120</v>
      </c>
      <c r="H548">
        <v>1</v>
      </c>
      <c r="I548" s="1">
        <v>45247</v>
      </c>
      <c r="J548" t="s">
        <v>18</v>
      </c>
      <c r="K548" t="s">
        <v>19</v>
      </c>
      <c r="L548" t="s">
        <v>27</v>
      </c>
      <c r="M548">
        <v>120</v>
      </c>
    </row>
    <row r="549" spans="1:13" x14ac:dyDescent="0.35">
      <c r="A549" t="s">
        <v>630</v>
      </c>
      <c r="B549" t="s">
        <v>22</v>
      </c>
      <c r="C549">
        <v>369</v>
      </c>
      <c r="D549" t="s">
        <v>23</v>
      </c>
      <c r="E549" t="s">
        <v>82</v>
      </c>
      <c r="F549" t="s">
        <v>46</v>
      </c>
      <c r="G549">
        <v>350</v>
      </c>
      <c r="H549">
        <v>1</v>
      </c>
      <c r="I549" s="1">
        <v>44956</v>
      </c>
      <c r="J549" t="s">
        <v>18</v>
      </c>
      <c r="K549" t="s">
        <v>33</v>
      </c>
      <c r="L549" t="s">
        <v>40</v>
      </c>
      <c r="M549">
        <v>350</v>
      </c>
    </row>
    <row r="550" spans="1:13" x14ac:dyDescent="0.35">
      <c r="A550" t="s">
        <v>631</v>
      </c>
      <c r="B550" t="s">
        <v>55</v>
      </c>
      <c r="C550">
        <v>987</v>
      </c>
      <c r="D550" t="s">
        <v>56</v>
      </c>
      <c r="E550" t="s">
        <v>16</v>
      </c>
      <c r="F550" t="s">
        <v>25</v>
      </c>
      <c r="G550">
        <v>280</v>
      </c>
      <c r="H550">
        <v>3</v>
      </c>
      <c r="I550" s="1">
        <v>44985</v>
      </c>
      <c r="J550" t="s">
        <v>52</v>
      </c>
      <c r="K550" t="s">
        <v>33</v>
      </c>
      <c r="L550" t="s">
        <v>53</v>
      </c>
      <c r="M550">
        <v>840</v>
      </c>
    </row>
    <row r="551" spans="1:13" x14ac:dyDescent="0.35">
      <c r="A551" t="s">
        <v>632</v>
      </c>
      <c r="B551" t="s">
        <v>131</v>
      </c>
      <c r="C551">
        <v>147</v>
      </c>
      <c r="D551" t="s">
        <v>30</v>
      </c>
      <c r="E551" t="s">
        <v>79</v>
      </c>
      <c r="F551" t="s">
        <v>25</v>
      </c>
      <c r="G551">
        <v>280</v>
      </c>
      <c r="H551">
        <v>3</v>
      </c>
      <c r="I551" s="1">
        <v>45115</v>
      </c>
      <c r="J551" t="s">
        <v>26</v>
      </c>
      <c r="K551" t="s">
        <v>33</v>
      </c>
      <c r="L551" t="s">
        <v>40</v>
      </c>
      <c r="M551">
        <v>840</v>
      </c>
    </row>
    <row r="552" spans="1:13" x14ac:dyDescent="0.35">
      <c r="A552" t="s">
        <v>633</v>
      </c>
      <c r="B552" t="s">
        <v>59</v>
      </c>
      <c r="C552">
        <v>123</v>
      </c>
      <c r="D552" t="s">
        <v>23</v>
      </c>
      <c r="E552" t="s">
        <v>24</v>
      </c>
      <c r="F552" t="s">
        <v>25</v>
      </c>
      <c r="G552">
        <v>280</v>
      </c>
      <c r="H552">
        <v>3</v>
      </c>
      <c r="I552" s="1">
        <v>45249</v>
      </c>
      <c r="J552" t="s">
        <v>18</v>
      </c>
      <c r="K552" t="s">
        <v>33</v>
      </c>
      <c r="L552" t="s">
        <v>34</v>
      </c>
      <c r="M552">
        <v>840</v>
      </c>
    </row>
    <row r="553" spans="1:13" x14ac:dyDescent="0.35">
      <c r="A553" t="s">
        <v>634</v>
      </c>
      <c r="B553" t="s">
        <v>77</v>
      </c>
      <c r="C553">
        <v>147</v>
      </c>
      <c r="D553" t="s">
        <v>78</v>
      </c>
      <c r="E553" t="s">
        <v>64</v>
      </c>
      <c r="F553" t="s">
        <v>134</v>
      </c>
      <c r="G553">
        <v>280</v>
      </c>
      <c r="H553">
        <v>3</v>
      </c>
      <c r="I553" s="1">
        <v>45267</v>
      </c>
      <c r="J553" t="s">
        <v>18</v>
      </c>
      <c r="K553" t="s">
        <v>19</v>
      </c>
      <c r="L553" t="s">
        <v>20</v>
      </c>
      <c r="M553">
        <v>840</v>
      </c>
    </row>
    <row r="554" spans="1:13" x14ac:dyDescent="0.35">
      <c r="A554" t="s">
        <v>635</v>
      </c>
      <c r="B554" t="s">
        <v>102</v>
      </c>
      <c r="C554">
        <v>123</v>
      </c>
      <c r="D554" t="s">
        <v>78</v>
      </c>
      <c r="E554" t="s">
        <v>79</v>
      </c>
      <c r="F554" t="s">
        <v>46</v>
      </c>
      <c r="G554">
        <v>350</v>
      </c>
      <c r="H554">
        <v>1</v>
      </c>
      <c r="I554" s="1">
        <v>45012</v>
      </c>
      <c r="J554" t="s">
        <v>52</v>
      </c>
      <c r="K554" t="s">
        <v>33</v>
      </c>
      <c r="L554" t="s">
        <v>53</v>
      </c>
      <c r="M554">
        <v>350</v>
      </c>
    </row>
    <row r="555" spans="1:13" x14ac:dyDescent="0.35">
      <c r="A555" t="s">
        <v>636</v>
      </c>
      <c r="B555" t="s">
        <v>14</v>
      </c>
      <c r="C555">
        <v>369</v>
      </c>
      <c r="D555" t="s">
        <v>15</v>
      </c>
      <c r="E555" t="s">
        <v>24</v>
      </c>
      <c r="F555" t="s">
        <v>103</v>
      </c>
      <c r="G555">
        <v>190</v>
      </c>
      <c r="H555">
        <v>1</v>
      </c>
      <c r="I555" s="1">
        <v>44977</v>
      </c>
      <c r="J555" t="s">
        <v>32</v>
      </c>
      <c r="K555" t="s">
        <v>33</v>
      </c>
      <c r="L555" t="s">
        <v>40</v>
      </c>
      <c r="M555">
        <v>190</v>
      </c>
    </row>
    <row r="556" spans="1:13" x14ac:dyDescent="0.35">
      <c r="A556" t="s">
        <v>637</v>
      </c>
      <c r="B556" t="s">
        <v>92</v>
      </c>
      <c r="C556">
        <v>654</v>
      </c>
      <c r="D556" t="s">
        <v>51</v>
      </c>
      <c r="E556" t="s">
        <v>48</v>
      </c>
      <c r="F556" t="s">
        <v>90</v>
      </c>
      <c r="G556">
        <v>100</v>
      </c>
      <c r="H556">
        <v>1</v>
      </c>
      <c r="I556" s="1">
        <v>44999</v>
      </c>
      <c r="J556" t="s">
        <v>52</v>
      </c>
      <c r="K556" t="s">
        <v>19</v>
      </c>
      <c r="L556" t="s">
        <v>27</v>
      </c>
      <c r="M556">
        <v>100</v>
      </c>
    </row>
    <row r="557" spans="1:13" x14ac:dyDescent="0.35">
      <c r="A557" t="s">
        <v>638</v>
      </c>
      <c r="B557" t="s">
        <v>131</v>
      </c>
      <c r="C557">
        <v>147</v>
      </c>
      <c r="D557" t="s">
        <v>30</v>
      </c>
      <c r="E557" t="s">
        <v>64</v>
      </c>
      <c r="F557" t="s">
        <v>17</v>
      </c>
      <c r="G557">
        <v>50</v>
      </c>
      <c r="H557">
        <v>4</v>
      </c>
      <c r="I557" s="1">
        <v>45060</v>
      </c>
      <c r="J557" t="s">
        <v>32</v>
      </c>
      <c r="K557" t="s">
        <v>33</v>
      </c>
      <c r="L557" t="s">
        <v>34</v>
      </c>
      <c r="M557">
        <v>200</v>
      </c>
    </row>
    <row r="558" spans="1:13" x14ac:dyDescent="0.35">
      <c r="A558" t="s">
        <v>639</v>
      </c>
      <c r="B558" t="s">
        <v>55</v>
      </c>
      <c r="C558">
        <v>987</v>
      </c>
      <c r="D558" t="s">
        <v>56</v>
      </c>
      <c r="E558" t="s">
        <v>38</v>
      </c>
      <c r="F558" t="s">
        <v>60</v>
      </c>
      <c r="G558">
        <v>220</v>
      </c>
      <c r="H558">
        <v>2</v>
      </c>
      <c r="I558" s="1">
        <v>44939</v>
      </c>
      <c r="J558" t="s">
        <v>32</v>
      </c>
      <c r="K558" t="s">
        <v>33</v>
      </c>
      <c r="L558" t="s">
        <v>34</v>
      </c>
      <c r="M558">
        <v>440</v>
      </c>
    </row>
    <row r="559" spans="1:13" x14ac:dyDescent="0.35">
      <c r="A559" t="s">
        <v>640</v>
      </c>
      <c r="B559" t="s">
        <v>44</v>
      </c>
      <c r="C559">
        <v>654</v>
      </c>
      <c r="D559" t="s">
        <v>45</v>
      </c>
      <c r="E559" t="s">
        <v>82</v>
      </c>
      <c r="F559" t="s">
        <v>134</v>
      </c>
      <c r="G559">
        <v>280</v>
      </c>
      <c r="H559">
        <v>3</v>
      </c>
      <c r="I559" s="1">
        <v>45218</v>
      </c>
      <c r="J559" t="s">
        <v>52</v>
      </c>
      <c r="K559" t="s">
        <v>33</v>
      </c>
      <c r="L559" t="s">
        <v>53</v>
      </c>
      <c r="M559">
        <v>840</v>
      </c>
    </row>
    <row r="560" spans="1:13" x14ac:dyDescent="0.35">
      <c r="A560" t="s">
        <v>641</v>
      </c>
      <c r="B560" t="s">
        <v>14</v>
      </c>
      <c r="C560">
        <v>369</v>
      </c>
      <c r="D560" t="s">
        <v>15</v>
      </c>
      <c r="E560" t="s">
        <v>42</v>
      </c>
      <c r="F560" t="s">
        <v>105</v>
      </c>
      <c r="G560">
        <v>180</v>
      </c>
      <c r="H560">
        <v>1</v>
      </c>
      <c r="I560" s="1">
        <v>45202</v>
      </c>
      <c r="J560" t="s">
        <v>32</v>
      </c>
      <c r="K560" t="s">
        <v>33</v>
      </c>
      <c r="L560" t="s">
        <v>34</v>
      </c>
      <c r="M560">
        <v>180</v>
      </c>
    </row>
    <row r="561" spans="1:13" x14ac:dyDescent="0.35">
      <c r="A561" t="s">
        <v>642</v>
      </c>
      <c r="B561" t="s">
        <v>131</v>
      </c>
      <c r="C561">
        <v>147</v>
      </c>
      <c r="D561" t="s">
        <v>30</v>
      </c>
      <c r="E561" t="s">
        <v>82</v>
      </c>
      <c r="F561" t="s">
        <v>46</v>
      </c>
      <c r="G561">
        <v>350</v>
      </c>
      <c r="H561">
        <v>1</v>
      </c>
      <c r="I561" s="1">
        <v>45267</v>
      </c>
      <c r="J561" t="s">
        <v>18</v>
      </c>
      <c r="K561" t="s">
        <v>33</v>
      </c>
      <c r="L561" t="s">
        <v>40</v>
      </c>
      <c r="M561">
        <v>350</v>
      </c>
    </row>
    <row r="562" spans="1:13" x14ac:dyDescent="0.35">
      <c r="A562" t="s">
        <v>643</v>
      </c>
      <c r="B562" t="s">
        <v>36</v>
      </c>
      <c r="C562">
        <v>456</v>
      </c>
      <c r="D562" t="s">
        <v>37</v>
      </c>
      <c r="E562" t="s">
        <v>64</v>
      </c>
      <c r="F562" t="s">
        <v>103</v>
      </c>
      <c r="G562">
        <v>190</v>
      </c>
      <c r="H562">
        <v>1</v>
      </c>
      <c r="I562" s="1">
        <v>45179</v>
      </c>
      <c r="J562" t="s">
        <v>52</v>
      </c>
      <c r="K562" t="s">
        <v>33</v>
      </c>
      <c r="L562" t="s">
        <v>53</v>
      </c>
      <c r="M562">
        <v>190</v>
      </c>
    </row>
    <row r="563" spans="1:13" x14ac:dyDescent="0.35">
      <c r="A563" t="s">
        <v>644</v>
      </c>
      <c r="B563" t="s">
        <v>77</v>
      </c>
      <c r="C563">
        <v>147</v>
      </c>
      <c r="D563" t="s">
        <v>78</v>
      </c>
      <c r="E563" t="s">
        <v>66</v>
      </c>
      <c r="F563" t="s">
        <v>90</v>
      </c>
      <c r="G563">
        <v>100</v>
      </c>
      <c r="H563">
        <v>1</v>
      </c>
      <c r="I563" s="1">
        <v>45108</v>
      </c>
      <c r="J563" t="s">
        <v>26</v>
      </c>
      <c r="K563" t="s">
        <v>33</v>
      </c>
      <c r="L563" t="s">
        <v>40</v>
      </c>
      <c r="M563">
        <v>100</v>
      </c>
    </row>
    <row r="564" spans="1:13" x14ac:dyDescent="0.35">
      <c r="A564" t="s">
        <v>645</v>
      </c>
      <c r="B564" t="s">
        <v>44</v>
      </c>
      <c r="C564">
        <v>654</v>
      </c>
      <c r="D564" t="s">
        <v>45</v>
      </c>
      <c r="E564" t="s">
        <v>42</v>
      </c>
      <c r="F564" t="s">
        <v>60</v>
      </c>
      <c r="G564">
        <v>220</v>
      </c>
      <c r="H564">
        <v>2</v>
      </c>
      <c r="I564" s="1">
        <v>45197</v>
      </c>
      <c r="J564" t="s">
        <v>18</v>
      </c>
      <c r="K564" t="s">
        <v>33</v>
      </c>
      <c r="L564" t="s">
        <v>34</v>
      </c>
      <c r="M564">
        <v>440</v>
      </c>
    </row>
    <row r="565" spans="1:13" x14ac:dyDescent="0.35">
      <c r="A565" t="s">
        <v>646</v>
      </c>
      <c r="B565" t="s">
        <v>59</v>
      </c>
      <c r="C565">
        <v>123</v>
      </c>
      <c r="D565" t="s">
        <v>23</v>
      </c>
      <c r="E565" t="s">
        <v>79</v>
      </c>
      <c r="F565" t="s">
        <v>31</v>
      </c>
      <c r="G565">
        <v>200</v>
      </c>
      <c r="H565">
        <v>2</v>
      </c>
      <c r="I565" s="1">
        <v>45250</v>
      </c>
      <c r="J565" t="s">
        <v>26</v>
      </c>
      <c r="K565" t="s">
        <v>19</v>
      </c>
      <c r="L565" t="s">
        <v>20</v>
      </c>
      <c r="M565">
        <v>400</v>
      </c>
    </row>
    <row r="566" spans="1:13" x14ac:dyDescent="0.35">
      <c r="A566" t="s">
        <v>647</v>
      </c>
      <c r="B566" t="s">
        <v>97</v>
      </c>
      <c r="C566">
        <v>456</v>
      </c>
      <c r="D566" t="s">
        <v>45</v>
      </c>
      <c r="E566" t="s">
        <v>16</v>
      </c>
      <c r="F566" t="s">
        <v>73</v>
      </c>
      <c r="G566">
        <v>160</v>
      </c>
      <c r="H566">
        <v>1</v>
      </c>
      <c r="I566" s="1">
        <v>45058</v>
      </c>
      <c r="J566" t="s">
        <v>32</v>
      </c>
      <c r="K566" t="s">
        <v>33</v>
      </c>
      <c r="L566" t="s">
        <v>40</v>
      </c>
      <c r="M566">
        <v>160</v>
      </c>
    </row>
    <row r="567" spans="1:13" x14ac:dyDescent="0.35">
      <c r="A567" t="s">
        <v>648</v>
      </c>
      <c r="B567" t="s">
        <v>69</v>
      </c>
      <c r="C567">
        <v>321</v>
      </c>
      <c r="D567" t="s">
        <v>70</v>
      </c>
      <c r="E567" t="s">
        <v>38</v>
      </c>
      <c r="F567" t="s">
        <v>88</v>
      </c>
      <c r="G567">
        <v>130</v>
      </c>
      <c r="H567">
        <v>1</v>
      </c>
      <c r="I567" s="1">
        <v>45212</v>
      </c>
      <c r="J567" t="s">
        <v>26</v>
      </c>
      <c r="K567" t="s">
        <v>19</v>
      </c>
      <c r="L567" t="s">
        <v>27</v>
      </c>
      <c r="M567">
        <v>130</v>
      </c>
    </row>
    <row r="568" spans="1:13" x14ac:dyDescent="0.35">
      <c r="A568" t="s">
        <v>649</v>
      </c>
      <c r="B568" t="s">
        <v>55</v>
      </c>
      <c r="C568">
        <v>987</v>
      </c>
      <c r="D568" t="s">
        <v>56</v>
      </c>
      <c r="E568" t="s">
        <v>64</v>
      </c>
      <c r="F568" t="s">
        <v>134</v>
      </c>
      <c r="G568">
        <v>280</v>
      </c>
      <c r="H568">
        <v>3</v>
      </c>
      <c r="I568" s="1">
        <v>44979</v>
      </c>
      <c r="J568" t="s">
        <v>32</v>
      </c>
      <c r="K568" t="s">
        <v>19</v>
      </c>
      <c r="L568" t="s">
        <v>27</v>
      </c>
      <c r="M568">
        <v>840</v>
      </c>
    </row>
    <row r="569" spans="1:13" x14ac:dyDescent="0.35">
      <c r="A569" t="s">
        <v>650</v>
      </c>
      <c r="B569" t="s">
        <v>131</v>
      </c>
      <c r="C569">
        <v>147</v>
      </c>
      <c r="D569" t="s">
        <v>30</v>
      </c>
      <c r="E569" t="s">
        <v>64</v>
      </c>
      <c r="F569" t="s">
        <v>103</v>
      </c>
      <c r="G569">
        <v>190</v>
      </c>
      <c r="H569">
        <v>1</v>
      </c>
      <c r="I569" s="1">
        <v>45115</v>
      </c>
      <c r="J569" t="s">
        <v>26</v>
      </c>
      <c r="K569" t="s">
        <v>33</v>
      </c>
      <c r="L569" t="s">
        <v>34</v>
      </c>
      <c r="M569">
        <v>190</v>
      </c>
    </row>
    <row r="570" spans="1:13" x14ac:dyDescent="0.35">
      <c r="A570" t="s">
        <v>651</v>
      </c>
      <c r="B570" t="s">
        <v>102</v>
      </c>
      <c r="C570">
        <v>123</v>
      </c>
      <c r="D570" t="s">
        <v>78</v>
      </c>
      <c r="E570" t="s">
        <v>66</v>
      </c>
      <c r="F570" t="s">
        <v>25</v>
      </c>
      <c r="G570">
        <v>280</v>
      </c>
      <c r="H570">
        <v>3</v>
      </c>
      <c r="I570" s="1">
        <v>45186</v>
      </c>
      <c r="J570" t="s">
        <v>52</v>
      </c>
      <c r="K570" t="s">
        <v>19</v>
      </c>
      <c r="L570" t="s">
        <v>27</v>
      </c>
      <c r="M570">
        <v>840</v>
      </c>
    </row>
    <row r="571" spans="1:13" x14ac:dyDescent="0.35">
      <c r="A571" t="s">
        <v>652</v>
      </c>
      <c r="B571" t="s">
        <v>29</v>
      </c>
      <c r="C571">
        <v>258</v>
      </c>
      <c r="D571" t="s">
        <v>30</v>
      </c>
      <c r="E571" t="s">
        <v>42</v>
      </c>
      <c r="F571" t="s">
        <v>39</v>
      </c>
      <c r="G571">
        <v>120</v>
      </c>
      <c r="H571">
        <v>1</v>
      </c>
      <c r="I571" s="1">
        <v>45264</v>
      </c>
      <c r="J571" t="s">
        <v>26</v>
      </c>
      <c r="K571" t="s">
        <v>19</v>
      </c>
      <c r="L571" t="s">
        <v>27</v>
      </c>
      <c r="M571">
        <v>120</v>
      </c>
    </row>
    <row r="572" spans="1:13" x14ac:dyDescent="0.35">
      <c r="A572" t="s">
        <v>653</v>
      </c>
      <c r="B572" t="s">
        <v>155</v>
      </c>
      <c r="C572">
        <v>789</v>
      </c>
      <c r="D572" t="s">
        <v>37</v>
      </c>
      <c r="E572" t="s">
        <v>38</v>
      </c>
      <c r="F572" t="s">
        <v>174</v>
      </c>
      <c r="G572">
        <v>300</v>
      </c>
      <c r="H572">
        <v>3</v>
      </c>
      <c r="I572" s="1">
        <v>45268</v>
      </c>
      <c r="J572" t="s">
        <v>26</v>
      </c>
      <c r="K572" t="s">
        <v>33</v>
      </c>
      <c r="L572" t="s">
        <v>40</v>
      </c>
      <c r="M572">
        <v>900</v>
      </c>
    </row>
    <row r="573" spans="1:13" x14ac:dyDescent="0.35">
      <c r="A573" t="s">
        <v>654</v>
      </c>
      <c r="B573" t="s">
        <v>113</v>
      </c>
      <c r="C573">
        <v>321</v>
      </c>
      <c r="D573" t="s">
        <v>78</v>
      </c>
      <c r="E573" t="s">
        <v>64</v>
      </c>
      <c r="F573" t="s">
        <v>39</v>
      </c>
      <c r="G573">
        <v>120</v>
      </c>
      <c r="H573">
        <v>1</v>
      </c>
      <c r="I573" s="1">
        <v>44994</v>
      </c>
      <c r="J573" t="s">
        <v>18</v>
      </c>
      <c r="K573" t="s">
        <v>19</v>
      </c>
      <c r="L573" t="s">
        <v>20</v>
      </c>
      <c r="M573">
        <v>120</v>
      </c>
    </row>
    <row r="574" spans="1:13" x14ac:dyDescent="0.35">
      <c r="A574" t="s">
        <v>655</v>
      </c>
      <c r="B574" t="s">
        <v>113</v>
      </c>
      <c r="C574">
        <v>321</v>
      </c>
      <c r="D574" t="s">
        <v>78</v>
      </c>
      <c r="E574" t="s">
        <v>79</v>
      </c>
      <c r="F574" t="s">
        <v>17</v>
      </c>
      <c r="G574">
        <v>50</v>
      </c>
      <c r="H574">
        <v>4</v>
      </c>
      <c r="I574" s="1">
        <v>44975</v>
      </c>
      <c r="J574" t="s">
        <v>32</v>
      </c>
      <c r="K574" t="s">
        <v>19</v>
      </c>
      <c r="L574" t="s">
        <v>20</v>
      </c>
      <c r="M574">
        <v>200</v>
      </c>
    </row>
    <row r="575" spans="1:13" x14ac:dyDescent="0.35">
      <c r="A575" t="s">
        <v>656</v>
      </c>
      <c r="B575" t="s">
        <v>62</v>
      </c>
      <c r="C575">
        <v>456</v>
      </c>
      <c r="D575" t="s">
        <v>63</v>
      </c>
      <c r="E575" t="s">
        <v>66</v>
      </c>
      <c r="F575" t="s">
        <v>39</v>
      </c>
      <c r="G575">
        <v>120</v>
      </c>
      <c r="H575">
        <v>1</v>
      </c>
      <c r="I575" s="1">
        <v>44943</v>
      </c>
      <c r="J575" t="s">
        <v>52</v>
      </c>
      <c r="K575" t="s">
        <v>33</v>
      </c>
      <c r="L575" t="s">
        <v>53</v>
      </c>
      <c r="M575">
        <v>120</v>
      </c>
    </row>
    <row r="576" spans="1:13" x14ac:dyDescent="0.35">
      <c r="A576" t="s">
        <v>657</v>
      </c>
      <c r="B576" t="s">
        <v>155</v>
      </c>
      <c r="C576">
        <v>789</v>
      </c>
      <c r="D576" t="s">
        <v>37</v>
      </c>
      <c r="E576" t="s">
        <v>24</v>
      </c>
      <c r="F576" t="s">
        <v>174</v>
      </c>
      <c r="G576">
        <v>300</v>
      </c>
      <c r="H576">
        <v>3</v>
      </c>
      <c r="I576" s="1">
        <v>45080</v>
      </c>
      <c r="J576" t="s">
        <v>32</v>
      </c>
      <c r="K576" t="s">
        <v>33</v>
      </c>
      <c r="L576" t="s">
        <v>53</v>
      </c>
      <c r="M576">
        <v>900</v>
      </c>
    </row>
    <row r="577" spans="1:13" x14ac:dyDescent="0.35">
      <c r="A577" t="s">
        <v>658</v>
      </c>
      <c r="B577" t="s">
        <v>155</v>
      </c>
      <c r="C577">
        <v>789</v>
      </c>
      <c r="D577" t="s">
        <v>37</v>
      </c>
      <c r="E577" t="s">
        <v>48</v>
      </c>
      <c r="F577" t="s">
        <v>90</v>
      </c>
      <c r="G577">
        <v>100</v>
      </c>
      <c r="H577">
        <v>1</v>
      </c>
      <c r="I577" s="1">
        <v>45206</v>
      </c>
      <c r="J577" t="s">
        <v>32</v>
      </c>
      <c r="K577" t="s">
        <v>19</v>
      </c>
      <c r="L577" t="s">
        <v>27</v>
      </c>
      <c r="M577">
        <v>100</v>
      </c>
    </row>
    <row r="578" spans="1:13" x14ac:dyDescent="0.35">
      <c r="A578" t="s">
        <v>659</v>
      </c>
      <c r="B578" t="s">
        <v>50</v>
      </c>
      <c r="C578">
        <v>123</v>
      </c>
      <c r="D578" t="s">
        <v>51</v>
      </c>
      <c r="E578" t="s">
        <v>79</v>
      </c>
      <c r="F578" t="s">
        <v>46</v>
      </c>
      <c r="G578">
        <v>350</v>
      </c>
      <c r="H578">
        <v>1</v>
      </c>
      <c r="I578" s="1">
        <v>45118</v>
      </c>
      <c r="J578" t="s">
        <v>52</v>
      </c>
      <c r="K578" t="s">
        <v>19</v>
      </c>
      <c r="L578" t="s">
        <v>27</v>
      </c>
      <c r="M578">
        <v>350</v>
      </c>
    </row>
    <row r="579" spans="1:13" x14ac:dyDescent="0.35">
      <c r="A579" t="s">
        <v>660</v>
      </c>
      <c r="B579" t="s">
        <v>59</v>
      </c>
      <c r="C579">
        <v>123</v>
      </c>
      <c r="D579" t="s">
        <v>23</v>
      </c>
      <c r="E579" t="s">
        <v>79</v>
      </c>
      <c r="F579" t="s">
        <v>80</v>
      </c>
      <c r="G579">
        <v>230</v>
      </c>
      <c r="H579">
        <v>2</v>
      </c>
      <c r="I579" s="1">
        <v>44980</v>
      </c>
      <c r="J579" t="s">
        <v>52</v>
      </c>
      <c r="K579" t="s">
        <v>19</v>
      </c>
      <c r="L579" t="s">
        <v>20</v>
      </c>
      <c r="M579">
        <v>460</v>
      </c>
    </row>
    <row r="580" spans="1:13" x14ac:dyDescent="0.35">
      <c r="A580" t="s">
        <v>661</v>
      </c>
      <c r="B580" t="s">
        <v>77</v>
      </c>
      <c r="C580">
        <v>147</v>
      </c>
      <c r="D580" t="s">
        <v>78</v>
      </c>
      <c r="E580" t="s">
        <v>66</v>
      </c>
      <c r="F580" t="s">
        <v>103</v>
      </c>
      <c r="G580">
        <v>190</v>
      </c>
      <c r="H580">
        <v>1</v>
      </c>
      <c r="I580" s="1">
        <v>44988</v>
      </c>
      <c r="J580" t="s">
        <v>18</v>
      </c>
      <c r="K580" t="s">
        <v>19</v>
      </c>
      <c r="L580" t="s">
        <v>27</v>
      </c>
      <c r="M580">
        <v>190</v>
      </c>
    </row>
    <row r="581" spans="1:13" x14ac:dyDescent="0.35">
      <c r="A581" t="s">
        <v>662</v>
      </c>
      <c r="B581" t="s">
        <v>115</v>
      </c>
      <c r="C581">
        <v>789</v>
      </c>
      <c r="D581" t="s">
        <v>70</v>
      </c>
      <c r="E581" t="s">
        <v>24</v>
      </c>
      <c r="F581" t="s">
        <v>46</v>
      </c>
      <c r="G581">
        <v>350</v>
      </c>
      <c r="H581">
        <v>1</v>
      </c>
      <c r="I581" s="1">
        <v>45064</v>
      </c>
      <c r="J581" t="s">
        <v>26</v>
      </c>
      <c r="K581" t="s">
        <v>19</v>
      </c>
      <c r="L581" t="s">
        <v>27</v>
      </c>
      <c r="M581">
        <v>350</v>
      </c>
    </row>
    <row r="582" spans="1:13" x14ac:dyDescent="0.35">
      <c r="A582" t="s">
        <v>663</v>
      </c>
      <c r="B582" t="s">
        <v>92</v>
      </c>
      <c r="C582">
        <v>654</v>
      </c>
      <c r="D582" t="s">
        <v>51</v>
      </c>
      <c r="E582" t="s">
        <v>24</v>
      </c>
      <c r="F582" t="s">
        <v>103</v>
      </c>
      <c r="G582">
        <v>190</v>
      </c>
      <c r="H582">
        <v>1</v>
      </c>
      <c r="I582" s="1">
        <v>45197</v>
      </c>
      <c r="J582" t="s">
        <v>18</v>
      </c>
      <c r="K582" t="s">
        <v>33</v>
      </c>
      <c r="L582" t="s">
        <v>53</v>
      </c>
      <c r="M582">
        <v>190</v>
      </c>
    </row>
    <row r="583" spans="1:13" x14ac:dyDescent="0.35">
      <c r="A583" t="s">
        <v>664</v>
      </c>
      <c r="B583" t="s">
        <v>102</v>
      </c>
      <c r="C583">
        <v>123</v>
      </c>
      <c r="D583" t="s">
        <v>78</v>
      </c>
      <c r="E583" t="s">
        <v>79</v>
      </c>
      <c r="F583" t="s">
        <v>111</v>
      </c>
      <c r="G583">
        <v>20</v>
      </c>
      <c r="H583">
        <v>5</v>
      </c>
      <c r="I583" s="1">
        <v>45134</v>
      </c>
      <c r="J583" t="s">
        <v>52</v>
      </c>
      <c r="K583" t="s">
        <v>19</v>
      </c>
      <c r="L583" t="s">
        <v>20</v>
      </c>
      <c r="M583">
        <v>100</v>
      </c>
    </row>
    <row r="584" spans="1:13" x14ac:dyDescent="0.35">
      <c r="A584" t="s">
        <v>665</v>
      </c>
      <c r="B584" t="s">
        <v>50</v>
      </c>
      <c r="C584">
        <v>123</v>
      </c>
      <c r="D584" t="s">
        <v>51</v>
      </c>
      <c r="E584" t="s">
        <v>48</v>
      </c>
      <c r="F584" t="s">
        <v>71</v>
      </c>
      <c r="G584">
        <v>180</v>
      </c>
      <c r="H584">
        <v>1</v>
      </c>
      <c r="I584" s="1">
        <v>44990</v>
      </c>
      <c r="J584" t="s">
        <v>18</v>
      </c>
      <c r="K584" t="s">
        <v>33</v>
      </c>
      <c r="L584" t="s">
        <v>40</v>
      </c>
      <c r="M584">
        <v>180</v>
      </c>
    </row>
    <row r="585" spans="1:13" x14ac:dyDescent="0.35">
      <c r="A585" t="s">
        <v>666</v>
      </c>
      <c r="B585" t="s">
        <v>22</v>
      </c>
      <c r="C585">
        <v>369</v>
      </c>
      <c r="D585" t="s">
        <v>23</v>
      </c>
      <c r="E585" t="s">
        <v>64</v>
      </c>
      <c r="F585" t="s">
        <v>103</v>
      </c>
      <c r="G585">
        <v>190</v>
      </c>
      <c r="H585">
        <v>1</v>
      </c>
      <c r="I585" s="1">
        <v>45211</v>
      </c>
      <c r="J585" t="s">
        <v>26</v>
      </c>
      <c r="K585" t="s">
        <v>19</v>
      </c>
      <c r="L585" t="s">
        <v>20</v>
      </c>
      <c r="M585">
        <v>190</v>
      </c>
    </row>
    <row r="586" spans="1:13" x14ac:dyDescent="0.35">
      <c r="A586" t="s">
        <v>667</v>
      </c>
      <c r="B586" t="s">
        <v>155</v>
      </c>
      <c r="C586">
        <v>789</v>
      </c>
      <c r="D586" t="s">
        <v>37</v>
      </c>
      <c r="E586" t="s">
        <v>82</v>
      </c>
      <c r="F586" t="s">
        <v>174</v>
      </c>
      <c r="G586">
        <v>300</v>
      </c>
      <c r="H586">
        <v>3</v>
      </c>
      <c r="I586" s="1">
        <v>45096</v>
      </c>
      <c r="J586" t="s">
        <v>26</v>
      </c>
      <c r="K586" t="s">
        <v>33</v>
      </c>
      <c r="L586" t="s">
        <v>53</v>
      </c>
      <c r="M586">
        <v>900</v>
      </c>
    </row>
    <row r="587" spans="1:13" x14ac:dyDescent="0.35">
      <c r="A587" t="s">
        <v>668</v>
      </c>
      <c r="B587" t="s">
        <v>59</v>
      </c>
      <c r="C587">
        <v>123</v>
      </c>
      <c r="D587" t="s">
        <v>23</v>
      </c>
      <c r="E587" t="s">
        <v>24</v>
      </c>
      <c r="F587" t="s">
        <v>174</v>
      </c>
      <c r="G587">
        <v>300</v>
      </c>
      <c r="H587">
        <v>3</v>
      </c>
      <c r="I587" s="1">
        <v>45174</v>
      </c>
      <c r="J587" t="s">
        <v>26</v>
      </c>
      <c r="K587" t="s">
        <v>33</v>
      </c>
      <c r="L587" t="s">
        <v>40</v>
      </c>
      <c r="M587">
        <v>900</v>
      </c>
    </row>
    <row r="588" spans="1:13" x14ac:dyDescent="0.35">
      <c r="A588" t="s">
        <v>669</v>
      </c>
      <c r="B588" t="s">
        <v>62</v>
      </c>
      <c r="C588">
        <v>456</v>
      </c>
      <c r="D588" t="s">
        <v>63</v>
      </c>
      <c r="E588" t="s">
        <v>64</v>
      </c>
      <c r="F588" t="s">
        <v>39</v>
      </c>
      <c r="G588">
        <v>120</v>
      </c>
      <c r="H588">
        <v>1</v>
      </c>
      <c r="I588" s="1">
        <v>45077</v>
      </c>
      <c r="J588" t="s">
        <v>26</v>
      </c>
      <c r="K588" t="s">
        <v>19</v>
      </c>
      <c r="L588" t="s">
        <v>20</v>
      </c>
      <c r="M588">
        <v>120</v>
      </c>
    </row>
    <row r="589" spans="1:13" x14ac:dyDescent="0.35">
      <c r="A589" t="s">
        <v>670</v>
      </c>
      <c r="B589" t="s">
        <v>100</v>
      </c>
      <c r="C589">
        <v>987</v>
      </c>
      <c r="D589" t="s">
        <v>56</v>
      </c>
      <c r="E589" t="s">
        <v>48</v>
      </c>
      <c r="F589" t="s">
        <v>103</v>
      </c>
      <c r="G589">
        <v>190</v>
      </c>
      <c r="H589">
        <v>1</v>
      </c>
      <c r="I589" s="1">
        <v>45215</v>
      </c>
      <c r="J589" t="s">
        <v>18</v>
      </c>
      <c r="K589" t="s">
        <v>19</v>
      </c>
      <c r="L589" t="s">
        <v>27</v>
      </c>
      <c r="M589">
        <v>190</v>
      </c>
    </row>
    <row r="590" spans="1:13" x14ac:dyDescent="0.35">
      <c r="A590" t="s">
        <v>671</v>
      </c>
      <c r="B590" t="s">
        <v>100</v>
      </c>
      <c r="C590">
        <v>987</v>
      </c>
      <c r="D590" t="s">
        <v>56</v>
      </c>
      <c r="E590" t="s">
        <v>16</v>
      </c>
      <c r="F590" t="s">
        <v>71</v>
      </c>
      <c r="G590">
        <v>180</v>
      </c>
      <c r="H590">
        <v>1</v>
      </c>
      <c r="I590" s="1">
        <v>45267</v>
      </c>
      <c r="J590" t="s">
        <v>18</v>
      </c>
      <c r="K590" t="s">
        <v>33</v>
      </c>
      <c r="L590" t="s">
        <v>34</v>
      </c>
      <c r="M590">
        <v>180</v>
      </c>
    </row>
    <row r="591" spans="1:13" x14ac:dyDescent="0.35">
      <c r="A591" t="s">
        <v>672</v>
      </c>
      <c r="B591" t="s">
        <v>69</v>
      </c>
      <c r="C591">
        <v>321</v>
      </c>
      <c r="D591" t="s">
        <v>70</v>
      </c>
      <c r="E591" t="s">
        <v>82</v>
      </c>
      <c r="F591" t="s">
        <v>71</v>
      </c>
      <c r="G591">
        <v>180</v>
      </c>
      <c r="H591">
        <v>1</v>
      </c>
      <c r="I591" s="1">
        <v>45122</v>
      </c>
      <c r="J591" t="s">
        <v>26</v>
      </c>
      <c r="K591" t="s">
        <v>19</v>
      </c>
      <c r="L591" t="s">
        <v>27</v>
      </c>
      <c r="M591">
        <v>180</v>
      </c>
    </row>
    <row r="592" spans="1:13" x14ac:dyDescent="0.35">
      <c r="A592" t="s">
        <v>673</v>
      </c>
      <c r="B592" t="s">
        <v>97</v>
      </c>
      <c r="C592">
        <v>456</v>
      </c>
      <c r="D592" t="s">
        <v>45</v>
      </c>
      <c r="E592" t="s">
        <v>24</v>
      </c>
      <c r="F592" t="s">
        <v>46</v>
      </c>
      <c r="G592">
        <v>350</v>
      </c>
      <c r="H592">
        <v>1</v>
      </c>
      <c r="I592" s="1">
        <v>45118</v>
      </c>
      <c r="J592" t="s">
        <v>18</v>
      </c>
      <c r="K592" t="s">
        <v>33</v>
      </c>
      <c r="L592" t="s">
        <v>53</v>
      </c>
      <c r="M592">
        <v>350</v>
      </c>
    </row>
    <row r="593" spans="1:13" x14ac:dyDescent="0.35">
      <c r="A593" t="s">
        <v>674</v>
      </c>
      <c r="B593" t="s">
        <v>100</v>
      </c>
      <c r="C593">
        <v>987</v>
      </c>
      <c r="D593" t="s">
        <v>56</v>
      </c>
      <c r="E593" t="s">
        <v>16</v>
      </c>
      <c r="F593" t="s">
        <v>67</v>
      </c>
      <c r="G593">
        <v>150</v>
      </c>
      <c r="H593">
        <v>2</v>
      </c>
      <c r="I593" s="1">
        <v>45000</v>
      </c>
      <c r="J593" t="s">
        <v>26</v>
      </c>
      <c r="K593" t="s">
        <v>33</v>
      </c>
      <c r="L593" t="s">
        <v>53</v>
      </c>
      <c r="M593">
        <v>300</v>
      </c>
    </row>
    <row r="594" spans="1:13" x14ac:dyDescent="0.35">
      <c r="A594" t="s">
        <v>675</v>
      </c>
      <c r="B594" t="s">
        <v>55</v>
      </c>
      <c r="C594">
        <v>987</v>
      </c>
      <c r="D594" t="s">
        <v>56</v>
      </c>
      <c r="E594" t="s">
        <v>42</v>
      </c>
      <c r="F594" t="s">
        <v>98</v>
      </c>
      <c r="G594">
        <v>150</v>
      </c>
      <c r="H594">
        <v>2</v>
      </c>
      <c r="I594" s="1">
        <v>45153</v>
      </c>
      <c r="J594" t="s">
        <v>52</v>
      </c>
      <c r="K594" t="s">
        <v>19</v>
      </c>
      <c r="L594" t="s">
        <v>27</v>
      </c>
      <c r="M594">
        <v>300</v>
      </c>
    </row>
    <row r="595" spans="1:13" x14ac:dyDescent="0.35">
      <c r="A595" t="s">
        <v>676</v>
      </c>
      <c r="B595" t="s">
        <v>100</v>
      </c>
      <c r="C595">
        <v>987</v>
      </c>
      <c r="D595" t="s">
        <v>56</v>
      </c>
      <c r="E595" t="s">
        <v>38</v>
      </c>
      <c r="F595" t="s">
        <v>71</v>
      </c>
      <c r="G595">
        <v>180</v>
      </c>
      <c r="H595">
        <v>1</v>
      </c>
      <c r="I595" s="1">
        <v>45019</v>
      </c>
      <c r="J595" t="s">
        <v>32</v>
      </c>
      <c r="K595" t="s">
        <v>19</v>
      </c>
      <c r="L595" t="s">
        <v>20</v>
      </c>
      <c r="M595">
        <v>180</v>
      </c>
    </row>
    <row r="596" spans="1:13" x14ac:dyDescent="0.35">
      <c r="A596" t="s">
        <v>677</v>
      </c>
      <c r="B596" t="s">
        <v>155</v>
      </c>
      <c r="C596">
        <v>789</v>
      </c>
      <c r="D596" t="s">
        <v>37</v>
      </c>
      <c r="E596" t="s">
        <v>79</v>
      </c>
      <c r="F596" t="s">
        <v>71</v>
      </c>
      <c r="G596">
        <v>180</v>
      </c>
      <c r="H596">
        <v>1</v>
      </c>
      <c r="I596" s="1">
        <v>45119</v>
      </c>
      <c r="J596" t="s">
        <v>32</v>
      </c>
      <c r="K596" t="s">
        <v>33</v>
      </c>
      <c r="L596" t="s">
        <v>34</v>
      </c>
      <c r="M596">
        <v>180</v>
      </c>
    </row>
    <row r="597" spans="1:13" x14ac:dyDescent="0.35">
      <c r="A597" t="s">
        <v>678</v>
      </c>
      <c r="B597" t="s">
        <v>62</v>
      </c>
      <c r="C597">
        <v>456</v>
      </c>
      <c r="D597" t="s">
        <v>63</v>
      </c>
      <c r="E597" t="s">
        <v>48</v>
      </c>
      <c r="F597" t="s">
        <v>80</v>
      </c>
      <c r="G597">
        <v>230</v>
      </c>
      <c r="H597">
        <v>2</v>
      </c>
      <c r="I597" s="1">
        <v>45230</v>
      </c>
      <c r="J597" t="s">
        <v>18</v>
      </c>
      <c r="K597" t="s">
        <v>33</v>
      </c>
      <c r="L597" t="s">
        <v>53</v>
      </c>
      <c r="M597">
        <v>460</v>
      </c>
    </row>
    <row r="598" spans="1:13" x14ac:dyDescent="0.35">
      <c r="A598" t="s">
        <v>679</v>
      </c>
      <c r="B598" t="s">
        <v>14</v>
      </c>
      <c r="C598">
        <v>369</v>
      </c>
      <c r="D598" t="s">
        <v>15</v>
      </c>
      <c r="E598" t="s">
        <v>64</v>
      </c>
      <c r="F598" t="s">
        <v>57</v>
      </c>
      <c r="G598">
        <v>250</v>
      </c>
      <c r="H598">
        <v>2</v>
      </c>
      <c r="I598" s="1">
        <v>44976</v>
      </c>
      <c r="J598" t="s">
        <v>52</v>
      </c>
      <c r="K598" t="s">
        <v>19</v>
      </c>
      <c r="L598" t="s">
        <v>27</v>
      </c>
      <c r="M598">
        <v>500</v>
      </c>
    </row>
    <row r="599" spans="1:13" x14ac:dyDescent="0.35">
      <c r="A599" t="s">
        <v>680</v>
      </c>
      <c r="B599" t="s">
        <v>50</v>
      </c>
      <c r="C599">
        <v>123</v>
      </c>
      <c r="D599" t="s">
        <v>51</v>
      </c>
      <c r="E599" t="s">
        <v>48</v>
      </c>
      <c r="F599" t="s">
        <v>88</v>
      </c>
      <c r="G599">
        <v>130</v>
      </c>
      <c r="H599">
        <v>1</v>
      </c>
      <c r="I599" s="1">
        <v>45261</v>
      </c>
      <c r="J599" t="s">
        <v>32</v>
      </c>
      <c r="K599" t="s">
        <v>19</v>
      </c>
      <c r="L599" t="s">
        <v>27</v>
      </c>
      <c r="M599">
        <v>130</v>
      </c>
    </row>
    <row r="600" spans="1:13" x14ac:dyDescent="0.35">
      <c r="A600" t="s">
        <v>681</v>
      </c>
      <c r="B600" t="s">
        <v>55</v>
      </c>
      <c r="C600">
        <v>987</v>
      </c>
      <c r="D600" t="s">
        <v>56</v>
      </c>
      <c r="E600" t="s">
        <v>64</v>
      </c>
      <c r="F600" t="s">
        <v>134</v>
      </c>
      <c r="G600">
        <v>280</v>
      </c>
      <c r="H600">
        <v>3</v>
      </c>
      <c r="I600" s="1">
        <v>45211</v>
      </c>
      <c r="J600" t="s">
        <v>52</v>
      </c>
      <c r="K600" t="s">
        <v>33</v>
      </c>
      <c r="L600" t="s">
        <v>40</v>
      </c>
      <c r="M600">
        <v>840</v>
      </c>
    </row>
    <row r="601" spans="1:13" x14ac:dyDescent="0.35">
      <c r="A601" t="s">
        <v>682</v>
      </c>
      <c r="B601" t="s">
        <v>14</v>
      </c>
      <c r="C601">
        <v>369</v>
      </c>
      <c r="D601" t="s">
        <v>15</v>
      </c>
      <c r="E601" t="s">
        <v>16</v>
      </c>
      <c r="F601" t="s">
        <v>134</v>
      </c>
      <c r="G601">
        <v>280</v>
      </c>
      <c r="H601">
        <v>3</v>
      </c>
      <c r="I601" s="1">
        <v>45284</v>
      </c>
      <c r="J601" t="s">
        <v>18</v>
      </c>
      <c r="K601" t="s">
        <v>19</v>
      </c>
      <c r="L601" t="s">
        <v>20</v>
      </c>
      <c r="M601">
        <v>840</v>
      </c>
    </row>
    <row r="602" spans="1:13" x14ac:dyDescent="0.35">
      <c r="A602" t="s">
        <v>683</v>
      </c>
      <c r="B602" t="s">
        <v>55</v>
      </c>
      <c r="C602">
        <v>987</v>
      </c>
      <c r="D602" t="s">
        <v>56</v>
      </c>
      <c r="E602" t="s">
        <v>79</v>
      </c>
      <c r="F602" t="s">
        <v>174</v>
      </c>
      <c r="G602">
        <v>300</v>
      </c>
      <c r="H602">
        <v>3</v>
      </c>
      <c r="I602" s="1">
        <v>45136</v>
      </c>
      <c r="J602" t="s">
        <v>52</v>
      </c>
      <c r="K602" t="s">
        <v>19</v>
      </c>
      <c r="L602" t="s">
        <v>27</v>
      </c>
      <c r="M602">
        <v>900</v>
      </c>
    </row>
    <row r="603" spans="1:13" x14ac:dyDescent="0.35">
      <c r="A603" t="s">
        <v>684</v>
      </c>
      <c r="B603" t="s">
        <v>36</v>
      </c>
      <c r="C603">
        <v>456</v>
      </c>
      <c r="D603" t="s">
        <v>37</v>
      </c>
      <c r="E603" t="s">
        <v>42</v>
      </c>
      <c r="F603" t="s">
        <v>67</v>
      </c>
      <c r="G603">
        <v>150</v>
      </c>
      <c r="H603">
        <v>2</v>
      </c>
      <c r="I603" s="1">
        <v>45001</v>
      </c>
      <c r="J603" t="s">
        <v>32</v>
      </c>
      <c r="K603" t="s">
        <v>19</v>
      </c>
      <c r="L603" t="s">
        <v>20</v>
      </c>
      <c r="M603">
        <v>300</v>
      </c>
    </row>
    <row r="604" spans="1:13" x14ac:dyDescent="0.35">
      <c r="A604" t="s">
        <v>685</v>
      </c>
      <c r="B604" t="s">
        <v>29</v>
      </c>
      <c r="C604">
        <v>258</v>
      </c>
      <c r="D604" t="s">
        <v>30</v>
      </c>
      <c r="E604" t="s">
        <v>42</v>
      </c>
      <c r="F604" t="s">
        <v>98</v>
      </c>
      <c r="G604">
        <v>150</v>
      </c>
      <c r="H604">
        <v>2</v>
      </c>
      <c r="I604" s="1">
        <v>45024</v>
      </c>
      <c r="J604" t="s">
        <v>52</v>
      </c>
      <c r="K604" t="s">
        <v>33</v>
      </c>
      <c r="L604" t="s">
        <v>53</v>
      </c>
      <c r="M604">
        <v>300</v>
      </c>
    </row>
    <row r="605" spans="1:13" x14ac:dyDescent="0.35">
      <c r="A605" t="s">
        <v>686</v>
      </c>
      <c r="B605" t="s">
        <v>102</v>
      </c>
      <c r="C605">
        <v>123</v>
      </c>
      <c r="D605" t="s">
        <v>78</v>
      </c>
      <c r="E605" t="s">
        <v>66</v>
      </c>
      <c r="F605" t="s">
        <v>39</v>
      </c>
      <c r="G605">
        <v>120</v>
      </c>
      <c r="H605">
        <v>1</v>
      </c>
      <c r="I605" s="1">
        <v>45030</v>
      </c>
      <c r="J605" t="s">
        <v>18</v>
      </c>
      <c r="K605" t="s">
        <v>19</v>
      </c>
      <c r="L605" t="s">
        <v>27</v>
      </c>
      <c r="M605">
        <v>120</v>
      </c>
    </row>
    <row r="606" spans="1:13" x14ac:dyDescent="0.35">
      <c r="A606" t="s">
        <v>687</v>
      </c>
      <c r="B606" t="s">
        <v>59</v>
      </c>
      <c r="C606">
        <v>123</v>
      </c>
      <c r="D606" t="s">
        <v>23</v>
      </c>
      <c r="E606" t="s">
        <v>66</v>
      </c>
      <c r="F606" t="s">
        <v>60</v>
      </c>
      <c r="G606">
        <v>220</v>
      </c>
      <c r="H606">
        <v>2</v>
      </c>
      <c r="I606" s="1">
        <v>45084</v>
      </c>
      <c r="J606" t="s">
        <v>18</v>
      </c>
      <c r="K606" t="s">
        <v>33</v>
      </c>
      <c r="L606" t="s">
        <v>53</v>
      </c>
      <c r="M606">
        <v>440</v>
      </c>
    </row>
    <row r="607" spans="1:13" x14ac:dyDescent="0.35">
      <c r="A607" t="s">
        <v>688</v>
      </c>
      <c r="B607" t="s">
        <v>155</v>
      </c>
      <c r="C607">
        <v>789</v>
      </c>
      <c r="D607" t="s">
        <v>37</v>
      </c>
      <c r="E607" t="s">
        <v>42</v>
      </c>
      <c r="F607" t="s">
        <v>134</v>
      </c>
      <c r="G607">
        <v>280</v>
      </c>
      <c r="H607">
        <v>3</v>
      </c>
      <c r="I607" s="1">
        <v>45146</v>
      </c>
      <c r="J607" t="s">
        <v>32</v>
      </c>
      <c r="K607" t="s">
        <v>19</v>
      </c>
      <c r="L607" t="s">
        <v>20</v>
      </c>
      <c r="M607">
        <v>840</v>
      </c>
    </row>
    <row r="608" spans="1:13" x14ac:dyDescent="0.35">
      <c r="A608" t="s">
        <v>689</v>
      </c>
      <c r="B608" t="s">
        <v>44</v>
      </c>
      <c r="C608">
        <v>654</v>
      </c>
      <c r="D608" t="s">
        <v>45</v>
      </c>
      <c r="E608" t="s">
        <v>42</v>
      </c>
      <c r="F608" t="s">
        <v>174</v>
      </c>
      <c r="G608">
        <v>300</v>
      </c>
      <c r="H608">
        <v>3</v>
      </c>
      <c r="I608" s="1">
        <v>45187</v>
      </c>
      <c r="J608" t="s">
        <v>18</v>
      </c>
      <c r="K608" t="s">
        <v>19</v>
      </c>
      <c r="L608" t="s">
        <v>20</v>
      </c>
      <c r="M608">
        <v>900</v>
      </c>
    </row>
    <row r="609" spans="1:13" x14ac:dyDescent="0.35">
      <c r="A609" t="s">
        <v>690</v>
      </c>
      <c r="B609" t="s">
        <v>50</v>
      </c>
      <c r="C609">
        <v>123</v>
      </c>
      <c r="D609" t="s">
        <v>51</v>
      </c>
      <c r="E609" t="s">
        <v>16</v>
      </c>
      <c r="F609" t="s">
        <v>85</v>
      </c>
      <c r="G609">
        <v>200</v>
      </c>
      <c r="H609">
        <v>2</v>
      </c>
      <c r="I609" s="1">
        <v>45021</v>
      </c>
      <c r="J609" t="s">
        <v>18</v>
      </c>
      <c r="K609" t="s">
        <v>33</v>
      </c>
      <c r="L609" t="s">
        <v>40</v>
      </c>
      <c r="M609">
        <v>400</v>
      </c>
    </row>
    <row r="610" spans="1:13" x14ac:dyDescent="0.35">
      <c r="A610" t="s">
        <v>691</v>
      </c>
      <c r="B610" t="s">
        <v>84</v>
      </c>
      <c r="C610">
        <v>258</v>
      </c>
      <c r="D610" t="s">
        <v>15</v>
      </c>
      <c r="E610" t="s">
        <v>24</v>
      </c>
      <c r="F610" t="s">
        <v>71</v>
      </c>
      <c r="G610">
        <v>180</v>
      </c>
      <c r="H610">
        <v>1</v>
      </c>
      <c r="I610" s="1">
        <v>45197</v>
      </c>
      <c r="J610" t="s">
        <v>52</v>
      </c>
      <c r="K610" t="s">
        <v>19</v>
      </c>
      <c r="L610" t="s">
        <v>27</v>
      </c>
      <c r="M610">
        <v>180</v>
      </c>
    </row>
    <row r="611" spans="1:13" x14ac:dyDescent="0.35">
      <c r="A611" t="s">
        <v>692</v>
      </c>
      <c r="B611" t="s">
        <v>69</v>
      </c>
      <c r="C611">
        <v>321</v>
      </c>
      <c r="D611" t="s">
        <v>70</v>
      </c>
      <c r="E611" t="s">
        <v>66</v>
      </c>
      <c r="F611" t="s">
        <v>60</v>
      </c>
      <c r="G611">
        <v>220</v>
      </c>
      <c r="H611">
        <v>2</v>
      </c>
      <c r="I611" s="1">
        <v>45289</v>
      </c>
      <c r="J611" t="s">
        <v>52</v>
      </c>
      <c r="K611" t="s">
        <v>33</v>
      </c>
      <c r="L611" t="s">
        <v>34</v>
      </c>
      <c r="M611">
        <v>440</v>
      </c>
    </row>
    <row r="612" spans="1:13" x14ac:dyDescent="0.35">
      <c r="A612" t="s">
        <v>693</v>
      </c>
      <c r="B612" t="s">
        <v>22</v>
      </c>
      <c r="C612">
        <v>369</v>
      </c>
      <c r="D612" t="s">
        <v>23</v>
      </c>
      <c r="E612" t="s">
        <v>64</v>
      </c>
      <c r="F612" t="s">
        <v>111</v>
      </c>
      <c r="G612">
        <v>20</v>
      </c>
      <c r="H612">
        <v>5</v>
      </c>
      <c r="I612" s="1">
        <v>45206</v>
      </c>
      <c r="J612" t="s">
        <v>52</v>
      </c>
      <c r="K612" t="s">
        <v>19</v>
      </c>
      <c r="L612" t="s">
        <v>20</v>
      </c>
      <c r="M612">
        <v>100</v>
      </c>
    </row>
    <row r="613" spans="1:13" x14ac:dyDescent="0.35">
      <c r="A613" t="s">
        <v>694</v>
      </c>
      <c r="B613" t="s">
        <v>77</v>
      </c>
      <c r="C613">
        <v>147</v>
      </c>
      <c r="D613" t="s">
        <v>78</v>
      </c>
      <c r="E613" t="s">
        <v>66</v>
      </c>
      <c r="F613" t="s">
        <v>85</v>
      </c>
      <c r="G613">
        <v>200</v>
      </c>
      <c r="H613">
        <v>2</v>
      </c>
      <c r="I613" s="1">
        <v>45152</v>
      </c>
      <c r="J613" t="s">
        <v>18</v>
      </c>
      <c r="K613" t="s">
        <v>33</v>
      </c>
      <c r="L613" t="s">
        <v>34</v>
      </c>
      <c r="M613">
        <v>400</v>
      </c>
    </row>
    <row r="614" spans="1:13" x14ac:dyDescent="0.35">
      <c r="A614" t="s">
        <v>695</v>
      </c>
      <c r="B614" t="s">
        <v>69</v>
      </c>
      <c r="C614">
        <v>321</v>
      </c>
      <c r="D614" t="s">
        <v>70</v>
      </c>
      <c r="E614" t="s">
        <v>24</v>
      </c>
      <c r="F614" t="s">
        <v>73</v>
      </c>
      <c r="G614">
        <v>160</v>
      </c>
      <c r="H614">
        <v>1</v>
      </c>
      <c r="I614" s="1">
        <v>45231</v>
      </c>
      <c r="J614" t="s">
        <v>26</v>
      </c>
      <c r="K614" t="s">
        <v>19</v>
      </c>
      <c r="L614" t="s">
        <v>20</v>
      </c>
      <c r="M614">
        <v>160</v>
      </c>
    </row>
    <row r="615" spans="1:13" x14ac:dyDescent="0.35">
      <c r="A615" t="s">
        <v>696</v>
      </c>
      <c r="B615" t="s">
        <v>44</v>
      </c>
      <c r="C615">
        <v>654</v>
      </c>
      <c r="D615" t="s">
        <v>45</v>
      </c>
      <c r="E615" t="s">
        <v>16</v>
      </c>
      <c r="F615" t="s">
        <v>103</v>
      </c>
      <c r="G615">
        <v>190</v>
      </c>
      <c r="H615">
        <v>1</v>
      </c>
      <c r="I615" s="1">
        <v>45073</v>
      </c>
      <c r="J615" t="s">
        <v>52</v>
      </c>
      <c r="K615" t="s">
        <v>19</v>
      </c>
      <c r="L615" t="s">
        <v>27</v>
      </c>
      <c r="M615">
        <v>190</v>
      </c>
    </row>
    <row r="616" spans="1:13" x14ac:dyDescent="0.35">
      <c r="A616" t="s">
        <v>697</v>
      </c>
      <c r="B616" t="s">
        <v>100</v>
      </c>
      <c r="C616">
        <v>987</v>
      </c>
      <c r="D616" t="s">
        <v>56</v>
      </c>
      <c r="E616" t="s">
        <v>48</v>
      </c>
      <c r="F616" t="s">
        <v>111</v>
      </c>
      <c r="G616">
        <v>20</v>
      </c>
      <c r="H616">
        <v>5</v>
      </c>
      <c r="I616" s="1">
        <v>44987</v>
      </c>
      <c r="J616" t="s">
        <v>18</v>
      </c>
      <c r="K616" t="s">
        <v>19</v>
      </c>
      <c r="L616" t="s">
        <v>27</v>
      </c>
      <c r="M616">
        <v>100</v>
      </c>
    </row>
    <row r="617" spans="1:13" x14ac:dyDescent="0.35">
      <c r="A617" t="s">
        <v>698</v>
      </c>
      <c r="B617" t="s">
        <v>69</v>
      </c>
      <c r="C617">
        <v>321</v>
      </c>
      <c r="D617" t="s">
        <v>70</v>
      </c>
      <c r="E617" t="s">
        <v>16</v>
      </c>
      <c r="F617" t="s">
        <v>31</v>
      </c>
      <c r="G617">
        <v>200</v>
      </c>
      <c r="H617">
        <v>2</v>
      </c>
      <c r="I617" s="1">
        <v>45245</v>
      </c>
      <c r="J617" t="s">
        <v>26</v>
      </c>
      <c r="K617" t="s">
        <v>33</v>
      </c>
      <c r="L617" t="s">
        <v>34</v>
      </c>
      <c r="M617">
        <v>400</v>
      </c>
    </row>
    <row r="618" spans="1:13" x14ac:dyDescent="0.35">
      <c r="A618" t="s">
        <v>699</v>
      </c>
      <c r="B618" t="s">
        <v>92</v>
      </c>
      <c r="C618">
        <v>654</v>
      </c>
      <c r="D618" t="s">
        <v>51</v>
      </c>
      <c r="E618" t="s">
        <v>82</v>
      </c>
      <c r="F618" t="s">
        <v>60</v>
      </c>
      <c r="G618">
        <v>220</v>
      </c>
      <c r="H618">
        <v>2</v>
      </c>
      <c r="I618" s="1">
        <v>45188</v>
      </c>
      <c r="J618" t="s">
        <v>32</v>
      </c>
      <c r="K618" t="s">
        <v>19</v>
      </c>
      <c r="L618" t="s">
        <v>27</v>
      </c>
      <c r="M618">
        <v>440</v>
      </c>
    </row>
    <row r="619" spans="1:13" x14ac:dyDescent="0.35">
      <c r="A619" t="s">
        <v>700</v>
      </c>
      <c r="B619" t="s">
        <v>84</v>
      </c>
      <c r="C619">
        <v>258</v>
      </c>
      <c r="D619" t="s">
        <v>15</v>
      </c>
      <c r="E619" t="s">
        <v>64</v>
      </c>
      <c r="F619" t="s">
        <v>31</v>
      </c>
      <c r="G619">
        <v>200</v>
      </c>
      <c r="H619">
        <v>2</v>
      </c>
      <c r="I619" s="1">
        <v>45258</v>
      </c>
      <c r="J619" t="s">
        <v>52</v>
      </c>
      <c r="K619" t="s">
        <v>33</v>
      </c>
      <c r="L619" t="s">
        <v>34</v>
      </c>
      <c r="M619">
        <v>400</v>
      </c>
    </row>
    <row r="620" spans="1:13" x14ac:dyDescent="0.35">
      <c r="A620" t="s">
        <v>701</v>
      </c>
      <c r="B620" t="s">
        <v>55</v>
      </c>
      <c r="C620">
        <v>987</v>
      </c>
      <c r="D620" t="s">
        <v>56</v>
      </c>
      <c r="E620" t="s">
        <v>82</v>
      </c>
      <c r="F620" t="s">
        <v>57</v>
      </c>
      <c r="G620">
        <v>250</v>
      </c>
      <c r="H620">
        <v>2</v>
      </c>
      <c r="I620" s="1">
        <v>45254</v>
      </c>
      <c r="J620" t="s">
        <v>18</v>
      </c>
      <c r="K620" t="s">
        <v>33</v>
      </c>
      <c r="L620" t="s">
        <v>34</v>
      </c>
      <c r="M620">
        <v>500</v>
      </c>
    </row>
    <row r="621" spans="1:13" x14ac:dyDescent="0.35">
      <c r="A621" t="s">
        <v>702</v>
      </c>
      <c r="B621" t="s">
        <v>14</v>
      </c>
      <c r="C621">
        <v>369</v>
      </c>
      <c r="D621" t="s">
        <v>15</v>
      </c>
      <c r="E621" t="s">
        <v>16</v>
      </c>
      <c r="F621" t="s">
        <v>111</v>
      </c>
      <c r="G621">
        <v>20</v>
      </c>
      <c r="H621">
        <v>5</v>
      </c>
      <c r="I621" s="1">
        <v>44964</v>
      </c>
      <c r="J621" t="s">
        <v>18</v>
      </c>
      <c r="K621" t="s">
        <v>19</v>
      </c>
      <c r="L621" t="s">
        <v>27</v>
      </c>
      <c r="M621">
        <v>100</v>
      </c>
    </row>
    <row r="622" spans="1:13" x14ac:dyDescent="0.35">
      <c r="A622" t="s">
        <v>703</v>
      </c>
      <c r="B622" t="s">
        <v>36</v>
      </c>
      <c r="C622">
        <v>456</v>
      </c>
      <c r="D622" t="s">
        <v>37</v>
      </c>
      <c r="E622" t="s">
        <v>16</v>
      </c>
      <c r="F622" t="s">
        <v>60</v>
      </c>
      <c r="G622">
        <v>220</v>
      </c>
      <c r="H622">
        <v>2</v>
      </c>
      <c r="I622" s="1">
        <v>44969</v>
      </c>
      <c r="J622" t="s">
        <v>26</v>
      </c>
      <c r="K622" t="s">
        <v>33</v>
      </c>
      <c r="L622" t="s">
        <v>34</v>
      </c>
      <c r="M622">
        <v>440</v>
      </c>
    </row>
    <row r="623" spans="1:13" x14ac:dyDescent="0.35">
      <c r="A623" t="s">
        <v>704</v>
      </c>
      <c r="B623" t="s">
        <v>102</v>
      </c>
      <c r="C623">
        <v>123</v>
      </c>
      <c r="D623" t="s">
        <v>78</v>
      </c>
      <c r="E623" t="s">
        <v>82</v>
      </c>
      <c r="F623" t="s">
        <v>88</v>
      </c>
      <c r="G623">
        <v>130</v>
      </c>
      <c r="H623">
        <v>1</v>
      </c>
      <c r="I623" s="1">
        <v>44991</v>
      </c>
      <c r="J623" t="s">
        <v>32</v>
      </c>
      <c r="K623" t="s">
        <v>33</v>
      </c>
      <c r="L623" t="s">
        <v>53</v>
      </c>
      <c r="M623">
        <v>130</v>
      </c>
    </row>
    <row r="624" spans="1:13" x14ac:dyDescent="0.35">
      <c r="A624" t="s">
        <v>705</v>
      </c>
      <c r="B624" t="s">
        <v>36</v>
      </c>
      <c r="C624">
        <v>456</v>
      </c>
      <c r="D624" t="s">
        <v>37</v>
      </c>
      <c r="E624" t="s">
        <v>24</v>
      </c>
      <c r="F624" t="s">
        <v>111</v>
      </c>
      <c r="G624">
        <v>20</v>
      </c>
      <c r="H624">
        <v>5</v>
      </c>
      <c r="I624" s="1">
        <v>45221</v>
      </c>
      <c r="J624" t="s">
        <v>18</v>
      </c>
      <c r="K624" t="s">
        <v>33</v>
      </c>
      <c r="L624" t="s">
        <v>53</v>
      </c>
      <c r="M624">
        <v>100</v>
      </c>
    </row>
    <row r="625" spans="1:13" x14ac:dyDescent="0.35">
      <c r="A625" t="s">
        <v>706</v>
      </c>
      <c r="B625" t="s">
        <v>100</v>
      </c>
      <c r="C625">
        <v>987</v>
      </c>
      <c r="D625" t="s">
        <v>56</v>
      </c>
      <c r="E625" t="s">
        <v>38</v>
      </c>
      <c r="F625" t="s">
        <v>98</v>
      </c>
      <c r="G625">
        <v>150</v>
      </c>
      <c r="H625">
        <v>2</v>
      </c>
      <c r="I625" s="1">
        <v>45105</v>
      </c>
      <c r="J625" t="s">
        <v>26</v>
      </c>
      <c r="K625" t="s">
        <v>19</v>
      </c>
      <c r="L625" t="s">
        <v>27</v>
      </c>
      <c r="M625">
        <v>300</v>
      </c>
    </row>
    <row r="626" spans="1:13" x14ac:dyDescent="0.35">
      <c r="A626" t="s">
        <v>707</v>
      </c>
      <c r="B626" t="s">
        <v>155</v>
      </c>
      <c r="C626">
        <v>789</v>
      </c>
      <c r="D626" t="s">
        <v>37</v>
      </c>
      <c r="E626" t="s">
        <v>82</v>
      </c>
      <c r="F626" t="s">
        <v>31</v>
      </c>
      <c r="G626">
        <v>200</v>
      </c>
      <c r="H626">
        <v>2</v>
      </c>
      <c r="I626" s="1">
        <v>45142</v>
      </c>
      <c r="J626" t="s">
        <v>26</v>
      </c>
      <c r="K626" t="s">
        <v>33</v>
      </c>
      <c r="L626" t="s">
        <v>53</v>
      </c>
      <c r="M626">
        <v>400</v>
      </c>
    </row>
    <row r="627" spans="1:13" x14ac:dyDescent="0.35">
      <c r="A627" t="s">
        <v>708</v>
      </c>
      <c r="B627" t="s">
        <v>55</v>
      </c>
      <c r="C627">
        <v>987</v>
      </c>
      <c r="D627" t="s">
        <v>56</v>
      </c>
      <c r="E627" t="s">
        <v>66</v>
      </c>
      <c r="F627" t="s">
        <v>71</v>
      </c>
      <c r="G627">
        <v>180</v>
      </c>
      <c r="H627">
        <v>1</v>
      </c>
      <c r="I627" s="1">
        <v>45044</v>
      </c>
      <c r="J627" t="s">
        <v>52</v>
      </c>
      <c r="K627" t="s">
        <v>19</v>
      </c>
      <c r="L627" t="s">
        <v>27</v>
      </c>
      <c r="M627">
        <v>180</v>
      </c>
    </row>
    <row r="628" spans="1:13" x14ac:dyDescent="0.35">
      <c r="A628" t="s">
        <v>709</v>
      </c>
      <c r="B628" t="s">
        <v>115</v>
      </c>
      <c r="C628">
        <v>789</v>
      </c>
      <c r="D628" t="s">
        <v>70</v>
      </c>
      <c r="E628" t="s">
        <v>66</v>
      </c>
      <c r="F628" t="s">
        <v>98</v>
      </c>
      <c r="G628">
        <v>150</v>
      </c>
      <c r="H628">
        <v>2</v>
      </c>
      <c r="I628" s="1">
        <v>45064</v>
      </c>
      <c r="J628" t="s">
        <v>26</v>
      </c>
      <c r="K628" t="s">
        <v>19</v>
      </c>
      <c r="L628" t="s">
        <v>27</v>
      </c>
      <c r="M628">
        <v>300</v>
      </c>
    </row>
    <row r="629" spans="1:13" x14ac:dyDescent="0.35">
      <c r="A629" t="s">
        <v>710</v>
      </c>
      <c r="B629" t="s">
        <v>50</v>
      </c>
      <c r="C629">
        <v>123</v>
      </c>
      <c r="D629" t="s">
        <v>51</v>
      </c>
      <c r="E629" t="s">
        <v>42</v>
      </c>
      <c r="F629" t="s">
        <v>46</v>
      </c>
      <c r="G629">
        <v>350</v>
      </c>
      <c r="H629">
        <v>1</v>
      </c>
      <c r="I629" s="1">
        <v>45203</v>
      </c>
      <c r="J629" t="s">
        <v>26</v>
      </c>
      <c r="K629" t="s">
        <v>19</v>
      </c>
      <c r="L629" t="s">
        <v>20</v>
      </c>
      <c r="M629">
        <v>350</v>
      </c>
    </row>
    <row r="630" spans="1:13" x14ac:dyDescent="0.35">
      <c r="A630" t="s">
        <v>711</v>
      </c>
      <c r="B630" t="s">
        <v>59</v>
      </c>
      <c r="C630">
        <v>123</v>
      </c>
      <c r="D630" t="s">
        <v>23</v>
      </c>
      <c r="E630" t="s">
        <v>16</v>
      </c>
      <c r="F630" t="s">
        <v>73</v>
      </c>
      <c r="G630">
        <v>160</v>
      </c>
      <c r="H630">
        <v>1</v>
      </c>
      <c r="I630" s="1">
        <v>44993</v>
      </c>
      <c r="J630" t="s">
        <v>32</v>
      </c>
      <c r="K630" t="s">
        <v>33</v>
      </c>
      <c r="L630" t="s">
        <v>34</v>
      </c>
      <c r="M630">
        <v>160</v>
      </c>
    </row>
    <row r="631" spans="1:13" x14ac:dyDescent="0.35">
      <c r="A631" t="s">
        <v>712</v>
      </c>
      <c r="B631" t="s">
        <v>113</v>
      </c>
      <c r="C631">
        <v>321</v>
      </c>
      <c r="D631" t="s">
        <v>78</v>
      </c>
      <c r="E631" t="s">
        <v>38</v>
      </c>
      <c r="F631" t="s">
        <v>73</v>
      </c>
      <c r="G631">
        <v>160</v>
      </c>
      <c r="H631">
        <v>1</v>
      </c>
      <c r="I631" s="1">
        <v>45119</v>
      </c>
      <c r="J631" t="s">
        <v>18</v>
      </c>
      <c r="K631" t="s">
        <v>19</v>
      </c>
      <c r="L631" t="s">
        <v>20</v>
      </c>
      <c r="M631">
        <v>160</v>
      </c>
    </row>
    <row r="632" spans="1:13" x14ac:dyDescent="0.35">
      <c r="A632" t="s">
        <v>713</v>
      </c>
      <c r="B632" t="s">
        <v>92</v>
      </c>
      <c r="C632">
        <v>654</v>
      </c>
      <c r="D632" t="s">
        <v>51</v>
      </c>
      <c r="E632" t="s">
        <v>38</v>
      </c>
      <c r="F632" t="s">
        <v>134</v>
      </c>
      <c r="G632">
        <v>280</v>
      </c>
      <c r="H632">
        <v>3</v>
      </c>
      <c r="I632" s="1">
        <v>45204</v>
      </c>
      <c r="J632" t="s">
        <v>52</v>
      </c>
      <c r="K632" t="s">
        <v>33</v>
      </c>
      <c r="L632" t="s">
        <v>40</v>
      </c>
      <c r="M632">
        <v>840</v>
      </c>
    </row>
    <row r="633" spans="1:13" x14ac:dyDescent="0.35">
      <c r="A633" t="s">
        <v>714</v>
      </c>
      <c r="B633" t="s">
        <v>55</v>
      </c>
      <c r="C633">
        <v>987</v>
      </c>
      <c r="D633" t="s">
        <v>56</v>
      </c>
      <c r="E633" t="s">
        <v>82</v>
      </c>
      <c r="F633" t="s">
        <v>67</v>
      </c>
      <c r="G633">
        <v>150</v>
      </c>
      <c r="H633">
        <v>2</v>
      </c>
      <c r="I633" s="1">
        <v>44972</v>
      </c>
      <c r="J633" t="s">
        <v>18</v>
      </c>
      <c r="K633" t="s">
        <v>19</v>
      </c>
      <c r="L633" t="s">
        <v>27</v>
      </c>
      <c r="M633">
        <v>300</v>
      </c>
    </row>
    <row r="634" spans="1:13" x14ac:dyDescent="0.35">
      <c r="A634" t="s">
        <v>715</v>
      </c>
      <c r="B634" t="s">
        <v>155</v>
      </c>
      <c r="C634">
        <v>789</v>
      </c>
      <c r="D634" t="s">
        <v>37</v>
      </c>
      <c r="E634" t="s">
        <v>79</v>
      </c>
      <c r="F634" t="s">
        <v>105</v>
      </c>
      <c r="G634">
        <v>180</v>
      </c>
      <c r="H634">
        <v>1</v>
      </c>
      <c r="I634" s="1">
        <v>45099</v>
      </c>
      <c r="J634" t="s">
        <v>18</v>
      </c>
      <c r="K634" t="s">
        <v>33</v>
      </c>
      <c r="L634" t="s">
        <v>34</v>
      </c>
      <c r="M634">
        <v>180</v>
      </c>
    </row>
    <row r="635" spans="1:13" x14ac:dyDescent="0.35">
      <c r="A635" t="s">
        <v>716</v>
      </c>
      <c r="B635" t="s">
        <v>62</v>
      </c>
      <c r="C635">
        <v>456</v>
      </c>
      <c r="D635" t="s">
        <v>63</v>
      </c>
      <c r="E635" t="s">
        <v>48</v>
      </c>
      <c r="F635" t="s">
        <v>46</v>
      </c>
      <c r="G635">
        <v>350</v>
      </c>
      <c r="H635">
        <v>1</v>
      </c>
      <c r="I635" s="1">
        <v>45111</v>
      </c>
      <c r="J635" t="s">
        <v>18</v>
      </c>
      <c r="K635" t="s">
        <v>33</v>
      </c>
      <c r="L635" t="s">
        <v>53</v>
      </c>
      <c r="M635">
        <v>350</v>
      </c>
    </row>
    <row r="636" spans="1:13" x14ac:dyDescent="0.35">
      <c r="A636" t="s">
        <v>717</v>
      </c>
      <c r="B636" t="s">
        <v>36</v>
      </c>
      <c r="C636">
        <v>456</v>
      </c>
      <c r="D636" t="s">
        <v>37</v>
      </c>
      <c r="E636" t="s">
        <v>38</v>
      </c>
      <c r="F636" t="s">
        <v>25</v>
      </c>
      <c r="G636">
        <v>280</v>
      </c>
      <c r="H636">
        <v>3</v>
      </c>
      <c r="I636" s="1">
        <v>44950</v>
      </c>
      <c r="J636" t="s">
        <v>18</v>
      </c>
      <c r="K636" t="s">
        <v>33</v>
      </c>
      <c r="L636" t="s">
        <v>34</v>
      </c>
      <c r="M636">
        <v>840</v>
      </c>
    </row>
    <row r="637" spans="1:13" x14ac:dyDescent="0.35">
      <c r="A637" t="s">
        <v>718</v>
      </c>
      <c r="B637" t="s">
        <v>62</v>
      </c>
      <c r="C637">
        <v>456</v>
      </c>
      <c r="D637" t="s">
        <v>63</v>
      </c>
      <c r="E637" t="s">
        <v>24</v>
      </c>
      <c r="F637" t="s">
        <v>46</v>
      </c>
      <c r="G637">
        <v>350</v>
      </c>
      <c r="H637">
        <v>1</v>
      </c>
      <c r="I637" s="1">
        <v>45149</v>
      </c>
      <c r="J637" t="s">
        <v>52</v>
      </c>
      <c r="K637" t="s">
        <v>19</v>
      </c>
      <c r="L637" t="s">
        <v>20</v>
      </c>
      <c r="M637">
        <v>350</v>
      </c>
    </row>
    <row r="638" spans="1:13" x14ac:dyDescent="0.35">
      <c r="A638" t="s">
        <v>719</v>
      </c>
      <c r="B638" t="s">
        <v>92</v>
      </c>
      <c r="C638">
        <v>654</v>
      </c>
      <c r="D638" t="s">
        <v>51</v>
      </c>
      <c r="E638" t="s">
        <v>79</v>
      </c>
      <c r="F638" t="s">
        <v>98</v>
      </c>
      <c r="G638">
        <v>150</v>
      </c>
      <c r="H638">
        <v>2</v>
      </c>
      <c r="I638" s="1">
        <v>44928</v>
      </c>
      <c r="J638" t="s">
        <v>18</v>
      </c>
      <c r="K638" t="s">
        <v>19</v>
      </c>
      <c r="L638" t="s">
        <v>27</v>
      </c>
      <c r="M638">
        <v>300</v>
      </c>
    </row>
    <row r="639" spans="1:13" x14ac:dyDescent="0.35">
      <c r="A639" t="s">
        <v>720</v>
      </c>
      <c r="B639" t="s">
        <v>36</v>
      </c>
      <c r="C639">
        <v>456</v>
      </c>
      <c r="D639" t="s">
        <v>37</v>
      </c>
      <c r="E639" t="s">
        <v>79</v>
      </c>
      <c r="F639" t="s">
        <v>174</v>
      </c>
      <c r="G639">
        <v>300</v>
      </c>
      <c r="H639">
        <v>3</v>
      </c>
      <c r="I639" s="1">
        <v>45286</v>
      </c>
      <c r="J639" t="s">
        <v>32</v>
      </c>
      <c r="K639" t="s">
        <v>33</v>
      </c>
      <c r="L639" t="s">
        <v>53</v>
      </c>
      <c r="M639">
        <v>900</v>
      </c>
    </row>
    <row r="640" spans="1:13" x14ac:dyDescent="0.35">
      <c r="A640" t="s">
        <v>721</v>
      </c>
      <c r="B640" t="s">
        <v>102</v>
      </c>
      <c r="C640">
        <v>123</v>
      </c>
      <c r="D640" t="s">
        <v>78</v>
      </c>
      <c r="E640" t="s">
        <v>48</v>
      </c>
      <c r="F640" t="s">
        <v>25</v>
      </c>
      <c r="G640">
        <v>280</v>
      </c>
      <c r="H640">
        <v>3</v>
      </c>
      <c r="I640" s="1">
        <v>45262</v>
      </c>
      <c r="J640" t="s">
        <v>52</v>
      </c>
      <c r="K640" t="s">
        <v>33</v>
      </c>
      <c r="L640" t="s">
        <v>53</v>
      </c>
      <c r="M640">
        <v>840</v>
      </c>
    </row>
    <row r="641" spans="1:13" x14ac:dyDescent="0.35">
      <c r="A641" t="s">
        <v>722</v>
      </c>
      <c r="B641" t="s">
        <v>55</v>
      </c>
      <c r="C641">
        <v>987</v>
      </c>
      <c r="D641" t="s">
        <v>56</v>
      </c>
      <c r="E641" t="s">
        <v>48</v>
      </c>
      <c r="F641" t="s">
        <v>71</v>
      </c>
      <c r="G641">
        <v>180</v>
      </c>
      <c r="H641">
        <v>1</v>
      </c>
      <c r="I641" s="1">
        <v>45148</v>
      </c>
      <c r="J641" t="s">
        <v>32</v>
      </c>
      <c r="K641" t="s">
        <v>33</v>
      </c>
      <c r="L641" t="s">
        <v>34</v>
      </c>
      <c r="M641">
        <v>180</v>
      </c>
    </row>
    <row r="642" spans="1:13" x14ac:dyDescent="0.35">
      <c r="A642" t="s">
        <v>723</v>
      </c>
      <c r="B642" t="s">
        <v>62</v>
      </c>
      <c r="C642">
        <v>456</v>
      </c>
      <c r="D642" t="s">
        <v>63</v>
      </c>
      <c r="E642" t="s">
        <v>38</v>
      </c>
      <c r="F642" t="s">
        <v>60</v>
      </c>
      <c r="G642">
        <v>220</v>
      </c>
      <c r="H642">
        <v>2</v>
      </c>
      <c r="I642" s="1">
        <v>44947</v>
      </c>
      <c r="J642" t="s">
        <v>18</v>
      </c>
      <c r="K642" t="s">
        <v>33</v>
      </c>
      <c r="L642" t="s">
        <v>34</v>
      </c>
      <c r="M642">
        <v>440</v>
      </c>
    </row>
    <row r="643" spans="1:13" x14ac:dyDescent="0.35">
      <c r="A643" t="s">
        <v>724</v>
      </c>
      <c r="B643" t="s">
        <v>22</v>
      </c>
      <c r="C643">
        <v>369</v>
      </c>
      <c r="D643" t="s">
        <v>23</v>
      </c>
      <c r="E643" t="s">
        <v>38</v>
      </c>
      <c r="F643" t="s">
        <v>67</v>
      </c>
      <c r="G643">
        <v>150</v>
      </c>
      <c r="H643">
        <v>2</v>
      </c>
      <c r="I643" s="1">
        <v>45253</v>
      </c>
      <c r="J643" t="s">
        <v>26</v>
      </c>
      <c r="K643" t="s">
        <v>19</v>
      </c>
      <c r="L643" t="s">
        <v>27</v>
      </c>
      <c r="M643">
        <v>300</v>
      </c>
    </row>
    <row r="644" spans="1:13" x14ac:dyDescent="0.35">
      <c r="A644" t="s">
        <v>725</v>
      </c>
      <c r="B644" t="s">
        <v>115</v>
      </c>
      <c r="C644">
        <v>789</v>
      </c>
      <c r="D644" t="s">
        <v>70</v>
      </c>
      <c r="E644" t="s">
        <v>42</v>
      </c>
      <c r="F644" t="s">
        <v>174</v>
      </c>
      <c r="G644">
        <v>300</v>
      </c>
      <c r="H644">
        <v>3</v>
      </c>
      <c r="I644" s="1">
        <v>45121</v>
      </c>
      <c r="J644" t="s">
        <v>52</v>
      </c>
      <c r="K644" t="s">
        <v>19</v>
      </c>
      <c r="L644" t="s">
        <v>20</v>
      </c>
      <c r="M644">
        <v>900</v>
      </c>
    </row>
    <row r="645" spans="1:13" x14ac:dyDescent="0.35">
      <c r="A645" t="s">
        <v>726</v>
      </c>
      <c r="B645" t="s">
        <v>155</v>
      </c>
      <c r="C645">
        <v>789</v>
      </c>
      <c r="D645" t="s">
        <v>37</v>
      </c>
      <c r="E645" t="s">
        <v>66</v>
      </c>
      <c r="F645" t="s">
        <v>57</v>
      </c>
      <c r="G645">
        <v>250</v>
      </c>
      <c r="H645">
        <v>2</v>
      </c>
      <c r="I645" s="1">
        <v>45269</v>
      </c>
      <c r="J645" t="s">
        <v>32</v>
      </c>
      <c r="K645" t="s">
        <v>33</v>
      </c>
      <c r="L645" t="s">
        <v>40</v>
      </c>
      <c r="M645">
        <v>500</v>
      </c>
    </row>
    <row r="646" spans="1:13" x14ac:dyDescent="0.35">
      <c r="A646" t="s">
        <v>727</v>
      </c>
      <c r="B646" t="s">
        <v>100</v>
      </c>
      <c r="C646">
        <v>987</v>
      </c>
      <c r="D646" t="s">
        <v>56</v>
      </c>
      <c r="E646" t="s">
        <v>82</v>
      </c>
      <c r="F646" t="s">
        <v>71</v>
      </c>
      <c r="G646">
        <v>180</v>
      </c>
      <c r="H646">
        <v>1</v>
      </c>
      <c r="I646" s="1">
        <v>45050</v>
      </c>
      <c r="J646" t="s">
        <v>32</v>
      </c>
      <c r="K646" t="s">
        <v>33</v>
      </c>
      <c r="L646" t="s">
        <v>34</v>
      </c>
      <c r="M646">
        <v>180</v>
      </c>
    </row>
    <row r="647" spans="1:13" x14ac:dyDescent="0.35">
      <c r="A647" t="s">
        <v>728</v>
      </c>
      <c r="B647" t="s">
        <v>55</v>
      </c>
      <c r="C647">
        <v>987</v>
      </c>
      <c r="D647" t="s">
        <v>56</v>
      </c>
      <c r="E647" t="s">
        <v>66</v>
      </c>
      <c r="F647" t="s">
        <v>71</v>
      </c>
      <c r="G647">
        <v>180</v>
      </c>
      <c r="H647">
        <v>1</v>
      </c>
      <c r="I647" s="1">
        <v>45291</v>
      </c>
      <c r="J647" t="s">
        <v>26</v>
      </c>
      <c r="K647" t="s">
        <v>19</v>
      </c>
      <c r="L647" t="s">
        <v>20</v>
      </c>
      <c r="M647">
        <v>180</v>
      </c>
    </row>
    <row r="648" spans="1:13" x14ac:dyDescent="0.35">
      <c r="A648" t="s">
        <v>729</v>
      </c>
      <c r="B648" t="s">
        <v>92</v>
      </c>
      <c r="C648">
        <v>654</v>
      </c>
      <c r="D648" t="s">
        <v>51</v>
      </c>
      <c r="E648" t="s">
        <v>24</v>
      </c>
      <c r="F648" t="s">
        <v>88</v>
      </c>
      <c r="G648">
        <v>130</v>
      </c>
      <c r="H648">
        <v>1</v>
      </c>
      <c r="I648" s="1">
        <v>45008</v>
      </c>
      <c r="J648" t="s">
        <v>52</v>
      </c>
      <c r="K648" t="s">
        <v>19</v>
      </c>
      <c r="L648" t="s">
        <v>27</v>
      </c>
      <c r="M648">
        <v>130</v>
      </c>
    </row>
    <row r="649" spans="1:13" x14ac:dyDescent="0.35">
      <c r="A649" t="s">
        <v>730</v>
      </c>
      <c r="B649" t="s">
        <v>100</v>
      </c>
      <c r="C649">
        <v>987</v>
      </c>
      <c r="D649" t="s">
        <v>56</v>
      </c>
      <c r="E649" t="s">
        <v>79</v>
      </c>
      <c r="F649" t="s">
        <v>88</v>
      </c>
      <c r="G649">
        <v>130</v>
      </c>
      <c r="H649">
        <v>1</v>
      </c>
      <c r="I649" s="1">
        <v>44957</v>
      </c>
      <c r="J649" t="s">
        <v>26</v>
      </c>
      <c r="K649" t="s">
        <v>33</v>
      </c>
      <c r="L649" t="s">
        <v>53</v>
      </c>
      <c r="M649">
        <v>130</v>
      </c>
    </row>
    <row r="650" spans="1:13" x14ac:dyDescent="0.35">
      <c r="A650" t="s">
        <v>731</v>
      </c>
      <c r="B650" t="s">
        <v>55</v>
      </c>
      <c r="C650">
        <v>987</v>
      </c>
      <c r="D650" t="s">
        <v>56</v>
      </c>
      <c r="E650" t="s">
        <v>66</v>
      </c>
      <c r="F650" t="s">
        <v>73</v>
      </c>
      <c r="G650">
        <v>160</v>
      </c>
      <c r="H650">
        <v>1</v>
      </c>
      <c r="I650" s="1">
        <v>45078</v>
      </c>
      <c r="J650" t="s">
        <v>32</v>
      </c>
      <c r="K650" t="s">
        <v>19</v>
      </c>
      <c r="L650" t="s">
        <v>27</v>
      </c>
      <c r="M650">
        <v>160</v>
      </c>
    </row>
    <row r="651" spans="1:13" x14ac:dyDescent="0.35">
      <c r="A651" t="s">
        <v>732</v>
      </c>
      <c r="B651" t="s">
        <v>62</v>
      </c>
      <c r="C651">
        <v>456</v>
      </c>
      <c r="D651" t="s">
        <v>63</v>
      </c>
      <c r="E651" t="s">
        <v>66</v>
      </c>
      <c r="F651" t="s">
        <v>174</v>
      </c>
      <c r="G651">
        <v>300</v>
      </c>
      <c r="H651">
        <v>3</v>
      </c>
      <c r="I651" s="1">
        <v>45198</v>
      </c>
      <c r="J651" t="s">
        <v>26</v>
      </c>
      <c r="K651" t="s">
        <v>33</v>
      </c>
      <c r="L651" t="s">
        <v>34</v>
      </c>
      <c r="M651">
        <v>900</v>
      </c>
    </row>
    <row r="652" spans="1:13" x14ac:dyDescent="0.35">
      <c r="A652" t="s">
        <v>733</v>
      </c>
      <c r="B652" t="s">
        <v>59</v>
      </c>
      <c r="C652">
        <v>123</v>
      </c>
      <c r="D652" t="s">
        <v>23</v>
      </c>
      <c r="E652" t="s">
        <v>66</v>
      </c>
      <c r="F652" t="s">
        <v>67</v>
      </c>
      <c r="G652">
        <v>150</v>
      </c>
      <c r="H652">
        <v>2</v>
      </c>
      <c r="I652" s="1">
        <v>45117</v>
      </c>
      <c r="J652" t="s">
        <v>52</v>
      </c>
      <c r="K652" t="s">
        <v>33</v>
      </c>
      <c r="L652" t="s">
        <v>34</v>
      </c>
      <c r="M652">
        <v>300</v>
      </c>
    </row>
    <row r="653" spans="1:13" x14ac:dyDescent="0.35">
      <c r="A653" t="s">
        <v>734</v>
      </c>
      <c r="B653" t="s">
        <v>22</v>
      </c>
      <c r="C653">
        <v>369</v>
      </c>
      <c r="D653" t="s">
        <v>23</v>
      </c>
      <c r="E653" t="s">
        <v>79</v>
      </c>
      <c r="F653" t="s">
        <v>103</v>
      </c>
      <c r="G653">
        <v>190</v>
      </c>
      <c r="H653">
        <v>1</v>
      </c>
      <c r="I653" s="1">
        <v>45019</v>
      </c>
      <c r="J653" t="s">
        <v>52</v>
      </c>
      <c r="K653" t="s">
        <v>33</v>
      </c>
      <c r="L653" t="s">
        <v>40</v>
      </c>
      <c r="M653">
        <v>190</v>
      </c>
    </row>
    <row r="654" spans="1:13" x14ac:dyDescent="0.35">
      <c r="A654" t="s">
        <v>735</v>
      </c>
      <c r="B654" t="s">
        <v>36</v>
      </c>
      <c r="C654">
        <v>456</v>
      </c>
      <c r="D654" t="s">
        <v>37</v>
      </c>
      <c r="E654" t="s">
        <v>79</v>
      </c>
      <c r="F654" t="s">
        <v>98</v>
      </c>
      <c r="G654">
        <v>150</v>
      </c>
      <c r="H654">
        <v>2</v>
      </c>
      <c r="I654" s="1">
        <v>45008</v>
      </c>
      <c r="J654" t="s">
        <v>18</v>
      </c>
      <c r="K654" t="s">
        <v>19</v>
      </c>
      <c r="L654" t="s">
        <v>20</v>
      </c>
      <c r="M654">
        <v>300</v>
      </c>
    </row>
    <row r="655" spans="1:13" x14ac:dyDescent="0.35">
      <c r="A655" t="s">
        <v>736</v>
      </c>
      <c r="B655" t="s">
        <v>50</v>
      </c>
      <c r="C655">
        <v>123</v>
      </c>
      <c r="D655" t="s">
        <v>51</v>
      </c>
      <c r="E655" t="s">
        <v>79</v>
      </c>
      <c r="F655" t="s">
        <v>46</v>
      </c>
      <c r="G655">
        <v>350</v>
      </c>
      <c r="H655">
        <v>1</v>
      </c>
      <c r="I655" s="1">
        <v>44968</v>
      </c>
      <c r="J655" t="s">
        <v>52</v>
      </c>
      <c r="K655" t="s">
        <v>33</v>
      </c>
      <c r="L655" t="s">
        <v>34</v>
      </c>
      <c r="M655">
        <v>350</v>
      </c>
    </row>
    <row r="656" spans="1:13" x14ac:dyDescent="0.35">
      <c r="A656" t="s">
        <v>737</v>
      </c>
      <c r="B656" t="s">
        <v>102</v>
      </c>
      <c r="C656">
        <v>123</v>
      </c>
      <c r="D656" t="s">
        <v>78</v>
      </c>
      <c r="E656" t="s">
        <v>16</v>
      </c>
      <c r="F656" t="s">
        <v>105</v>
      </c>
      <c r="G656">
        <v>180</v>
      </c>
      <c r="H656">
        <v>1</v>
      </c>
      <c r="I656" s="1">
        <v>45093</v>
      </c>
      <c r="J656" t="s">
        <v>18</v>
      </c>
      <c r="K656" t="s">
        <v>33</v>
      </c>
      <c r="L656" t="s">
        <v>34</v>
      </c>
      <c r="M656">
        <v>180</v>
      </c>
    </row>
    <row r="657" spans="1:13" x14ac:dyDescent="0.35">
      <c r="A657" t="s">
        <v>738</v>
      </c>
      <c r="B657" t="s">
        <v>44</v>
      </c>
      <c r="C657">
        <v>654</v>
      </c>
      <c r="D657" t="s">
        <v>45</v>
      </c>
      <c r="E657" t="s">
        <v>66</v>
      </c>
      <c r="F657" t="s">
        <v>111</v>
      </c>
      <c r="G657">
        <v>20</v>
      </c>
      <c r="H657">
        <v>5</v>
      </c>
      <c r="I657" s="1">
        <v>45135</v>
      </c>
      <c r="J657" t="s">
        <v>26</v>
      </c>
      <c r="K657" t="s">
        <v>33</v>
      </c>
      <c r="L657" t="s">
        <v>40</v>
      </c>
      <c r="M657">
        <v>100</v>
      </c>
    </row>
    <row r="658" spans="1:13" x14ac:dyDescent="0.35">
      <c r="A658" t="s">
        <v>739</v>
      </c>
      <c r="B658" t="s">
        <v>22</v>
      </c>
      <c r="C658">
        <v>369</v>
      </c>
      <c r="D658" t="s">
        <v>23</v>
      </c>
      <c r="E658" t="s">
        <v>64</v>
      </c>
      <c r="F658" t="s">
        <v>80</v>
      </c>
      <c r="G658">
        <v>230</v>
      </c>
      <c r="H658">
        <v>2</v>
      </c>
      <c r="I658" s="1">
        <v>44972</v>
      </c>
      <c r="J658" t="s">
        <v>52</v>
      </c>
      <c r="K658" t="s">
        <v>33</v>
      </c>
      <c r="L658" t="s">
        <v>34</v>
      </c>
      <c r="M658">
        <v>460</v>
      </c>
    </row>
    <row r="659" spans="1:13" x14ac:dyDescent="0.35">
      <c r="A659" t="s">
        <v>740</v>
      </c>
      <c r="B659" t="s">
        <v>131</v>
      </c>
      <c r="C659">
        <v>147</v>
      </c>
      <c r="D659" t="s">
        <v>30</v>
      </c>
      <c r="E659" t="s">
        <v>66</v>
      </c>
      <c r="F659" t="s">
        <v>111</v>
      </c>
      <c r="G659">
        <v>20</v>
      </c>
      <c r="H659">
        <v>5</v>
      </c>
      <c r="I659" s="1">
        <v>45134</v>
      </c>
      <c r="J659" t="s">
        <v>52</v>
      </c>
      <c r="K659" t="s">
        <v>33</v>
      </c>
      <c r="L659" t="s">
        <v>34</v>
      </c>
      <c r="M659">
        <v>100</v>
      </c>
    </row>
    <row r="660" spans="1:13" x14ac:dyDescent="0.35">
      <c r="A660" t="s">
        <v>741</v>
      </c>
      <c r="B660" t="s">
        <v>29</v>
      </c>
      <c r="C660">
        <v>258</v>
      </c>
      <c r="D660" t="s">
        <v>30</v>
      </c>
      <c r="E660" t="s">
        <v>38</v>
      </c>
      <c r="F660" t="s">
        <v>174</v>
      </c>
      <c r="G660">
        <v>300</v>
      </c>
      <c r="H660">
        <v>3</v>
      </c>
      <c r="I660" s="1">
        <v>45113</v>
      </c>
      <c r="J660" t="s">
        <v>26</v>
      </c>
      <c r="K660" t="s">
        <v>33</v>
      </c>
      <c r="L660" t="s">
        <v>40</v>
      </c>
      <c r="M660">
        <v>900</v>
      </c>
    </row>
    <row r="661" spans="1:13" x14ac:dyDescent="0.35">
      <c r="A661" t="s">
        <v>742</v>
      </c>
      <c r="B661" t="s">
        <v>84</v>
      </c>
      <c r="C661">
        <v>258</v>
      </c>
      <c r="D661" t="s">
        <v>15</v>
      </c>
      <c r="E661" t="s">
        <v>48</v>
      </c>
      <c r="F661" t="s">
        <v>105</v>
      </c>
      <c r="G661">
        <v>180</v>
      </c>
      <c r="H661">
        <v>1</v>
      </c>
      <c r="I661" s="1">
        <v>45172</v>
      </c>
      <c r="J661" t="s">
        <v>52</v>
      </c>
      <c r="K661" t="s">
        <v>33</v>
      </c>
      <c r="L661" t="s">
        <v>40</v>
      </c>
      <c r="M661">
        <v>180</v>
      </c>
    </row>
    <row r="662" spans="1:13" x14ac:dyDescent="0.35">
      <c r="A662" t="s">
        <v>743</v>
      </c>
      <c r="B662" t="s">
        <v>14</v>
      </c>
      <c r="C662">
        <v>369</v>
      </c>
      <c r="D662" t="s">
        <v>15</v>
      </c>
      <c r="E662" t="s">
        <v>42</v>
      </c>
      <c r="F662" t="s">
        <v>103</v>
      </c>
      <c r="G662">
        <v>190</v>
      </c>
      <c r="H662">
        <v>1</v>
      </c>
      <c r="I662" s="1">
        <v>45080</v>
      </c>
      <c r="J662" t="s">
        <v>52</v>
      </c>
      <c r="K662" t="s">
        <v>19</v>
      </c>
      <c r="L662" t="s">
        <v>20</v>
      </c>
      <c r="M662">
        <v>190</v>
      </c>
    </row>
    <row r="663" spans="1:13" x14ac:dyDescent="0.35">
      <c r="A663" t="s">
        <v>744</v>
      </c>
      <c r="B663" t="s">
        <v>22</v>
      </c>
      <c r="C663">
        <v>369</v>
      </c>
      <c r="D663" t="s">
        <v>23</v>
      </c>
      <c r="E663" t="s">
        <v>82</v>
      </c>
      <c r="F663" t="s">
        <v>39</v>
      </c>
      <c r="G663">
        <v>120</v>
      </c>
      <c r="H663">
        <v>1</v>
      </c>
      <c r="I663" s="1">
        <v>45130</v>
      </c>
      <c r="J663" t="s">
        <v>18</v>
      </c>
      <c r="K663" t="s">
        <v>19</v>
      </c>
      <c r="L663" t="s">
        <v>20</v>
      </c>
      <c r="M663">
        <v>120</v>
      </c>
    </row>
    <row r="664" spans="1:13" x14ac:dyDescent="0.35">
      <c r="A664" t="s">
        <v>745</v>
      </c>
      <c r="B664" t="s">
        <v>155</v>
      </c>
      <c r="C664">
        <v>789</v>
      </c>
      <c r="D664" t="s">
        <v>37</v>
      </c>
      <c r="E664" t="s">
        <v>38</v>
      </c>
      <c r="F664" t="s">
        <v>31</v>
      </c>
      <c r="G664">
        <v>200</v>
      </c>
      <c r="H664">
        <v>2</v>
      </c>
      <c r="I664" s="1">
        <v>44986</v>
      </c>
      <c r="J664" t="s">
        <v>32</v>
      </c>
      <c r="K664" t="s">
        <v>19</v>
      </c>
      <c r="L664" t="s">
        <v>27</v>
      </c>
      <c r="M664">
        <v>400</v>
      </c>
    </row>
    <row r="665" spans="1:13" x14ac:dyDescent="0.35">
      <c r="A665" t="s">
        <v>746</v>
      </c>
      <c r="B665" t="s">
        <v>22</v>
      </c>
      <c r="C665">
        <v>369</v>
      </c>
      <c r="D665" t="s">
        <v>23</v>
      </c>
      <c r="E665" t="s">
        <v>38</v>
      </c>
      <c r="F665" t="s">
        <v>25</v>
      </c>
      <c r="G665">
        <v>280</v>
      </c>
      <c r="H665">
        <v>3</v>
      </c>
      <c r="I665" s="1">
        <v>45291</v>
      </c>
      <c r="J665" t="s">
        <v>32</v>
      </c>
      <c r="K665" t="s">
        <v>33</v>
      </c>
      <c r="L665" t="s">
        <v>40</v>
      </c>
      <c r="M665">
        <v>840</v>
      </c>
    </row>
    <row r="666" spans="1:13" x14ac:dyDescent="0.35">
      <c r="A666" t="s">
        <v>747</v>
      </c>
      <c r="B666" t="s">
        <v>92</v>
      </c>
      <c r="C666">
        <v>654</v>
      </c>
      <c r="D666" t="s">
        <v>51</v>
      </c>
      <c r="E666" t="s">
        <v>82</v>
      </c>
      <c r="F666" t="s">
        <v>105</v>
      </c>
      <c r="G666">
        <v>180</v>
      </c>
      <c r="H666">
        <v>1</v>
      </c>
      <c r="I666" s="1">
        <v>45041</v>
      </c>
      <c r="J666" t="s">
        <v>32</v>
      </c>
      <c r="K666" t="s">
        <v>19</v>
      </c>
      <c r="L666" t="s">
        <v>27</v>
      </c>
      <c r="M666">
        <v>180</v>
      </c>
    </row>
    <row r="667" spans="1:13" x14ac:dyDescent="0.35">
      <c r="A667" t="s">
        <v>748</v>
      </c>
      <c r="B667" t="s">
        <v>115</v>
      </c>
      <c r="C667">
        <v>789</v>
      </c>
      <c r="D667" t="s">
        <v>70</v>
      </c>
      <c r="E667" t="s">
        <v>79</v>
      </c>
      <c r="F667" t="s">
        <v>25</v>
      </c>
      <c r="G667">
        <v>280</v>
      </c>
      <c r="H667">
        <v>3</v>
      </c>
      <c r="I667" s="1">
        <v>45229</v>
      </c>
      <c r="J667" t="s">
        <v>26</v>
      </c>
      <c r="K667" t="s">
        <v>19</v>
      </c>
      <c r="L667" t="s">
        <v>20</v>
      </c>
      <c r="M667">
        <v>840</v>
      </c>
    </row>
    <row r="668" spans="1:13" x14ac:dyDescent="0.35">
      <c r="A668" t="s">
        <v>749</v>
      </c>
      <c r="B668" t="s">
        <v>44</v>
      </c>
      <c r="C668">
        <v>654</v>
      </c>
      <c r="D668" t="s">
        <v>45</v>
      </c>
      <c r="E668" t="s">
        <v>64</v>
      </c>
      <c r="F668" t="s">
        <v>71</v>
      </c>
      <c r="G668">
        <v>180</v>
      </c>
      <c r="H668">
        <v>1</v>
      </c>
      <c r="I668" s="1">
        <v>45176</v>
      </c>
      <c r="J668" t="s">
        <v>18</v>
      </c>
      <c r="K668" t="s">
        <v>33</v>
      </c>
      <c r="L668" t="s">
        <v>34</v>
      </c>
      <c r="M668">
        <v>180</v>
      </c>
    </row>
    <row r="669" spans="1:13" x14ac:dyDescent="0.35">
      <c r="A669" t="s">
        <v>750</v>
      </c>
      <c r="B669" t="s">
        <v>77</v>
      </c>
      <c r="C669">
        <v>147</v>
      </c>
      <c r="D669" t="s">
        <v>78</v>
      </c>
      <c r="E669" t="s">
        <v>38</v>
      </c>
      <c r="F669" t="s">
        <v>88</v>
      </c>
      <c r="G669">
        <v>130</v>
      </c>
      <c r="H669">
        <v>1</v>
      </c>
      <c r="I669" s="1">
        <v>45017</v>
      </c>
      <c r="J669" t="s">
        <v>18</v>
      </c>
      <c r="K669" t="s">
        <v>33</v>
      </c>
      <c r="L669" t="s">
        <v>34</v>
      </c>
      <c r="M669">
        <v>130</v>
      </c>
    </row>
    <row r="670" spans="1:13" x14ac:dyDescent="0.35">
      <c r="A670" t="s">
        <v>751</v>
      </c>
      <c r="B670" t="s">
        <v>69</v>
      </c>
      <c r="C670">
        <v>321</v>
      </c>
      <c r="D670" t="s">
        <v>70</v>
      </c>
      <c r="E670" t="s">
        <v>42</v>
      </c>
      <c r="F670" t="s">
        <v>46</v>
      </c>
      <c r="G670">
        <v>350</v>
      </c>
      <c r="H670">
        <v>1</v>
      </c>
      <c r="I670" s="1">
        <v>45259</v>
      </c>
      <c r="J670" t="s">
        <v>18</v>
      </c>
      <c r="K670" t="s">
        <v>33</v>
      </c>
      <c r="L670" t="s">
        <v>53</v>
      </c>
      <c r="M670">
        <v>350</v>
      </c>
    </row>
    <row r="671" spans="1:13" x14ac:dyDescent="0.35">
      <c r="A671" t="s">
        <v>752</v>
      </c>
      <c r="B671" t="s">
        <v>77</v>
      </c>
      <c r="C671">
        <v>147</v>
      </c>
      <c r="D671" t="s">
        <v>78</v>
      </c>
      <c r="E671" t="s">
        <v>66</v>
      </c>
      <c r="F671" t="s">
        <v>67</v>
      </c>
      <c r="G671">
        <v>150</v>
      </c>
      <c r="H671">
        <v>2</v>
      </c>
      <c r="I671" s="1">
        <v>44949</v>
      </c>
      <c r="J671" t="s">
        <v>18</v>
      </c>
      <c r="K671" t="s">
        <v>19</v>
      </c>
      <c r="L671" t="s">
        <v>20</v>
      </c>
      <c r="M671">
        <v>300</v>
      </c>
    </row>
    <row r="672" spans="1:13" x14ac:dyDescent="0.35">
      <c r="A672" t="s">
        <v>753</v>
      </c>
      <c r="B672" t="s">
        <v>22</v>
      </c>
      <c r="C672">
        <v>369</v>
      </c>
      <c r="D672" t="s">
        <v>23</v>
      </c>
      <c r="E672" t="s">
        <v>64</v>
      </c>
      <c r="F672" t="s">
        <v>17</v>
      </c>
      <c r="G672">
        <v>50</v>
      </c>
      <c r="H672">
        <v>4</v>
      </c>
      <c r="I672" s="1">
        <v>45164</v>
      </c>
      <c r="J672" t="s">
        <v>52</v>
      </c>
      <c r="K672" t="s">
        <v>33</v>
      </c>
      <c r="L672" t="s">
        <v>34</v>
      </c>
      <c r="M672">
        <v>200</v>
      </c>
    </row>
    <row r="673" spans="1:13" x14ac:dyDescent="0.35">
      <c r="A673" t="s">
        <v>754</v>
      </c>
      <c r="B673" t="s">
        <v>84</v>
      </c>
      <c r="C673">
        <v>258</v>
      </c>
      <c r="D673" t="s">
        <v>15</v>
      </c>
      <c r="E673" t="s">
        <v>42</v>
      </c>
      <c r="F673" t="s">
        <v>73</v>
      </c>
      <c r="G673">
        <v>160</v>
      </c>
      <c r="H673">
        <v>1</v>
      </c>
      <c r="I673" s="1">
        <v>45250</v>
      </c>
      <c r="J673" t="s">
        <v>26</v>
      </c>
      <c r="K673" t="s">
        <v>33</v>
      </c>
      <c r="L673" t="s">
        <v>34</v>
      </c>
      <c r="M673">
        <v>160</v>
      </c>
    </row>
    <row r="674" spans="1:13" x14ac:dyDescent="0.35">
      <c r="A674" t="s">
        <v>755</v>
      </c>
      <c r="B674" t="s">
        <v>113</v>
      </c>
      <c r="C674">
        <v>321</v>
      </c>
      <c r="D674" t="s">
        <v>78</v>
      </c>
      <c r="E674" t="s">
        <v>66</v>
      </c>
      <c r="F674" t="s">
        <v>85</v>
      </c>
      <c r="G674">
        <v>200</v>
      </c>
      <c r="H674">
        <v>2</v>
      </c>
      <c r="I674" s="1">
        <v>44957</v>
      </c>
      <c r="J674" t="s">
        <v>32</v>
      </c>
      <c r="K674" t="s">
        <v>33</v>
      </c>
      <c r="L674" t="s">
        <v>40</v>
      </c>
      <c r="M674">
        <v>400</v>
      </c>
    </row>
    <row r="675" spans="1:13" x14ac:dyDescent="0.35">
      <c r="A675" t="s">
        <v>756</v>
      </c>
      <c r="B675" t="s">
        <v>44</v>
      </c>
      <c r="C675">
        <v>654</v>
      </c>
      <c r="D675" t="s">
        <v>45</v>
      </c>
      <c r="E675" t="s">
        <v>24</v>
      </c>
      <c r="F675" t="s">
        <v>17</v>
      </c>
      <c r="G675">
        <v>50</v>
      </c>
      <c r="H675">
        <v>4</v>
      </c>
      <c r="I675" s="1">
        <v>45189</v>
      </c>
      <c r="J675" t="s">
        <v>52</v>
      </c>
      <c r="K675" t="s">
        <v>19</v>
      </c>
      <c r="L675" t="s">
        <v>27</v>
      </c>
      <c r="M675">
        <v>200</v>
      </c>
    </row>
    <row r="676" spans="1:13" x14ac:dyDescent="0.35">
      <c r="A676" t="s">
        <v>757</v>
      </c>
      <c r="B676" t="s">
        <v>84</v>
      </c>
      <c r="C676">
        <v>258</v>
      </c>
      <c r="D676" t="s">
        <v>15</v>
      </c>
      <c r="E676" t="s">
        <v>79</v>
      </c>
      <c r="F676" t="s">
        <v>46</v>
      </c>
      <c r="G676">
        <v>350</v>
      </c>
      <c r="H676">
        <v>1</v>
      </c>
      <c r="I676" s="1">
        <v>45120</v>
      </c>
      <c r="J676" t="s">
        <v>26</v>
      </c>
      <c r="K676" t="s">
        <v>33</v>
      </c>
      <c r="L676" t="s">
        <v>34</v>
      </c>
      <c r="M676">
        <v>350</v>
      </c>
    </row>
    <row r="677" spans="1:13" x14ac:dyDescent="0.35">
      <c r="A677" t="s">
        <v>758</v>
      </c>
      <c r="B677" t="s">
        <v>77</v>
      </c>
      <c r="C677">
        <v>147</v>
      </c>
      <c r="D677" t="s">
        <v>78</v>
      </c>
      <c r="E677" t="s">
        <v>66</v>
      </c>
      <c r="F677" t="s">
        <v>85</v>
      </c>
      <c r="G677">
        <v>200</v>
      </c>
      <c r="H677">
        <v>2</v>
      </c>
      <c r="I677" s="1">
        <v>45291</v>
      </c>
      <c r="J677" t="s">
        <v>26</v>
      </c>
      <c r="K677" t="s">
        <v>33</v>
      </c>
      <c r="L677" t="s">
        <v>40</v>
      </c>
      <c r="M677">
        <v>400</v>
      </c>
    </row>
    <row r="678" spans="1:13" x14ac:dyDescent="0.35">
      <c r="A678" t="s">
        <v>759</v>
      </c>
      <c r="B678" t="s">
        <v>50</v>
      </c>
      <c r="C678">
        <v>123</v>
      </c>
      <c r="D678" t="s">
        <v>51</v>
      </c>
      <c r="E678" t="s">
        <v>24</v>
      </c>
      <c r="F678" t="s">
        <v>17</v>
      </c>
      <c r="G678">
        <v>50</v>
      </c>
      <c r="H678">
        <v>4</v>
      </c>
      <c r="I678" s="1">
        <v>45000</v>
      </c>
      <c r="J678" t="s">
        <v>26</v>
      </c>
      <c r="K678" t="s">
        <v>33</v>
      </c>
      <c r="L678" t="s">
        <v>34</v>
      </c>
      <c r="M678">
        <v>200</v>
      </c>
    </row>
    <row r="679" spans="1:13" x14ac:dyDescent="0.35">
      <c r="A679" t="s">
        <v>760</v>
      </c>
      <c r="B679" t="s">
        <v>84</v>
      </c>
      <c r="C679">
        <v>258</v>
      </c>
      <c r="D679" t="s">
        <v>15</v>
      </c>
      <c r="E679" t="s">
        <v>64</v>
      </c>
      <c r="F679" t="s">
        <v>73</v>
      </c>
      <c r="G679">
        <v>160</v>
      </c>
      <c r="H679">
        <v>1</v>
      </c>
      <c r="I679" s="1">
        <v>45186</v>
      </c>
      <c r="J679" t="s">
        <v>26</v>
      </c>
      <c r="K679" t="s">
        <v>19</v>
      </c>
      <c r="L679" t="s">
        <v>27</v>
      </c>
      <c r="M679">
        <v>160</v>
      </c>
    </row>
    <row r="680" spans="1:13" x14ac:dyDescent="0.35">
      <c r="A680" t="s">
        <v>761</v>
      </c>
      <c r="B680" t="s">
        <v>77</v>
      </c>
      <c r="C680">
        <v>147</v>
      </c>
      <c r="D680" t="s">
        <v>78</v>
      </c>
      <c r="E680" t="s">
        <v>64</v>
      </c>
      <c r="F680" t="s">
        <v>57</v>
      </c>
      <c r="G680">
        <v>250</v>
      </c>
      <c r="H680">
        <v>2</v>
      </c>
      <c r="I680" s="1">
        <v>45247</v>
      </c>
      <c r="J680" t="s">
        <v>26</v>
      </c>
      <c r="K680" t="s">
        <v>19</v>
      </c>
      <c r="L680" t="s">
        <v>27</v>
      </c>
      <c r="M680">
        <v>500</v>
      </c>
    </row>
    <row r="681" spans="1:13" x14ac:dyDescent="0.35">
      <c r="A681" t="s">
        <v>762</v>
      </c>
      <c r="B681" t="s">
        <v>29</v>
      </c>
      <c r="C681">
        <v>258</v>
      </c>
      <c r="D681" t="s">
        <v>30</v>
      </c>
      <c r="E681" t="s">
        <v>42</v>
      </c>
      <c r="F681" t="s">
        <v>174</v>
      </c>
      <c r="G681">
        <v>300</v>
      </c>
      <c r="H681">
        <v>3</v>
      </c>
      <c r="I681" s="1">
        <v>45207</v>
      </c>
      <c r="J681" t="s">
        <v>18</v>
      </c>
      <c r="K681" t="s">
        <v>19</v>
      </c>
      <c r="L681" t="s">
        <v>27</v>
      </c>
      <c r="M681">
        <v>900</v>
      </c>
    </row>
    <row r="682" spans="1:13" x14ac:dyDescent="0.35">
      <c r="A682" t="s">
        <v>763</v>
      </c>
      <c r="B682" t="s">
        <v>69</v>
      </c>
      <c r="C682">
        <v>321</v>
      </c>
      <c r="D682" t="s">
        <v>70</v>
      </c>
      <c r="E682" t="s">
        <v>48</v>
      </c>
      <c r="F682" t="s">
        <v>57</v>
      </c>
      <c r="G682">
        <v>250</v>
      </c>
      <c r="H682">
        <v>2</v>
      </c>
      <c r="I682" s="1">
        <v>45065</v>
      </c>
      <c r="J682" t="s">
        <v>26</v>
      </c>
      <c r="K682" t="s">
        <v>19</v>
      </c>
      <c r="L682" t="s">
        <v>27</v>
      </c>
      <c r="M682">
        <v>500</v>
      </c>
    </row>
    <row r="683" spans="1:13" x14ac:dyDescent="0.35">
      <c r="A683" t="s">
        <v>764</v>
      </c>
      <c r="B683" t="s">
        <v>84</v>
      </c>
      <c r="C683">
        <v>258</v>
      </c>
      <c r="D683" t="s">
        <v>15</v>
      </c>
      <c r="E683" t="s">
        <v>79</v>
      </c>
      <c r="F683" t="s">
        <v>46</v>
      </c>
      <c r="G683">
        <v>350</v>
      </c>
      <c r="H683">
        <v>1</v>
      </c>
      <c r="I683" s="1">
        <v>45203</v>
      </c>
      <c r="J683" t="s">
        <v>52</v>
      </c>
      <c r="K683" t="s">
        <v>33</v>
      </c>
      <c r="L683" t="s">
        <v>53</v>
      </c>
      <c r="M683">
        <v>350</v>
      </c>
    </row>
    <row r="684" spans="1:13" x14ac:dyDescent="0.35">
      <c r="A684" t="s">
        <v>765</v>
      </c>
      <c r="B684" t="s">
        <v>102</v>
      </c>
      <c r="C684">
        <v>123</v>
      </c>
      <c r="D684" t="s">
        <v>78</v>
      </c>
      <c r="E684" t="s">
        <v>79</v>
      </c>
      <c r="F684" t="s">
        <v>25</v>
      </c>
      <c r="G684">
        <v>280</v>
      </c>
      <c r="H684">
        <v>3</v>
      </c>
      <c r="I684" s="1">
        <v>45112</v>
      </c>
      <c r="J684" t="s">
        <v>18</v>
      </c>
      <c r="K684" t="s">
        <v>33</v>
      </c>
      <c r="L684" t="s">
        <v>34</v>
      </c>
      <c r="M684">
        <v>840</v>
      </c>
    </row>
    <row r="685" spans="1:13" x14ac:dyDescent="0.35">
      <c r="A685" t="s">
        <v>766</v>
      </c>
      <c r="B685" t="s">
        <v>102</v>
      </c>
      <c r="C685">
        <v>123</v>
      </c>
      <c r="D685" t="s">
        <v>78</v>
      </c>
      <c r="E685" t="s">
        <v>48</v>
      </c>
      <c r="F685" t="s">
        <v>17</v>
      </c>
      <c r="G685">
        <v>50</v>
      </c>
      <c r="H685">
        <v>4</v>
      </c>
      <c r="I685" s="1">
        <v>44984</v>
      </c>
      <c r="J685" t="s">
        <v>32</v>
      </c>
      <c r="K685" t="s">
        <v>19</v>
      </c>
      <c r="L685" t="s">
        <v>27</v>
      </c>
      <c r="M685">
        <v>200</v>
      </c>
    </row>
    <row r="686" spans="1:13" x14ac:dyDescent="0.35">
      <c r="A686" t="s">
        <v>767</v>
      </c>
      <c r="B686" t="s">
        <v>62</v>
      </c>
      <c r="C686">
        <v>456</v>
      </c>
      <c r="D686" t="s">
        <v>63</v>
      </c>
      <c r="E686" t="s">
        <v>64</v>
      </c>
      <c r="F686" t="s">
        <v>25</v>
      </c>
      <c r="G686">
        <v>280</v>
      </c>
      <c r="H686">
        <v>3</v>
      </c>
      <c r="I686" s="1">
        <v>45257</v>
      </c>
      <c r="J686" t="s">
        <v>32</v>
      </c>
      <c r="K686" t="s">
        <v>19</v>
      </c>
      <c r="L686" t="s">
        <v>20</v>
      </c>
      <c r="M686">
        <v>840</v>
      </c>
    </row>
    <row r="687" spans="1:13" x14ac:dyDescent="0.35">
      <c r="A687" t="s">
        <v>768</v>
      </c>
      <c r="B687" t="s">
        <v>50</v>
      </c>
      <c r="C687">
        <v>123</v>
      </c>
      <c r="D687" t="s">
        <v>51</v>
      </c>
      <c r="E687" t="s">
        <v>79</v>
      </c>
      <c r="F687" t="s">
        <v>103</v>
      </c>
      <c r="G687">
        <v>190</v>
      </c>
      <c r="H687">
        <v>1</v>
      </c>
      <c r="I687" s="1">
        <v>45158</v>
      </c>
      <c r="J687" t="s">
        <v>32</v>
      </c>
      <c r="K687" t="s">
        <v>33</v>
      </c>
      <c r="L687" t="s">
        <v>40</v>
      </c>
      <c r="M687">
        <v>190</v>
      </c>
    </row>
    <row r="688" spans="1:13" x14ac:dyDescent="0.35">
      <c r="A688" t="s">
        <v>769</v>
      </c>
      <c r="B688" t="s">
        <v>69</v>
      </c>
      <c r="C688">
        <v>321</v>
      </c>
      <c r="D688" t="s">
        <v>70</v>
      </c>
      <c r="E688" t="s">
        <v>38</v>
      </c>
      <c r="F688" t="s">
        <v>73</v>
      </c>
      <c r="G688">
        <v>160</v>
      </c>
      <c r="H688">
        <v>1</v>
      </c>
      <c r="I688" s="1">
        <v>45279</v>
      </c>
      <c r="J688" t="s">
        <v>52</v>
      </c>
      <c r="K688" t="s">
        <v>33</v>
      </c>
      <c r="L688" t="s">
        <v>40</v>
      </c>
      <c r="M688">
        <v>160</v>
      </c>
    </row>
    <row r="689" spans="1:13" x14ac:dyDescent="0.35">
      <c r="A689" t="s">
        <v>770</v>
      </c>
      <c r="B689" t="s">
        <v>92</v>
      </c>
      <c r="C689">
        <v>654</v>
      </c>
      <c r="D689" t="s">
        <v>51</v>
      </c>
      <c r="E689" t="s">
        <v>79</v>
      </c>
      <c r="F689" t="s">
        <v>105</v>
      </c>
      <c r="G689">
        <v>180</v>
      </c>
      <c r="H689">
        <v>1</v>
      </c>
      <c r="I689" s="1">
        <v>45199</v>
      </c>
      <c r="J689" t="s">
        <v>18</v>
      </c>
      <c r="K689" t="s">
        <v>19</v>
      </c>
      <c r="L689" t="s">
        <v>27</v>
      </c>
      <c r="M689">
        <v>180</v>
      </c>
    </row>
    <row r="690" spans="1:13" x14ac:dyDescent="0.35">
      <c r="A690" t="s">
        <v>771</v>
      </c>
      <c r="B690" t="s">
        <v>84</v>
      </c>
      <c r="C690">
        <v>258</v>
      </c>
      <c r="D690" t="s">
        <v>15</v>
      </c>
      <c r="E690" t="s">
        <v>38</v>
      </c>
      <c r="F690" t="s">
        <v>85</v>
      </c>
      <c r="G690">
        <v>200</v>
      </c>
      <c r="H690">
        <v>2</v>
      </c>
      <c r="I690" s="1">
        <v>45185</v>
      </c>
      <c r="J690" t="s">
        <v>26</v>
      </c>
      <c r="K690" t="s">
        <v>19</v>
      </c>
      <c r="L690" t="s">
        <v>27</v>
      </c>
      <c r="M690">
        <v>400</v>
      </c>
    </row>
    <row r="691" spans="1:13" x14ac:dyDescent="0.35">
      <c r="A691" t="s">
        <v>772</v>
      </c>
      <c r="B691" t="s">
        <v>113</v>
      </c>
      <c r="C691">
        <v>321</v>
      </c>
      <c r="D691" t="s">
        <v>78</v>
      </c>
      <c r="E691" t="s">
        <v>42</v>
      </c>
      <c r="F691" t="s">
        <v>60</v>
      </c>
      <c r="G691">
        <v>220</v>
      </c>
      <c r="H691">
        <v>2</v>
      </c>
      <c r="I691" s="1">
        <v>45159</v>
      </c>
      <c r="J691" t="s">
        <v>52</v>
      </c>
      <c r="K691" t="s">
        <v>33</v>
      </c>
      <c r="L691" t="s">
        <v>40</v>
      </c>
      <c r="M691">
        <v>440</v>
      </c>
    </row>
    <row r="692" spans="1:13" x14ac:dyDescent="0.35">
      <c r="A692" t="s">
        <v>773</v>
      </c>
      <c r="B692" t="s">
        <v>69</v>
      </c>
      <c r="C692">
        <v>321</v>
      </c>
      <c r="D692" t="s">
        <v>70</v>
      </c>
      <c r="E692" t="s">
        <v>24</v>
      </c>
      <c r="F692" t="s">
        <v>85</v>
      </c>
      <c r="G692">
        <v>200</v>
      </c>
      <c r="H692">
        <v>2</v>
      </c>
      <c r="I692" s="1">
        <v>45209</v>
      </c>
      <c r="J692" t="s">
        <v>52</v>
      </c>
      <c r="K692" t="s">
        <v>33</v>
      </c>
      <c r="L692" t="s">
        <v>40</v>
      </c>
      <c r="M692">
        <v>400</v>
      </c>
    </row>
    <row r="693" spans="1:13" x14ac:dyDescent="0.35">
      <c r="A693" t="s">
        <v>774</v>
      </c>
      <c r="B693" t="s">
        <v>131</v>
      </c>
      <c r="C693">
        <v>147</v>
      </c>
      <c r="D693" t="s">
        <v>30</v>
      </c>
      <c r="E693" t="s">
        <v>16</v>
      </c>
      <c r="F693" t="s">
        <v>71</v>
      </c>
      <c r="G693">
        <v>180</v>
      </c>
      <c r="H693">
        <v>1</v>
      </c>
      <c r="I693" s="1">
        <v>45093</v>
      </c>
      <c r="J693" t="s">
        <v>26</v>
      </c>
      <c r="K693" t="s">
        <v>19</v>
      </c>
      <c r="L693" t="s">
        <v>27</v>
      </c>
      <c r="M693">
        <v>180</v>
      </c>
    </row>
    <row r="694" spans="1:13" x14ac:dyDescent="0.35">
      <c r="A694" t="s">
        <v>775</v>
      </c>
      <c r="B694" t="s">
        <v>69</v>
      </c>
      <c r="C694">
        <v>321</v>
      </c>
      <c r="D694" t="s">
        <v>70</v>
      </c>
      <c r="E694" t="s">
        <v>82</v>
      </c>
      <c r="F694" t="s">
        <v>105</v>
      </c>
      <c r="G694">
        <v>180</v>
      </c>
      <c r="H694">
        <v>1</v>
      </c>
      <c r="I694" s="1">
        <v>45104</v>
      </c>
      <c r="J694" t="s">
        <v>32</v>
      </c>
      <c r="K694" t="s">
        <v>19</v>
      </c>
      <c r="L694" t="s">
        <v>20</v>
      </c>
      <c r="M694">
        <v>180</v>
      </c>
    </row>
    <row r="695" spans="1:13" x14ac:dyDescent="0.35">
      <c r="A695" t="s">
        <v>776</v>
      </c>
      <c r="B695" t="s">
        <v>14</v>
      </c>
      <c r="C695">
        <v>369</v>
      </c>
      <c r="D695" t="s">
        <v>15</v>
      </c>
      <c r="E695" t="s">
        <v>48</v>
      </c>
      <c r="F695" t="s">
        <v>111</v>
      </c>
      <c r="G695">
        <v>20</v>
      </c>
      <c r="H695">
        <v>5</v>
      </c>
      <c r="I695" s="1">
        <v>45099</v>
      </c>
      <c r="J695" t="s">
        <v>52</v>
      </c>
      <c r="K695" t="s">
        <v>33</v>
      </c>
      <c r="L695" t="s">
        <v>53</v>
      </c>
      <c r="M695">
        <v>100</v>
      </c>
    </row>
    <row r="696" spans="1:13" x14ac:dyDescent="0.35">
      <c r="A696" t="s">
        <v>777</v>
      </c>
      <c r="B696" t="s">
        <v>77</v>
      </c>
      <c r="C696">
        <v>147</v>
      </c>
      <c r="D696" t="s">
        <v>78</v>
      </c>
      <c r="E696" t="s">
        <v>42</v>
      </c>
      <c r="F696" t="s">
        <v>80</v>
      </c>
      <c r="G696">
        <v>230</v>
      </c>
      <c r="H696">
        <v>2</v>
      </c>
      <c r="I696" s="1">
        <v>45271</v>
      </c>
      <c r="J696" t="s">
        <v>18</v>
      </c>
      <c r="K696" t="s">
        <v>19</v>
      </c>
      <c r="L696" t="s">
        <v>27</v>
      </c>
      <c r="M696">
        <v>460</v>
      </c>
    </row>
    <row r="697" spans="1:13" x14ac:dyDescent="0.35">
      <c r="A697" t="s">
        <v>778</v>
      </c>
      <c r="B697" t="s">
        <v>14</v>
      </c>
      <c r="C697">
        <v>369</v>
      </c>
      <c r="D697" t="s">
        <v>15</v>
      </c>
      <c r="E697" t="s">
        <v>66</v>
      </c>
      <c r="F697" t="s">
        <v>25</v>
      </c>
      <c r="G697">
        <v>280</v>
      </c>
      <c r="H697">
        <v>3</v>
      </c>
      <c r="I697" s="1">
        <v>45035</v>
      </c>
      <c r="J697" t="s">
        <v>26</v>
      </c>
      <c r="K697" t="s">
        <v>33</v>
      </c>
      <c r="L697" t="s">
        <v>40</v>
      </c>
      <c r="M697">
        <v>840</v>
      </c>
    </row>
    <row r="698" spans="1:13" x14ac:dyDescent="0.35">
      <c r="A698" t="s">
        <v>779</v>
      </c>
      <c r="B698" t="s">
        <v>100</v>
      </c>
      <c r="C698">
        <v>987</v>
      </c>
      <c r="D698" t="s">
        <v>56</v>
      </c>
      <c r="E698" t="s">
        <v>79</v>
      </c>
      <c r="F698" t="s">
        <v>111</v>
      </c>
      <c r="G698">
        <v>20</v>
      </c>
      <c r="H698">
        <v>5</v>
      </c>
      <c r="I698" s="1">
        <v>45235</v>
      </c>
      <c r="J698" t="s">
        <v>26</v>
      </c>
      <c r="K698" t="s">
        <v>19</v>
      </c>
      <c r="L698" t="s">
        <v>20</v>
      </c>
      <c r="M698">
        <v>100</v>
      </c>
    </row>
    <row r="699" spans="1:13" x14ac:dyDescent="0.35">
      <c r="A699" t="s">
        <v>780</v>
      </c>
      <c r="B699" t="s">
        <v>50</v>
      </c>
      <c r="C699">
        <v>123</v>
      </c>
      <c r="D699" t="s">
        <v>51</v>
      </c>
      <c r="E699" t="s">
        <v>38</v>
      </c>
      <c r="F699" t="s">
        <v>67</v>
      </c>
      <c r="G699">
        <v>150</v>
      </c>
      <c r="H699">
        <v>2</v>
      </c>
      <c r="I699" s="1">
        <v>44941</v>
      </c>
      <c r="J699" t="s">
        <v>18</v>
      </c>
      <c r="K699" t="s">
        <v>19</v>
      </c>
      <c r="L699" t="s">
        <v>20</v>
      </c>
      <c r="M699">
        <v>300</v>
      </c>
    </row>
    <row r="700" spans="1:13" x14ac:dyDescent="0.35">
      <c r="A700" t="s">
        <v>781</v>
      </c>
      <c r="B700" t="s">
        <v>59</v>
      </c>
      <c r="C700">
        <v>123</v>
      </c>
      <c r="D700" t="s">
        <v>23</v>
      </c>
      <c r="E700" t="s">
        <v>24</v>
      </c>
      <c r="F700" t="s">
        <v>60</v>
      </c>
      <c r="G700">
        <v>220</v>
      </c>
      <c r="H700">
        <v>2</v>
      </c>
      <c r="I700" s="1">
        <v>45011</v>
      </c>
      <c r="J700" t="s">
        <v>26</v>
      </c>
      <c r="K700" t="s">
        <v>19</v>
      </c>
      <c r="L700" t="s">
        <v>20</v>
      </c>
      <c r="M700">
        <v>440</v>
      </c>
    </row>
    <row r="701" spans="1:13" x14ac:dyDescent="0.35">
      <c r="A701" t="s">
        <v>782</v>
      </c>
      <c r="B701" t="s">
        <v>100</v>
      </c>
      <c r="C701">
        <v>987</v>
      </c>
      <c r="D701" t="s">
        <v>56</v>
      </c>
      <c r="E701" t="s">
        <v>66</v>
      </c>
      <c r="F701" t="s">
        <v>46</v>
      </c>
      <c r="G701">
        <v>350</v>
      </c>
      <c r="H701">
        <v>1</v>
      </c>
      <c r="I701" s="1">
        <v>45128</v>
      </c>
      <c r="J701" t="s">
        <v>52</v>
      </c>
      <c r="K701" t="s">
        <v>33</v>
      </c>
      <c r="L701" t="s">
        <v>40</v>
      </c>
      <c r="M701">
        <v>350</v>
      </c>
    </row>
    <row r="702" spans="1:13" x14ac:dyDescent="0.35">
      <c r="A702" t="s">
        <v>783</v>
      </c>
      <c r="B702" t="s">
        <v>50</v>
      </c>
      <c r="C702">
        <v>123</v>
      </c>
      <c r="D702" t="s">
        <v>51</v>
      </c>
      <c r="E702" t="s">
        <v>82</v>
      </c>
      <c r="F702" t="s">
        <v>39</v>
      </c>
      <c r="G702">
        <v>120</v>
      </c>
      <c r="H702">
        <v>1</v>
      </c>
      <c r="I702" s="1">
        <v>45041</v>
      </c>
      <c r="J702" t="s">
        <v>18</v>
      </c>
      <c r="K702" t="s">
        <v>33</v>
      </c>
      <c r="L702" t="s">
        <v>53</v>
      </c>
      <c r="M702">
        <v>120</v>
      </c>
    </row>
    <row r="703" spans="1:13" x14ac:dyDescent="0.35">
      <c r="A703" t="s">
        <v>784</v>
      </c>
      <c r="B703" t="s">
        <v>155</v>
      </c>
      <c r="C703">
        <v>789</v>
      </c>
      <c r="D703" t="s">
        <v>37</v>
      </c>
      <c r="E703" t="s">
        <v>48</v>
      </c>
      <c r="F703" t="s">
        <v>39</v>
      </c>
      <c r="G703">
        <v>120</v>
      </c>
      <c r="H703">
        <v>1</v>
      </c>
      <c r="I703" s="1">
        <v>45210</v>
      </c>
      <c r="J703" t="s">
        <v>18</v>
      </c>
      <c r="K703" t="s">
        <v>19</v>
      </c>
      <c r="L703" t="s">
        <v>27</v>
      </c>
      <c r="M703">
        <v>120</v>
      </c>
    </row>
    <row r="704" spans="1:13" x14ac:dyDescent="0.35">
      <c r="A704" t="s">
        <v>785</v>
      </c>
      <c r="B704" t="s">
        <v>77</v>
      </c>
      <c r="C704">
        <v>147</v>
      </c>
      <c r="D704" t="s">
        <v>78</v>
      </c>
      <c r="E704" t="s">
        <v>16</v>
      </c>
      <c r="F704" t="s">
        <v>134</v>
      </c>
      <c r="G704">
        <v>280</v>
      </c>
      <c r="H704">
        <v>3</v>
      </c>
      <c r="I704" s="1">
        <v>45076</v>
      </c>
      <c r="J704" t="s">
        <v>52</v>
      </c>
      <c r="K704" t="s">
        <v>33</v>
      </c>
      <c r="L704" t="s">
        <v>53</v>
      </c>
      <c r="M704">
        <v>840</v>
      </c>
    </row>
    <row r="705" spans="1:13" x14ac:dyDescent="0.35">
      <c r="A705" t="s">
        <v>786</v>
      </c>
      <c r="B705" t="s">
        <v>55</v>
      </c>
      <c r="C705">
        <v>987</v>
      </c>
      <c r="D705" t="s">
        <v>56</v>
      </c>
      <c r="E705" t="s">
        <v>42</v>
      </c>
      <c r="F705" t="s">
        <v>73</v>
      </c>
      <c r="G705">
        <v>160</v>
      </c>
      <c r="H705">
        <v>1</v>
      </c>
      <c r="I705" s="1">
        <v>44969</v>
      </c>
      <c r="J705" t="s">
        <v>32</v>
      </c>
      <c r="K705" t="s">
        <v>19</v>
      </c>
      <c r="L705" t="s">
        <v>27</v>
      </c>
      <c r="M705">
        <v>160</v>
      </c>
    </row>
    <row r="706" spans="1:13" x14ac:dyDescent="0.35">
      <c r="A706" t="s">
        <v>787</v>
      </c>
      <c r="B706" t="s">
        <v>69</v>
      </c>
      <c r="C706">
        <v>321</v>
      </c>
      <c r="D706" t="s">
        <v>70</v>
      </c>
      <c r="E706" t="s">
        <v>66</v>
      </c>
      <c r="F706" t="s">
        <v>73</v>
      </c>
      <c r="G706">
        <v>160</v>
      </c>
      <c r="H706">
        <v>1</v>
      </c>
      <c r="I706" s="1">
        <v>45116</v>
      </c>
      <c r="J706" t="s">
        <v>32</v>
      </c>
      <c r="K706" t="s">
        <v>19</v>
      </c>
      <c r="L706" t="s">
        <v>20</v>
      </c>
      <c r="M706">
        <v>160</v>
      </c>
    </row>
    <row r="707" spans="1:13" x14ac:dyDescent="0.35">
      <c r="A707" t="s">
        <v>788</v>
      </c>
      <c r="B707" t="s">
        <v>97</v>
      </c>
      <c r="C707">
        <v>456</v>
      </c>
      <c r="D707" t="s">
        <v>45</v>
      </c>
      <c r="E707" t="s">
        <v>82</v>
      </c>
      <c r="F707" t="s">
        <v>39</v>
      </c>
      <c r="G707">
        <v>120</v>
      </c>
      <c r="H707">
        <v>1</v>
      </c>
      <c r="I707" s="1">
        <v>44931</v>
      </c>
      <c r="J707" t="s">
        <v>32</v>
      </c>
      <c r="K707" t="s">
        <v>19</v>
      </c>
      <c r="L707" t="s">
        <v>27</v>
      </c>
      <c r="M707">
        <v>120</v>
      </c>
    </row>
    <row r="708" spans="1:13" x14ac:dyDescent="0.35">
      <c r="A708" t="s">
        <v>789</v>
      </c>
      <c r="B708" t="s">
        <v>14</v>
      </c>
      <c r="C708">
        <v>369</v>
      </c>
      <c r="D708" t="s">
        <v>15</v>
      </c>
      <c r="E708" t="s">
        <v>82</v>
      </c>
      <c r="F708" t="s">
        <v>105</v>
      </c>
      <c r="G708">
        <v>180</v>
      </c>
      <c r="H708">
        <v>1</v>
      </c>
      <c r="I708" s="1">
        <v>45274</v>
      </c>
      <c r="J708" t="s">
        <v>18</v>
      </c>
      <c r="K708" t="s">
        <v>19</v>
      </c>
      <c r="L708" t="s">
        <v>27</v>
      </c>
      <c r="M708">
        <v>180</v>
      </c>
    </row>
    <row r="709" spans="1:13" x14ac:dyDescent="0.35">
      <c r="A709" t="s">
        <v>790</v>
      </c>
      <c r="B709" t="s">
        <v>77</v>
      </c>
      <c r="C709">
        <v>147</v>
      </c>
      <c r="D709" t="s">
        <v>78</v>
      </c>
      <c r="E709" t="s">
        <v>16</v>
      </c>
      <c r="F709" t="s">
        <v>85</v>
      </c>
      <c r="G709">
        <v>200</v>
      </c>
      <c r="H709">
        <v>2</v>
      </c>
      <c r="I709" s="1">
        <v>45079</v>
      </c>
      <c r="J709" t="s">
        <v>18</v>
      </c>
      <c r="K709" t="s">
        <v>33</v>
      </c>
      <c r="L709" t="s">
        <v>53</v>
      </c>
      <c r="M709">
        <v>400</v>
      </c>
    </row>
    <row r="710" spans="1:13" x14ac:dyDescent="0.35">
      <c r="A710" t="s">
        <v>791</v>
      </c>
      <c r="B710" t="s">
        <v>84</v>
      </c>
      <c r="C710">
        <v>258</v>
      </c>
      <c r="D710" t="s">
        <v>15</v>
      </c>
      <c r="E710" t="s">
        <v>79</v>
      </c>
      <c r="F710" t="s">
        <v>39</v>
      </c>
      <c r="G710">
        <v>120</v>
      </c>
      <c r="H710">
        <v>1</v>
      </c>
      <c r="I710" s="1">
        <v>45174</v>
      </c>
      <c r="J710" t="s">
        <v>52</v>
      </c>
      <c r="K710" t="s">
        <v>33</v>
      </c>
      <c r="L710" t="s">
        <v>40</v>
      </c>
      <c r="M710">
        <v>120</v>
      </c>
    </row>
    <row r="711" spans="1:13" x14ac:dyDescent="0.35">
      <c r="A711" t="s">
        <v>792</v>
      </c>
      <c r="B711" t="s">
        <v>36</v>
      </c>
      <c r="C711">
        <v>456</v>
      </c>
      <c r="D711" t="s">
        <v>37</v>
      </c>
      <c r="E711" t="s">
        <v>66</v>
      </c>
      <c r="F711" t="s">
        <v>17</v>
      </c>
      <c r="G711">
        <v>50</v>
      </c>
      <c r="H711">
        <v>4</v>
      </c>
      <c r="I711" s="1">
        <v>45064</v>
      </c>
      <c r="J711" t="s">
        <v>18</v>
      </c>
      <c r="K711" t="s">
        <v>33</v>
      </c>
      <c r="L711" t="s">
        <v>34</v>
      </c>
      <c r="M711">
        <v>200</v>
      </c>
    </row>
    <row r="712" spans="1:13" x14ac:dyDescent="0.35">
      <c r="A712" t="s">
        <v>793</v>
      </c>
      <c r="B712" t="s">
        <v>131</v>
      </c>
      <c r="C712">
        <v>147</v>
      </c>
      <c r="D712" t="s">
        <v>30</v>
      </c>
      <c r="E712" t="s">
        <v>64</v>
      </c>
      <c r="F712" t="s">
        <v>134</v>
      </c>
      <c r="G712">
        <v>280</v>
      </c>
      <c r="H712">
        <v>3</v>
      </c>
      <c r="I712" s="1">
        <v>45277</v>
      </c>
      <c r="J712" t="s">
        <v>18</v>
      </c>
      <c r="K712" t="s">
        <v>19</v>
      </c>
      <c r="L712" t="s">
        <v>20</v>
      </c>
      <c r="M712">
        <v>840</v>
      </c>
    </row>
    <row r="713" spans="1:13" x14ac:dyDescent="0.35">
      <c r="A713" t="s">
        <v>794</v>
      </c>
      <c r="B713" t="s">
        <v>131</v>
      </c>
      <c r="C713">
        <v>147</v>
      </c>
      <c r="D713" t="s">
        <v>30</v>
      </c>
      <c r="E713" t="s">
        <v>24</v>
      </c>
      <c r="F713" t="s">
        <v>67</v>
      </c>
      <c r="G713">
        <v>150</v>
      </c>
      <c r="H713">
        <v>2</v>
      </c>
      <c r="I713" s="1">
        <v>45139</v>
      </c>
      <c r="J713" t="s">
        <v>26</v>
      </c>
      <c r="K713" t="s">
        <v>33</v>
      </c>
      <c r="L713" t="s">
        <v>53</v>
      </c>
      <c r="M713">
        <v>300</v>
      </c>
    </row>
    <row r="714" spans="1:13" x14ac:dyDescent="0.35">
      <c r="A714" t="s">
        <v>795</v>
      </c>
      <c r="B714" t="s">
        <v>14</v>
      </c>
      <c r="C714">
        <v>369</v>
      </c>
      <c r="D714" t="s">
        <v>15</v>
      </c>
      <c r="E714" t="s">
        <v>66</v>
      </c>
      <c r="F714" t="s">
        <v>67</v>
      </c>
      <c r="G714">
        <v>150</v>
      </c>
      <c r="H714">
        <v>2</v>
      </c>
      <c r="I714" s="1">
        <v>45098</v>
      </c>
      <c r="J714" t="s">
        <v>26</v>
      </c>
      <c r="K714" t="s">
        <v>19</v>
      </c>
      <c r="L714" t="s">
        <v>20</v>
      </c>
      <c r="M714">
        <v>300</v>
      </c>
    </row>
    <row r="715" spans="1:13" x14ac:dyDescent="0.35">
      <c r="A715" t="s">
        <v>796</v>
      </c>
      <c r="B715" t="s">
        <v>92</v>
      </c>
      <c r="C715">
        <v>654</v>
      </c>
      <c r="D715" t="s">
        <v>51</v>
      </c>
      <c r="E715" t="s">
        <v>16</v>
      </c>
      <c r="F715" t="s">
        <v>67</v>
      </c>
      <c r="G715">
        <v>150</v>
      </c>
      <c r="H715">
        <v>2</v>
      </c>
      <c r="I715" s="1">
        <v>45033</v>
      </c>
      <c r="J715" t="s">
        <v>52</v>
      </c>
      <c r="K715" t="s">
        <v>19</v>
      </c>
      <c r="L715" t="s">
        <v>27</v>
      </c>
      <c r="M715">
        <v>300</v>
      </c>
    </row>
    <row r="716" spans="1:13" x14ac:dyDescent="0.35">
      <c r="A716" t="s">
        <v>797</v>
      </c>
      <c r="B716" t="s">
        <v>29</v>
      </c>
      <c r="C716">
        <v>258</v>
      </c>
      <c r="D716" t="s">
        <v>30</v>
      </c>
      <c r="E716" t="s">
        <v>79</v>
      </c>
      <c r="F716" t="s">
        <v>90</v>
      </c>
      <c r="G716">
        <v>100</v>
      </c>
      <c r="H716">
        <v>1</v>
      </c>
      <c r="I716" s="1">
        <v>44941</v>
      </c>
      <c r="J716" t="s">
        <v>52</v>
      </c>
      <c r="K716" t="s">
        <v>19</v>
      </c>
      <c r="L716" t="s">
        <v>20</v>
      </c>
      <c r="M716">
        <v>100</v>
      </c>
    </row>
    <row r="717" spans="1:13" x14ac:dyDescent="0.35">
      <c r="A717" t="s">
        <v>798</v>
      </c>
      <c r="B717" t="s">
        <v>62</v>
      </c>
      <c r="C717">
        <v>456</v>
      </c>
      <c r="D717" t="s">
        <v>63</v>
      </c>
      <c r="E717" t="s">
        <v>79</v>
      </c>
      <c r="F717" t="s">
        <v>134</v>
      </c>
      <c r="G717">
        <v>280</v>
      </c>
      <c r="H717">
        <v>3</v>
      </c>
      <c r="I717" s="1">
        <v>45016</v>
      </c>
      <c r="J717" t="s">
        <v>18</v>
      </c>
      <c r="K717" t="s">
        <v>33</v>
      </c>
      <c r="L717" t="s">
        <v>40</v>
      </c>
      <c r="M717">
        <v>840</v>
      </c>
    </row>
    <row r="718" spans="1:13" x14ac:dyDescent="0.35">
      <c r="A718" t="s">
        <v>799</v>
      </c>
      <c r="B718" t="s">
        <v>36</v>
      </c>
      <c r="C718">
        <v>456</v>
      </c>
      <c r="D718" t="s">
        <v>37</v>
      </c>
      <c r="E718" t="s">
        <v>24</v>
      </c>
      <c r="F718" t="s">
        <v>73</v>
      </c>
      <c r="G718">
        <v>160</v>
      </c>
      <c r="H718">
        <v>1</v>
      </c>
      <c r="I718" s="1">
        <v>45153</v>
      </c>
      <c r="J718" t="s">
        <v>18</v>
      </c>
      <c r="K718" t="s">
        <v>33</v>
      </c>
      <c r="L718" t="s">
        <v>40</v>
      </c>
      <c r="M718">
        <v>160</v>
      </c>
    </row>
    <row r="719" spans="1:13" x14ac:dyDescent="0.35">
      <c r="A719" t="s">
        <v>800</v>
      </c>
      <c r="B719" t="s">
        <v>92</v>
      </c>
      <c r="C719">
        <v>654</v>
      </c>
      <c r="D719" t="s">
        <v>51</v>
      </c>
      <c r="E719" t="s">
        <v>79</v>
      </c>
      <c r="F719" t="s">
        <v>80</v>
      </c>
      <c r="G719">
        <v>230</v>
      </c>
      <c r="H719">
        <v>2</v>
      </c>
      <c r="I719" s="1">
        <v>44934</v>
      </c>
      <c r="J719" t="s">
        <v>32</v>
      </c>
      <c r="K719" t="s">
        <v>33</v>
      </c>
      <c r="L719" t="s">
        <v>34</v>
      </c>
      <c r="M719">
        <v>460</v>
      </c>
    </row>
    <row r="720" spans="1:13" x14ac:dyDescent="0.35">
      <c r="A720" t="s">
        <v>801</v>
      </c>
      <c r="B720" t="s">
        <v>115</v>
      </c>
      <c r="C720">
        <v>789</v>
      </c>
      <c r="D720" t="s">
        <v>70</v>
      </c>
      <c r="E720" t="s">
        <v>38</v>
      </c>
      <c r="F720" t="s">
        <v>90</v>
      </c>
      <c r="G720">
        <v>100</v>
      </c>
      <c r="H720">
        <v>1</v>
      </c>
      <c r="I720" s="1">
        <v>45117</v>
      </c>
      <c r="J720" t="s">
        <v>52</v>
      </c>
      <c r="K720" t="s">
        <v>19</v>
      </c>
      <c r="L720" t="s">
        <v>27</v>
      </c>
      <c r="M720">
        <v>100</v>
      </c>
    </row>
    <row r="721" spans="1:13" x14ac:dyDescent="0.35">
      <c r="A721" t="s">
        <v>802</v>
      </c>
      <c r="B721" t="s">
        <v>77</v>
      </c>
      <c r="C721">
        <v>147</v>
      </c>
      <c r="D721" t="s">
        <v>78</v>
      </c>
      <c r="E721" t="s">
        <v>66</v>
      </c>
      <c r="F721" t="s">
        <v>60</v>
      </c>
      <c r="G721">
        <v>220</v>
      </c>
      <c r="H721">
        <v>2</v>
      </c>
      <c r="I721" s="1">
        <v>45266</v>
      </c>
      <c r="J721" t="s">
        <v>18</v>
      </c>
      <c r="K721" t="s">
        <v>19</v>
      </c>
      <c r="L721" t="s">
        <v>27</v>
      </c>
      <c r="M721">
        <v>440</v>
      </c>
    </row>
    <row r="722" spans="1:13" x14ac:dyDescent="0.35">
      <c r="A722" t="s">
        <v>803</v>
      </c>
      <c r="B722" t="s">
        <v>131</v>
      </c>
      <c r="C722">
        <v>147</v>
      </c>
      <c r="D722" t="s">
        <v>30</v>
      </c>
      <c r="E722" t="s">
        <v>48</v>
      </c>
      <c r="F722" t="s">
        <v>85</v>
      </c>
      <c r="G722">
        <v>200</v>
      </c>
      <c r="H722">
        <v>2</v>
      </c>
      <c r="I722" s="1">
        <v>44977</v>
      </c>
      <c r="J722" t="s">
        <v>52</v>
      </c>
      <c r="K722" t="s">
        <v>19</v>
      </c>
      <c r="L722" t="s">
        <v>20</v>
      </c>
      <c r="M722">
        <v>400</v>
      </c>
    </row>
    <row r="723" spans="1:13" x14ac:dyDescent="0.35">
      <c r="A723" t="s">
        <v>804</v>
      </c>
      <c r="B723" t="s">
        <v>50</v>
      </c>
      <c r="C723">
        <v>123</v>
      </c>
      <c r="D723" t="s">
        <v>51</v>
      </c>
      <c r="E723" t="s">
        <v>82</v>
      </c>
      <c r="F723" t="s">
        <v>31</v>
      </c>
      <c r="G723">
        <v>200</v>
      </c>
      <c r="H723">
        <v>2</v>
      </c>
      <c r="I723" s="1">
        <v>45265</v>
      </c>
      <c r="J723" t="s">
        <v>52</v>
      </c>
      <c r="K723" t="s">
        <v>19</v>
      </c>
      <c r="L723" t="s">
        <v>20</v>
      </c>
      <c r="M723">
        <v>400</v>
      </c>
    </row>
    <row r="724" spans="1:13" x14ac:dyDescent="0.35">
      <c r="A724" t="s">
        <v>805</v>
      </c>
      <c r="B724" t="s">
        <v>29</v>
      </c>
      <c r="C724">
        <v>258</v>
      </c>
      <c r="D724" t="s">
        <v>30</v>
      </c>
      <c r="E724" t="s">
        <v>38</v>
      </c>
      <c r="F724" t="s">
        <v>134</v>
      </c>
      <c r="G724">
        <v>280</v>
      </c>
      <c r="H724">
        <v>3</v>
      </c>
      <c r="I724" s="1">
        <v>45226</v>
      </c>
      <c r="J724" t="s">
        <v>18</v>
      </c>
      <c r="K724" t="s">
        <v>33</v>
      </c>
      <c r="L724" t="s">
        <v>34</v>
      </c>
      <c r="M724">
        <v>840</v>
      </c>
    </row>
    <row r="725" spans="1:13" x14ac:dyDescent="0.35">
      <c r="A725" t="s">
        <v>806</v>
      </c>
      <c r="B725" t="s">
        <v>100</v>
      </c>
      <c r="C725">
        <v>987</v>
      </c>
      <c r="D725" t="s">
        <v>56</v>
      </c>
      <c r="E725" t="s">
        <v>24</v>
      </c>
      <c r="F725" t="s">
        <v>46</v>
      </c>
      <c r="G725">
        <v>350</v>
      </c>
      <c r="H725">
        <v>1</v>
      </c>
      <c r="I725" s="1">
        <v>45084</v>
      </c>
      <c r="J725" t="s">
        <v>18</v>
      </c>
      <c r="K725" t="s">
        <v>33</v>
      </c>
      <c r="L725" t="s">
        <v>53</v>
      </c>
      <c r="M725">
        <v>350</v>
      </c>
    </row>
    <row r="726" spans="1:13" x14ac:dyDescent="0.35">
      <c r="A726" t="s">
        <v>807</v>
      </c>
      <c r="B726" t="s">
        <v>115</v>
      </c>
      <c r="C726">
        <v>789</v>
      </c>
      <c r="D726" t="s">
        <v>70</v>
      </c>
      <c r="E726" t="s">
        <v>16</v>
      </c>
      <c r="F726" t="s">
        <v>98</v>
      </c>
      <c r="G726">
        <v>150</v>
      </c>
      <c r="H726">
        <v>2</v>
      </c>
      <c r="I726" s="1">
        <v>45156</v>
      </c>
      <c r="J726" t="s">
        <v>26</v>
      </c>
      <c r="K726" t="s">
        <v>33</v>
      </c>
      <c r="L726" t="s">
        <v>34</v>
      </c>
      <c r="M726">
        <v>300</v>
      </c>
    </row>
    <row r="727" spans="1:13" x14ac:dyDescent="0.35">
      <c r="A727" t="s">
        <v>808</v>
      </c>
      <c r="B727" t="s">
        <v>50</v>
      </c>
      <c r="C727">
        <v>123</v>
      </c>
      <c r="D727" t="s">
        <v>51</v>
      </c>
      <c r="E727" t="s">
        <v>82</v>
      </c>
      <c r="F727" t="s">
        <v>25</v>
      </c>
      <c r="G727">
        <v>280</v>
      </c>
      <c r="H727">
        <v>3</v>
      </c>
      <c r="I727" s="1">
        <v>45267</v>
      </c>
      <c r="J727" t="s">
        <v>18</v>
      </c>
      <c r="K727" t="s">
        <v>19</v>
      </c>
      <c r="L727" t="s">
        <v>27</v>
      </c>
      <c r="M727">
        <v>840</v>
      </c>
    </row>
    <row r="728" spans="1:13" x14ac:dyDescent="0.35">
      <c r="A728" t="s">
        <v>809</v>
      </c>
      <c r="B728" t="s">
        <v>100</v>
      </c>
      <c r="C728">
        <v>987</v>
      </c>
      <c r="D728" t="s">
        <v>56</v>
      </c>
      <c r="E728" t="s">
        <v>48</v>
      </c>
      <c r="F728" t="s">
        <v>85</v>
      </c>
      <c r="G728">
        <v>200</v>
      </c>
      <c r="H728">
        <v>2</v>
      </c>
      <c r="I728" s="1">
        <v>45102</v>
      </c>
      <c r="J728" t="s">
        <v>52</v>
      </c>
      <c r="K728" t="s">
        <v>19</v>
      </c>
      <c r="L728" t="s">
        <v>20</v>
      </c>
      <c r="M728">
        <v>400</v>
      </c>
    </row>
    <row r="729" spans="1:13" x14ac:dyDescent="0.35">
      <c r="A729" t="s">
        <v>810</v>
      </c>
      <c r="B729" t="s">
        <v>36</v>
      </c>
      <c r="C729">
        <v>456</v>
      </c>
      <c r="D729" t="s">
        <v>37</v>
      </c>
      <c r="E729" t="s">
        <v>24</v>
      </c>
      <c r="F729" t="s">
        <v>134</v>
      </c>
      <c r="G729">
        <v>280</v>
      </c>
      <c r="H729">
        <v>3</v>
      </c>
      <c r="I729" s="1">
        <v>45154</v>
      </c>
      <c r="J729" t="s">
        <v>26</v>
      </c>
      <c r="K729" t="s">
        <v>19</v>
      </c>
      <c r="L729" t="s">
        <v>20</v>
      </c>
      <c r="M729">
        <v>840</v>
      </c>
    </row>
    <row r="730" spans="1:13" x14ac:dyDescent="0.35">
      <c r="A730" t="s">
        <v>811</v>
      </c>
      <c r="B730" t="s">
        <v>155</v>
      </c>
      <c r="C730">
        <v>789</v>
      </c>
      <c r="D730" t="s">
        <v>37</v>
      </c>
      <c r="E730" t="s">
        <v>79</v>
      </c>
      <c r="F730" t="s">
        <v>31</v>
      </c>
      <c r="G730">
        <v>200</v>
      </c>
      <c r="H730">
        <v>2</v>
      </c>
      <c r="I730" s="1">
        <v>45154</v>
      </c>
      <c r="J730" t="s">
        <v>18</v>
      </c>
      <c r="K730" t="s">
        <v>33</v>
      </c>
      <c r="L730" t="s">
        <v>34</v>
      </c>
      <c r="M730">
        <v>400</v>
      </c>
    </row>
    <row r="731" spans="1:13" x14ac:dyDescent="0.35">
      <c r="A731" t="s">
        <v>812</v>
      </c>
      <c r="B731" t="s">
        <v>100</v>
      </c>
      <c r="C731">
        <v>987</v>
      </c>
      <c r="D731" t="s">
        <v>56</v>
      </c>
      <c r="E731" t="s">
        <v>79</v>
      </c>
      <c r="F731" t="s">
        <v>67</v>
      </c>
      <c r="G731">
        <v>150</v>
      </c>
      <c r="H731">
        <v>2</v>
      </c>
      <c r="I731" s="1">
        <v>45213</v>
      </c>
      <c r="J731" t="s">
        <v>26</v>
      </c>
      <c r="K731" t="s">
        <v>33</v>
      </c>
      <c r="L731" t="s">
        <v>40</v>
      </c>
      <c r="M731">
        <v>300</v>
      </c>
    </row>
    <row r="732" spans="1:13" x14ac:dyDescent="0.35">
      <c r="A732" t="s">
        <v>813</v>
      </c>
      <c r="B732" t="s">
        <v>155</v>
      </c>
      <c r="C732">
        <v>789</v>
      </c>
      <c r="D732" t="s">
        <v>37</v>
      </c>
      <c r="E732" t="s">
        <v>48</v>
      </c>
      <c r="F732" t="s">
        <v>85</v>
      </c>
      <c r="G732">
        <v>200</v>
      </c>
      <c r="H732">
        <v>2</v>
      </c>
      <c r="I732" s="1">
        <v>45047</v>
      </c>
      <c r="J732" t="s">
        <v>52</v>
      </c>
      <c r="K732" t="s">
        <v>19</v>
      </c>
      <c r="L732" t="s">
        <v>20</v>
      </c>
      <c r="M732">
        <v>400</v>
      </c>
    </row>
    <row r="733" spans="1:13" x14ac:dyDescent="0.35">
      <c r="A733" t="s">
        <v>814</v>
      </c>
      <c r="B733" t="s">
        <v>102</v>
      </c>
      <c r="C733">
        <v>123</v>
      </c>
      <c r="D733" t="s">
        <v>78</v>
      </c>
      <c r="E733" t="s">
        <v>16</v>
      </c>
      <c r="F733" t="s">
        <v>46</v>
      </c>
      <c r="G733">
        <v>350</v>
      </c>
      <c r="H733">
        <v>1</v>
      </c>
      <c r="I733" s="1">
        <v>45055</v>
      </c>
      <c r="J733" t="s">
        <v>18</v>
      </c>
      <c r="K733" t="s">
        <v>33</v>
      </c>
      <c r="L733" t="s">
        <v>40</v>
      </c>
      <c r="M733">
        <v>350</v>
      </c>
    </row>
    <row r="734" spans="1:13" x14ac:dyDescent="0.35">
      <c r="A734" t="s">
        <v>815</v>
      </c>
      <c r="B734" t="s">
        <v>50</v>
      </c>
      <c r="C734">
        <v>123</v>
      </c>
      <c r="D734" t="s">
        <v>51</v>
      </c>
      <c r="E734" t="s">
        <v>16</v>
      </c>
      <c r="F734" t="s">
        <v>111</v>
      </c>
      <c r="G734">
        <v>20</v>
      </c>
      <c r="H734">
        <v>5</v>
      </c>
      <c r="I734" s="1">
        <v>45103</v>
      </c>
      <c r="J734" t="s">
        <v>26</v>
      </c>
      <c r="K734" t="s">
        <v>19</v>
      </c>
      <c r="L734" t="s">
        <v>27</v>
      </c>
      <c r="M734">
        <v>100</v>
      </c>
    </row>
    <row r="735" spans="1:13" x14ac:dyDescent="0.35">
      <c r="A735" t="s">
        <v>816</v>
      </c>
      <c r="B735" t="s">
        <v>77</v>
      </c>
      <c r="C735">
        <v>147</v>
      </c>
      <c r="D735" t="s">
        <v>78</v>
      </c>
      <c r="E735" t="s">
        <v>82</v>
      </c>
      <c r="F735" t="s">
        <v>88</v>
      </c>
      <c r="G735">
        <v>130</v>
      </c>
      <c r="H735">
        <v>1</v>
      </c>
      <c r="I735" s="1">
        <v>45052</v>
      </c>
      <c r="J735" t="s">
        <v>52</v>
      </c>
      <c r="K735" t="s">
        <v>19</v>
      </c>
      <c r="L735" t="s">
        <v>27</v>
      </c>
      <c r="M735">
        <v>130</v>
      </c>
    </row>
    <row r="736" spans="1:13" x14ac:dyDescent="0.35">
      <c r="A736" t="s">
        <v>817</v>
      </c>
      <c r="B736" t="s">
        <v>29</v>
      </c>
      <c r="C736">
        <v>258</v>
      </c>
      <c r="D736" t="s">
        <v>30</v>
      </c>
      <c r="E736" t="s">
        <v>38</v>
      </c>
      <c r="F736" t="s">
        <v>39</v>
      </c>
      <c r="G736">
        <v>120</v>
      </c>
      <c r="H736">
        <v>1</v>
      </c>
      <c r="I736" s="1">
        <v>45063</v>
      </c>
      <c r="J736" t="s">
        <v>52</v>
      </c>
      <c r="K736" t="s">
        <v>19</v>
      </c>
      <c r="L736" t="s">
        <v>27</v>
      </c>
      <c r="M736">
        <v>120</v>
      </c>
    </row>
    <row r="737" spans="1:13" x14ac:dyDescent="0.35">
      <c r="A737" t="s">
        <v>818</v>
      </c>
      <c r="B737" t="s">
        <v>55</v>
      </c>
      <c r="C737">
        <v>987</v>
      </c>
      <c r="D737" t="s">
        <v>56</v>
      </c>
      <c r="E737" t="s">
        <v>16</v>
      </c>
      <c r="F737" t="s">
        <v>71</v>
      </c>
      <c r="G737">
        <v>180</v>
      </c>
      <c r="H737">
        <v>1</v>
      </c>
      <c r="I737" s="1">
        <v>45191</v>
      </c>
      <c r="J737" t="s">
        <v>26</v>
      </c>
      <c r="K737" t="s">
        <v>19</v>
      </c>
      <c r="L737" t="s">
        <v>20</v>
      </c>
      <c r="M737">
        <v>180</v>
      </c>
    </row>
    <row r="738" spans="1:13" x14ac:dyDescent="0.35">
      <c r="A738" t="s">
        <v>819</v>
      </c>
      <c r="B738" t="s">
        <v>97</v>
      </c>
      <c r="C738">
        <v>456</v>
      </c>
      <c r="D738" t="s">
        <v>45</v>
      </c>
      <c r="E738" t="s">
        <v>79</v>
      </c>
      <c r="F738" t="s">
        <v>46</v>
      </c>
      <c r="G738">
        <v>350</v>
      </c>
      <c r="H738">
        <v>1</v>
      </c>
      <c r="I738" s="1">
        <v>45072</v>
      </c>
      <c r="J738" t="s">
        <v>52</v>
      </c>
      <c r="K738" t="s">
        <v>33</v>
      </c>
      <c r="L738" t="s">
        <v>34</v>
      </c>
      <c r="M738">
        <v>350</v>
      </c>
    </row>
    <row r="739" spans="1:13" x14ac:dyDescent="0.35">
      <c r="A739" t="s">
        <v>820</v>
      </c>
      <c r="B739" t="s">
        <v>84</v>
      </c>
      <c r="C739">
        <v>258</v>
      </c>
      <c r="D739" t="s">
        <v>15</v>
      </c>
      <c r="E739" t="s">
        <v>16</v>
      </c>
      <c r="F739" t="s">
        <v>60</v>
      </c>
      <c r="G739">
        <v>220</v>
      </c>
      <c r="H739">
        <v>2</v>
      </c>
      <c r="I739" s="1">
        <v>45177</v>
      </c>
      <c r="J739" t="s">
        <v>52</v>
      </c>
      <c r="K739" t="s">
        <v>33</v>
      </c>
      <c r="L739" t="s">
        <v>34</v>
      </c>
      <c r="M739">
        <v>440</v>
      </c>
    </row>
    <row r="740" spans="1:13" x14ac:dyDescent="0.35">
      <c r="A740" t="s">
        <v>821</v>
      </c>
      <c r="B740" t="s">
        <v>155</v>
      </c>
      <c r="C740">
        <v>789</v>
      </c>
      <c r="D740" t="s">
        <v>37</v>
      </c>
      <c r="E740" t="s">
        <v>82</v>
      </c>
      <c r="F740" t="s">
        <v>111</v>
      </c>
      <c r="G740">
        <v>20</v>
      </c>
      <c r="H740">
        <v>5</v>
      </c>
      <c r="I740" s="1">
        <v>44996</v>
      </c>
      <c r="J740" t="s">
        <v>18</v>
      </c>
      <c r="K740" t="s">
        <v>19</v>
      </c>
      <c r="L740" t="s">
        <v>20</v>
      </c>
      <c r="M740">
        <v>100</v>
      </c>
    </row>
    <row r="741" spans="1:13" x14ac:dyDescent="0.35">
      <c r="A741" t="s">
        <v>822</v>
      </c>
      <c r="B741" t="s">
        <v>44</v>
      </c>
      <c r="C741">
        <v>654</v>
      </c>
      <c r="D741" t="s">
        <v>45</v>
      </c>
      <c r="E741" t="s">
        <v>66</v>
      </c>
      <c r="F741" t="s">
        <v>134</v>
      </c>
      <c r="G741">
        <v>280</v>
      </c>
      <c r="H741">
        <v>3</v>
      </c>
      <c r="I741" s="1">
        <v>44994</v>
      </c>
      <c r="J741" t="s">
        <v>26</v>
      </c>
      <c r="K741" t="s">
        <v>33</v>
      </c>
      <c r="L741" t="s">
        <v>40</v>
      </c>
      <c r="M741">
        <v>840</v>
      </c>
    </row>
    <row r="742" spans="1:13" x14ac:dyDescent="0.35">
      <c r="A742" t="s">
        <v>823</v>
      </c>
      <c r="B742" t="s">
        <v>113</v>
      </c>
      <c r="C742">
        <v>321</v>
      </c>
      <c r="D742" t="s">
        <v>78</v>
      </c>
      <c r="E742" t="s">
        <v>42</v>
      </c>
      <c r="F742" t="s">
        <v>134</v>
      </c>
      <c r="G742">
        <v>280</v>
      </c>
      <c r="H742">
        <v>3</v>
      </c>
      <c r="I742" s="1">
        <v>44977</v>
      </c>
      <c r="J742" t="s">
        <v>26</v>
      </c>
      <c r="K742" t="s">
        <v>33</v>
      </c>
      <c r="L742" t="s">
        <v>53</v>
      </c>
      <c r="M742">
        <v>840</v>
      </c>
    </row>
    <row r="743" spans="1:13" x14ac:dyDescent="0.35">
      <c r="A743" t="s">
        <v>824</v>
      </c>
      <c r="B743" t="s">
        <v>77</v>
      </c>
      <c r="C743">
        <v>147</v>
      </c>
      <c r="D743" t="s">
        <v>78</v>
      </c>
      <c r="E743" t="s">
        <v>48</v>
      </c>
      <c r="F743" t="s">
        <v>60</v>
      </c>
      <c r="G743">
        <v>220</v>
      </c>
      <c r="H743">
        <v>2</v>
      </c>
      <c r="I743" s="1">
        <v>44936</v>
      </c>
      <c r="J743" t="s">
        <v>26</v>
      </c>
      <c r="K743" t="s">
        <v>33</v>
      </c>
      <c r="L743" t="s">
        <v>53</v>
      </c>
      <c r="M743">
        <v>440</v>
      </c>
    </row>
    <row r="744" spans="1:13" x14ac:dyDescent="0.35">
      <c r="A744" t="s">
        <v>825</v>
      </c>
      <c r="B744" t="s">
        <v>84</v>
      </c>
      <c r="C744">
        <v>258</v>
      </c>
      <c r="D744" t="s">
        <v>15</v>
      </c>
      <c r="E744" t="s">
        <v>64</v>
      </c>
      <c r="F744" t="s">
        <v>98</v>
      </c>
      <c r="G744">
        <v>150</v>
      </c>
      <c r="H744">
        <v>2</v>
      </c>
      <c r="I744" s="1">
        <v>45091</v>
      </c>
      <c r="J744" t="s">
        <v>32</v>
      </c>
      <c r="K744" t="s">
        <v>33</v>
      </c>
      <c r="L744" t="s">
        <v>34</v>
      </c>
      <c r="M744">
        <v>300</v>
      </c>
    </row>
    <row r="745" spans="1:13" x14ac:dyDescent="0.35">
      <c r="A745" t="s">
        <v>826</v>
      </c>
      <c r="B745" t="s">
        <v>155</v>
      </c>
      <c r="C745">
        <v>789</v>
      </c>
      <c r="D745" t="s">
        <v>37</v>
      </c>
      <c r="E745" t="s">
        <v>66</v>
      </c>
      <c r="F745" t="s">
        <v>98</v>
      </c>
      <c r="G745">
        <v>150</v>
      </c>
      <c r="H745">
        <v>2</v>
      </c>
      <c r="I745" s="1">
        <v>45198</v>
      </c>
      <c r="J745" t="s">
        <v>18</v>
      </c>
      <c r="K745" t="s">
        <v>33</v>
      </c>
      <c r="L745" t="s">
        <v>34</v>
      </c>
      <c r="M745">
        <v>300</v>
      </c>
    </row>
    <row r="746" spans="1:13" x14ac:dyDescent="0.35">
      <c r="A746" t="s">
        <v>827</v>
      </c>
      <c r="B746" t="s">
        <v>77</v>
      </c>
      <c r="C746">
        <v>147</v>
      </c>
      <c r="D746" t="s">
        <v>78</v>
      </c>
      <c r="E746" t="s">
        <v>82</v>
      </c>
      <c r="F746" t="s">
        <v>60</v>
      </c>
      <c r="G746">
        <v>220</v>
      </c>
      <c r="H746">
        <v>2</v>
      </c>
      <c r="I746" s="1">
        <v>45272</v>
      </c>
      <c r="J746" t="s">
        <v>52</v>
      </c>
      <c r="K746" t="s">
        <v>19</v>
      </c>
      <c r="L746" t="s">
        <v>27</v>
      </c>
      <c r="M746">
        <v>440</v>
      </c>
    </row>
    <row r="747" spans="1:13" x14ac:dyDescent="0.35">
      <c r="A747" t="s">
        <v>828</v>
      </c>
      <c r="B747" t="s">
        <v>36</v>
      </c>
      <c r="C747">
        <v>456</v>
      </c>
      <c r="D747" t="s">
        <v>37</v>
      </c>
      <c r="E747" t="s">
        <v>48</v>
      </c>
      <c r="F747" t="s">
        <v>57</v>
      </c>
      <c r="G747">
        <v>250</v>
      </c>
      <c r="H747">
        <v>2</v>
      </c>
      <c r="I747" s="1">
        <v>45175</v>
      </c>
      <c r="J747" t="s">
        <v>32</v>
      </c>
      <c r="K747" t="s">
        <v>33</v>
      </c>
      <c r="L747" t="s">
        <v>40</v>
      </c>
      <c r="M747">
        <v>500</v>
      </c>
    </row>
    <row r="748" spans="1:13" x14ac:dyDescent="0.35">
      <c r="A748" t="s">
        <v>829</v>
      </c>
      <c r="B748" t="s">
        <v>131</v>
      </c>
      <c r="C748">
        <v>147</v>
      </c>
      <c r="D748" t="s">
        <v>30</v>
      </c>
      <c r="E748" t="s">
        <v>42</v>
      </c>
      <c r="F748" t="s">
        <v>46</v>
      </c>
      <c r="G748">
        <v>350</v>
      </c>
      <c r="H748">
        <v>1</v>
      </c>
      <c r="I748" s="1">
        <v>44956</v>
      </c>
      <c r="J748" t="s">
        <v>26</v>
      </c>
      <c r="K748" t="s">
        <v>33</v>
      </c>
      <c r="L748" t="s">
        <v>53</v>
      </c>
      <c r="M748">
        <v>350</v>
      </c>
    </row>
    <row r="749" spans="1:13" x14ac:dyDescent="0.35">
      <c r="A749" t="s">
        <v>830</v>
      </c>
      <c r="B749" t="s">
        <v>29</v>
      </c>
      <c r="C749">
        <v>258</v>
      </c>
      <c r="D749" t="s">
        <v>30</v>
      </c>
      <c r="E749" t="s">
        <v>79</v>
      </c>
      <c r="F749" t="s">
        <v>39</v>
      </c>
      <c r="G749">
        <v>120</v>
      </c>
      <c r="H749">
        <v>1</v>
      </c>
      <c r="I749" s="1">
        <v>45123</v>
      </c>
      <c r="J749" t="s">
        <v>26</v>
      </c>
      <c r="K749" t="s">
        <v>19</v>
      </c>
      <c r="L749" t="s">
        <v>27</v>
      </c>
      <c r="M749">
        <v>120</v>
      </c>
    </row>
    <row r="750" spans="1:13" x14ac:dyDescent="0.35">
      <c r="A750" t="s">
        <v>831</v>
      </c>
      <c r="B750" t="s">
        <v>113</v>
      </c>
      <c r="C750">
        <v>321</v>
      </c>
      <c r="D750" t="s">
        <v>78</v>
      </c>
      <c r="E750" t="s">
        <v>24</v>
      </c>
      <c r="F750" t="s">
        <v>111</v>
      </c>
      <c r="G750">
        <v>20</v>
      </c>
      <c r="H750">
        <v>5</v>
      </c>
      <c r="I750" s="1">
        <v>45090</v>
      </c>
      <c r="J750" t="s">
        <v>26</v>
      </c>
      <c r="K750" t="s">
        <v>33</v>
      </c>
      <c r="L750" t="s">
        <v>53</v>
      </c>
      <c r="M750">
        <v>100</v>
      </c>
    </row>
    <row r="751" spans="1:13" x14ac:dyDescent="0.35">
      <c r="A751" t="s">
        <v>832</v>
      </c>
      <c r="B751" t="s">
        <v>131</v>
      </c>
      <c r="C751">
        <v>147</v>
      </c>
      <c r="D751" t="s">
        <v>30</v>
      </c>
      <c r="E751" t="s">
        <v>42</v>
      </c>
      <c r="F751" t="s">
        <v>46</v>
      </c>
      <c r="G751">
        <v>350</v>
      </c>
      <c r="H751">
        <v>1</v>
      </c>
      <c r="I751" s="1">
        <v>45172</v>
      </c>
      <c r="J751" t="s">
        <v>26</v>
      </c>
      <c r="K751" t="s">
        <v>33</v>
      </c>
      <c r="L751" t="s">
        <v>40</v>
      </c>
      <c r="M751">
        <v>350</v>
      </c>
    </row>
    <row r="752" spans="1:13" x14ac:dyDescent="0.35">
      <c r="A752" t="s">
        <v>833</v>
      </c>
      <c r="B752" t="s">
        <v>97</v>
      </c>
      <c r="C752">
        <v>456</v>
      </c>
      <c r="D752" t="s">
        <v>45</v>
      </c>
      <c r="E752" t="s">
        <v>24</v>
      </c>
      <c r="F752" t="s">
        <v>46</v>
      </c>
      <c r="G752">
        <v>350</v>
      </c>
      <c r="H752">
        <v>1</v>
      </c>
      <c r="I752" s="1">
        <v>45093</v>
      </c>
      <c r="J752" t="s">
        <v>52</v>
      </c>
      <c r="K752" t="s">
        <v>19</v>
      </c>
      <c r="L752" t="s">
        <v>27</v>
      </c>
      <c r="M752">
        <v>350</v>
      </c>
    </row>
    <row r="753" spans="1:13" x14ac:dyDescent="0.35">
      <c r="A753" t="s">
        <v>834</v>
      </c>
      <c r="B753" t="s">
        <v>84</v>
      </c>
      <c r="C753">
        <v>258</v>
      </c>
      <c r="D753" t="s">
        <v>15</v>
      </c>
      <c r="E753" t="s">
        <v>42</v>
      </c>
      <c r="F753" t="s">
        <v>174</v>
      </c>
      <c r="G753">
        <v>300</v>
      </c>
      <c r="H753">
        <v>3</v>
      </c>
      <c r="I753" s="1">
        <v>45273</v>
      </c>
      <c r="J753" t="s">
        <v>52</v>
      </c>
      <c r="K753" t="s">
        <v>33</v>
      </c>
      <c r="L753" t="s">
        <v>40</v>
      </c>
      <c r="M753">
        <v>900</v>
      </c>
    </row>
    <row r="754" spans="1:13" x14ac:dyDescent="0.35">
      <c r="A754" t="s">
        <v>835</v>
      </c>
      <c r="B754" t="s">
        <v>97</v>
      </c>
      <c r="C754">
        <v>456</v>
      </c>
      <c r="D754" t="s">
        <v>45</v>
      </c>
      <c r="E754" t="s">
        <v>66</v>
      </c>
      <c r="F754" t="s">
        <v>105</v>
      </c>
      <c r="G754">
        <v>180</v>
      </c>
      <c r="H754">
        <v>1</v>
      </c>
      <c r="I754" s="1">
        <v>45163</v>
      </c>
      <c r="J754" t="s">
        <v>32</v>
      </c>
      <c r="K754" t="s">
        <v>19</v>
      </c>
      <c r="L754" t="s">
        <v>20</v>
      </c>
      <c r="M754">
        <v>180</v>
      </c>
    </row>
    <row r="755" spans="1:13" x14ac:dyDescent="0.35">
      <c r="A755" t="s">
        <v>836</v>
      </c>
      <c r="B755" t="s">
        <v>59</v>
      </c>
      <c r="C755">
        <v>123</v>
      </c>
      <c r="D755" t="s">
        <v>23</v>
      </c>
      <c r="E755" t="s">
        <v>82</v>
      </c>
      <c r="F755" t="s">
        <v>57</v>
      </c>
      <c r="G755">
        <v>250</v>
      </c>
      <c r="H755">
        <v>2</v>
      </c>
      <c r="I755" s="1">
        <v>45083</v>
      </c>
      <c r="J755" t="s">
        <v>52</v>
      </c>
      <c r="K755" t="s">
        <v>19</v>
      </c>
      <c r="L755" t="s">
        <v>20</v>
      </c>
      <c r="M755">
        <v>500</v>
      </c>
    </row>
    <row r="756" spans="1:13" x14ac:dyDescent="0.35">
      <c r="A756" t="s">
        <v>837</v>
      </c>
      <c r="B756" t="s">
        <v>22</v>
      </c>
      <c r="C756">
        <v>369</v>
      </c>
      <c r="D756" t="s">
        <v>23</v>
      </c>
      <c r="E756" t="s">
        <v>64</v>
      </c>
      <c r="F756" t="s">
        <v>105</v>
      </c>
      <c r="G756">
        <v>180</v>
      </c>
      <c r="H756">
        <v>1</v>
      </c>
      <c r="I756" s="1">
        <v>45089</v>
      </c>
      <c r="J756" t="s">
        <v>26</v>
      </c>
      <c r="K756" t="s">
        <v>33</v>
      </c>
      <c r="L756" t="s">
        <v>53</v>
      </c>
      <c r="M756">
        <v>180</v>
      </c>
    </row>
    <row r="757" spans="1:13" x14ac:dyDescent="0.35">
      <c r="A757" t="s">
        <v>838</v>
      </c>
      <c r="B757" t="s">
        <v>97</v>
      </c>
      <c r="C757">
        <v>456</v>
      </c>
      <c r="D757" t="s">
        <v>45</v>
      </c>
      <c r="E757" t="s">
        <v>16</v>
      </c>
      <c r="F757" t="s">
        <v>67</v>
      </c>
      <c r="G757">
        <v>150</v>
      </c>
      <c r="H757">
        <v>2</v>
      </c>
      <c r="I757" s="1">
        <v>45131</v>
      </c>
      <c r="J757" t="s">
        <v>18</v>
      </c>
      <c r="K757" t="s">
        <v>19</v>
      </c>
      <c r="L757" t="s">
        <v>20</v>
      </c>
      <c r="M757">
        <v>300</v>
      </c>
    </row>
    <row r="758" spans="1:13" x14ac:dyDescent="0.35">
      <c r="A758" t="s">
        <v>839</v>
      </c>
      <c r="B758" t="s">
        <v>115</v>
      </c>
      <c r="C758">
        <v>789</v>
      </c>
      <c r="D758" t="s">
        <v>70</v>
      </c>
      <c r="E758" t="s">
        <v>82</v>
      </c>
      <c r="F758" t="s">
        <v>39</v>
      </c>
      <c r="G758">
        <v>120</v>
      </c>
      <c r="H758">
        <v>1</v>
      </c>
      <c r="I758" s="1">
        <v>44991</v>
      </c>
      <c r="J758" t="s">
        <v>32</v>
      </c>
      <c r="K758" t="s">
        <v>19</v>
      </c>
      <c r="L758" t="s">
        <v>27</v>
      </c>
      <c r="M758">
        <v>120</v>
      </c>
    </row>
    <row r="759" spans="1:13" x14ac:dyDescent="0.35">
      <c r="A759" t="s">
        <v>840</v>
      </c>
      <c r="B759" t="s">
        <v>102</v>
      </c>
      <c r="C759">
        <v>123</v>
      </c>
      <c r="D759" t="s">
        <v>78</v>
      </c>
      <c r="E759" t="s">
        <v>79</v>
      </c>
      <c r="F759" t="s">
        <v>80</v>
      </c>
      <c r="G759">
        <v>230</v>
      </c>
      <c r="H759">
        <v>2</v>
      </c>
      <c r="I759" s="1">
        <v>45095</v>
      </c>
      <c r="J759" t="s">
        <v>18</v>
      </c>
      <c r="K759" t="s">
        <v>33</v>
      </c>
      <c r="L759" t="s">
        <v>40</v>
      </c>
      <c r="M759">
        <v>460</v>
      </c>
    </row>
    <row r="760" spans="1:13" x14ac:dyDescent="0.35">
      <c r="A760" t="s">
        <v>841</v>
      </c>
      <c r="B760" t="s">
        <v>102</v>
      </c>
      <c r="C760">
        <v>123</v>
      </c>
      <c r="D760" t="s">
        <v>78</v>
      </c>
      <c r="E760" t="s">
        <v>42</v>
      </c>
      <c r="F760" t="s">
        <v>103</v>
      </c>
      <c r="G760">
        <v>190</v>
      </c>
      <c r="H760">
        <v>1</v>
      </c>
      <c r="I760" s="1">
        <v>44950</v>
      </c>
      <c r="J760" t="s">
        <v>26</v>
      </c>
      <c r="K760" t="s">
        <v>19</v>
      </c>
      <c r="L760" t="s">
        <v>20</v>
      </c>
      <c r="M760">
        <v>190</v>
      </c>
    </row>
    <row r="761" spans="1:13" x14ac:dyDescent="0.35">
      <c r="A761" t="s">
        <v>842</v>
      </c>
      <c r="B761" t="s">
        <v>97</v>
      </c>
      <c r="C761">
        <v>456</v>
      </c>
      <c r="D761" t="s">
        <v>45</v>
      </c>
      <c r="E761" t="s">
        <v>66</v>
      </c>
      <c r="F761" t="s">
        <v>174</v>
      </c>
      <c r="G761">
        <v>300</v>
      </c>
      <c r="H761">
        <v>3</v>
      </c>
      <c r="I761" s="1">
        <v>45242</v>
      </c>
      <c r="J761" t="s">
        <v>52</v>
      </c>
      <c r="K761" t="s">
        <v>19</v>
      </c>
      <c r="L761" t="s">
        <v>20</v>
      </c>
      <c r="M761">
        <v>900</v>
      </c>
    </row>
    <row r="762" spans="1:13" x14ac:dyDescent="0.35">
      <c r="A762" t="s">
        <v>843</v>
      </c>
      <c r="B762" t="s">
        <v>36</v>
      </c>
      <c r="C762">
        <v>456</v>
      </c>
      <c r="D762" t="s">
        <v>37</v>
      </c>
      <c r="E762" t="s">
        <v>16</v>
      </c>
      <c r="F762" t="s">
        <v>85</v>
      </c>
      <c r="G762">
        <v>200</v>
      </c>
      <c r="H762">
        <v>2</v>
      </c>
      <c r="I762" s="1">
        <v>45013</v>
      </c>
      <c r="J762" t="s">
        <v>26</v>
      </c>
      <c r="K762" t="s">
        <v>19</v>
      </c>
      <c r="L762" t="s">
        <v>20</v>
      </c>
      <c r="M762">
        <v>400</v>
      </c>
    </row>
    <row r="763" spans="1:13" x14ac:dyDescent="0.35">
      <c r="A763" t="s">
        <v>844</v>
      </c>
      <c r="B763" t="s">
        <v>131</v>
      </c>
      <c r="C763">
        <v>147</v>
      </c>
      <c r="D763" t="s">
        <v>30</v>
      </c>
      <c r="E763" t="s">
        <v>64</v>
      </c>
      <c r="F763" t="s">
        <v>73</v>
      </c>
      <c r="G763">
        <v>160</v>
      </c>
      <c r="H763">
        <v>1</v>
      </c>
      <c r="I763" s="1">
        <v>44982</v>
      </c>
      <c r="J763" t="s">
        <v>32</v>
      </c>
      <c r="K763" t="s">
        <v>33</v>
      </c>
      <c r="L763" t="s">
        <v>40</v>
      </c>
      <c r="M763">
        <v>160</v>
      </c>
    </row>
    <row r="764" spans="1:13" x14ac:dyDescent="0.35">
      <c r="A764" t="s">
        <v>845</v>
      </c>
      <c r="B764" t="s">
        <v>29</v>
      </c>
      <c r="C764">
        <v>258</v>
      </c>
      <c r="D764" t="s">
        <v>30</v>
      </c>
      <c r="E764" t="s">
        <v>38</v>
      </c>
      <c r="F764" t="s">
        <v>46</v>
      </c>
      <c r="G764">
        <v>350</v>
      </c>
      <c r="H764">
        <v>1</v>
      </c>
      <c r="I764" s="1">
        <v>45246</v>
      </c>
      <c r="J764" t="s">
        <v>26</v>
      </c>
      <c r="K764" t="s">
        <v>33</v>
      </c>
      <c r="L764" t="s">
        <v>40</v>
      </c>
      <c r="M764">
        <v>350</v>
      </c>
    </row>
    <row r="765" spans="1:13" x14ac:dyDescent="0.35">
      <c r="A765" t="s">
        <v>846</v>
      </c>
      <c r="B765" t="s">
        <v>55</v>
      </c>
      <c r="C765">
        <v>987</v>
      </c>
      <c r="D765" t="s">
        <v>56</v>
      </c>
      <c r="E765" t="s">
        <v>64</v>
      </c>
      <c r="F765" t="s">
        <v>73</v>
      </c>
      <c r="G765">
        <v>160</v>
      </c>
      <c r="H765">
        <v>1</v>
      </c>
      <c r="I765" s="1">
        <v>45266</v>
      </c>
      <c r="J765" t="s">
        <v>26</v>
      </c>
      <c r="K765" t="s">
        <v>19</v>
      </c>
      <c r="L765" t="s">
        <v>20</v>
      </c>
      <c r="M765">
        <v>160</v>
      </c>
    </row>
    <row r="766" spans="1:13" x14ac:dyDescent="0.35">
      <c r="A766" t="s">
        <v>847</v>
      </c>
      <c r="B766" t="s">
        <v>55</v>
      </c>
      <c r="C766">
        <v>987</v>
      </c>
      <c r="D766" t="s">
        <v>56</v>
      </c>
      <c r="E766" t="s">
        <v>66</v>
      </c>
      <c r="F766" t="s">
        <v>103</v>
      </c>
      <c r="G766">
        <v>190</v>
      </c>
      <c r="H766">
        <v>1</v>
      </c>
      <c r="I766" s="1">
        <v>45233</v>
      </c>
      <c r="J766" t="s">
        <v>26</v>
      </c>
      <c r="K766" t="s">
        <v>33</v>
      </c>
      <c r="L766" t="s">
        <v>53</v>
      </c>
      <c r="M766">
        <v>190</v>
      </c>
    </row>
    <row r="767" spans="1:13" x14ac:dyDescent="0.35">
      <c r="A767" t="s">
        <v>848</v>
      </c>
      <c r="B767" t="s">
        <v>92</v>
      </c>
      <c r="C767">
        <v>654</v>
      </c>
      <c r="D767" t="s">
        <v>51</v>
      </c>
      <c r="E767" t="s">
        <v>66</v>
      </c>
      <c r="F767" t="s">
        <v>67</v>
      </c>
      <c r="G767">
        <v>150</v>
      </c>
      <c r="H767">
        <v>2</v>
      </c>
      <c r="I767" s="1">
        <v>45123</v>
      </c>
      <c r="J767" t="s">
        <v>52</v>
      </c>
      <c r="K767" t="s">
        <v>19</v>
      </c>
      <c r="L767" t="s">
        <v>27</v>
      </c>
      <c r="M767">
        <v>300</v>
      </c>
    </row>
    <row r="768" spans="1:13" x14ac:dyDescent="0.35">
      <c r="A768" t="s">
        <v>849</v>
      </c>
      <c r="B768" t="s">
        <v>77</v>
      </c>
      <c r="C768">
        <v>147</v>
      </c>
      <c r="D768" t="s">
        <v>78</v>
      </c>
      <c r="E768" t="s">
        <v>38</v>
      </c>
      <c r="F768" t="s">
        <v>85</v>
      </c>
      <c r="G768">
        <v>200</v>
      </c>
      <c r="H768">
        <v>2</v>
      </c>
      <c r="I768" s="1">
        <v>45230</v>
      </c>
      <c r="J768" t="s">
        <v>32</v>
      </c>
      <c r="K768" t="s">
        <v>33</v>
      </c>
      <c r="L768" t="s">
        <v>34</v>
      </c>
      <c r="M768">
        <v>400</v>
      </c>
    </row>
    <row r="769" spans="1:13" x14ac:dyDescent="0.35">
      <c r="A769" t="s">
        <v>850</v>
      </c>
      <c r="B769" t="s">
        <v>59</v>
      </c>
      <c r="C769">
        <v>123</v>
      </c>
      <c r="D769" t="s">
        <v>23</v>
      </c>
      <c r="E769" t="s">
        <v>42</v>
      </c>
      <c r="F769" t="s">
        <v>105</v>
      </c>
      <c r="G769">
        <v>180</v>
      </c>
      <c r="H769">
        <v>1</v>
      </c>
      <c r="I769" s="1">
        <v>44981</v>
      </c>
      <c r="J769" t="s">
        <v>26</v>
      </c>
      <c r="K769" t="s">
        <v>33</v>
      </c>
      <c r="L769" t="s">
        <v>34</v>
      </c>
      <c r="M769">
        <v>180</v>
      </c>
    </row>
    <row r="770" spans="1:13" x14ac:dyDescent="0.35">
      <c r="A770" t="s">
        <v>851</v>
      </c>
      <c r="B770" t="s">
        <v>29</v>
      </c>
      <c r="C770">
        <v>258</v>
      </c>
      <c r="D770" t="s">
        <v>30</v>
      </c>
      <c r="E770" t="s">
        <v>16</v>
      </c>
      <c r="F770" t="s">
        <v>31</v>
      </c>
      <c r="G770">
        <v>200</v>
      </c>
      <c r="H770">
        <v>2</v>
      </c>
      <c r="I770" s="1">
        <v>45256</v>
      </c>
      <c r="J770" t="s">
        <v>26</v>
      </c>
      <c r="K770" t="s">
        <v>19</v>
      </c>
      <c r="L770" t="s">
        <v>27</v>
      </c>
      <c r="M770">
        <v>400</v>
      </c>
    </row>
    <row r="771" spans="1:13" x14ac:dyDescent="0.35">
      <c r="A771" t="s">
        <v>852</v>
      </c>
      <c r="B771" t="s">
        <v>100</v>
      </c>
      <c r="C771">
        <v>987</v>
      </c>
      <c r="D771" t="s">
        <v>56</v>
      </c>
      <c r="E771" t="s">
        <v>16</v>
      </c>
      <c r="F771" t="s">
        <v>90</v>
      </c>
      <c r="G771">
        <v>100</v>
      </c>
      <c r="H771">
        <v>1</v>
      </c>
      <c r="I771" s="1">
        <v>45238</v>
      </c>
      <c r="J771" t="s">
        <v>32</v>
      </c>
      <c r="K771" t="s">
        <v>33</v>
      </c>
      <c r="L771" t="s">
        <v>40</v>
      </c>
      <c r="M771">
        <v>100</v>
      </c>
    </row>
    <row r="772" spans="1:13" x14ac:dyDescent="0.35">
      <c r="A772" t="s">
        <v>853</v>
      </c>
      <c r="B772" t="s">
        <v>155</v>
      </c>
      <c r="C772">
        <v>789</v>
      </c>
      <c r="D772" t="s">
        <v>37</v>
      </c>
      <c r="E772" t="s">
        <v>48</v>
      </c>
      <c r="F772" t="s">
        <v>39</v>
      </c>
      <c r="G772">
        <v>120</v>
      </c>
      <c r="H772">
        <v>1</v>
      </c>
      <c r="I772" s="1">
        <v>45264</v>
      </c>
      <c r="J772" t="s">
        <v>26</v>
      </c>
      <c r="K772" t="s">
        <v>33</v>
      </c>
      <c r="L772" t="s">
        <v>34</v>
      </c>
      <c r="M772">
        <v>120</v>
      </c>
    </row>
    <row r="773" spans="1:13" x14ac:dyDescent="0.35">
      <c r="A773" t="s">
        <v>854</v>
      </c>
      <c r="B773" t="s">
        <v>131</v>
      </c>
      <c r="C773">
        <v>147</v>
      </c>
      <c r="D773" t="s">
        <v>30</v>
      </c>
      <c r="E773" t="s">
        <v>79</v>
      </c>
      <c r="F773" t="s">
        <v>25</v>
      </c>
      <c r="G773">
        <v>280</v>
      </c>
      <c r="H773">
        <v>3</v>
      </c>
      <c r="I773" s="1">
        <v>45023</v>
      </c>
      <c r="J773" t="s">
        <v>52</v>
      </c>
      <c r="K773" t="s">
        <v>33</v>
      </c>
      <c r="L773" t="s">
        <v>40</v>
      </c>
      <c r="M773">
        <v>840</v>
      </c>
    </row>
    <row r="774" spans="1:13" x14ac:dyDescent="0.35">
      <c r="A774" t="s">
        <v>855</v>
      </c>
      <c r="B774" t="s">
        <v>69</v>
      </c>
      <c r="C774">
        <v>321</v>
      </c>
      <c r="D774" t="s">
        <v>70</v>
      </c>
      <c r="E774" t="s">
        <v>82</v>
      </c>
      <c r="F774" t="s">
        <v>134</v>
      </c>
      <c r="G774">
        <v>280</v>
      </c>
      <c r="H774">
        <v>3</v>
      </c>
      <c r="I774" s="1">
        <v>45123</v>
      </c>
      <c r="J774" t="s">
        <v>18</v>
      </c>
      <c r="K774" t="s">
        <v>33</v>
      </c>
      <c r="L774" t="s">
        <v>34</v>
      </c>
      <c r="M774">
        <v>840</v>
      </c>
    </row>
    <row r="775" spans="1:13" x14ac:dyDescent="0.35">
      <c r="A775" t="s">
        <v>856</v>
      </c>
      <c r="B775" t="s">
        <v>69</v>
      </c>
      <c r="C775">
        <v>321</v>
      </c>
      <c r="D775" t="s">
        <v>70</v>
      </c>
      <c r="E775" t="s">
        <v>82</v>
      </c>
      <c r="F775" t="s">
        <v>73</v>
      </c>
      <c r="G775">
        <v>160</v>
      </c>
      <c r="H775">
        <v>1</v>
      </c>
      <c r="I775" s="1">
        <v>45057</v>
      </c>
      <c r="J775" t="s">
        <v>32</v>
      </c>
      <c r="K775" t="s">
        <v>19</v>
      </c>
      <c r="L775" t="s">
        <v>20</v>
      </c>
      <c r="M775">
        <v>160</v>
      </c>
    </row>
    <row r="776" spans="1:13" x14ac:dyDescent="0.35">
      <c r="A776" t="s">
        <v>857</v>
      </c>
      <c r="B776" t="s">
        <v>97</v>
      </c>
      <c r="C776">
        <v>456</v>
      </c>
      <c r="D776" t="s">
        <v>45</v>
      </c>
      <c r="E776" t="s">
        <v>38</v>
      </c>
      <c r="F776" t="s">
        <v>134</v>
      </c>
      <c r="G776">
        <v>280</v>
      </c>
      <c r="H776">
        <v>3</v>
      </c>
      <c r="I776" s="1">
        <v>44957</v>
      </c>
      <c r="J776" t="s">
        <v>52</v>
      </c>
      <c r="K776" t="s">
        <v>19</v>
      </c>
      <c r="L776" t="s">
        <v>27</v>
      </c>
      <c r="M776">
        <v>840</v>
      </c>
    </row>
    <row r="777" spans="1:13" x14ac:dyDescent="0.35">
      <c r="A777" t="s">
        <v>858</v>
      </c>
      <c r="B777" t="s">
        <v>92</v>
      </c>
      <c r="C777">
        <v>654</v>
      </c>
      <c r="D777" t="s">
        <v>51</v>
      </c>
      <c r="E777" t="s">
        <v>79</v>
      </c>
      <c r="F777" t="s">
        <v>134</v>
      </c>
      <c r="G777">
        <v>280</v>
      </c>
      <c r="H777">
        <v>3</v>
      </c>
      <c r="I777" s="1">
        <v>45144</v>
      </c>
      <c r="J777" t="s">
        <v>32</v>
      </c>
      <c r="K777" t="s">
        <v>19</v>
      </c>
      <c r="L777" t="s">
        <v>20</v>
      </c>
      <c r="M777">
        <v>840</v>
      </c>
    </row>
    <row r="778" spans="1:13" x14ac:dyDescent="0.35">
      <c r="A778" t="s">
        <v>859</v>
      </c>
      <c r="B778" t="s">
        <v>77</v>
      </c>
      <c r="C778">
        <v>147</v>
      </c>
      <c r="D778" t="s">
        <v>78</v>
      </c>
      <c r="E778" t="s">
        <v>79</v>
      </c>
      <c r="F778" t="s">
        <v>98</v>
      </c>
      <c r="G778">
        <v>150</v>
      </c>
      <c r="H778">
        <v>2</v>
      </c>
      <c r="I778" s="1">
        <v>44994</v>
      </c>
      <c r="J778" t="s">
        <v>18</v>
      </c>
      <c r="K778" t="s">
        <v>19</v>
      </c>
      <c r="L778" t="s">
        <v>27</v>
      </c>
      <c r="M778">
        <v>300</v>
      </c>
    </row>
    <row r="779" spans="1:13" x14ac:dyDescent="0.35">
      <c r="A779" t="s">
        <v>860</v>
      </c>
      <c r="B779" t="s">
        <v>92</v>
      </c>
      <c r="C779">
        <v>654</v>
      </c>
      <c r="D779" t="s">
        <v>51</v>
      </c>
      <c r="E779" t="s">
        <v>66</v>
      </c>
      <c r="F779" t="s">
        <v>71</v>
      </c>
      <c r="G779">
        <v>180</v>
      </c>
      <c r="H779">
        <v>1</v>
      </c>
      <c r="I779" s="1">
        <v>45246</v>
      </c>
      <c r="J779" t="s">
        <v>18</v>
      </c>
      <c r="K779" t="s">
        <v>33</v>
      </c>
      <c r="L779" t="s">
        <v>53</v>
      </c>
      <c r="M779">
        <v>180</v>
      </c>
    </row>
    <row r="780" spans="1:13" x14ac:dyDescent="0.35">
      <c r="A780" t="s">
        <v>861</v>
      </c>
      <c r="B780" t="s">
        <v>29</v>
      </c>
      <c r="C780">
        <v>258</v>
      </c>
      <c r="D780" t="s">
        <v>30</v>
      </c>
      <c r="E780" t="s">
        <v>42</v>
      </c>
      <c r="F780" t="s">
        <v>80</v>
      </c>
      <c r="G780">
        <v>230</v>
      </c>
      <c r="H780">
        <v>2</v>
      </c>
      <c r="I780" s="1">
        <v>45265</v>
      </c>
      <c r="J780" t="s">
        <v>32</v>
      </c>
      <c r="K780" t="s">
        <v>19</v>
      </c>
      <c r="L780" t="s">
        <v>20</v>
      </c>
      <c r="M780">
        <v>460</v>
      </c>
    </row>
    <row r="781" spans="1:13" x14ac:dyDescent="0.35">
      <c r="A781" t="s">
        <v>862</v>
      </c>
      <c r="B781" t="s">
        <v>92</v>
      </c>
      <c r="C781">
        <v>654</v>
      </c>
      <c r="D781" t="s">
        <v>51</v>
      </c>
      <c r="E781" t="s">
        <v>64</v>
      </c>
      <c r="F781" t="s">
        <v>80</v>
      </c>
      <c r="G781">
        <v>230</v>
      </c>
      <c r="H781">
        <v>2</v>
      </c>
      <c r="I781" s="1">
        <v>45174</v>
      </c>
      <c r="J781" t="s">
        <v>52</v>
      </c>
      <c r="K781" t="s">
        <v>33</v>
      </c>
      <c r="L781" t="s">
        <v>53</v>
      </c>
      <c r="M781">
        <v>460</v>
      </c>
    </row>
    <row r="782" spans="1:13" x14ac:dyDescent="0.35">
      <c r="A782" t="s">
        <v>863</v>
      </c>
      <c r="B782" t="s">
        <v>50</v>
      </c>
      <c r="C782">
        <v>123</v>
      </c>
      <c r="D782" t="s">
        <v>51</v>
      </c>
      <c r="E782" t="s">
        <v>82</v>
      </c>
      <c r="F782" t="s">
        <v>31</v>
      </c>
      <c r="G782">
        <v>200</v>
      </c>
      <c r="H782">
        <v>2</v>
      </c>
      <c r="I782" s="1">
        <v>45030</v>
      </c>
      <c r="J782" t="s">
        <v>18</v>
      </c>
      <c r="K782" t="s">
        <v>19</v>
      </c>
      <c r="L782" t="s">
        <v>20</v>
      </c>
      <c r="M782">
        <v>400</v>
      </c>
    </row>
    <row r="783" spans="1:13" x14ac:dyDescent="0.35">
      <c r="A783" t="s">
        <v>864</v>
      </c>
      <c r="B783" t="s">
        <v>131</v>
      </c>
      <c r="C783">
        <v>147</v>
      </c>
      <c r="D783" t="s">
        <v>30</v>
      </c>
      <c r="E783" t="s">
        <v>64</v>
      </c>
      <c r="F783" t="s">
        <v>111</v>
      </c>
      <c r="G783">
        <v>20</v>
      </c>
      <c r="H783">
        <v>5</v>
      </c>
      <c r="I783" s="1">
        <v>45283</v>
      </c>
      <c r="J783" t="s">
        <v>26</v>
      </c>
      <c r="K783" t="s">
        <v>19</v>
      </c>
      <c r="L783" t="s">
        <v>27</v>
      </c>
      <c r="M783">
        <v>100</v>
      </c>
    </row>
    <row r="784" spans="1:13" x14ac:dyDescent="0.35">
      <c r="A784" t="s">
        <v>865</v>
      </c>
      <c r="B784" t="s">
        <v>113</v>
      </c>
      <c r="C784">
        <v>321</v>
      </c>
      <c r="D784" t="s">
        <v>78</v>
      </c>
      <c r="E784" t="s">
        <v>66</v>
      </c>
      <c r="F784" t="s">
        <v>80</v>
      </c>
      <c r="G784">
        <v>230</v>
      </c>
      <c r="H784">
        <v>2</v>
      </c>
      <c r="I784" s="1">
        <v>45060</v>
      </c>
      <c r="J784" t="s">
        <v>26</v>
      </c>
      <c r="K784" t="s">
        <v>19</v>
      </c>
      <c r="L784" t="s">
        <v>27</v>
      </c>
      <c r="M784">
        <v>460</v>
      </c>
    </row>
    <row r="785" spans="1:13" x14ac:dyDescent="0.35">
      <c r="A785" t="s">
        <v>866</v>
      </c>
      <c r="B785" t="s">
        <v>131</v>
      </c>
      <c r="C785">
        <v>147</v>
      </c>
      <c r="D785" t="s">
        <v>30</v>
      </c>
      <c r="E785" t="s">
        <v>64</v>
      </c>
      <c r="F785" t="s">
        <v>88</v>
      </c>
      <c r="G785">
        <v>130</v>
      </c>
      <c r="H785">
        <v>1</v>
      </c>
      <c r="I785" s="1">
        <v>45283</v>
      </c>
      <c r="J785" t="s">
        <v>18</v>
      </c>
      <c r="K785" t="s">
        <v>33</v>
      </c>
      <c r="L785" t="s">
        <v>34</v>
      </c>
      <c r="M785">
        <v>130</v>
      </c>
    </row>
    <row r="786" spans="1:13" x14ac:dyDescent="0.35">
      <c r="A786" t="s">
        <v>867</v>
      </c>
      <c r="B786" t="s">
        <v>14</v>
      </c>
      <c r="C786">
        <v>369</v>
      </c>
      <c r="D786" t="s">
        <v>15</v>
      </c>
      <c r="E786" t="s">
        <v>64</v>
      </c>
      <c r="F786" t="s">
        <v>174</v>
      </c>
      <c r="G786">
        <v>300</v>
      </c>
      <c r="H786">
        <v>3</v>
      </c>
      <c r="I786" s="1">
        <v>45036</v>
      </c>
      <c r="J786" t="s">
        <v>26</v>
      </c>
      <c r="K786" t="s">
        <v>33</v>
      </c>
      <c r="L786" t="s">
        <v>53</v>
      </c>
      <c r="M786">
        <v>900</v>
      </c>
    </row>
    <row r="787" spans="1:13" x14ac:dyDescent="0.35">
      <c r="A787" t="s">
        <v>868</v>
      </c>
      <c r="B787" t="s">
        <v>50</v>
      </c>
      <c r="C787">
        <v>123</v>
      </c>
      <c r="D787" t="s">
        <v>51</v>
      </c>
      <c r="E787" t="s">
        <v>16</v>
      </c>
      <c r="F787" t="s">
        <v>98</v>
      </c>
      <c r="G787">
        <v>150</v>
      </c>
      <c r="H787">
        <v>2</v>
      </c>
      <c r="I787" s="1">
        <v>45071</v>
      </c>
      <c r="J787" t="s">
        <v>52</v>
      </c>
      <c r="K787" t="s">
        <v>33</v>
      </c>
      <c r="L787" t="s">
        <v>40</v>
      </c>
      <c r="M787">
        <v>300</v>
      </c>
    </row>
    <row r="788" spans="1:13" x14ac:dyDescent="0.35">
      <c r="A788" t="s">
        <v>869</v>
      </c>
      <c r="B788" t="s">
        <v>36</v>
      </c>
      <c r="C788">
        <v>456</v>
      </c>
      <c r="D788" t="s">
        <v>37</v>
      </c>
      <c r="E788" t="s">
        <v>38</v>
      </c>
      <c r="F788" t="s">
        <v>134</v>
      </c>
      <c r="G788">
        <v>280</v>
      </c>
      <c r="H788">
        <v>3</v>
      </c>
      <c r="I788" s="1">
        <v>45263</v>
      </c>
      <c r="J788" t="s">
        <v>32</v>
      </c>
      <c r="K788" t="s">
        <v>33</v>
      </c>
      <c r="L788" t="s">
        <v>53</v>
      </c>
      <c r="M788">
        <v>840</v>
      </c>
    </row>
    <row r="789" spans="1:13" x14ac:dyDescent="0.35">
      <c r="A789" t="s">
        <v>870</v>
      </c>
      <c r="B789" t="s">
        <v>50</v>
      </c>
      <c r="C789">
        <v>123</v>
      </c>
      <c r="D789" t="s">
        <v>51</v>
      </c>
      <c r="E789" t="s">
        <v>48</v>
      </c>
      <c r="F789" t="s">
        <v>25</v>
      </c>
      <c r="G789">
        <v>280</v>
      </c>
      <c r="H789">
        <v>3</v>
      </c>
      <c r="I789" s="1">
        <v>44934</v>
      </c>
      <c r="J789" t="s">
        <v>52</v>
      </c>
      <c r="K789" t="s">
        <v>19</v>
      </c>
      <c r="L789" t="s">
        <v>27</v>
      </c>
      <c r="M789">
        <v>840</v>
      </c>
    </row>
    <row r="790" spans="1:13" x14ac:dyDescent="0.35">
      <c r="A790" t="s">
        <v>871</v>
      </c>
      <c r="B790" t="s">
        <v>62</v>
      </c>
      <c r="C790">
        <v>456</v>
      </c>
      <c r="D790" t="s">
        <v>63</v>
      </c>
      <c r="E790" t="s">
        <v>42</v>
      </c>
      <c r="F790" t="s">
        <v>90</v>
      </c>
      <c r="G790">
        <v>100</v>
      </c>
      <c r="H790">
        <v>1</v>
      </c>
      <c r="I790" s="1">
        <v>45081</v>
      </c>
      <c r="J790" t="s">
        <v>52</v>
      </c>
      <c r="K790" t="s">
        <v>19</v>
      </c>
      <c r="L790" t="s">
        <v>20</v>
      </c>
      <c r="M790">
        <v>100</v>
      </c>
    </row>
    <row r="791" spans="1:13" x14ac:dyDescent="0.35">
      <c r="A791" t="s">
        <v>872</v>
      </c>
      <c r="B791" t="s">
        <v>102</v>
      </c>
      <c r="C791">
        <v>123</v>
      </c>
      <c r="D791" t="s">
        <v>78</v>
      </c>
      <c r="E791" t="s">
        <v>64</v>
      </c>
      <c r="F791" t="s">
        <v>60</v>
      </c>
      <c r="G791">
        <v>220</v>
      </c>
      <c r="H791">
        <v>2</v>
      </c>
      <c r="I791" s="1">
        <v>45051</v>
      </c>
      <c r="J791" t="s">
        <v>32</v>
      </c>
      <c r="K791" t="s">
        <v>33</v>
      </c>
      <c r="L791" t="s">
        <v>34</v>
      </c>
      <c r="M791">
        <v>440</v>
      </c>
    </row>
    <row r="792" spans="1:13" x14ac:dyDescent="0.35">
      <c r="A792" t="s">
        <v>873</v>
      </c>
      <c r="B792" t="s">
        <v>155</v>
      </c>
      <c r="C792">
        <v>789</v>
      </c>
      <c r="D792" t="s">
        <v>37</v>
      </c>
      <c r="E792" t="s">
        <v>64</v>
      </c>
      <c r="F792" t="s">
        <v>88</v>
      </c>
      <c r="G792">
        <v>130</v>
      </c>
      <c r="H792">
        <v>1</v>
      </c>
      <c r="I792" s="1">
        <v>45027</v>
      </c>
      <c r="J792" t="s">
        <v>32</v>
      </c>
      <c r="K792" t="s">
        <v>19</v>
      </c>
      <c r="L792" t="s">
        <v>27</v>
      </c>
      <c r="M792">
        <v>130</v>
      </c>
    </row>
    <row r="793" spans="1:13" x14ac:dyDescent="0.35">
      <c r="A793" t="s">
        <v>874</v>
      </c>
      <c r="B793" t="s">
        <v>155</v>
      </c>
      <c r="C793">
        <v>789</v>
      </c>
      <c r="D793" t="s">
        <v>37</v>
      </c>
      <c r="E793" t="s">
        <v>24</v>
      </c>
      <c r="F793" t="s">
        <v>46</v>
      </c>
      <c r="G793">
        <v>350</v>
      </c>
      <c r="H793">
        <v>1</v>
      </c>
      <c r="I793" s="1">
        <v>45281</v>
      </c>
      <c r="J793" t="s">
        <v>52</v>
      </c>
      <c r="K793" t="s">
        <v>19</v>
      </c>
      <c r="L793" t="s">
        <v>20</v>
      </c>
      <c r="M793">
        <v>350</v>
      </c>
    </row>
    <row r="794" spans="1:13" x14ac:dyDescent="0.35">
      <c r="A794" t="s">
        <v>875</v>
      </c>
      <c r="B794" t="s">
        <v>155</v>
      </c>
      <c r="C794">
        <v>789</v>
      </c>
      <c r="D794" t="s">
        <v>37</v>
      </c>
      <c r="E794" t="s">
        <v>48</v>
      </c>
      <c r="F794" t="s">
        <v>105</v>
      </c>
      <c r="G794">
        <v>180</v>
      </c>
      <c r="H794">
        <v>1</v>
      </c>
      <c r="I794" s="1">
        <v>45271</v>
      </c>
      <c r="J794" t="s">
        <v>18</v>
      </c>
      <c r="K794" t="s">
        <v>19</v>
      </c>
      <c r="L794" t="s">
        <v>20</v>
      </c>
      <c r="M794">
        <v>180</v>
      </c>
    </row>
    <row r="795" spans="1:13" x14ac:dyDescent="0.35">
      <c r="A795" t="s">
        <v>876</v>
      </c>
      <c r="B795" t="s">
        <v>50</v>
      </c>
      <c r="C795">
        <v>123</v>
      </c>
      <c r="D795" t="s">
        <v>51</v>
      </c>
      <c r="E795" t="s">
        <v>79</v>
      </c>
      <c r="F795" t="s">
        <v>90</v>
      </c>
      <c r="G795">
        <v>100</v>
      </c>
      <c r="H795">
        <v>1</v>
      </c>
      <c r="I795" s="1">
        <v>45283</v>
      </c>
      <c r="J795" t="s">
        <v>26</v>
      </c>
      <c r="K795" t="s">
        <v>19</v>
      </c>
      <c r="L795" t="s">
        <v>20</v>
      </c>
      <c r="M795">
        <v>100</v>
      </c>
    </row>
    <row r="796" spans="1:13" x14ac:dyDescent="0.35">
      <c r="A796" t="s">
        <v>877</v>
      </c>
      <c r="B796" t="s">
        <v>22</v>
      </c>
      <c r="C796">
        <v>369</v>
      </c>
      <c r="D796" t="s">
        <v>23</v>
      </c>
      <c r="E796" t="s">
        <v>48</v>
      </c>
      <c r="F796" t="s">
        <v>17</v>
      </c>
      <c r="G796">
        <v>50</v>
      </c>
      <c r="H796">
        <v>4</v>
      </c>
      <c r="I796" s="1">
        <v>44968</v>
      </c>
      <c r="J796" t="s">
        <v>26</v>
      </c>
      <c r="K796" t="s">
        <v>33</v>
      </c>
      <c r="L796" t="s">
        <v>40</v>
      </c>
      <c r="M796">
        <v>200</v>
      </c>
    </row>
    <row r="797" spans="1:13" x14ac:dyDescent="0.35">
      <c r="A797" t="s">
        <v>878</v>
      </c>
      <c r="B797" t="s">
        <v>115</v>
      </c>
      <c r="C797">
        <v>789</v>
      </c>
      <c r="D797" t="s">
        <v>70</v>
      </c>
      <c r="E797" t="s">
        <v>16</v>
      </c>
      <c r="F797" t="s">
        <v>105</v>
      </c>
      <c r="G797">
        <v>180</v>
      </c>
      <c r="H797">
        <v>1</v>
      </c>
      <c r="I797" s="1">
        <v>44978</v>
      </c>
      <c r="J797" t="s">
        <v>18</v>
      </c>
      <c r="K797" t="s">
        <v>33</v>
      </c>
      <c r="L797" t="s">
        <v>40</v>
      </c>
      <c r="M797">
        <v>180</v>
      </c>
    </row>
    <row r="798" spans="1:13" x14ac:dyDescent="0.35">
      <c r="A798" t="s">
        <v>879</v>
      </c>
      <c r="B798" t="s">
        <v>44</v>
      </c>
      <c r="C798">
        <v>654</v>
      </c>
      <c r="D798" t="s">
        <v>45</v>
      </c>
      <c r="E798" t="s">
        <v>64</v>
      </c>
      <c r="F798" t="s">
        <v>31</v>
      </c>
      <c r="G798">
        <v>200</v>
      </c>
      <c r="H798">
        <v>2</v>
      </c>
      <c r="I798" s="1">
        <v>45187</v>
      </c>
      <c r="J798" t="s">
        <v>52</v>
      </c>
      <c r="K798" t="s">
        <v>19</v>
      </c>
      <c r="L798" t="s">
        <v>20</v>
      </c>
      <c r="M798">
        <v>400</v>
      </c>
    </row>
    <row r="799" spans="1:13" x14ac:dyDescent="0.35">
      <c r="A799" t="s">
        <v>880</v>
      </c>
      <c r="B799" t="s">
        <v>115</v>
      </c>
      <c r="C799">
        <v>789</v>
      </c>
      <c r="D799" t="s">
        <v>70</v>
      </c>
      <c r="E799" t="s">
        <v>16</v>
      </c>
      <c r="F799" t="s">
        <v>174</v>
      </c>
      <c r="G799">
        <v>300</v>
      </c>
      <c r="H799">
        <v>3</v>
      </c>
      <c r="I799" s="1">
        <v>44969</v>
      </c>
      <c r="J799" t="s">
        <v>32</v>
      </c>
      <c r="K799" t="s">
        <v>19</v>
      </c>
      <c r="L799" t="s">
        <v>27</v>
      </c>
      <c r="M799">
        <v>900</v>
      </c>
    </row>
    <row r="800" spans="1:13" x14ac:dyDescent="0.35">
      <c r="A800" t="s">
        <v>881</v>
      </c>
      <c r="B800" t="s">
        <v>14</v>
      </c>
      <c r="C800">
        <v>369</v>
      </c>
      <c r="D800" t="s">
        <v>15</v>
      </c>
      <c r="E800" t="s">
        <v>48</v>
      </c>
      <c r="F800" t="s">
        <v>90</v>
      </c>
      <c r="G800">
        <v>100</v>
      </c>
      <c r="H800">
        <v>1</v>
      </c>
      <c r="I800" s="1">
        <v>45161</v>
      </c>
      <c r="J800" t="s">
        <v>52</v>
      </c>
      <c r="K800" t="s">
        <v>33</v>
      </c>
      <c r="L800" t="s">
        <v>34</v>
      </c>
      <c r="M800">
        <v>100</v>
      </c>
    </row>
    <row r="801" spans="1:13" x14ac:dyDescent="0.35">
      <c r="A801" t="s">
        <v>882</v>
      </c>
      <c r="B801" t="s">
        <v>100</v>
      </c>
      <c r="C801">
        <v>987</v>
      </c>
      <c r="D801" t="s">
        <v>56</v>
      </c>
      <c r="E801" t="s">
        <v>64</v>
      </c>
      <c r="F801" t="s">
        <v>90</v>
      </c>
      <c r="G801">
        <v>100</v>
      </c>
      <c r="H801">
        <v>1</v>
      </c>
      <c r="I801" s="1">
        <v>45286</v>
      </c>
      <c r="J801" t="s">
        <v>26</v>
      </c>
      <c r="K801" t="s">
        <v>33</v>
      </c>
      <c r="L801" t="s">
        <v>34</v>
      </c>
      <c r="M801">
        <v>100</v>
      </c>
    </row>
    <row r="802" spans="1:13" x14ac:dyDescent="0.35">
      <c r="A802" t="s">
        <v>883</v>
      </c>
      <c r="B802" t="s">
        <v>44</v>
      </c>
      <c r="C802">
        <v>654</v>
      </c>
      <c r="D802" t="s">
        <v>45</v>
      </c>
      <c r="E802" t="s">
        <v>64</v>
      </c>
      <c r="F802" t="s">
        <v>46</v>
      </c>
      <c r="G802">
        <v>350</v>
      </c>
      <c r="H802">
        <v>1</v>
      </c>
      <c r="I802" s="1">
        <v>44937</v>
      </c>
      <c r="J802" t="s">
        <v>26</v>
      </c>
      <c r="K802" t="s">
        <v>19</v>
      </c>
      <c r="L802" t="s">
        <v>20</v>
      </c>
      <c r="M802">
        <v>350</v>
      </c>
    </row>
    <row r="803" spans="1:13" x14ac:dyDescent="0.35">
      <c r="A803" t="s">
        <v>884</v>
      </c>
      <c r="B803" t="s">
        <v>97</v>
      </c>
      <c r="C803">
        <v>456</v>
      </c>
      <c r="D803" t="s">
        <v>45</v>
      </c>
      <c r="E803" t="s">
        <v>82</v>
      </c>
      <c r="F803" t="s">
        <v>103</v>
      </c>
      <c r="G803">
        <v>190</v>
      </c>
      <c r="H803">
        <v>1</v>
      </c>
      <c r="I803" s="1">
        <v>45132</v>
      </c>
      <c r="J803" t="s">
        <v>52</v>
      </c>
      <c r="K803" t="s">
        <v>19</v>
      </c>
      <c r="L803" t="s">
        <v>27</v>
      </c>
      <c r="M803">
        <v>190</v>
      </c>
    </row>
    <row r="804" spans="1:13" x14ac:dyDescent="0.35">
      <c r="A804" t="s">
        <v>885</v>
      </c>
      <c r="B804" t="s">
        <v>44</v>
      </c>
      <c r="C804">
        <v>654</v>
      </c>
      <c r="D804" t="s">
        <v>45</v>
      </c>
      <c r="E804" t="s">
        <v>16</v>
      </c>
      <c r="F804" t="s">
        <v>71</v>
      </c>
      <c r="G804">
        <v>180</v>
      </c>
      <c r="H804">
        <v>1</v>
      </c>
      <c r="I804" s="1">
        <v>45089</v>
      </c>
      <c r="J804" t="s">
        <v>52</v>
      </c>
      <c r="K804" t="s">
        <v>19</v>
      </c>
      <c r="L804" t="s">
        <v>27</v>
      </c>
      <c r="M804">
        <v>180</v>
      </c>
    </row>
    <row r="805" spans="1:13" x14ac:dyDescent="0.35">
      <c r="A805" t="s">
        <v>886</v>
      </c>
      <c r="B805" t="s">
        <v>102</v>
      </c>
      <c r="C805">
        <v>123</v>
      </c>
      <c r="D805" t="s">
        <v>78</v>
      </c>
      <c r="E805" t="s">
        <v>66</v>
      </c>
      <c r="F805" t="s">
        <v>88</v>
      </c>
      <c r="G805">
        <v>130</v>
      </c>
      <c r="H805">
        <v>1</v>
      </c>
      <c r="I805" s="1">
        <v>44996</v>
      </c>
      <c r="J805" t="s">
        <v>18</v>
      </c>
      <c r="K805" t="s">
        <v>19</v>
      </c>
      <c r="L805" t="s">
        <v>20</v>
      </c>
      <c r="M805">
        <v>130</v>
      </c>
    </row>
    <row r="806" spans="1:13" x14ac:dyDescent="0.35">
      <c r="A806" t="s">
        <v>887</v>
      </c>
      <c r="B806" t="s">
        <v>77</v>
      </c>
      <c r="C806">
        <v>147</v>
      </c>
      <c r="D806" t="s">
        <v>78</v>
      </c>
      <c r="E806" t="s">
        <v>66</v>
      </c>
      <c r="F806" t="s">
        <v>90</v>
      </c>
      <c r="G806">
        <v>100</v>
      </c>
      <c r="H806">
        <v>1</v>
      </c>
      <c r="I806" s="1">
        <v>45220</v>
      </c>
      <c r="J806" t="s">
        <v>32</v>
      </c>
      <c r="K806" t="s">
        <v>19</v>
      </c>
      <c r="L806" t="s">
        <v>20</v>
      </c>
      <c r="M806">
        <v>100</v>
      </c>
    </row>
    <row r="807" spans="1:13" x14ac:dyDescent="0.35">
      <c r="A807" t="s">
        <v>888</v>
      </c>
      <c r="B807" t="s">
        <v>50</v>
      </c>
      <c r="C807">
        <v>123</v>
      </c>
      <c r="D807" t="s">
        <v>51</v>
      </c>
      <c r="E807" t="s">
        <v>16</v>
      </c>
      <c r="F807" t="s">
        <v>103</v>
      </c>
      <c r="G807">
        <v>190</v>
      </c>
      <c r="H807">
        <v>1</v>
      </c>
      <c r="I807" s="1">
        <v>45087</v>
      </c>
      <c r="J807" t="s">
        <v>52</v>
      </c>
      <c r="K807" t="s">
        <v>33</v>
      </c>
      <c r="L807" t="s">
        <v>53</v>
      </c>
      <c r="M807">
        <v>190</v>
      </c>
    </row>
    <row r="808" spans="1:13" x14ac:dyDescent="0.35">
      <c r="A808" t="s">
        <v>889</v>
      </c>
      <c r="B808" t="s">
        <v>113</v>
      </c>
      <c r="C808">
        <v>321</v>
      </c>
      <c r="D808" t="s">
        <v>78</v>
      </c>
      <c r="E808" t="s">
        <v>82</v>
      </c>
      <c r="F808" t="s">
        <v>67</v>
      </c>
      <c r="G808">
        <v>150</v>
      </c>
      <c r="H808">
        <v>2</v>
      </c>
      <c r="I808" s="1">
        <v>45023</v>
      </c>
      <c r="J808" t="s">
        <v>18</v>
      </c>
      <c r="K808" t="s">
        <v>33</v>
      </c>
      <c r="L808" t="s">
        <v>34</v>
      </c>
      <c r="M808">
        <v>300</v>
      </c>
    </row>
    <row r="809" spans="1:13" x14ac:dyDescent="0.35">
      <c r="A809" t="s">
        <v>890</v>
      </c>
      <c r="B809" t="s">
        <v>100</v>
      </c>
      <c r="C809">
        <v>987</v>
      </c>
      <c r="D809" t="s">
        <v>56</v>
      </c>
      <c r="E809" t="s">
        <v>38</v>
      </c>
      <c r="F809" t="s">
        <v>73</v>
      </c>
      <c r="G809">
        <v>160</v>
      </c>
      <c r="H809">
        <v>1</v>
      </c>
      <c r="I809" s="1">
        <v>45078</v>
      </c>
      <c r="J809" t="s">
        <v>32</v>
      </c>
      <c r="K809" t="s">
        <v>19</v>
      </c>
      <c r="L809" t="s">
        <v>20</v>
      </c>
      <c r="M809">
        <v>160</v>
      </c>
    </row>
    <row r="810" spans="1:13" x14ac:dyDescent="0.35">
      <c r="A810" t="s">
        <v>891</v>
      </c>
      <c r="B810" t="s">
        <v>55</v>
      </c>
      <c r="C810">
        <v>987</v>
      </c>
      <c r="D810" t="s">
        <v>56</v>
      </c>
      <c r="E810" t="s">
        <v>82</v>
      </c>
      <c r="F810" t="s">
        <v>39</v>
      </c>
      <c r="G810">
        <v>120</v>
      </c>
      <c r="H810">
        <v>1</v>
      </c>
      <c r="I810" s="1">
        <v>45067</v>
      </c>
      <c r="J810" t="s">
        <v>32</v>
      </c>
      <c r="K810" t="s">
        <v>19</v>
      </c>
      <c r="L810" t="s">
        <v>27</v>
      </c>
      <c r="M810">
        <v>120</v>
      </c>
    </row>
    <row r="811" spans="1:13" x14ac:dyDescent="0.35">
      <c r="A811" t="s">
        <v>892</v>
      </c>
      <c r="B811" t="s">
        <v>155</v>
      </c>
      <c r="C811">
        <v>789</v>
      </c>
      <c r="D811" t="s">
        <v>37</v>
      </c>
      <c r="E811" t="s">
        <v>24</v>
      </c>
      <c r="F811" t="s">
        <v>17</v>
      </c>
      <c r="G811">
        <v>50</v>
      </c>
      <c r="H811">
        <v>4</v>
      </c>
      <c r="I811" s="1">
        <v>45233</v>
      </c>
      <c r="J811" t="s">
        <v>52</v>
      </c>
      <c r="K811" t="s">
        <v>19</v>
      </c>
      <c r="L811" t="s">
        <v>27</v>
      </c>
      <c r="M811">
        <v>200</v>
      </c>
    </row>
    <row r="812" spans="1:13" x14ac:dyDescent="0.35">
      <c r="A812" t="s">
        <v>893</v>
      </c>
      <c r="B812" t="s">
        <v>102</v>
      </c>
      <c r="C812">
        <v>123</v>
      </c>
      <c r="D812" t="s">
        <v>78</v>
      </c>
      <c r="E812" t="s">
        <v>42</v>
      </c>
      <c r="F812" t="s">
        <v>80</v>
      </c>
      <c r="G812">
        <v>230</v>
      </c>
      <c r="H812">
        <v>2</v>
      </c>
      <c r="I812" s="1">
        <v>45067</v>
      </c>
      <c r="J812" t="s">
        <v>32</v>
      </c>
      <c r="K812" t="s">
        <v>19</v>
      </c>
      <c r="L812" t="s">
        <v>20</v>
      </c>
      <c r="M812">
        <v>460</v>
      </c>
    </row>
    <row r="813" spans="1:13" x14ac:dyDescent="0.35">
      <c r="A813" t="s">
        <v>894</v>
      </c>
      <c r="B813" t="s">
        <v>22</v>
      </c>
      <c r="C813">
        <v>369</v>
      </c>
      <c r="D813" t="s">
        <v>23</v>
      </c>
      <c r="E813" t="s">
        <v>16</v>
      </c>
      <c r="F813" t="s">
        <v>90</v>
      </c>
      <c r="G813">
        <v>100</v>
      </c>
      <c r="H813">
        <v>1</v>
      </c>
      <c r="I813" s="1">
        <v>44949</v>
      </c>
      <c r="J813" t="s">
        <v>32</v>
      </c>
      <c r="K813" t="s">
        <v>33</v>
      </c>
      <c r="L813" t="s">
        <v>34</v>
      </c>
      <c r="M813">
        <v>100</v>
      </c>
    </row>
    <row r="814" spans="1:13" x14ac:dyDescent="0.35">
      <c r="A814" t="s">
        <v>895</v>
      </c>
      <c r="B814" t="s">
        <v>29</v>
      </c>
      <c r="C814">
        <v>258</v>
      </c>
      <c r="D814" t="s">
        <v>30</v>
      </c>
      <c r="E814" t="s">
        <v>48</v>
      </c>
      <c r="F814" t="s">
        <v>174</v>
      </c>
      <c r="G814">
        <v>300</v>
      </c>
      <c r="H814">
        <v>3</v>
      </c>
      <c r="I814" s="1">
        <v>45241</v>
      </c>
      <c r="J814" t="s">
        <v>32</v>
      </c>
      <c r="K814" t="s">
        <v>33</v>
      </c>
      <c r="L814" t="s">
        <v>40</v>
      </c>
      <c r="M814">
        <v>900</v>
      </c>
    </row>
    <row r="815" spans="1:13" x14ac:dyDescent="0.35">
      <c r="A815" t="s">
        <v>896</v>
      </c>
      <c r="B815" t="s">
        <v>14</v>
      </c>
      <c r="C815">
        <v>369</v>
      </c>
      <c r="D815" t="s">
        <v>15</v>
      </c>
      <c r="E815" t="s">
        <v>82</v>
      </c>
      <c r="F815" t="s">
        <v>71</v>
      </c>
      <c r="G815">
        <v>180</v>
      </c>
      <c r="H815">
        <v>1</v>
      </c>
      <c r="I815" s="1">
        <v>45138</v>
      </c>
      <c r="J815" t="s">
        <v>26</v>
      </c>
      <c r="K815" t="s">
        <v>19</v>
      </c>
      <c r="L815" t="s">
        <v>27</v>
      </c>
      <c r="M815">
        <v>180</v>
      </c>
    </row>
    <row r="816" spans="1:13" x14ac:dyDescent="0.35">
      <c r="A816" t="s">
        <v>897</v>
      </c>
      <c r="B816" t="s">
        <v>155</v>
      </c>
      <c r="C816">
        <v>789</v>
      </c>
      <c r="D816" t="s">
        <v>37</v>
      </c>
      <c r="E816" t="s">
        <v>48</v>
      </c>
      <c r="F816" t="s">
        <v>73</v>
      </c>
      <c r="G816">
        <v>160</v>
      </c>
      <c r="H816">
        <v>1</v>
      </c>
      <c r="I816" s="1">
        <v>44988</v>
      </c>
      <c r="J816" t="s">
        <v>52</v>
      </c>
      <c r="K816" t="s">
        <v>33</v>
      </c>
      <c r="L816" t="s">
        <v>34</v>
      </c>
      <c r="M816">
        <v>160</v>
      </c>
    </row>
    <row r="817" spans="1:13" x14ac:dyDescent="0.35">
      <c r="A817" t="s">
        <v>898</v>
      </c>
      <c r="B817" t="s">
        <v>155</v>
      </c>
      <c r="C817">
        <v>789</v>
      </c>
      <c r="D817" t="s">
        <v>37</v>
      </c>
      <c r="E817" t="s">
        <v>64</v>
      </c>
      <c r="F817" t="s">
        <v>73</v>
      </c>
      <c r="G817">
        <v>160</v>
      </c>
      <c r="H817">
        <v>1</v>
      </c>
      <c r="I817" s="1">
        <v>45135</v>
      </c>
      <c r="J817" t="s">
        <v>32</v>
      </c>
      <c r="K817" t="s">
        <v>33</v>
      </c>
      <c r="L817" t="s">
        <v>40</v>
      </c>
      <c r="M817">
        <v>160</v>
      </c>
    </row>
    <row r="818" spans="1:13" x14ac:dyDescent="0.35">
      <c r="A818" t="s">
        <v>899</v>
      </c>
      <c r="B818" t="s">
        <v>84</v>
      </c>
      <c r="C818">
        <v>258</v>
      </c>
      <c r="D818" t="s">
        <v>15</v>
      </c>
      <c r="E818" t="s">
        <v>24</v>
      </c>
      <c r="F818" t="s">
        <v>31</v>
      </c>
      <c r="G818">
        <v>200</v>
      </c>
      <c r="H818">
        <v>2</v>
      </c>
      <c r="I818" s="1">
        <v>45156</v>
      </c>
      <c r="J818" t="s">
        <v>52</v>
      </c>
      <c r="K818" t="s">
        <v>19</v>
      </c>
      <c r="L818" t="s">
        <v>27</v>
      </c>
      <c r="M818">
        <v>400</v>
      </c>
    </row>
    <row r="819" spans="1:13" x14ac:dyDescent="0.35">
      <c r="A819" t="s">
        <v>900</v>
      </c>
      <c r="B819" t="s">
        <v>92</v>
      </c>
      <c r="C819">
        <v>654</v>
      </c>
      <c r="D819" t="s">
        <v>51</v>
      </c>
      <c r="E819" t="s">
        <v>82</v>
      </c>
      <c r="F819" t="s">
        <v>105</v>
      </c>
      <c r="G819">
        <v>180</v>
      </c>
      <c r="H819">
        <v>1</v>
      </c>
      <c r="I819" s="1">
        <v>45166</v>
      </c>
      <c r="J819" t="s">
        <v>18</v>
      </c>
      <c r="K819" t="s">
        <v>33</v>
      </c>
      <c r="L819" t="s">
        <v>53</v>
      </c>
      <c r="M819">
        <v>180</v>
      </c>
    </row>
    <row r="820" spans="1:13" x14ac:dyDescent="0.35">
      <c r="A820" t="s">
        <v>901</v>
      </c>
      <c r="B820" t="s">
        <v>155</v>
      </c>
      <c r="C820">
        <v>789</v>
      </c>
      <c r="D820" t="s">
        <v>37</v>
      </c>
      <c r="E820" t="s">
        <v>42</v>
      </c>
      <c r="F820" t="s">
        <v>111</v>
      </c>
      <c r="G820">
        <v>20</v>
      </c>
      <c r="H820">
        <v>5</v>
      </c>
      <c r="I820" s="1">
        <v>45270</v>
      </c>
      <c r="J820" t="s">
        <v>32</v>
      </c>
      <c r="K820" t="s">
        <v>19</v>
      </c>
      <c r="L820" t="s">
        <v>27</v>
      </c>
      <c r="M820">
        <v>100</v>
      </c>
    </row>
    <row r="821" spans="1:13" x14ac:dyDescent="0.35">
      <c r="A821" t="s">
        <v>902</v>
      </c>
      <c r="B821" t="s">
        <v>115</v>
      </c>
      <c r="C821">
        <v>789</v>
      </c>
      <c r="D821" t="s">
        <v>70</v>
      </c>
      <c r="E821" t="s">
        <v>38</v>
      </c>
      <c r="F821" t="s">
        <v>111</v>
      </c>
      <c r="G821">
        <v>20</v>
      </c>
      <c r="H821">
        <v>5</v>
      </c>
      <c r="I821" s="1">
        <v>45247</v>
      </c>
      <c r="J821" t="s">
        <v>52</v>
      </c>
      <c r="K821" t="s">
        <v>33</v>
      </c>
      <c r="L821" t="s">
        <v>34</v>
      </c>
      <c r="M821">
        <v>100</v>
      </c>
    </row>
    <row r="822" spans="1:13" x14ac:dyDescent="0.35">
      <c r="A822" t="s">
        <v>903</v>
      </c>
      <c r="B822" t="s">
        <v>155</v>
      </c>
      <c r="C822">
        <v>789</v>
      </c>
      <c r="D822" t="s">
        <v>37</v>
      </c>
      <c r="E822" t="s">
        <v>64</v>
      </c>
      <c r="F822" t="s">
        <v>174</v>
      </c>
      <c r="G822">
        <v>300</v>
      </c>
      <c r="H822">
        <v>3</v>
      </c>
      <c r="I822" s="1">
        <v>45120</v>
      </c>
      <c r="J822" t="s">
        <v>26</v>
      </c>
      <c r="K822" t="s">
        <v>33</v>
      </c>
      <c r="L822" t="s">
        <v>40</v>
      </c>
      <c r="M822">
        <v>900</v>
      </c>
    </row>
    <row r="823" spans="1:13" x14ac:dyDescent="0.35">
      <c r="A823" t="s">
        <v>904</v>
      </c>
      <c r="B823" t="s">
        <v>50</v>
      </c>
      <c r="C823">
        <v>123</v>
      </c>
      <c r="D823" t="s">
        <v>51</v>
      </c>
      <c r="E823" t="s">
        <v>82</v>
      </c>
      <c r="F823" t="s">
        <v>174</v>
      </c>
      <c r="G823">
        <v>300</v>
      </c>
      <c r="H823">
        <v>3</v>
      </c>
      <c r="I823" s="1">
        <v>45048</v>
      </c>
      <c r="J823" t="s">
        <v>32</v>
      </c>
      <c r="K823" t="s">
        <v>19</v>
      </c>
      <c r="L823" t="s">
        <v>20</v>
      </c>
      <c r="M823">
        <v>900</v>
      </c>
    </row>
    <row r="824" spans="1:13" x14ac:dyDescent="0.35">
      <c r="A824" t="s">
        <v>905</v>
      </c>
      <c r="B824" t="s">
        <v>36</v>
      </c>
      <c r="C824">
        <v>456</v>
      </c>
      <c r="D824" t="s">
        <v>37</v>
      </c>
      <c r="E824" t="s">
        <v>79</v>
      </c>
      <c r="F824" t="s">
        <v>46</v>
      </c>
      <c r="G824">
        <v>350</v>
      </c>
      <c r="H824">
        <v>1</v>
      </c>
      <c r="I824" s="1">
        <v>45001</v>
      </c>
      <c r="J824" t="s">
        <v>52</v>
      </c>
      <c r="K824" t="s">
        <v>19</v>
      </c>
      <c r="L824" t="s">
        <v>20</v>
      </c>
      <c r="M824">
        <v>350</v>
      </c>
    </row>
    <row r="825" spans="1:13" x14ac:dyDescent="0.35">
      <c r="A825" t="s">
        <v>906</v>
      </c>
      <c r="B825" t="s">
        <v>77</v>
      </c>
      <c r="C825">
        <v>147</v>
      </c>
      <c r="D825" t="s">
        <v>78</v>
      </c>
      <c r="E825" t="s">
        <v>16</v>
      </c>
      <c r="F825" t="s">
        <v>90</v>
      </c>
      <c r="G825">
        <v>100</v>
      </c>
      <c r="H825">
        <v>1</v>
      </c>
      <c r="I825" s="1">
        <v>44951</v>
      </c>
      <c r="J825" t="s">
        <v>26</v>
      </c>
      <c r="K825" t="s">
        <v>19</v>
      </c>
      <c r="L825" t="s">
        <v>20</v>
      </c>
      <c r="M825">
        <v>100</v>
      </c>
    </row>
    <row r="826" spans="1:13" x14ac:dyDescent="0.35">
      <c r="A826" t="s">
        <v>907</v>
      </c>
      <c r="B826" t="s">
        <v>59</v>
      </c>
      <c r="C826">
        <v>123</v>
      </c>
      <c r="D826" t="s">
        <v>23</v>
      </c>
      <c r="E826" t="s">
        <v>48</v>
      </c>
      <c r="F826" t="s">
        <v>73</v>
      </c>
      <c r="G826">
        <v>160</v>
      </c>
      <c r="H826">
        <v>1</v>
      </c>
      <c r="I826" s="1">
        <v>44990</v>
      </c>
      <c r="J826" t="s">
        <v>18</v>
      </c>
      <c r="K826" t="s">
        <v>19</v>
      </c>
      <c r="L826" t="s">
        <v>20</v>
      </c>
      <c r="M826">
        <v>160</v>
      </c>
    </row>
    <row r="827" spans="1:13" x14ac:dyDescent="0.35">
      <c r="A827" t="s">
        <v>908</v>
      </c>
      <c r="B827" t="s">
        <v>115</v>
      </c>
      <c r="C827">
        <v>789</v>
      </c>
      <c r="D827" t="s">
        <v>70</v>
      </c>
      <c r="E827" t="s">
        <v>48</v>
      </c>
      <c r="F827" t="s">
        <v>111</v>
      </c>
      <c r="G827">
        <v>20</v>
      </c>
      <c r="H827">
        <v>5</v>
      </c>
      <c r="I827" s="1">
        <v>45113</v>
      </c>
      <c r="J827" t="s">
        <v>18</v>
      </c>
      <c r="K827" t="s">
        <v>19</v>
      </c>
      <c r="L827" t="s">
        <v>27</v>
      </c>
      <c r="M827">
        <v>100</v>
      </c>
    </row>
    <row r="828" spans="1:13" x14ac:dyDescent="0.35">
      <c r="A828" t="s">
        <v>909</v>
      </c>
      <c r="B828" t="s">
        <v>44</v>
      </c>
      <c r="C828">
        <v>654</v>
      </c>
      <c r="D828" t="s">
        <v>45</v>
      </c>
      <c r="E828" t="s">
        <v>16</v>
      </c>
      <c r="F828" t="s">
        <v>73</v>
      </c>
      <c r="G828">
        <v>160</v>
      </c>
      <c r="H828">
        <v>1</v>
      </c>
      <c r="I828" s="1">
        <v>45261</v>
      </c>
      <c r="J828" t="s">
        <v>26</v>
      </c>
      <c r="K828" t="s">
        <v>33</v>
      </c>
      <c r="L828" t="s">
        <v>34</v>
      </c>
      <c r="M828">
        <v>160</v>
      </c>
    </row>
    <row r="829" spans="1:13" x14ac:dyDescent="0.35">
      <c r="A829" t="s">
        <v>910</v>
      </c>
      <c r="B829" t="s">
        <v>50</v>
      </c>
      <c r="C829">
        <v>123</v>
      </c>
      <c r="D829" t="s">
        <v>51</v>
      </c>
      <c r="E829" t="s">
        <v>24</v>
      </c>
      <c r="F829" t="s">
        <v>111</v>
      </c>
      <c r="G829">
        <v>20</v>
      </c>
      <c r="H829">
        <v>5</v>
      </c>
      <c r="I829" s="1">
        <v>45123</v>
      </c>
      <c r="J829" t="s">
        <v>32</v>
      </c>
      <c r="K829" t="s">
        <v>19</v>
      </c>
      <c r="L829" t="s">
        <v>20</v>
      </c>
      <c r="M829">
        <v>100</v>
      </c>
    </row>
    <row r="830" spans="1:13" x14ac:dyDescent="0.35">
      <c r="A830" t="s">
        <v>911</v>
      </c>
      <c r="B830" t="s">
        <v>84</v>
      </c>
      <c r="C830">
        <v>258</v>
      </c>
      <c r="D830" t="s">
        <v>15</v>
      </c>
      <c r="E830" t="s">
        <v>38</v>
      </c>
      <c r="F830" t="s">
        <v>103</v>
      </c>
      <c r="G830">
        <v>190</v>
      </c>
      <c r="H830">
        <v>1</v>
      </c>
      <c r="I830" s="1">
        <v>45179</v>
      </c>
      <c r="J830" t="s">
        <v>18</v>
      </c>
      <c r="K830" t="s">
        <v>19</v>
      </c>
      <c r="L830" t="s">
        <v>20</v>
      </c>
      <c r="M830">
        <v>190</v>
      </c>
    </row>
    <row r="831" spans="1:13" x14ac:dyDescent="0.35">
      <c r="A831" t="s">
        <v>912</v>
      </c>
      <c r="B831" t="s">
        <v>77</v>
      </c>
      <c r="C831">
        <v>147</v>
      </c>
      <c r="D831" t="s">
        <v>78</v>
      </c>
      <c r="E831" t="s">
        <v>24</v>
      </c>
      <c r="F831" t="s">
        <v>174</v>
      </c>
      <c r="G831">
        <v>300</v>
      </c>
      <c r="H831">
        <v>3</v>
      </c>
      <c r="I831" s="1">
        <v>44932</v>
      </c>
      <c r="J831" t="s">
        <v>26</v>
      </c>
      <c r="K831" t="s">
        <v>19</v>
      </c>
      <c r="L831" t="s">
        <v>20</v>
      </c>
      <c r="M831">
        <v>900</v>
      </c>
    </row>
    <row r="832" spans="1:13" x14ac:dyDescent="0.35">
      <c r="A832" t="s">
        <v>913</v>
      </c>
      <c r="B832" t="s">
        <v>14</v>
      </c>
      <c r="C832">
        <v>369</v>
      </c>
      <c r="D832" t="s">
        <v>15</v>
      </c>
      <c r="E832" t="s">
        <v>24</v>
      </c>
      <c r="F832" t="s">
        <v>39</v>
      </c>
      <c r="G832">
        <v>120</v>
      </c>
      <c r="H832">
        <v>1</v>
      </c>
      <c r="I832" s="1">
        <v>44931</v>
      </c>
      <c r="J832" t="s">
        <v>52</v>
      </c>
      <c r="K832" t="s">
        <v>33</v>
      </c>
      <c r="L832" t="s">
        <v>53</v>
      </c>
      <c r="M832">
        <v>120</v>
      </c>
    </row>
    <row r="833" spans="1:13" x14ac:dyDescent="0.35">
      <c r="A833" t="s">
        <v>914</v>
      </c>
      <c r="B833" t="s">
        <v>36</v>
      </c>
      <c r="C833">
        <v>456</v>
      </c>
      <c r="D833" t="s">
        <v>37</v>
      </c>
      <c r="E833" t="s">
        <v>66</v>
      </c>
      <c r="F833" t="s">
        <v>57</v>
      </c>
      <c r="G833">
        <v>250</v>
      </c>
      <c r="H833">
        <v>2</v>
      </c>
      <c r="I833" s="1">
        <v>45209</v>
      </c>
      <c r="J833" t="s">
        <v>26</v>
      </c>
      <c r="K833" t="s">
        <v>33</v>
      </c>
      <c r="L833" t="s">
        <v>40</v>
      </c>
      <c r="M833">
        <v>500</v>
      </c>
    </row>
    <row r="834" spans="1:13" x14ac:dyDescent="0.35">
      <c r="A834" t="s">
        <v>915</v>
      </c>
      <c r="B834" t="s">
        <v>115</v>
      </c>
      <c r="C834">
        <v>789</v>
      </c>
      <c r="D834" t="s">
        <v>70</v>
      </c>
      <c r="E834" t="s">
        <v>38</v>
      </c>
      <c r="F834" t="s">
        <v>85</v>
      </c>
      <c r="G834">
        <v>200</v>
      </c>
      <c r="H834">
        <v>2</v>
      </c>
      <c r="I834" s="1">
        <v>45164</v>
      </c>
      <c r="J834" t="s">
        <v>52</v>
      </c>
      <c r="K834" t="s">
        <v>19</v>
      </c>
      <c r="L834" t="s">
        <v>27</v>
      </c>
      <c r="M834">
        <v>400</v>
      </c>
    </row>
    <row r="835" spans="1:13" x14ac:dyDescent="0.35">
      <c r="A835" t="s">
        <v>916</v>
      </c>
      <c r="B835" t="s">
        <v>69</v>
      </c>
      <c r="C835">
        <v>321</v>
      </c>
      <c r="D835" t="s">
        <v>70</v>
      </c>
      <c r="E835" t="s">
        <v>24</v>
      </c>
      <c r="F835" t="s">
        <v>105</v>
      </c>
      <c r="G835">
        <v>180</v>
      </c>
      <c r="H835">
        <v>1</v>
      </c>
      <c r="I835" s="1">
        <v>45188</v>
      </c>
      <c r="J835" t="s">
        <v>32</v>
      </c>
      <c r="K835" t="s">
        <v>19</v>
      </c>
      <c r="L835" t="s">
        <v>20</v>
      </c>
      <c r="M835">
        <v>180</v>
      </c>
    </row>
    <row r="836" spans="1:13" x14ac:dyDescent="0.35">
      <c r="A836" t="s">
        <v>917</v>
      </c>
      <c r="B836" t="s">
        <v>115</v>
      </c>
      <c r="C836">
        <v>789</v>
      </c>
      <c r="D836" t="s">
        <v>70</v>
      </c>
      <c r="E836" t="s">
        <v>24</v>
      </c>
      <c r="F836" t="s">
        <v>98</v>
      </c>
      <c r="G836">
        <v>150</v>
      </c>
      <c r="H836">
        <v>2</v>
      </c>
      <c r="I836" s="1">
        <v>45238</v>
      </c>
      <c r="J836" t="s">
        <v>32</v>
      </c>
      <c r="K836" t="s">
        <v>33</v>
      </c>
      <c r="L836" t="s">
        <v>53</v>
      </c>
      <c r="M836">
        <v>300</v>
      </c>
    </row>
    <row r="837" spans="1:13" x14ac:dyDescent="0.35">
      <c r="A837" t="s">
        <v>918</v>
      </c>
      <c r="B837" t="s">
        <v>113</v>
      </c>
      <c r="C837">
        <v>321</v>
      </c>
      <c r="D837" t="s">
        <v>78</v>
      </c>
      <c r="E837" t="s">
        <v>24</v>
      </c>
      <c r="F837" t="s">
        <v>111</v>
      </c>
      <c r="G837">
        <v>20</v>
      </c>
      <c r="H837">
        <v>5</v>
      </c>
      <c r="I837" s="1">
        <v>45190</v>
      </c>
      <c r="J837" t="s">
        <v>18</v>
      </c>
      <c r="K837" t="s">
        <v>19</v>
      </c>
      <c r="L837" t="s">
        <v>27</v>
      </c>
      <c r="M837">
        <v>100</v>
      </c>
    </row>
    <row r="838" spans="1:13" x14ac:dyDescent="0.35">
      <c r="A838" t="s">
        <v>919</v>
      </c>
      <c r="B838" t="s">
        <v>14</v>
      </c>
      <c r="C838">
        <v>369</v>
      </c>
      <c r="D838" t="s">
        <v>15</v>
      </c>
      <c r="E838" t="s">
        <v>79</v>
      </c>
      <c r="F838" t="s">
        <v>134</v>
      </c>
      <c r="G838">
        <v>280</v>
      </c>
      <c r="H838">
        <v>3</v>
      </c>
      <c r="I838" s="1">
        <v>45017</v>
      </c>
      <c r="J838" t="s">
        <v>52</v>
      </c>
      <c r="K838" t="s">
        <v>33</v>
      </c>
      <c r="L838" t="s">
        <v>34</v>
      </c>
      <c r="M838">
        <v>840</v>
      </c>
    </row>
    <row r="839" spans="1:13" x14ac:dyDescent="0.35">
      <c r="A839" t="s">
        <v>920</v>
      </c>
      <c r="B839" t="s">
        <v>155</v>
      </c>
      <c r="C839">
        <v>789</v>
      </c>
      <c r="D839" t="s">
        <v>37</v>
      </c>
      <c r="E839" t="s">
        <v>79</v>
      </c>
      <c r="F839" t="s">
        <v>105</v>
      </c>
      <c r="G839">
        <v>180</v>
      </c>
      <c r="H839">
        <v>1</v>
      </c>
      <c r="I839" s="1">
        <v>44931</v>
      </c>
      <c r="J839" t="s">
        <v>26</v>
      </c>
      <c r="K839" t="s">
        <v>33</v>
      </c>
      <c r="L839" t="s">
        <v>40</v>
      </c>
      <c r="M839">
        <v>180</v>
      </c>
    </row>
    <row r="840" spans="1:13" x14ac:dyDescent="0.35">
      <c r="A840" t="s">
        <v>921</v>
      </c>
      <c r="B840" t="s">
        <v>92</v>
      </c>
      <c r="C840">
        <v>654</v>
      </c>
      <c r="D840" t="s">
        <v>51</v>
      </c>
      <c r="E840" t="s">
        <v>82</v>
      </c>
      <c r="F840" t="s">
        <v>85</v>
      </c>
      <c r="G840">
        <v>200</v>
      </c>
      <c r="H840">
        <v>2</v>
      </c>
      <c r="I840" s="1">
        <v>45031</v>
      </c>
      <c r="J840" t="s">
        <v>26</v>
      </c>
      <c r="K840" t="s">
        <v>33</v>
      </c>
      <c r="L840" t="s">
        <v>40</v>
      </c>
      <c r="M840">
        <v>400</v>
      </c>
    </row>
    <row r="841" spans="1:13" x14ac:dyDescent="0.35">
      <c r="A841" t="s">
        <v>922</v>
      </c>
      <c r="B841" t="s">
        <v>50</v>
      </c>
      <c r="C841">
        <v>123</v>
      </c>
      <c r="D841" t="s">
        <v>51</v>
      </c>
      <c r="E841" t="s">
        <v>16</v>
      </c>
      <c r="F841" t="s">
        <v>46</v>
      </c>
      <c r="G841">
        <v>350</v>
      </c>
      <c r="H841">
        <v>1</v>
      </c>
      <c r="I841" s="1">
        <v>45284</v>
      </c>
      <c r="J841" t="s">
        <v>52</v>
      </c>
      <c r="K841" t="s">
        <v>33</v>
      </c>
      <c r="L841" t="s">
        <v>40</v>
      </c>
      <c r="M841">
        <v>350</v>
      </c>
    </row>
    <row r="842" spans="1:13" x14ac:dyDescent="0.35">
      <c r="A842" t="s">
        <v>923</v>
      </c>
      <c r="B842" t="s">
        <v>97</v>
      </c>
      <c r="C842">
        <v>456</v>
      </c>
      <c r="D842" t="s">
        <v>45</v>
      </c>
      <c r="E842" t="s">
        <v>16</v>
      </c>
      <c r="F842" t="s">
        <v>90</v>
      </c>
      <c r="G842">
        <v>100</v>
      </c>
      <c r="H842">
        <v>1</v>
      </c>
      <c r="I842" s="1">
        <v>45060</v>
      </c>
      <c r="J842" t="s">
        <v>26</v>
      </c>
      <c r="K842" t="s">
        <v>33</v>
      </c>
      <c r="L842" t="s">
        <v>53</v>
      </c>
      <c r="M842">
        <v>100</v>
      </c>
    </row>
    <row r="843" spans="1:13" x14ac:dyDescent="0.35">
      <c r="A843" t="s">
        <v>924</v>
      </c>
      <c r="B843" t="s">
        <v>131</v>
      </c>
      <c r="C843">
        <v>147</v>
      </c>
      <c r="D843" t="s">
        <v>30</v>
      </c>
      <c r="E843" t="s">
        <v>82</v>
      </c>
      <c r="F843" t="s">
        <v>71</v>
      </c>
      <c r="G843">
        <v>180</v>
      </c>
      <c r="H843">
        <v>1</v>
      </c>
      <c r="I843" s="1">
        <v>44986</v>
      </c>
      <c r="J843" t="s">
        <v>26</v>
      </c>
      <c r="K843" t="s">
        <v>19</v>
      </c>
      <c r="L843" t="s">
        <v>20</v>
      </c>
      <c r="M843">
        <v>180</v>
      </c>
    </row>
    <row r="844" spans="1:13" x14ac:dyDescent="0.35">
      <c r="A844" t="s">
        <v>925</v>
      </c>
      <c r="B844" t="s">
        <v>84</v>
      </c>
      <c r="C844">
        <v>258</v>
      </c>
      <c r="D844" t="s">
        <v>15</v>
      </c>
      <c r="E844" t="s">
        <v>82</v>
      </c>
      <c r="F844" t="s">
        <v>98</v>
      </c>
      <c r="G844">
        <v>150</v>
      </c>
      <c r="H844">
        <v>2</v>
      </c>
      <c r="I844" s="1">
        <v>45168</v>
      </c>
      <c r="J844" t="s">
        <v>18</v>
      </c>
      <c r="K844" t="s">
        <v>19</v>
      </c>
      <c r="L844" t="s">
        <v>27</v>
      </c>
      <c r="M844">
        <v>300</v>
      </c>
    </row>
    <row r="845" spans="1:13" x14ac:dyDescent="0.35">
      <c r="A845" t="s">
        <v>926</v>
      </c>
      <c r="B845" t="s">
        <v>50</v>
      </c>
      <c r="C845">
        <v>123</v>
      </c>
      <c r="D845" t="s">
        <v>51</v>
      </c>
      <c r="E845" t="s">
        <v>64</v>
      </c>
      <c r="F845" t="s">
        <v>25</v>
      </c>
      <c r="G845">
        <v>280</v>
      </c>
      <c r="H845">
        <v>3</v>
      </c>
      <c r="I845" s="1">
        <v>45187</v>
      </c>
      <c r="J845" t="s">
        <v>52</v>
      </c>
      <c r="K845" t="s">
        <v>19</v>
      </c>
      <c r="L845" t="s">
        <v>20</v>
      </c>
      <c r="M845">
        <v>840</v>
      </c>
    </row>
    <row r="846" spans="1:13" x14ac:dyDescent="0.35">
      <c r="A846" t="s">
        <v>927</v>
      </c>
      <c r="B846" t="s">
        <v>55</v>
      </c>
      <c r="C846">
        <v>987</v>
      </c>
      <c r="D846" t="s">
        <v>56</v>
      </c>
      <c r="E846" t="s">
        <v>66</v>
      </c>
      <c r="F846" t="s">
        <v>46</v>
      </c>
      <c r="G846">
        <v>350</v>
      </c>
      <c r="H846">
        <v>1</v>
      </c>
      <c r="I846" s="1">
        <v>45022</v>
      </c>
      <c r="J846" t="s">
        <v>26</v>
      </c>
      <c r="K846" t="s">
        <v>33</v>
      </c>
      <c r="L846" t="s">
        <v>53</v>
      </c>
      <c r="M846">
        <v>350</v>
      </c>
    </row>
    <row r="847" spans="1:13" x14ac:dyDescent="0.35">
      <c r="A847" t="s">
        <v>928</v>
      </c>
      <c r="B847" t="s">
        <v>92</v>
      </c>
      <c r="C847">
        <v>654</v>
      </c>
      <c r="D847" t="s">
        <v>51</v>
      </c>
      <c r="E847" t="s">
        <v>64</v>
      </c>
      <c r="F847" t="s">
        <v>134</v>
      </c>
      <c r="G847">
        <v>280</v>
      </c>
      <c r="H847">
        <v>3</v>
      </c>
      <c r="I847" s="1">
        <v>45265</v>
      </c>
      <c r="J847" t="s">
        <v>32</v>
      </c>
      <c r="K847" t="s">
        <v>19</v>
      </c>
      <c r="L847" t="s">
        <v>20</v>
      </c>
      <c r="M847">
        <v>840</v>
      </c>
    </row>
    <row r="848" spans="1:13" x14ac:dyDescent="0.35">
      <c r="A848" t="s">
        <v>929</v>
      </c>
      <c r="B848" t="s">
        <v>100</v>
      </c>
      <c r="C848">
        <v>987</v>
      </c>
      <c r="D848" t="s">
        <v>56</v>
      </c>
      <c r="E848" t="s">
        <v>16</v>
      </c>
      <c r="F848" t="s">
        <v>105</v>
      </c>
      <c r="G848">
        <v>180</v>
      </c>
      <c r="H848">
        <v>1</v>
      </c>
      <c r="I848" s="1">
        <v>45033</v>
      </c>
      <c r="J848" t="s">
        <v>32</v>
      </c>
      <c r="K848" t="s">
        <v>33</v>
      </c>
      <c r="L848" t="s">
        <v>40</v>
      </c>
      <c r="M848">
        <v>180</v>
      </c>
    </row>
    <row r="849" spans="1:13" x14ac:dyDescent="0.35">
      <c r="A849" t="s">
        <v>930</v>
      </c>
      <c r="B849" t="s">
        <v>113</v>
      </c>
      <c r="C849">
        <v>321</v>
      </c>
      <c r="D849" t="s">
        <v>78</v>
      </c>
      <c r="E849" t="s">
        <v>24</v>
      </c>
      <c r="F849" t="s">
        <v>17</v>
      </c>
      <c r="G849">
        <v>50</v>
      </c>
      <c r="H849">
        <v>4</v>
      </c>
      <c r="I849" s="1">
        <v>45176</v>
      </c>
      <c r="J849" t="s">
        <v>26</v>
      </c>
      <c r="K849" t="s">
        <v>33</v>
      </c>
      <c r="L849" t="s">
        <v>40</v>
      </c>
      <c r="M849">
        <v>200</v>
      </c>
    </row>
    <row r="850" spans="1:13" x14ac:dyDescent="0.35">
      <c r="A850" t="s">
        <v>931</v>
      </c>
      <c r="B850" t="s">
        <v>55</v>
      </c>
      <c r="C850">
        <v>987</v>
      </c>
      <c r="D850" t="s">
        <v>56</v>
      </c>
      <c r="E850" t="s">
        <v>48</v>
      </c>
      <c r="F850" t="s">
        <v>90</v>
      </c>
      <c r="G850">
        <v>100</v>
      </c>
      <c r="H850">
        <v>1</v>
      </c>
      <c r="I850" s="1">
        <v>45031</v>
      </c>
      <c r="J850" t="s">
        <v>18</v>
      </c>
      <c r="K850" t="s">
        <v>33</v>
      </c>
      <c r="L850" t="s">
        <v>53</v>
      </c>
      <c r="M850">
        <v>100</v>
      </c>
    </row>
    <row r="851" spans="1:13" x14ac:dyDescent="0.35">
      <c r="A851" t="s">
        <v>932</v>
      </c>
      <c r="B851" t="s">
        <v>131</v>
      </c>
      <c r="C851">
        <v>147</v>
      </c>
      <c r="D851" t="s">
        <v>30</v>
      </c>
      <c r="E851" t="s">
        <v>16</v>
      </c>
      <c r="F851" t="s">
        <v>111</v>
      </c>
      <c r="G851">
        <v>20</v>
      </c>
      <c r="H851">
        <v>5</v>
      </c>
      <c r="I851" s="1">
        <v>45063</v>
      </c>
      <c r="J851" t="s">
        <v>52</v>
      </c>
      <c r="K851" t="s">
        <v>33</v>
      </c>
      <c r="L851" t="s">
        <v>53</v>
      </c>
      <c r="M851">
        <v>100</v>
      </c>
    </row>
    <row r="852" spans="1:13" x14ac:dyDescent="0.35">
      <c r="A852" t="s">
        <v>933</v>
      </c>
      <c r="B852" t="s">
        <v>69</v>
      </c>
      <c r="C852">
        <v>321</v>
      </c>
      <c r="D852" t="s">
        <v>70</v>
      </c>
      <c r="E852" t="s">
        <v>24</v>
      </c>
      <c r="F852" t="s">
        <v>60</v>
      </c>
      <c r="G852">
        <v>220</v>
      </c>
      <c r="H852">
        <v>2</v>
      </c>
      <c r="I852" s="1">
        <v>45133</v>
      </c>
      <c r="J852" t="s">
        <v>52</v>
      </c>
      <c r="K852" t="s">
        <v>19</v>
      </c>
      <c r="L852" t="s">
        <v>27</v>
      </c>
      <c r="M852">
        <v>440</v>
      </c>
    </row>
    <row r="853" spans="1:13" x14ac:dyDescent="0.35">
      <c r="A853" t="s">
        <v>934</v>
      </c>
      <c r="B853" t="s">
        <v>55</v>
      </c>
      <c r="C853">
        <v>987</v>
      </c>
      <c r="D853" t="s">
        <v>56</v>
      </c>
      <c r="E853" t="s">
        <v>82</v>
      </c>
      <c r="F853" t="s">
        <v>71</v>
      </c>
      <c r="G853">
        <v>180</v>
      </c>
      <c r="H853">
        <v>1</v>
      </c>
      <c r="I853" s="1">
        <v>44994</v>
      </c>
      <c r="J853" t="s">
        <v>32</v>
      </c>
      <c r="K853" t="s">
        <v>19</v>
      </c>
      <c r="L853" t="s">
        <v>27</v>
      </c>
      <c r="M853">
        <v>180</v>
      </c>
    </row>
    <row r="854" spans="1:13" x14ac:dyDescent="0.35">
      <c r="A854" t="s">
        <v>935</v>
      </c>
      <c r="B854" t="s">
        <v>69</v>
      </c>
      <c r="C854">
        <v>321</v>
      </c>
      <c r="D854" t="s">
        <v>70</v>
      </c>
      <c r="E854" t="s">
        <v>16</v>
      </c>
      <c r="F854" t="s">
        <v>174</v>
      </c>
      <c r="G854">
        <v>300</v>
      </c>
      <c r="H854">
        <v>3</v>
      </c>
      <c r="I854" s="1">
        <v>45026</v>
      </c>
      <c r="J854" t="s">
        <v>18</v>
      </c>
      <c r="K854" t="s">
        <v>33</v>
      </c>
      <c r="L854" t="s">
        <v>40</v>
      </c>
      <c r="M854">
        <v>900</v>
      </c>
    </row>
    <row r="855" spans="1:13" x14ac:dyDescent="0.35">
      <c r="A855" t="s">
        <v>936</v>
      </c>
      <c r="B855" t="s">
        <v>131</v>
      </c>
      <c r="C855">
        <v>147</v>
      </c>
      <c r="D855" t="s">
        <v>30</v>
      </c>
      <c r="E855" t="s">
        <v>16</v>
      </c>
      <c r="F855" t="s">
        <v>39</v>
      </c>
      <c r="G855">
        <v>120</v>
      </c>
      <c r="H855">
        <v>1</v>
      </c>
      <c r="I855" s="1">
        <v>44952</v>
      </c>
      <c r="J855" t="s">
        <v>18</v>
      </c>
      <c r="K855" t="s">
        <v>33</v>
      </c>
      <c r="L855" t="s">
        <v>53</v>
      </c>
      <c r="M855">
        <v>120</v>
      </c>
    </row>
    <row r="856" spans="1:13" x14ac:dyDescent="0.35">
      <c r="A856" t="s">
        <v>937</v>
      </c>
      <c r="B856" t="s">
        <v>36</v>
      </c>
      <c r="C856">
        <v>456</v>
      </c>
      <c r="D856" t="s">
        <v>37</v>
      </c>
      <c r="E856" t="s">
        <v>16</v>
      </c>
      <c r="F856" t="s">
        <v>71</v>
      </c>
      <c r="G856">
        <v>180</v>
      </c>
      <c r="H856">
        <v>1</v>
      </c>
      <c r="I856" s="1">
        <v>45046</v>
      </c>
      <c r="J856" t="s">
        <v>32</v>
      </c>
      <c r="K856" t="s">
        <v>19</v>
      </c>
      <c r="L856" t="s">
        <v>20</v>
      </c>
      <c r="M856">
        <v>180</v>
      </c>
    </row>
    <row r="857" spans="1:13" x14ac:dyDescent="0.35">
      <c r="A857" t="s">
        <v>938</v>
      </c>
      <c r="B857" t="s">
        <v>77</v>
      </c>
      <c r="C857">
        <v>147</v>
      </c>
      <c r="D857" t="s">
        <v>78</v>
      </c>
      <c r="E857" t="s">
        <v>24</v>
      </c>
      <c r="F857" t="s">
        <v>85</v>
      </c>
      <c r="G857">
        <v>200</v>
      </c>
      <c r="H857">
        <v>2</v>
      </c>
      <c r="I857" s="1">
        <v>45039</v>
      </c>
      <c r="J857" t="s">
        <v>52</v>
      </c>
      <c r="K857" t="s">
        <v>33</v>
      </c>
      <c r="L857" t="s">
        <v>40</v>
      </c>
      <c r="M857">
        <v>400</v>
      </c>
    </row>
    <row r="858" spans="1:13" x14ac:dyDescent="0.35">
      <c r="A858" t="s">
        <v>939</v>
      </c>
      <c r="B858" t="s">
        <v>62</v>
      </c>
      <c r="C858">
        <v>456</v>
      </c>
      <c r="D858" t="s">
        <v>63</v>
      </c>
      <c r="E858" t="s">
        <v>48</v>
      </c>
      <c r="F858" t="s">
        <v>31</v>
      </c>
      <c r="G858">
        <v>200</v>
      </c>
      <c r="H858">
        <v>2</v>
      </c>
      <c r="I858" s="1">
        <v>45077</v>
      </c>
      <c r="J858" t="s">
        <v>18</v>
      </c>
      <c r="K858" t="s">
        <v>19</v>
      </c>
      <c r="L858" t="s">
        <v>20</v>
      </c>
      <c r="M858">
        <v>400</v>
      </c>
    </row>
    <row r="859" spans="1:13" x14ac:dyDescent="0.35">
      <c r="A859" t="s">
        <v>940</v>
      </c>
      <c r="B859" t="s">
        <v>84</v>
      </c>
      <c r="C859">
        <v>258</v>
      </c>
      <c r="D859" t="s">
        <v>15</v>
      </c>
      <c r="E859" t="s">
        <v>66</v>
      </c>
      <c r="F859" t="s">
        <v>90</v>
      </c>
      <c r="G859">
        <v>100</v>
      </c>
      <c r="H859">
        <v>1</v>
      </c>
      <c r="I859" s="1">
        <v>45242</v>
      </c>
      <c r="J859" t="s">
        <v>18</v>
      </c>
      <c r="K859" t="s">
        <v>33</v>
      </c>
      <c r="L859" t="s">
        <v>53</v>
      </c>
      <c r="M859">
        <v>100</v>
      </c>
    </row>
    <row r="860" spans="1:13" x14ac:dyDescent="0.35">
      <c r="A860" t="s">
        <v>941</v>
      </c>
      <c r="B860" t="s">
        <v>77</v>
      </c>
      <c r="C860">
        <v>147</v>
      </c>
      <c r="D860" t="s">
        <v>78</v>
      </c>
      <c r="E860" t="s">
        <v>66</v>
      </c>
      <c r="F860" t="s">
        <v>134</v>
      </c>
      <c r="G860">
        <v>280</v>
      </c>
      <c r="H860">
        <v>3</v>
      </c>
      <c r="I860" s="1">
        <v>45078</v>
      </c>
      <c r="J860" t="s">
        <v>32</v>
      </c>
      <c r="K860" t="s">
        <v>33</v>
      </c>
      <c r="L860" t="s">
        <v>34</v>
      </c>
      <c r="M860">
        <v>840</v>
      </c>
    </row>
    <row r="861" spans="1:13" x14ac:dyDescent="0.35">
      <c r="A861" t="s">
        <v>942</v>
      </c>
      <c r="B861" t="s">
        <v>84</v>
      </c>
      <c r="C861">
        <v>258</v>
      </c>
      <c r="D861" t="s">
        <v>15</v>
      </c>
      <c r="E861" t="s">
        <v>66</v>
      </c>
      <c r="F861" t="s">
        <v>80</v>
      </c>
      <c r="G861">
        <v>230</v>
      </c>
      <c r="H861">
        <v>2</v>
      </c>
      <c r="I861" s="1">
        <v>45019</v>
      </c>
      <c r="J861" t="s">
        <v>26</v>
      </c>
      <c r="K861" t="s">
        <v>33</v>
      </c>
      <c r="L861" t="s">
        <v>40</v>
      </c>
      <c r="M861">
        <v>460</v>
      </c>
    </row>
    <row r="862" spans="1:13" x14ac:dyDescent="0.35">
      <c r="A862" t="s">
        <v>943</v>
      </c>
      <c r="B862" t="s">
        <v>113</v>
      </c>
      <c r="C862">
        <v>321</v>
      </c>
      <c r="D862" t="s">
        <v>78</v>
      </c>
      <c r="E862" t="s">
        <v>64</v>
      </c>
      <c r="F862" t="s">
        <v>46</v>
      </c>
      <c r="G862">
        <v>350</v>
      </c>
      <c r="H862">
        <v>1</v>
      </c>
      <c r="I862" s="1">
        <v>44932</v>
      </c>
      <c r="J862" t="s">
        <v>52</v>
      </c>
      <c r="K862" t="s">
        <v>19</v>
      </c>
      <c r="L862" t="s">
        <v>20</v>
      </c>
      <c r="M862">
        <v>350</v>
      </c>
    </row>
    <row r="863" spans="1:13" x14ac:dyDescent="0.35">
      <c r="A863" t="s">
        <v>944</v>
      </c>
      <c r="B863" t="s">
        <v>55</v>
      </c>
      <c r="C863">
        <v>987</v>
      </c>
      <c r="D863" t="s">
        <v>56</v>
      </c>
      <c r="E863" t="s">
        <v>64</v>
      </c>
      <c r="F863" t="s">
        <v>71</v>
      </c>
      <c r="G863">
        <v>180</v>
      </c>
      <c r="H863">
        <v>1</v>
      </c>
      <c r="I863" s="1">
        <v>45269</v>
      </c>
      <c r="J863" t="s">
        <v>18</v>
      </c>
      <c r="K863" t="s">
        <v>33</v>
      </c>
      <c r="L863" t="s">
        <v>40</v>
      </c>
      <c r="M863">
        <v>180</v>
      </c>
    </row>
    <row r="864" spans="1:13" x14ac:dyDescent="0.35">
      <c r="A864" t="s">
        <v>945</v>
      </c>
      <c r="B864" t="s">
        <v>102</v>
      </c>
      <c r="C864">
        <v>123</v>
      </c>
      <c r="D864" t="s">
        <v>78</v>
      </c>
      <c r="E864" t="s">
        <v>16</v>
      </c>
      <c r="F864" t="s">
        <v>85</v>
      </c>
      <c r="G864">
        <v>200</v>
      </c>
      <c r="H864">
        <v>2</v>
      </c>
      <c r="I864" s="1">
        <v>44971</v>
      </c>
      <c r="J864" t="s">
        <v>52</v>
      </c>
      <c r="K864" t="s">
        <v>33</v>
      </c>
      <c r="L864" t="s">
        <v>53</v>
      </c>
      <c r="M864">
        <v>400</v>
      </c>
    </row>
    <row r="865" spans="1:13" x14ac:dyDescent="0.35">
      <c r="A865" t="s">
        <v>946</v>
      </c>
      <c r="B865" t="s">
        <v>59</v>
      </c>
      <c r="C865">
        <v>123</v>
      </c>
      <c r="D865" t="s">
        <v>23</v>
      </c>
      <c r="E865" t="s">
        <v>66</v>
      </c>
      <c r="F865" t="s">
        <v>39</v>
      </c>
      <c r="G865">
        <v>120</v>
      </c>
      <c r="H865">
        <v>1</v>
      </c>
      <c r="I865" s="1">
        <v>44994</v>
      </c>
      <c r="J865" t="s">
        <v>26</v>
      </c>
      <c r="K865" t="s">
        <v>19</v>
      </c>
      <c r="L865" t="s">
        <v>27</v>
      </c>
      <c r="M865">
        <v>120</v>
      </c>
    </row>
    <row r="866" spans="1:13" x14ac:dyDescent="0.35">
      <c r="A866" t="s">
        <v>947</v>
      </c>
      <c r="B866" t="s">
        <v>22</v>
      </c>
      <c r="C866">
        <v>369</v>
      </c>
      <c r="D866" t="s">
        <v>23</v>
      </c>
      <c r="E866" t="s">
        <v>16</v>
      </c>
      <c r="F866" t="s">
        <v>39</v>
      </c>
      <c r="G866">
        <v>120</v>
      </c>
      <c r="H866">
        <v>1</v>
      </c>
      <c r="I866" s="1">
        <v>44928</v>
      </c>
      <c r="J866" t="s">
        <v>32</v>
      </c>
      <c r="K866" t="s">
        <v>19</v>
      </c>
      <c r="L866" t="s">
        <v>27</v>
      </c>
      <c r="M866">
        <v>120</v>
      </c>
    </row>
    <row r="867" spans="1:13" x14ac:dyDescent="0.35">
      <c r="A867" t="s">
        <v>948</v>
      </c>
      <c r="B867" t="s">
        <v>102</v>
      </c>
      <c r="C867">
        <v>123</v>
      </c>
      <c r="D867" t="s">
        <v>78</v>
      </c>
      <c r="E867" t="s">
        <v>42</v>
      </c>
      <c r="F867" t="s">
        <v>17</v>
      </c>
      <c r="G867">
        <v>50</v>
      </c>
      <c r="H867">
        <v>4</v>
      </c>
      <c r="I867" s="1">
        <v>44991</v>
      </c>
      <c r="J867" t="s">
        <v>18</v>
      </c>
      <c r="K867" t="s">
        <v>33</v>
      </c>
      <c r="L867" t="s">
        <v>53</v>
      </c>
      <c r="M867">
        <v>200</v>
      </c>
    </row>
    <row r="868" spans="1:13" x14ac:dyDescent="0.35">
      <c r="A868" t="s">
        <v>949</v>
      </c>
      <c r="B868" t="s">
        <v>44</v>
      </c>
      <c r="C868">
        <v>654</v>
      </c>
      <c r="D868" t="s">
        <v>45</v>
      </c>
      <c r="E868" t="s">
        <v>64</v>
      </c>
      <c r="F868" t="s">
        <v>88</v>
      </c>
      <c r="G868">
        <v>130</v>
      </c>
      <c r="H868">
        <v>1</v>
      </c>
      <c r="I868" s="1">
        <v>45251</v>
      </c>
      <c r="J868" t="s">
        <v>26</v>
      </c>
      <c r="K868" t="s">
        <v>19</v>
      </c>
      <c r="L868" t="s">
        <v>20</v>
      </c>
      <c r="M868">
        <v>130</v>
      </c>
    </row>
    <row r="869" spans="1:13" x14ac:dyDescent="0.35">
      <c r="A869" t="s">
        <v>950</v>
      </c>
      <c r="B869" t="s">
        <v>22</v>
      </c>
      <c r="C869">
        <v>369</v>
      </c>
      <c r="D869" t="s">
        <v>23</v>
      </c>
      <c r="E869" t="s">
        <v>38</v>
      </c>
      <c r="F869" t="s">
        <v>105</v>
      </c>
      <c r="G869">
        <v>180</v>
      </c>
      <c r="H869">
        <v>1</v>
      </c>
      <c r="I869" s="1">
        <v>44977</v>
      </c>
      <c r="J869" t="s">
        <v>32</v>
      </c>
      <c r="K869" t="s">
        <v>33</v>
      </c>
      <c r="L869" t="s">
        <v>34</v>
      </c>
      <c r="M869">
        <v>180</v>
      </c>
    </row>
    <row r="870" spans="1:13" x14ac:dyDescent="0.35">
      <c r="A870" t="s">
        <v>951</v>
      </c>
      <c r="B870" t="s">
        <v>77</v>
      </c>
      <c r="C870">
        <v>147</v>
      </c>
      <c r="D870" t="s">
        <v>78</v>
      </c>
      <c r="E870" t="s">
        <v>24</v>
      </c>
      <c r="F870" t="s">
        <v>60</v>
      </c>
      <c r="G870">
        <v>220</v>
      </c>
      <c r="H870">
        <v>2</v>
      </c>
      <c r="I870" s="1">
        <v>45105</v>
      </c>
      <c r="J870" t="s">
        <v>32</v>
      </c>
      <c r="K870" t="s">
        <v>33</v>
      </c>
      <c r="L870" t="s">
        <v>53</v>
      </c>
      <c r="M870">
        <v>440</v>
      </c>
    </row>
    <row r="871" spans="1:13" x14ac:dyDescent="0.35">
      <c r="A871" t="s">
        <v>952</v>
      </c>
      <c r="B871" t="s">
        <v>36</v>
      </c>
      <c r="C871">
        <v>456</v>
      </c>
      <c r="D871" t="s">
        <v>37</v>
      </c>
      <c r="E871" t="s">
        <v>79</v>
      </c>
      <c r="F871" t="s">
        <v>111</v>
      </c>
      <c r="G871">
        <v>20</v>
      </c>
      <c r="H871">
        <v>5</v>
      </c>
      <c r="I871" s="1">
        <v>45124</v>
      </c>
      <c r="J871" t="s">
        <v>52</v>
      </c>
      <c r="K871" t="s">
        <v>19</v>
      </c>
      <c r="L871" t="s">
        <v>20</v>
      </c>
      <c r="M871">
        <v>100</v>
      </c>
    </row>
    <row r="872" spans="1:13" x14ac:dyDescent="0.35">
      <c r="A872" t="s">
        <v>953</v>
      </c>
      <c r="B872" t="s">
        <v>102</v>
      </c>
      <c r="C872">
        <v>123</v>
      </c>
      <c r="D872" t="s">
        <v>78</v>
      </c>
      <c r="E872" t="s">
        <v>79</v>
      </c>
      <c r="F872" t="s">
        <v>88</v>
      </c>
      <c r="G872">
        <v>130</v>
      </c>
      <c r="H872">
        <v>1</v>
      </c>
      <c r="I872" s="1">
        <v>45070</v>
      </c>
      <c r="J872" t="s">
        <v>26</v>
      </c>
      <c r="K872" t="s">
        <v>19</v>
      </c>
      <c r="L872" t="s">
        <v>20</v>
      </c>
      <c r="M872">
        <v>130</v>
      </c>
    </row>
    <row r="873" spans="1:13" x14ac:dyDescent="0.35">
      <c r="A873" t="s">
        <v>954</v>
      </c>
      <c r="B873" t="s">
        <v>84</v>
      </c>
      <c r="C873">
        <v>258</v>
      </c>
      <c r="D873" t="s">
        <v>15</v>
      </c>
      <c r="E873" t="s">
        <v>16</v>
      </c>
      <c r="F873" t="s">
        <v>103</v>
      </c>
      <c r="G873">
        <v>190</v>
      </c>
      <c r="H873">
        <v>1</v>
      </c>
      <c r="I873" s="1">
        <v>45216</v>
      </c>
      <c r="J873" t="s">
        <v>52</v>
      </c>
      <c r="K873" t="s">
        <v>33</v>
      </c>
      <c r="L873" t="s">
        <v>53</v>
      </c>
      <c r="M873">
        <v>190</v>
      </c>
    </row>
    <row r="874" spans="1:13" x14ac:dyDescent="0.35">
      <c r="A874" t="s">
        <v>955</v>
      </c>
      <c r="B874" t="s">
        <v>113</v>
      </c>
      <c r="C874">
        <v>321</v>
      </c>
      <c r="D874" t="s">
        <v>78</v>
      </c>
      <c r="E874" t="s">
        <v>16</v>
      </c>
      <c r="F874" t="s">
        <v>103</v>
      </c>
      <c r="G874">
        <v>190</v>
      </c>
      <c r="H874">
        <v>1</v>
      </c>
      <c r="I874" s="1">
        <v>45076</v>
      </c>
      <c r="J874" t="s">
        <v>32</v>
      </c>
      <c r="K874" t="s">
        <v>33</v>
      </c>
      <c r="L874" t="s">
        <v>40</v>
      </c>
      <c r="M874">
        <v>190</v>
      </c>
    </row>
    <row r="875" spans="1:13" x14ac:dyDescent="0.35">
      <c r="A875" t="s">
        <v>956</v>
      </c>
      <c r="B875" t="s">
        <v>22</v>
      </c>
      <c r="C875">
        <v>369</v>
      </c>
      <c r="D875" t="s">
        <v>23</v>
      </c>
      <c r="E875" t="s">
        <v>24</v>
      </c>
      <c r="F875" t="s">
        <v>134</v>
      </c>
      <c r="G875">
        <v>280</v>
      </c>
      <c r="H875">
        <v>3</v>
      </c>
      <c r="I875" s="1">
        <v>45109</v>
      </c>
      <c r="J875" t="s">
        <v>26</v>
      </c>
      <c r="K875" t="s">
        <v>19</v>
      </c>
      <c r="L875" t="s">
        <v>27</v>
      </c>
      <c r="M875">
        <v>840</v>
      </c>
    </row>
    <row r="876" spans="1:13" x14ac:dyDescent="0.35">
      <c r="A876" t="s">
        <v>957</v>
      </c>
      <c r="B876" t="s">
        <v>50</v>
      </c>
      <c r="C876">
        <v>123</v>
      </c>
      <c r="D876" t="s">
        <v>51</v>
      </c>
      <c r="E876" t="s">
        <v>24</v>
      </c>
      <c r="F876" t="s">
        <v>71</v>
      </c>
      <c r="G876">
        <v>180</v>
      </c>
      <c r="H876">
        <v>1</v>
      </c>
      <c r="I876" s="1">
        <v>45173</v>
      </c>
      <c r="J876" t="s">
        <v>26</v>
      </c>
      <c r="K876" t="s">
        <v>33</v>
      </c>
      <c r="L876" t="s">
        <v>40</v>
      </c>
      <c r="M876">
        <v>180</v>
      </c>
    </row>
    <row r="877" spans="1:13" x14ac:dyDescent="0.35">
      <c r="A877" t="s">
        <v>958</v>
      </c>
      <c r="B877" t="s">
        <v>59</v>
      </c>
      <c r="C877">
        <v>123</v>
      </c>
      <c r="D877" t="s">
        <v>23</v>
      </c>
      <c r="E877" t="s">
        <v>16</v>
      </c>
      <c r="F877" t="s">
        <v>88</v>
      </c>
      <c r="G877">
        <v>130</v>
      </c>
      <c r="H877">
        <v>1</v>
      </c>
      <c r="I877" s="1">
        <v>45147</v>
      </c>
      <c r="J877" t="s">
        <v>32</v>
      </c>
      <c r="K877" t="s">
        <v>19</v>
      </c>
      <c r="L877" t="s">
        <v>20</v>
      </c>
      <c r="M877">
        <v>130</v>
      </c>
    </row>
    <row r="878" spans="1:13" x14ac:dyDescent="0.35">
      <c r="A878" t="s">
        <v>959</v>
      </c>
      <c r="B878" t="s">
        <v>115</v>
      </c>
      <c r="C878">
        <v>789</v>
      </c>
      <c r="D878" t="s">
        <v>70</v>
      </c>
      <c r="E878" t="s">
        <v>38</v>
      </c>
      <c r="F878" t="s">
        <v>25</v>
      </c>
      <c r="G878">
        <v>280</v>
      </c>
      <c r="H878">
        <v>3</v>
      </c>
      <c r="I878" s="1">
        <v>45167</v>
      </c>
      <c r="J878" t="s">
        <v>52</v>
      </c>
      <c r="K878" t="s">
        <v>19</v>
      </c>
      <c r="L878" t="s">
        <v>20</v>
      </c>
      <c r="M878">
        <v>840</v>
      </c>
    </row>
    <row r="879" spans="1:13" x14ac:dyDescent="0.35">
      <c r="A879" t="s">
        <v>960</v>
      </c>
      <c r="B879" t="s">
        <v>102</v>
      </c>
      <c r="C879">
        <v>123</v>
      </c>
      <c r="D879" t="s">
        <v>78</v>
      </c>
      <c r="E879" t="s">
        <v>64</v>
      </c>
      <c r="F879" t="s">
        <v>85</v>
      </c>
      <c r="G879">
        <v>200</v>
      </c>
      <c r="H879">
        <v>2</v>
      </c>
      <c r="I879" s="1">
        <v>45279</v>
      </c>
      <c r="J879" t="s">
        <v>52</v>
      </c>
      <c r="K879" t="s">
        <v>33</v>
      </c>
      <c r="L879" t="s">
        <v>34</v>
      </c>
      <c r="M879">
        <v>400</v>
      </c>
    </row>
    <row r="880" spans="1:13" x14ac:dyDescent="0.35">
      <c r="A880" t="s">
        <v>961</v>
      </c>
      <c r="B880" t="s">
        <v>22</v>
      </c>
      <c r="C880">
        <v>369</v>
      </c>
      <c r="D880" t="s">
        <v>23</v>
      </c>
      <c r="E880" t="s">
        <v>38</v>
      </c>
      <c r="F880" t="s">
        <v>60</v>
      </c>
      <c r="G880">
        <v>220</v>
      </c>
      <c r="H880">
        <v>2</v>
      </c>
      <c r="I880" s="1">
        <v>45112</v>
      </c>
      <c r="J880" t="s">
        <v>26</v>
      </c>
      <c r="K880" t="s">
        <v>33</v>
      </c>
      <c r="L880" t="s">
        <v>34</v>
      </c>
      <c r="M880">
        <v>440</v>
      </c>
    </row>
    <row r="881" spans="1:13" x14ac:dyDescent="0.35">
      <c r="A881" t="s">
        <v>962</v>
      </c>
      <c r="B881" t="s">
        <v>29</v>
      </c>
      <c r="C881">
        <v>258</v>
      </c>
      <c r="D881" t="s">
        <v>30</v>
      </c>
      <c r="E881" t="s">
        <v>42</v>
      </c>
      <c r="F881" t="s">
        <v>17</v>
      </c>
      <c r="G881">
        <v>50</v>
      </c>
      <c r="H881">
        <v>4</v>
      </c>
      <c r="I881" s="1">
        <v>45171</v>
      </c>
      <c r="J881" t="s">
        <v>52</v>
      </c>
      <c r="K881" t="s">
        <v>19</v>
      </c>
      <c r="L881" t="s">
        <v>27</v>
      </c>
      <c r="M881">
        <v>200</v>
      </c>
    </row>
    <row r="882" spans="1:13" x14ac:dyDescent="0.35">
      <c r="A882" t="s">
        <v>963</v>
      </c>
      <c r="B882" t="s">
        <v>44</v>
      </c>
      <c r="C882">
        <v>654</v>
      </c>
      <c r="D882" t="s">
        <v>45</v>
      </c>
      <c r="E882" t="s">
        <v>79</v>
      </c>
      <c r="F882" t="s">
        <v>88</v>
      </c>
      <c r="G882">
        <v>130</v>
      </c>
      <c r="H882">
        <v>1</v>
      </c>
      <c r="I882" s="1">
        <v>45091</v>
      </c>
      <c r="J882" t="s">
        <v>32</v>
      </c>
      <c r="K882" t="s">
        <v>19</v>
      </c>
      <c r="L882" t="s">
        <v>20</v>
      </c>
      <c r="M882">
        <v>130</v>
      </c>
    </row>
    <row r="883" spans="1:13" x14ac:dyDescent="0.35">
      <c r="A883" t="s">
        <v>964</v>
      </c>
      <c r="B883" t="s">
        <v>84</v>
      </c>
      <c r="C883">
        <v>258</v>
      </c>
      <c r="D883" t="s">
        <v>15</v>
      </c>
      <c r="E883" t="s">
        <v>79</v>
      </c>
      <c r="F883" t="s">
        <v>88</v>
      </c>
      <c r="G883">
        <v>130</v>
      </c>
      <c r="H883">
        <v>1</v>
      </c>
      <c r="I883" s="1">
        <v>45043</v>
      </c>
      <c r="J883" t="s">
        <v>52</v>
      </c>
      <c r="K883" t="s">
        <v>33</v>
      </c>
      <c r="L883" t="s">
        <v>40</v>
      </c>
      <c r="M883">
        <v>130</v>
      </c>
    </row>
    <row r="884" spans="1:13" x14ac:dyDescent="0.35">
      <c r="A884" t="s">
        <v>965</v>
      </c>
      <c r="B884" t="s">
        <v>155</v>
      </c>
      <c r="C884">
        <v>789</v>
      </c>
      <c r="D884" t="s">
        <v>37</v>
      </c>
      <c r="E884" t="s">
        <v>66</v>
      </c>
      <c r="F884" t="s">
        <v>88</v>
      </c>
      <c r="G884">
        <v>130</v>
      </c>
      <c r="H884">
        <v>1</v>
      </c>
      <c r="I884" s="1">
        <v>45020</v>
      </c>
      <c r="J884" t="s">
        <v>32</v>
      </c>
      <c r="K884" t="s">
        <v>33</v>
      </c>
      <c r="L884" t="s">
        <v>53</v>
      </c>
      <c r="M884">
        <v>130</v>
      </c>
    </row>
    <row r="885" spans="1:13" x14ac:dyDescent="0.35">
      <c r="A885" t="s">
        <v>966</v>
      </c>
      <c r="B885" t="s">
        <v>62</v>
      </c>
      <c r="C885">
        <v>456</v>
      </c>
      <c r="D885" t="s">
        <v>63</v>
      </c>
      <c r="E885" t="s">
        <v>38</v>
      </c>
      <c r="F885" t="s">
        <v>134</v>
      </c>
      <c r="G885">
        <v>280</v>
      </c>
      <c r="H885">
        <v>3</v>
      </c>
      <c r="I885" s="1">
        <v>44933</v>
      </c>
      <c r="J885" t="s">
        <v>18</v>
      </c>
      <c r="K885" t="s">
        <v>19</v>
      </c>
      <c r="L885" t="s">
        <v>20</v>
      </c>
      <c r="M885">
        <v>840</v>
      </c>
    </row>
    <row r="886" spans="1:13" x14ac:dyDescent="0.35">
      <c r="A886" t="s">
        <v>967</v>
      </c>
      <c r="B886" t="s">
        <v>92</v>
      </c>
      <c r="C886">
        <v>654</v>
      </c>
      <c r="D886" t="s">
        <v>51</v>
      </c>
      <c r="E886" t="s">
        <v>48</v>
      </c>
      <c r="F886" t="s">
        <v>31</v>
      </c>
      <c r="G886">
        <v>200</v>
      </c>
      <c r="H886">
        <v>2</v>
      </c>
      <c r="I886" s="1">
        <v>45147</v>
      </c>
      <c r="J886" t="s">
        <v>18</v>
      </c>
      <c r="K886" t="s">
        <v>33</v>
      </c>
      <c r="L886" t="s">
        <v>34</v>
      </c>
      <c r="M886">
        <v>400</v>
      </c>
    </row>
    <row r="887" spans="1:13" x14ac:dyDescent="0.35">
      <c r="A887" t="s">
        <v>968</v>
      </c>
      <c r="B887" t="s">
        <v>69</v>
      </c>
      <c r="C887">
        <v>321</v>
      </c>
      <c r="D887" t="s">
        <v>70</v>
      </c>
      <c r="E887" t="s">
        <v>82</v>
      </c>
      <c r="F887" t="s">
        <v>88</v>
      </c>
      <c r="G887">
        <v>130</v>
      </c>
      <c r="H887">
        <v>1</v>
      </c>
      <c r="I887" s="1">
        <v>45282</v>
      </c>
      <c r="J887" t="s">
        <v>26</v>
      </c>
      <c r="K887" t="s">
        <v>33</v>
      </c>
      <c r="L887" t="s">
        <v>34</v>
      </c>
      <c r="M887">
        <v>130</v>
      </c>
    </row>
    <row r="888" spans="1:13" x14ac:dyDescent="0.35">
      <c r="A888" t="s">
        <v>969</v>
      </c>
      <c r="B888" t="s">
        <v>50</v>
      </c>
      <c r="C888">
        <v>123</v>
      </c>
      <c r="D888" t="s">
        <v>51</v>
      </c>
      <c r="E888" t="s">
        <v>66</v>
      </c>
      <c r="F888" t="s">
        <v>60</v>
      </c>
      <c r="G888">
        <v>220</v>
      </c>
      <c r="H888">
        <v>2</v>
      </c>
      <c r="I888" s="1">
        <v>45025</v>
      </c>
      <c r="J888" t="s">
        <v>26</v>
      </c>
      <c r="K888" t="s">
        <v>19</v>
      </c>
      <c r="L888" t="s">
        <v>20</v>
      </c>
      <c r="M888">
        <v>440</v>
      </c>
    </row>
    <row r="889" spans="1:13" x14ac:dyDescent="0.35">
      <c r="A889" t="s">
        <v>970</v>
      </c>
      <c r="B889" t="s">
        <v>14</v>
      </c>
      <c r="C889">
        <v>369</v>
      </c>
      <c r="D889" t="s">
        <v>15</v>
      </c>
      <c r="E889" t="s">
        <v>48</v>
      </c>
      <c r="F889" t="s">
        <v>134</v>
      </c>
      <c r="G889">
        <v>280</v>
      </c>
      <c r="H889">
        <v>3</v>
      </c>
      <c r="I889" s="1">
        <v>44998</v>
      </c>
      <c r="J889" t="s">
        <v>52</v>
      </c>
      <c r="K889" t="s">
        <v>33</v>
      </c>
      <c r="L889" t="s">
        <v>53</v>
      </c>
      <c r="M889">
        <v>840</v>
      </c>
    </row>
    <row r="890" spans="1:13" x14ac:dyDescent="0.35">
      <c r="A890" t="s">
        <v>971</v>
      </c>
      <c r="B890" t="s">
        <v>115</v>
      </c>
      <c r="C890">
        <v>789</v>
      </c>
      <c r="D890" t="s">
        <v>70</v>
      </c>
      <c r="E890" t="s">
        <v>42</v>
      </c>
      <c r="F890" t="s">
        <v>98</v>
      </c>
      <c r="G890">
        <v>150</v>
      </c>
      <c r="H890">
        <v>2</v>
      </c>
      <c r="I890" s="1">
        <v>45192</v>
      </c>
      <c r="J890" t="s">
        <v>32</v>
      </c>
      <c r="K890" t="s">
        <v>19</v>
      </c>
      <c r="L890" t="s">
        <v>27</v>
      </c>
      <c r="M890">
        <v>300</v>
      </c>
    </row>
    <row r="891" spans="1:13" x14ac:dyDescent="0.35">
      <c r="A891" t="s">
        <v>972</v>
      </c>
      <c r="B891" t="s">
        <v>22</v>
      </c>
      <c r="C891">
        <v>369</v>
      </c>
      <c r="D891" t="s">
        <v>23</v>
      </c>
      <c r="E891" t="s">
        <v>82</v>
      </c>
      <c r="F891" t="s">
        <v>105</v>
      </c>
      <c r="G891">
        <v>180</v>
      </c>
      <c r="H891">
        <v>1</v>
      </c>
      <c r="I891" s="1">
        <v>44949</v>
      </c>
      <c r="J891" t="s">
        <v>18</v>
      </c>
      <c r="K891" t="s">
        <v>19</v>
      </c>
      <c r="L891" t="s">
        <v>20</v>
      </c>
      <c r="M891">
        <v>180</v>
      </c>
    </row>
    <row r="892" spans="1:13" x14ac:dyDescent="0.35">
      <c r="A892" t="s">
        <v>973</v>
      </c>
      <c r="B892" t="s">
        <v>131</v>
      </c>
      <c r="C892">
        <v>147</v>
      </c>
      <c r="D892" t="s">
        <v>30</v>
      </c>
      <c r="E892" t="s">
        <v>24</v>
      </c>
      <c r="F892" t="s">
        <v>85</v>
      </c>
      <c r="G892">
        <v>200</v>
      </c>
      <c r="H892">
        <v>2</v>
      </c>
      <c r="I892" s="1">
        <v>45166</v>
      </c>
      <c r="J892" t="s">
        <v>52</v>
      </c>
      <c r="K892" t="s">
        <v>33</v>
      </c>
      <c r="L892" t="s">
        <v>53</v>
      </c>
      <c r="M892">
        <v>400</v>
      </c>
    </row>
    <row r="893" spans="1:13" x14ac:dyDescent="0.35">
      <c r="A893" t="s">
        <v>974</v>
      </c>
      <c r="B893" t="s">
        <v>69</v>
      </c>
      <c r="C893">
        <v>321</v>
      </c>
      <c r="D893" t="s">
        <v>70</v>
      </c>
      <c r="E893" t="s">
        <v>64</v>
      </c>
      <c r="F893" t="s">
        <v>90</v>
      </c>
      <c r="G893">
        <v>100</v>
      </c>
      <c r="H893">
        <v>1</v>
      </c>
      <c r="I893" s="1">
        <v>45085</v>
      </c>
      <c r="J893" t="s">
        <v>32</v>
      </c>
      <c r="K893" t="s">
        <v>33</v>
      </c>
      <c r="L893" t="s">
        <v>53</v>
      </c>
      <c r="M893">
        <v>100</v>
      </c>
    </row>
    <row r="894" spans="1:13" x14ac:dyDescent="0.35">
      <c r="A894" t="s">
        <v>975</v>
      </c>
      <c r="B894" t="s">
        <v>44</v>
      </c>
      <c r="C894">
        <v>654</v>
      </c>
      <c r="D894" t="s">
        <v>45</v>
      </c>
      <c r="E894" t="s">
        <v>79</v>
      </c>
      <c r="F894" t="s">
        <v>174</v>
      </c>
      <c r="G894">
        <v>300</v>
      </c>
      <c r="H894">
        <v>3</v>
      </c>
      <c r="I894" s="1">
        <v>45210</v>
      </c>
      <c r="J894" t="s">
        <v>18</v>
      </c>
      <c r="K894" t="s">
        <v>33</v>
      </c>
      <c r="L894" t="s">
        <v>34</v>
      </c>
      <c r="M894">
        <v>900</v>
      </c>
    </row>
    <row r="895" spans="1:13" x14ac:dyDescent="0.35">
      <c r="A895" t="s">
        <v>976</v>
      </c>
      <c r="B895" t="s">
        <v>77</v>
      </c>
      <c r="C895">
        <v>147</v>
      </c>
      <c r="D895" t="s">
        <v>78</v>
      </c>
      <c r="E895" t="s">
        <v>79</v>
      </c>
      <c r="F895" t="s">
        <v>105</v>
      </c>
      <c r="G895">
        <v>180</v>
      </c>
      <c r="H895">
        <v>1</v>
      </c>
      <c r="I895" s="1">
        <v>45043</v>
      </c>
      <c r="J895" t="s">
        <v>26</v>
      </c>
      <c r="K895" t="s">
        <v>19</v>
      </c>
      <c r="L895" t="s">
        <v>20</v>
      </c>
      <c r="M895">
        <v>180</v>
      </c>
    </row>
    <row r="896" spans="1:13" x14ac:dyDescent="0.35">
      <c r="A896" t="s">
        <v>977</v>
      </c>
      <c r="B896" t="s">
        <v>92</v>
      </c>
      <c r="C896">
        <v>654</v>
      </c>
      <c r="D896" t="s">
        <v>51</v>
      </c>
      <c r="E896" t="s">
        <v>42</v>
      </c>
      <c r="F896" t="s">
        <v>105</v>
      </c>
      <c r="G896">
        <v>180</v>
      </c>
      <c r="H896">
        <v>1</v>
      </c>
      <c r="I896" s="1">
        <v>45270</v>
      </c>
      <c r="J896" t="s">
        <v>52</v>
      </c>
      <c r="K896" t="s">
        <v>33</v>
      </c>
      <c r="L896" t="s">
        <v>53</v>
      </c>
      <c r="M896">
        <v>180</v>
      </c>
    </row>
    <row r="897" spans="1:13" x14ac:dyDescent="0.35">
      <c r="A897" t="s">
        <v>978</v>
      </c>
      <c r="B897" t="s">
        <v>62</v>
      </c>
      <c r="C897">
        <v>456</v>
      </c>
      <c r="D897" t="s">
        <v>63</v>
      </c>
      <c r="E897" t="s">
        <v>24</v>
      </c>
      <c r="F897" t="s">
        <v>174</v>
      </c>
      <c r="G897">
        <v>300</v>
      </c>
      <c r="H897">
        <v>3</v>
      </c>
      <c r="I897" s="1">
        <v>44962</v>
      </c>
      <c r="J897" t="s">
        <v>52</v>
      </c>
      <c r="K897" t="s">
        <v>33</v>
      </c>
      <c r="L897" t="s">
        <v>40</v>
      </c>
      <c r="M897">
        <v>900</v>
      </c>
    </row>
    <row r="898" spans="1:13" x14ac:dyDescent="0.35">
      <c r="A898" t="s">
        <v>979</v>
      </c>
      <c r="B898" t="s">
        <v>155</v>
      </c>
      <c r="C898">
        <v>789</v>
      </c>
      <c r="D898" t="s">
        <v>37</v>
      </c>
      <c r="E898" t="s">
        <v>16</v>
      </c>
      <c r="F898" t="s">
        <v>39</v>
      </c>
      <c r="G898">
        <v>120</v>
      </c>
      <c r="H898">
        <v>1</v>
      </c>
      <c r="I898" s="1">
        <v>45282</v>
      </c>
      <c r="J898" t="s">
        <v>18</v>
      </c>
      <c r="K898" t="s">
        <v>33</v>
      </c>
      <c r="L898" t="s">
        <v>40</v>
      </c>
      <c r="M898">
        <v>120</v>
      </c>
    </row>
    <row r="899" spans="1:13" x14ac:dyDescent="0.35">
      <c r="A899" t="s">
        <v>980</v>
      </c>
      <c r="B899" t="s">
        <v>115</v>
      </c>
      <c r="C899">
        <v>789</v>
      </c>
      <c r="D899" t="s">
        <v>70</v>
      </c>
      <c r="E899" t="s">
        <v>82</v>
      </c>
      <c r="F899" t="s">
        <v>111</v>
      </c>
      <c r="G899">
        <v>20</v>
      </c>
      <c r="H899">
        <v>5</v>
      </c>
      <c r="I899" s="1">
        <v>45187</v>
      </c>
      <c r="J899" t="s">
        <v>26</v>
      </c>
      <c r="K899" t="s">
        <v>33</v>
      </c>
      <c r="L899" t="s">
        <v>34</v>
      </c>
      <c r="M899">
        <v>100</v>
      </c>
    </row>
    <row r="900" spans="1:13" x14ac:dyDescent="0.35">
      <c r="A900" t="s">
        <v>981</v>
      </c>
      <c r="B900" t="s">
        <v>50</v>
      </c>
      <c r="C900">
        <v>123</v>
      </c>
      <c r="D900" t="s">
        <v>51</v>
      </c>
      <c r="E900" t="s">
        <v>24</v>
      </c>
      <c r="F900" t="s">
        <v>46</v>
      </c>
      <c r="G900">
        <v>350</v>
      </c>
      <c r="H900">
        <v>1</v>
      </c>
      <c r="I900" s="1">
        <v>45014</v>
      </c>
      <c r="J900" t="s">
        <v>52</v>
      </c>
      <c r="K900" t="s">
        <v>33</v>
      </c>
      <c r="L900" t="s">
        <v>53</v>
      </c>
      <c r="M900">
        <v>350</v>
      </c>
    </row>
    <row r="901" spans="1:13" x14ac:dyDescent="0.35">
      <c r="A901" t="s">
        <v>982</v>
      </c>
      <c r="B901" t="s">
        <v>97</v>
      </c>
      <c r="C901">
        <v>456</v>
      </c>
      <c r="D901" t="s">
        <v>45</v>
      </c>
      <c r="E901" t="s">
        <v>66</v>
      </c>
      <c r="F901" t="s">
        <v>39</v>
      </c>
      <c r="G901">
        <v>120</v>
      </c>
      <c r="H901">
        <v>1</v>
      </c>
      <c r="I901" s="1">
        <v>45143</v>
      </c>
      <c r="J901" t="s">
        <v>26</v>
      </c>
      <c r="K901" t="s">
        <v>19</v>
      </c>
      <c r="L901" t="s">
        <v>20</v>
      </c>
      <c r="M901">
        <v>120</v>
      </c>
    </row>
    <row r="902" spans="1:13" x14ac:dyDescent="0.35">
      <c r="A902" t="s">
        <v>983</v>
      </c>
      <c r="B902" t="s">
        <v>113</v>
      </c>
      <c r="C902">
        <v>321</v>
      </c>
      <c r="D902" t="s">
        <v>78</v>
      </c>
      <c r="E902" t="s">
        <v>82</v>
      </c>
      <c r="F902" t="s">
        <v>98</v>
      </c>
      <c r="G902">
        <v>150</v>
      </c>
      <c r="H902">
        <v>2</v>
      </c>
      <c r="I902" s="1">
        <v>45059</v>
      </c>
      <c r="J902" t="s">
        <v>18</v>
      </c>
      <c r="K902" t="s">
        <v>33</v>
      </c>
      <c r="L902" t="s">
        <v>53</v>
      </c>
      <c r="M902">
        <v>300</v>
      </c>
    </row>
    <row r="903" spans="1:13" x14ac:dyDescent="0.35">
      <c r="A903" t="s">
        <v>984</v>
      </c>
      <c r="B903" t="s">
        <v>44</v>
      </c>
      <c r="C903">
        <v>654</v>
      </c>
      <c r="D903" t="s">
        <v>45</v>
      </c>
      <c r="E903" t="s">
        <v>79</v>
      </c>
      <c r="F903" t="s">
        <v>80</v>
      </c>
      <c r="G903">
        <v>230</v>
      </c>
      <c r="H903">
        <v>2</v>
      </c>
      <c r="I903" s="1">
        <v>45200</v>
      </c>
      <c r="J903" t="s">
        <v>18</v>
      </c>
      <c r="K903" t="s">
        <v>33</v>
      </c>
      <c r="L903" t="s">
        <v>34</v>
      </c>
      <c r="M903">
        <v>460</v>
      </c>
    </row>
    <row r="904" spans="1:13" x14ac:dyDescent="0.35">
      <c r="A904" t="s">
        <v>985</v>
      </c>
      <c r="B904" t="s">
        <v>55</v>
      </c>
      <c r="C904">
        <v>987</v>
      </c>
      <c r="D904" t="s">
        <v>56</v>
      </c>
      <c r="E904" t="s">
        <v>82</v>
      </c>
      <c r="F904" t="s">
        <v>46</v>
      </c>
      <c r="G904">
        <v>350</v>
      </c>
      <c r="H904">
        <v>1</v>
      </c>
      <c r="I904" s="1">
        <v>44949</v>
      </c>
      <c r="J904" t="s">
        <v>18</v>
      </c>
      <c r="K904" t="s">
        <v>33</v>
      </c>
      <c r="L904" t="s">
        <v>34</v>
      </c>
      <c r="M904">
        <v>350</v>
      </c>
    </row>
    <row r="905" spans="1:13" x14ac:dyDescent="0.35">
      <c r="A905" t="s">
        <v>986</v>
      </c>
      <c r="B905" t="s">
        <v>55</v>
      </c>
      <c r="C905">
        <v>987</v>
      </c>
      <c r="D905" t="s">
        <v>56</v>
      </c>
      <c r="E905" t="s">
        <v>66</v>
      </c>
      <c r="F905" t="s">
        <v>98</v>
      </c>
      <c r="G905">
        <v>150</v>
      </c>
      <c r="H905">
        <v>2</v>
      </c>
      <c r="I905" s="1">
        <v>45061</v>
      </c>
      <c r="J905" t="s">
        <v>26</v>
      </c>
      <c r="K905" t="s">
        <v>33</v>
      </c>
      <c r="L905" t="s">
        <v>53</v>
      </c>
      <c r="M905">
        <v>300</v>
      </c>
    </row>
    <row r="906" spans="1:13" x14ac:dyDescent="0.35">
      <c r="A906" t="s">
        <v>987</v>
      </c>
      <c r="B906" t="s">
        <v>55</v>
      </c>
      <c r="C906">
        <v>987</v>
      </c>
      <c r="D906" t="s">
        <v>56</v>
      </c>
      <c r="E906" t="s">
        <v>42</v>
      </c>
      <c r="F906" t="s">
        <v>39</v>
      </c>
      <c r="G906">
        <v>120</v>
      </c>
      <c r="H906">
        <v>1</v>
      </c>
      <c r="I906" s="1">
        <v>45259</v>
      </c>
      <c r="J906" t="s">
        <v>32</v>
      </c>
      <c r="K906" t="s">
        <v>33</v>
      </c>
      <c r="L906" t="s">
        <v>34</v>
      </c>
      <c r="M906">
        <v>120</v>
      </c>
    </row>
    <row r="907" spans="1:13" x14ac:dyDescent="0.35">
      <c r="A907" t="s">
        <v>988</v>
      </c>
      <c r="B907" t="s">
        <v>22</v>
      </c>
      <c r="C907">
        <v>369</v>
      </c>
      <c r="D907" t="s">
        <v>23</v>
      </c>
      <c r="E907" t="s">
        <v>24</v>
      </c>
      <c r="F907" t="s">
        <v>90</v>
      </c>
      <c r="G907">
        <v>100</v>
      </c>
      <c r="H907">
        <v>1</v>
      </c>
      <c r="I907" s="1">
        <v>45072</v>
      </c>
      <c r="J907" t="s">
        <v>32</v>
      </c>
      <c r="K907" t="s">
        <v>19</v>
      </c>
      <c r="L907" t="s">
        <v>20</v>
      </c>
      <c r="M907">
        <v>100</v>
      </c>
    </row>
    <row r="908" spans="1:13" x14ac:dyDescent="0.35">
      <c r="A908" t="s">
        <v>989</v>
      </c>
      <c r="B908" t="s">
        <v>29</v>
      </c>
      <c r="C908">
        <v>258</v>
      </c>
      <c r="D908" t="s">
        <v>30</v>
      </c>
      <c r="E908" t="s">
        <v>66</v>
      </c>
      <c r="F908" t="s">
        <v>25</v>
      </c>
      <c r="G908">
        <v>280</v>
      </c>
      <c r="H908">
        <v>3</v>
      </c>
      <c r="I908" s="1">
        <v>45219</v>
      </c>
      <c r="J908" t="s">
        <v>26</v>
      </c>
      <c r="K908" t="s">
        <v>33</v>
      </c>
      <c r="L908" t="s">
        <v>53</v>
      </c>
      <c r="M908">
        <v>840</v>
      </c>
    </row>
    <row r="909" spans="1:13" x14ac:dyDescent="0.35">
      <c r="A909" t="s">
        <v>990</v>
      </c>
      <c r="B909" t="s">
        <v>92</v>
      </c>
      <c r="C909">
        <v>654</v>
      </c>
      <c r="D909" t="s">
        <v>51</v>
      </c>
      <c r="E909" t="s">
        <v>42</v>
      </c>
      <c r="F909" t="s">
        <v>60</v>
      </c>
      <c r="G909">
        <v>220</v>
      </c>
      <c r="H909">
        <v>2</v>
      </c>
      <c r="I909" s="1">
        <v>45122</v>
      </c>
      <c r="J909" t="s">
        <v>26</v>
      </c>
      <c r="K909" t="s">
        <v>19</v>
      </c>
      <c r="L909" t="s">
        <v>20</v>
      </c>
      <c r="M909">
        <v>440</v>
      </c>
    </row>
    <row r="910" spans="1:13" x14ac:dyDescent="0.35">
      <c r="A910" t="s">
        <v>991</v>
      </c>
      <c r="B910" t="s">
        <v>155</v>
      </c>
      <c r="C910">
        <v>789</v>
      </c>
      <c r="D910" t="s">
        <v>37</v>
      </c>
      <c r="E910" t="s">
        <v>82</v>
      </c>
      <c r="F910" t="s">
        <v>60</v>
      </c>
      <c r="G910">
        <v>220</v>
      </c>
      <c r="H910">
        <v>2</v>
      </c>
      <c r="I910" s="1">
        <v>44950</v>
      </c>
      <c r="J910" t="s">
        <v>32</v>
      </c>
      <c r="K910" t="s">
        <v>33</v>
      </c>
      <c r="L910" t="s">
        <v>34</v>
      </c>
      <c r="M910">
        <v>440</v>
      </c>
    </row>
    <row r="911" spans="1:13" x14ac:dyDescent="0.35">
      <c r="A911" t="s">
        <v>992</v>
      </c>
      <c r="B911" t="s">
        <v>55</v>
      </c>
      <c r="C911">
        <v>987</v>
      </c>
      <c r="D911" t="s">
        <v>56</v>
      </c>
      <c r="E911" t="s">
        <v>48</v>
      </c>
      <c r="F911" t="s">
        <v>67</v>
      </c>
      <c r="G911">
        <v>150</v>
      </c>
      <c r="H911">
        <v>2</v>
      </c>
      <c r="I911" s="1">
        <v>44987</v>
      </c>
      <c r="J911" t="s">
        <v>32</v>
      </c>
      <c r="K911" t="s">
        <v>33</v>
      </c>
      <c r="L911" t="s">
        <v>53</v>
      </c>
      <c r="M911">
        <v>300</v>
      </c>
    </row>
    <row r="912" spans="1:13" x14ac:dyDescent="0.35">
      <c r="A912" t="s">
        <v>993</v>
      </c>
      <c r="B912" t="s">
        <v>84</v>
      </c>
      <c r="C912">
        <v>258</v>
      </c>
      <c r="D912" t="s">
        <v>15</v>
      </c>
      <c r="E912" t="s">
        <v>42</v>
      </c>
      <c r="F912" t="s">
        <v>174</v>
      </c>
      <c r="G912">
        <v>300</v>
      </c>
      <c r="H912">
        <v>3</v>
      </c>
      <c r="I912" s="1">
        <v>45056</v>
      </c>
      <c r="J912" t="s">
        <v>52</v>
      </c>
      <c r="K912" t="s">
        <v>19</v>
      </c>
      <c r="L912" t="s">
        <v>20</v>
      </c>
      <c r="M912">
        <v>900</v>
      </c>
    </row>
    <row r="913" spans="1:13" x14ac:dyDescent="0.35">
      <c r="A913" t="s">
        <v>994</v>
      </c>
      <c r="B913" t="s">
        <v>29</v>
      </c>
      <c r="C913">
        <v>258</v>
      </c>
      <c r="D913" t="s">
        <v>30</v>
      </c>
      <c r="E913" t="s">
        <v>24</v>
      </c>
      <c r="F913" t="s">
        <v>39</v>
      </c>
      <c r="G913">
        <v>120</v>
      </c>
      <c r="H913">
        <v>1</v>
      </c>
      <c r="I913" s="1">
        <v>45217</v>
      </c>
      <c r="J913" t="s">
        <v>26</v>
      </c>
      <c r="K913" t="s">
        <v>19</v>
      </c>
      <c r="L913" t="s">
        <v>27</v>
      </c>
      <c r="M913">
        <v>120</v>
      </c>
    </row>
    <row r="914" spans="1:13" x14ac:dyDescent="0.35">
      <c r="A914" t="s">
        <v>995</v>
      </c>
      <c r="B914" t="s">
        <v>50</v>
      </c>
      <c r="C914">
        <v>123</v>
      </c>
      <c r="D914" t="s">
        <v>51</v>
      </c>
      <c r="E914" t="s">
        <v>24</v>
      </c>
      <c r="F914" t="s">
        <v>17</v>
      </c>
      <c r="G914">
        <v>50</v>
      </c>
      <c r="H914">
        <v>4</v>
      </c>
      <c r="I914" s="1">
        <v>45004</v>
      </c>
      <c r="J914" t="s">
        <v>52</v>
      </c>
      <c r="K914" t="s">
        <v>19</v>
      </c>
      <c r="L914" t="s">
        <v>20</v>
      </c>
      <c r="M914">
        <v>200</v>
      </c>
    </row>
    <row r="915" spans="1:13" x14ac:dyDescent="0.35">
      <c r="A915" t="s">
        <v>996</v>
      </c>
      <c r="B915" t="s">
        <v>69</v>
      </c>
      <c r="C915">
        <v>321</v>
      </c>
      <c r="D915" t="s">
        <v>70</v>
      </c>
      <c r="E915" t="s">
        <v>48</v>
      </c>
      <c r="F915" t="s">
        <v>60</v>
      </c>
      <c r="G915">
        <v>220</v>
      </c>
      <c r="H915">
        <v>2</v>
      </c>
      <c r="I915" s="1">
        <v>45083</v>
      </c>
      <c r="J915" t="s">
        <v>32</v>
      </c>
      <c r="K915" t="s">
        <v>33</v>
      </c>
      <c r="L915" t="s">
        <v>40</v>
      </c>
      <c r="M915">
        <v>440</v>
      </c>
    </row>
    <row r="916" spans="1:13" x14ac:dyDescent="0.35">
      <c r="A916" t="s">
        <v>997</v>
      </c>
      <c r="B916" t="s">
        <v>155</v>
      </c>
      <c r="C916">
        <v>789</v>
      </c>
      <c r="D916" t="s">
        <v>37</v>
      </c>
      <c r="E916" t="s">
        <v>64</v>
      </c>
      <c r="F916" t="s">
        <v>57</v>
      </c>
      <c r="G916">
        <v>250</v>
      </c>
      <c r="H916">
        <v>2</v>
      </c>
      <c r="I916" s="1">
        <v>44989</v>
      </c>
      <c r="J916" t="s">
        <v>32</v>
      </c>
      <c r="K916" t="s">
        <v>33</v>
      </c>
      <c r="L916" t="s">
        <v>34</v>
      </c>
      <c r="M916">
        <v>500</v>
      </c>
    </row>
    <row r="917" spans="1:13" x14ac:dyDescent="0.35">
      <c r="A917" t="s">
        <v>998</v>
      </c>
      <c r="B917" t="s">
        <v>102</v>
      </c>
      <c r="C917">
        <v>123</v>
      </c>
      <c r="D917" t="s">
        <v>78</v>
      </c>
      <c r="E917" t="s">
        <v>16</v>
      </c>
      <c r="F917" t="s">
        <v>71</v>
      </c>
      <c r="G917">
        <v>180</v>
      </c>
      <c r="H917">
        <v>1</v>
      </c>
      <c r="I917" s="1">
        <v>45098</v>
      </c>
      <c r="J917" t="s">
        <v>26</v>
      </c>
      <c r="K917" t="s">
        <v>19</v>
      </c>
      <c r="L917" t="s">
        <v>20</v>
      </c>
      <c r="M917">
        <v>180</v>
      </c>
    </row>
    <row r="918" spans="1:13" x14ac:dyDescent="0.35">
      <c r="A918" t="s">
        <v>999</v>
      </c>
      <c r="B918" t="s">
        <v>100</v>
      </c>
      <c r="C918">
        <v>987</v>
      </c>
      <c r="D918" t="s">
        <v>56</v>
      </c>
      <c r="E918" t="s">
        <v>82</v>
      </c>
      <c r="F918" t="s">
        <v>105</v>
      </c>
      <c r="G918">
        <v>180</v>
      </c>
      <c r="H918">
        <v>1</v>
      </c>
      <c r="I918" s="1">
        <v>44977</v>
      </c>
      <c r="J918" t="s">
        <v>18</v>
      </c>
      <c r="K918" t="s">
        <v>33</v>
      </c>
      <c r="L918" t="s">
        <v>40</v>
      </c>
      <c r="M918">
        <v>180</v>
      </c>
    </row>
    <row r="919" spans="1:13" x14ac:dyDescent="0.35">
      <c r="A919" t="s">
        <v>1000</v>
      </c>
      <c r="B919" t="s">
        <v>77</v>
      </c>
      <c r="C919">
        <v>147</v>
      </c>
      <c r="D919" t="s">
        <v>78</v>
      </c>
      <c r="E919" t="s">
        <v>42</v>
      </c>
      <c r="F919" t="s">
        <v>103</v>
      </c>
      <c r="G919">
        <v>190</v>
      </c>
      <c r="H919">
        <v>1</v>
      </c>
      <c r="I919" s="1">
        <v>45073</v>
      </c>
      <c r="J919" t="s">
        <v>26</v>
      </c>
      <c r="K919" t="s">
        <v>33</v>
      </c>
      <c r="L919" t="s">
        <v>40</v>
      </c>
      <c r="M919">
        <v>190</v>
      </c>
    </row>
    <row r="920" spans="1:13" x14ac:dyDescent="0.35">
      <c r="A920" t="s">
        <v>1001</v>
      </c>
      <c r="B920" t="s">
        <v>100</v>
      </c>
      <c r="C920">
        <v>987</v>
      </c>
      <c r="D920" t="s">
        <v>56</v>
      </c>
      <c r="E920" t="s">
        <v>24</v>
      </c>
      <c r="F920" t="s">
        <v>98</v>
      </c>
      <c r="G920">
        <v>150</v>
      </c>
      <c r="H920">
        <v>2</v>
      </c>
      <c r="I920" s="1">
        <v>45074</v>
      </c>
      <c r="J920" t="s">
        <v>52</v>
      </c>
      <c r="K920" t="s">
        <v>19</v>
      </c>
      <c r="L920" t="s">
        <v>20</v>
      </c>
      <c r="M920">
        <v>300</v>
      </c>
    </row>
    <row r="921" spans="1:13" x14ac:dyDescent="0.35">
      <c r="A921" t="s">
        <v>1002</v>
      </c>
      <c r="B921" t="s">
        <v>155</v>
      </c>
      <c r="C921">
        <v>789</v>
      </c>
      <c r="D921" t="s">
        <v>37</v>
      </c>
      <c r="E921" t="s">
        <v>79</v>
      </c>
      <c r="F921" t="s">
        <v>31</v>
      </c>
      <c r="G921">
        <v>200</v>
      </c>
      <c r="H921">
        <v>2</v>
      </c>
      <c r="I921" s="1">
        <v>44934</v>
      </c>
      <c r="J921" t="s">
        <v>18</v>
      </c>
      <c r="K921" t="s">
        <v>33</v>
      </c>
      <c r="L921" t="s">
        <v>34</v>
      </c>
      <c r="M921">
        <v>400</v>
      </c>
    </row>
    <row r="922" spans="1:13" x14ac:dyDescent="0.35">
      <c r="A922" t="s">
        <v>1003</v>
      </c>
      <c r="B922" t="s">
        <v>50</v>
      </c>
      <c r="C922">
        <v>123</v>
      </c>
      <c r="D922" t="s">
        <v>51</v>
      </c>
      <c r="E922" t="s">
        <v>42</v>
      </c>
      <c r="F922" t="s">
        <v>46</v>
      </c>
      <c r="G922">
        <v>350</v>
      </c>
      <c r="H922">
        <v>1</v>
      </c>
      <c r="I922" s="1">
        <v>45106</v>
      </c>
      <c r="J922" t="s">
        <v>52</v>
      </c>
      <c r="K922" t="s">
        <v>19</v>
      </c>
      <c r="L922" t="s">
        <v>27</v>
      </c>
      <c r="M922">
        <v>350</v>
      </c>
    </row>
    <row r="923" spans="1:13" x14ac:dyDescent="0.35">
      <c r="A923" t="s">
        <v>1004</v>
      </c>
      <c r="B923" t="s">
        <v>36</v>
      </c>
      <c r="C923">
        <v>456</v>
      </c>
      <c r="D923" t="s">
        <v>37</v>
      </c>
      <c r="E923" t="s">
        <v>24</v>
      </c>
      <c r="F923" t="s">
        <v>90</v>
      </c>
      <c r="G923">
        <v>100</v>
      </c>
      <c r="H923">
        <v>1</v>
      </c>
      <c r="I923" s="1">
        <v>45028</v>
      </c>
      <c r="J923" t="s">
        <v>18</v>
      </c>
      <c r="K923" t="s">
        <v>19</v>
      </c>
      <c r="L923" t="s">
        <v>27</v>
      </c>
      <c r="M923">
        <v>100</v>
      </c>
    </row>
    <row r="924" spans="1:13" x14ac:dyDescent="0.35">
      <c r="A924" t="s">
        <v>1005</v>
      </c>
      <c r="B924" t="s">
        <v>84</v>
      </c>
      <c r="C924">
        <v>258</v>
      </c>
      <c r="D924" t="s">
        <v>15</v>
      </c>
      <c r="E924" t="s">
        <v>66</v>
      </c>
      <c r="F924" t="s">
        <v>103</v>
      </c>
      <c r="G924">
        <v>190</v>
      </c>
      <c r="H924">
        <v>1</v>
      </c>
      <c r="I924" s="1">
        <v>45030</v>
      </c>
      <c r="J924" t="s">
        <v>26</v>
      </c>
      <c r="K924" t="s">
        <v>33</v>
      </c>
      <c r="L924" t="s">
        <v>53</v>
      </c>
      <c r="M924">
        <v>190</v>
      </c>
    </row>
    <row r="925" spans="1:13" x14ac:dyDescent="0.35">
      <c r="A925" t="s">
        <v>1006</v>
      </c>
      <c r="B925" t="s">
        <v>77</v>
      </c>
      <c r="C925">
        <v>147</v>
      </c>
      <c r="D925" t="s">
        <v>78</v>
      </c>
      <c r="E925" t="s">
        <v>64</v>
      </c>
      <c r="F925" t="s">
        <v>80</v>
      </c>
      <c r="G925">
        <v>230</v>
      </c>
      <c r="H925">
        <v>2</v>
      </c>
      <c r="I925" s="1">
        <v>45088</v>
      </c>
      <c r="J925" t="s">
        <v>18</v>
      </c>
      <c r="K925" t="s">
        <v>33</v>
      </c>
      <c r="L925" t="s">
        <v>40</v>
      </c>
      <c r="M925">
        <v>460</v>
      </c>
    </row>
    <row r="926" spans="1:13" x14ac:dyDescent="0.35">
      <c r="A926" t="s">
        <v>1007</v>
      </c>
      <c r="B926" t="s">
        <v>29</v>
      </c>
      <c r="C926">
        <v>258</v>
      </c>
      <c r="D926" t="s">
        <v>30</v>
      </c>
      <c r="E926" t="s">
        <v>42</v>
      </c>
      <c r="F926" t="s">
        <v>85</v>
      </c>
      <c r="G926">
        <v>200</v>
      </c>
      <c r="H926">
        <v>2</v>
      </c>
      <c r="I926" s="1">
        <v>45233</v>
      </c>
      <c r="J926" t="s">
        <v>18</v>
      </c>
      <c r="K926" t="s">
        <v>33</v>
      </c>
      <c r="L926" t="s">
        <v>40</v>
      </c>
      <c r="M926">
        <v>400</v>
      </c>
    </row>
    <row r="927" spans="1:13" x14ac:dyDescent="0.35">
      <c r="A927" t="s">
        <v>1008</v>
      </c>
      <c r="B927" t="s">
        <v>69</v>
      </c>
      <c r="C927">
        <v>321</v>
      </c>
      <c r="D927" t="s">
        <v>70</v>
      </c>
      <c r="E927" t="s">
        <v>66</v>
      </c>
      <c r="F927" t="s">
        <v>57</v>
      </c>
      <c r="G927">
        <v>250</v>
      </c>
      <c r="H927">
        <v>2</v>
      </c>
      <c r="I927" s="1">
        <v>45114</v>
      </c>
      <c r="J927" t="s">
        <v>26</v>
      </c>
      <c r="K927" t="s">
        <v>19</v>
      </c>
      <c r="L927" t="s">
        <v>27</v>
      </c>
      <c r="M927">
        <v>500</v>
      </c>
    </row>
    <row r="928" spans="1:13" x14ac:dyDescent="0.35">
      <c r="A928" t="s">
        <v>1009</v>
      </c>
      <c r="B928" t="s">
        <v>92</v>
      </c>
      <c r="C928">
        <v>654</v>
      </c>
      <c r="D928" t="s">
        <v>51</v>
      </c>
      <c r="E928" t="s">
        <v>64</v>
      </c>
      <c r="F928" t="s">
        <v>105</v>
      </c>
      <c r="G928">
        <v>180</v>
      </c>
      <c r="H928">
        <v>1</v>
      </c>
      <c r="I928" s="1">
        <v>45041</v>
      </c>
      <c r="J928" t="s">
        <v>52</v>
      </c>
      <c r="K928" t="s">
        <v>33</v>
      </c>
      <c r="L928" t="s">
        <v>53</v>
      </c>
      <c r="M928">
        <v>180</v>
      </c>
    </row>
    <row r="929" spans="1:13" x14ac:dyDescent="0.35">
      <c r="A929" t="s">
        <v>1010</v>
      </c>
      <c r="B929" t="s">
        <v>77</v>
      </c>
      <c r="C929">
        <v>147</v>
      </c>
      <c r="D929" t="s">
        <v>78</v>
      </c>
      <c r="E929" t="s">
        <v>79</v>
      </c>
      <c r="F929" t="s">
        <v>46</v>
      </c>
      <c r="G929">
        <v>350</v>
      </c>
      <c r="H929">
        <v>1</v>
      </c>
      <c r="I929" s="1">
        <v>44994</v>
      </c>
      <c r="J929" t="s">
        <v>52</v>
      </c>
      <c r="K929" t="s">
        <v>33</v>
      </c>
      <c r="L929" t="s">
        <v>34</v>
      </c>
      <c r="M929">
        <v>350</v>
      </c>
    </row>
    <row r="930" spans="1:13" x14ac:dyDescent="0.35">
      <c r="A930" t="s">
        <v>1011</v>
      </c>
      <c r="B930" t="s">
        <v>29</v>
      </c>
      <c r="C930">
        <v>258</v>
      </c>
      <c r="D930" t="s">
        <v>30</v>
      </c>
      <c r="E930" t="s">
        <v>79</v>
      </c>
      <c r="F930" t="s">
        <v>73</v>
      </c>
      <c r="G930">
        <v>160</v>
      </c>
      <c r="H930">
        <v>1</v>
      </c>
      <c r="I930" s="1">
        <v>44948</v>
      </c>
      <c r="J930" t="s">
        <v>52</v>
      </c>
      <c r="K930" t="s">
        <v>33</v>
      </c>
      <c r="L930" t="s">
        <v>34</v>
      </c>
      <c r="M930">
        <v>160</v>
      </c>
    </row>
    <row r="931" spans="1:13" x14ac:dyDescent="0.35">
      <c r="A931" t="s">
        <v>1012</v>
      </c>
      <c r="B931" t="s">
        <v>55</v>
      </c>
      <c r="C931">
        <v>987</v>
      </c>
      <c r="D931" t="s">
        <v>56</v>
      </c>
      <c r="E931" t="s">
        <v>82</v>
      </c>
      <c r="F931" t="s">
        <v>67</v>
      </c>
      <c r="G931">
        <v>150</v>
      </c>
      <c r="H931">
        <v>2</v>
      </c>
      <c r="I931" s="1">
        <v>45225</v>
      </c>
      <c r="J931" t="s">
        <v>26</v>
      </c>
      <c r="K931" t="s">
        <v>33</v>
      </c>
      <c r="L931" t="s">
        <v>53</v>
      </c>
      <c r="M931">
        <v>300</v>
      </c>
    </row>
    <row r="932" spans="1:13" x14ac:dyDescent="0.35">
      <c r="A932" t="s">
        <v>1013</v>
      </c>
      <c r="B932" t="s">
        <v>69</v>
      </c>
      <c r="C932">
        <v>321</v>
      </c>
      <c r="D932" t="s">
        <v>70</v>
      </c>
      <c r="E932" t="s">
        <v>66</v>
      </c>
      <c r="F932" t="s">
        <v>85</v>
      </c>
      <c r="G932">
        <v>200</v>
      </c>
      <c r="H932">
        <v>2</v>
      </c>
      <c r="I932" s="1">
        <v>45119</v>
      </c>
      <c r="J932" t="s">
        <v>52</v>
      </c>
      <c r="K932" t="s">
        <v>19</v>
      </c>
      <c r="L932" t="s">
        <v>20</v>
      </c>
      <c r="M932">
        <v>400</v>
      </c>
    </row>
    <row r="933" spans="1:13" x14ac:dyDescent="0.35">
      <c r="A933" t="s">
        <v>1014</v>
      </c>
      <c r="B933" t="s">
        <v>44</v>
      </c>
      <c r="C933">
        <v>654</v>
      </c>
      <c r="D933" t="s">
        <v>45</v>
      </c>
      <c r="E933" t="s">
        <v>64</v>
      </c>
      <c r="F933" t="s">
        <v>46</v>
      </c>
      <c r="G933">
        <v>350</v>
      </c>
      <c r="H933">
        <v>1</v>
      </c>
      <c r="I933" s="1">
        <v>44983</v>
      </c>
      <c r="J933" t="s">
        <v>26</v>
      </c>
      <c r="K933" t="s">
        <v>33</v>
      </c>
      <c r="L933" t="s">
        <v>53</v>
      </c>
      <c r="M933">
        <v>350</v>
      </c>
    </row>
    <row r="934" spans="1:13" x14ac:dyDescent="0.35">
      <c r="A934" t="s">
        <v>1015</v>
      </c>
      <c r="B934" t="s">
        <v>62</v>
      </c>
      <c r="C934">
        <v>456</v>
      </c>
      <c r="D934" t="s">
        <v>63</v>
      </c>
      <c r="E934" t="s">
        <v>79</v>
      </c>
      <c r="F934" t="s">
        <v>85</v>
      </c>
      <c r="G934">
        <v>200</v>
      </c>
      <c r="H934">
        <v>2</v>
      </c>
      <c r="I934" s="1">
        <v>45137</v>
      </c>
      <c r="J934" t="s">
        <v>52</v>
      </c>
      <c r="K934" t="s">
        <v>19</v>
      </c>
      <c r="L934" t="s">
        <v>27</v>
      </c>
      <c r="M934">
        <v>400</v>
      </c>
    </row>
    <row r="935" spans="1:13" x14ac:dyDescent="0.35">
      <c r="A935" t="s">
        <v>1016</v>
      </c>
      <c r="B935" t="s">
        <v>29</v>
      </c>
      <c r="C935">
        <v>258</v>
      </c>
      <c r="D935" t="s">
        <v>30</v>
      </c>
      <c r="E935" t="s">
        <v>64</v>
      </c>
      <c r="F935" t="s">
        <v>111</v>
      </c>
      <c r="G935">
        <v>20</v>
      </c>
      <c r="H935">
        <v>5</v>
      </c>
      <c r="I935" s="1">
        <v>45168</v>
      </c>
      <c r="J935" t="s">
        <v>32</v>
      </c>
      <c r="K935" t="s">
        <v>33</v>
      </c>
      <c r="L935" t="s">
        <v>53</v>
      </c>
      <c r="M935">
        <v>100</v>
      </c>
    </row>
    <row r="936" spans="1:13" x14ac:dyDescent="0.35">
      <c r="A936" t="s">
        <v>1017</v>
      </c>
      <c r="B936" t="s">
        <v>102</v>
      </c>
      <c r="C936">
        <v>123</v>
      </c>
      <c r="D936" t="s">
        <v>78</v>
      </c>
      <c r="E936" t="s">
        <v>79</v>
      </c>
      <c r="F936" t="s">
        <v>60</v>
      </c>
      <c r="G936">
        <v>220</v>
      </c>
      <c r="H936">
        <v>2</v>
      </c>
      <c r="I936" s="1">
        <v>45022</v>
      </c>
      <c r="J936" t="s">
        <v>18</v>
      </c>
      <c r="K936" t="s">
        <v>19</v>
      </c>
      <c r="L936" t="s">
        <v>27</v>
      </c>
      <c r="M936">
        <v>440</v>
      </c>
    </row>
    <row r="937" spans="1:13" x14ac:dyDescent="0.35">
      <c r="A937" t="s">
        <v>1018</v>
      </c>
      <c r="B937" t="s">
        <v>100</v>
      </c>
      <c r="C937">
        <v>987</v>
      </c>
      <c r="D937" t="s">
        <v>56</v>
      </c>
      <c r="E937" t="s">
        <v>38</v>
      </c>
      <c r="F937" t="s">
        <v>46</v>
      </c>
      <c r="G937">
        <v>350</v>
      </c>
      <c r="H937">
        <v>1</v>
      </c>
      <c r="I937" s="1">
        <v>45248</v>
      </c>
      <c r="J937" t="s">
        <v>32</v>
      </c>
      <c r="K937" t="s">
        <v>19</v>
      </c>
      <c r="L937" t="s">
        <v>27</v>
      </c>
      <c r="M937">
        <v>350</v>
      </c>
    </row>
    <row r="938" spans="1:13" x14ac:dyDescent="0.35">
      <c r="A938" t="s">
        <v>1019</v>
      </c>
      <c r="B938" t="s">
        <v>59</v>
      </c>
      <c r="C938">
        <v>123</v>
      </c>
      <c r="D938" t="s">
        <v>23</v>
      </c>
      <c r="E938" t="s">
        <v>48</v>
      </c>
      <c r="F938" t="s">
        <v>174</v>
      </c>
      <c r="G938">
        <v>300</v>
      </c>
      <c r="H938">
        <v>3</v>
      </c>
      <c r="I938" s="1">
        <v>45226</v>
      </c>
      <c r="J938" t="s">
        <v>52</v>
      </c>
      <c r="K938" t="s">
        <v>19</v>
      </c>
      <c r="L938" t="s">
        <v>20</v>
      </c>
      <c r="M938">
        <v>900</v>
      </c>
    </row>
    <row r="939" spans="1:13" x14ac:dyDescent="0.35">
      <c r="A939" t="s">
        <v>1020</v>
      </c>
      <c r="B939" t="s">
        <v>77</v>
      </c>
      <c r="C939">
        <v>147</v>
      </c>
      <c r="D939" t="s">
        <v>78</v>
      </c>
      <c r="E939" t="s">
        <v>82</v>
      </c>
      <c r="F939" t="s">
        <v>111</v>
      </c>
      <c r="G939">
        <v>20</v>
      </c>
      <c r="H939">
        <v>5</v>
      </c>
      <c r="I939" s="1">
        <v>45288</v>
      </c>
      <c r="J939" t="s">
        <v>26</v>
      </c>
      <c r="K939" t="s">
        <v>33</v>
      </c>
      <c r="L939" t="s">
        <v>40</v>
      </c>
      <c r="M939">
        <v>100</v>
      </c>
    </row>
    <row r="940" spans="1:13" x14ac:dyDescent="0.35">
      <c r="A940" t="s">
        <v>1021</v>
      </c>
      <c r="B940" t="s">
        <v>77</v>
      </c>
      <c r="C940">
        <v>147</v>
      </c>
      <c r="D940" t="s">
        <v>78</v>
      </c>
      <c r="E940" t="s">
        <v>79</v>
      </c>
      <c r="F940" t="s">
        <v>98</v>
      </c>
      <c r="G940">
        <v>150</v>
      </c>
      <c r="H940">
        <v>2</v>
      </c>
      <c r="I940" s="1">
        <v>45112</v>
      </c>
      <c r="J940" t="s">
        <v>32</v>
      </c>
      <c r="K940" t="s">
        <v>33</v>
      </c>
      <c r="L940" t="s">
        <v>53</v>
      </c>
      <c r="M940">
        <v>300</v>
      </c>
    </row>
    <row r="941" spans="1:13" x14ac:dyDescent="0.35">
      <c r="A941" t="s">
        <v>1022</v>
      </c>
      <c r="B941" t="s">
        <v>84</v>
      </c>
      <c r="C941">
        <v>258</v>
      </c>
      <c r="D941" t="s">
        <v>15</v>
      </c>
      <c r="E941" t="s">
        <v>66</v>
      </c>
      <c r="F941" t="s">
        <v>73</v>
      </c>
      <c r="G941">
        <v>160</v>
      </c>
      <c r="H941">
        <v>1</v>
      </c>
      <c r="I941" s="1">
        <v>44946</v>
      </c>
      <c r="J941" t="s">
        <v>32</v>
      </c>
      <c r="K941" t="s">
        <v>33</v>
      </c>
      <c r="L941" t="s">
        <v>53</v>
      </c>
      <c r="M941">
        <v>160</v>
      </c>
    </row>
    <row r="942" spans="1:13" x14ac:dyDescent="0.35">
      <c r="A942" t="s">
        <v>1023</v>
      </c>
      <c r="B942" t="s">
        <v>155</v>
      </c>
      <c r="C942">
        <v>789</v>
      </c>
      <c r="D942" t="s">
        <v>37</v>
      </c>
      <c r="E942" t="s">
        <v>79</v>
      </c>
      <c r="F942" t="s">
        <v>85</v>
      </c>
      <c r="G942">
        <v>200</v>
      </c>
      <c r="H942">
        <v>2</v>
      </c>
      <c r="I942" s="1">
        <v>45089</v>
      </c>
      <c r="J942" t="s">
        <v>18</v>
      </c>
      <c r="K942" t="s">
        <v>19</v>
      </c>
      <c r="L942" t="s">
        <v>27</v>
      </c>
      <c r="M942">
        <v>400</v>
      </c>
    </row>
    <row r="943" spans="1:13" x14ac:dyDescent="0.35">
      <c r="A943" t="s">
        <v>1024</v>
      </c>
      <c r="B943" t="s">
        <v>155</v>
      </c>
      <c r="C943">
        <v>789</v>
      </c>
      <c r="D943" t="s">
        <v>37</v>
      </c>
      <c r="E943" t="s">
        <v>16</v>
      </c>
      <c r="F943" t="s">
        <v>90</v>
      </c>
      <c r="G943">
        <v>100</v>
      </c>
      <c r="H943">
        <v>1</v>
      </c>
      <c r="I943" s="1">
        <v>45010</v>
      </c>
      <c r="J943" t="s">
        <v>26</v>
      </c>
      <c r="K943" t="s">
        <v>19</v>
      </c>
      <c r="L943" t="s">
        <v>20</v>
      </c>
      <c r="M943">
        <v>100</v>
      </c>
    </row>
    <row r="944" spans="1:13" x14ac:dyDescent="0.35">
      <c r="A944" t="s">
        <v>1025</v>
      </c>
      <c r="B944" t="s">
        <v>84</v>
      </c>
      <c r="C944">
        <v>258</v>
      </c>
      <c r="D944" t="s">
        <v>15</v>
      </c>
      <c r="E944" t="s">
        <v>82</v>
      </c>
      <c r="F944" t="s">
        <v>39</v>
      </c>
      <c r="G944">
        <v>120</v>
      </c>
      <c r="H944">
        <v>1</v>
      </c>
      <c r="I944" s="1">
        <v>45139</v>
      </c>
      <c r="J944" t="s">
        <v>18</v>
      </c>
      <c r="K944" t="s">
        <v>19</v>
      </c>
      <c r="L944" t="s">
        <v>27</v>
      </c>
      <c r="M944">
        <v>120</v>
      </c>
    </row>
    <row r="945" spans="1:13" x14ac:dyDescent="0.35">
      <c r="A945" t="s">
        <v>1026</v>
      </c>
      <c r="B945" t="s">
        <v>113</v>
      </c>
      <c r="C945">
        <v>321</v>
      </c>
      <c r="D945" t="s">
        <v>78</v>
      </c>
      <c r="E945" t="s">
        <v>42</v>
      </c>
      <c r="F945" t="s">
        <v>39</v>
      </c>
      <c r="G945">
        <v>120</v>
      </c>
      <c r="H945">
        <v>1</v>
      </c>
      <c r="I945" s="1">
        <v>45233</v>
      </c>
      <c r="J945" t="s">
        <v>26</v>
      </c>
      <c r="K945" t="s">
        <v>33</v>
      </c>
      <c r="L945" t="s">
        <v>53</v>
      </c>
      <c r="M945">
        <v>120</v>
      </c>
    </row>
    <row r="946" spans="1:13" x14ac:dyDescent="0.35">
      <c r="A946" t="s">
        <v>1027</v>
      </c>
      <c r="B946" t="s">
        <v>69</v>
      </c>
      <c r="C946">
        <v>321</v>
      </c>
      <c r="D946" t="s">
        <v>70</v>
      </c>
      <c r="E946" t="s">
        <v>64</v>
      </c>
      <c r="F946" t="s">
        <v>46</v>
      </c>
      <c r="G946">
        <v>350</v>
      </c>
      <c r="H946">
        <v>1</v>
      </c>
      <c r="I946" s="1">
        <v>44933</v>
      </c>
      <c r="J946" t="s">
        <v>26</v>
      </c>
      <c r="K946" t="s">
        <v>33</v>
      </c>
      <c r="L946" t="s">
        <v>40</v>
      </c>
      <c r="M946">
        <v>350</v>
      </c>
    </row>
    <row r="947" spans="1:13" x14ac:dyDescent="0.35">
      <c r="A947" t="s">
        <v>1028</v>
      </c>
      <c r="B947" t="s">
        <v>44</v>
      </c>
      <c r="C947">
        <v>654</v>
      </c>
      <c r="D947" t="s">
        <v>45</v>
      </c>
      <c r="E947" t="s">
        <v>42</v>
      </c>
      <c r="F947" t="s">
        <v>134</v>
      </c>
      <c r="G947">
        <v>280</v>
      </c>
      <c r="H947">
        <v>3</v>
      </c>
      <c r="I947" s="1">
        <v>45201</v>
      </c>
      <c r="J947" t="s">
        <v>18</v>
      </c>
      <c r="K947" t="s">
        <v>33</v>
      </c>
      <c r="L947" t="s">
        <v>34</v>
      </c>
      <c r="M947">
        <v>840</v>
      </c>
    </row>
    <row r="948" spans="1:13" x14ac:dyDescent="0.35">
      <c r="A948" t="s">
        <v>1029</v>
      </c>
      <c r="B948" t="s">
        <v>36</v>
      </c>
      <c r="C948">
        <v>456</v>
      </c>
      <c r="D948" t="s">
        <v>37</v>
      </c>
      <c r="E948" t="s">
        <v>66</v>
      </c>
      <c r="F948" t="s">
        <v>71</v>
      </c>
      <c r="G948">
        <v>180</v>
      </c>
      <c r="H948">
        <v>1</v>
      </c>
      <c r="I948" s="1">
        <v>45174</v>
      </c>
      <c r="J948" t="s">
        <v>32</v>
      </c>
      <c r="K948" t="s">
        <v>33</v>
      </c>
      <c r="L948" t="s">
        <v>40</v>
      </c>
      <c r="M948">
        <v>180</v>
      </c>
    </row>
    <row r="949" spans="1:13" x14ac:dyDescent="0.35">
      <c r="A949" t="s">
        <v>1030</v>
      </c>
      <c r="B949" t="s">
        <v>44</v>
      </c>
      <c r="C949">
        <v>654</v>
      </c>
      <c r="D949" t="s">
        <v>45</v>
      </c>
      <c r="E949" t="s">
        <v>48</v>
      </c>
      <c r="F949" t="s">
        <v>85</v>
      </c>
      <c r="G949">
        <v>200</v>
      </c>
      <c r="H949">
        <v>2</v>
      </c>
      <c r="I949" s="1">
        <v>44988</v>
      </c>
      <c r="J949" t="s">
        <v>52</v>
      </c>
      <c r="K949" t="s">
        <v>33</v>
      </c>
      <c r="L949" t="s">
        <v>34</v>
      </c>
      <c r="M949">
        <v>400</v>
      </c>
    </row>
    <row r="950" spans="1:13" x14ac:dyDescent="0.35">
      <c r="A950" t="s">
        <v>1031</v>
      </c>
      <c r="B950" t="s">
        <v>69</v>
      </c>
      <c r="C950">
        <v>321</v>
      </c>
      <c r="D950" t="s">
        <v>70</v>
      </c>
      <c r="E950" t="s">
        <v>38</v>
      </c>
      <c r="F950" t="s">
        <v>39</v>
      </c>
      <c r="G950">
        <v>120</v>
      </c>
      <c r="H950">
        <v>1</v>
      </c>
      <c r="I950" s="1">
        <v>44929</v>
      </c>
      <c r="J950" t="s">
        <v>32</v>
      </c>
      <c r="K950" t="s">
        <v>19</v>
      </c>
      <c r="L950" t="s">
        <v>27</v>
      </c>
      <c r="M950">
        <v>120</v>
      </c>
    </row>
    <row r="951" spans="1:13" x14ac:dyDescent="0.35">
      <c r="A951" t="s">
        <v>1032</v>
      </c>
      <c r="B951" t="s">
        <v>69</v>
      </c>
      <c r="C951">
        <v>321</v>
      </c>
      <c r="D951" t="s">
        <v>70</v>
      </c>
      <c r="E951" t="s">
        <v>38</v>
      </c>
      <c r="F951" t="s">
        <v>88</v>
      </c>
      <c r="G951">
        <v>130</v>
      </c>
      <c r="H951">
        <v>1</v>
      </c>
      <c r="I951" s="1">
        <v>45019</v>
      </c>
      <c r="J951" t="s">
        <v>52</v>
      </c>
      <c r="K951" t="s">
        <v>33</v>
      </c>
      <c r="L951" t="s">
        <v>40</v>
      </c>
      <c r="M951">
        <v>130</v>
      </c>
    </row>
    <row r="952" spans="1:13" x14ac:dyDescent="0.35">
      <c r="A952" t="s">
        <v>1033</v>
      </c>
      <c r="B952" t="s">
        <v>69</v>
      </c>
      <c r="C952">
        <v>321</v>
      </c>
      <c r="D952" t="s">
        <v>70</v>
      </c>
      <c r="E952" t="s">
        <v>48</v>
      </c>
      <c r="F952" t="s">
        <v>60</v>
      </c>
      <c r="G952">
        <v>220</v>
      </c>
      <c r="H952">
        <v>2</v>
      </c>
      <c r="I952" s="1">
        <v>45098</v>
      </c>
      <c r="J952" t="s">
        <v>18</v>
      </c>
      <c r="K952" t="s">
        <v>19</v>
      </c>
      <c r="L952" t="s">
        <v>20</v>
      </c>
      <c r="M952">
        <v>440</v>
      </c>
    </row>
    <row r="953" spans="1:13" x14ac:dyDescent="0.35">
      <c r="A953" t="s">
        <v>1034</v>
      </c>
      <c r="B953" t="s">
        <v>14</v>
      </c>
      <c r="C953">
        <v>369</v>
      </c>
      <c r="D953" t="s">
        <v>15</v>
      </c>
      <c r="E953" t="s">
        <v>66</v>
      </c>
      <c r="F953" t="s">
        <v>25</v>
      </c>
      <c r="G953">
        <v>280</v>
      </c>
      <c r="H953">
        <v>3</v>
      </c>
      <c r="I953" s="1">
        <v>45253</v>
      </c>
      <c r="J953" t="s">
        <v>52</v>
      </c>
      <c r="K953" t="s">
        <v>33</v>
      </c>
      <c r="L953" t="s">
        <v>34</v>
      </c>
      <c r="M953">
        <v>840</v>
      </c>
    </row>
    <row r="954" spans="1:13" x14ac:dyDescent="0.35">
      <c r="A954" t="s">
        <v>1035</v>
      </c>
      <c r="B954" t="s">
        <v>155</v>
      </c>
      <c r="C954">
        <v>789</v>
      </c>
      <c r="D954" t="s">
        <v>37</v>
      </c>
      <c r="E954" t="s">
        <v>16</v>
      </c>
      <c r="F954" t="s">
        <v>60</v>
      </c>
      <c r="G954">
        <v>220</v>
      </c>
      <c r="H954">
        <v>2</v>
      </c>
      <c r="I954" s="1">
        <v>45077</v>
      </c>
      <c r="J954" t="s">
        <v>18</v>
      </c>
      <c r="K954" t="s">
        <v>19</v>
      </c>
      <c r="L954" t="s">
        <v>20</v>
      </c>
      <c r="M954">
        <v>440</v>
      </c>
    </row>
    <row r="955" spans="1:13" x14ac:dyDescent="0.35">
      <c r="A955" t="s">
        <v>1036</v>
      </c>
      <c r="B955" t="s">
        <v>69</v>
      </c>
      <c r="C955">
        <v>321</v>
      </c>
      <c r="D955" t="s">
        <v>70</v>
      </c>
      <c r="E955" t="s">
        <v>48</v>
      </c>
      <c r="F955" t="s">
        <v>134</v>
      </c>
      <c r="G955">
        <v>280</v>
      </c>
      <c r="H955">
        <v>3</v>
      </c>
      <c r="I955" s="1">
        <v>45096</v>
      </c>
      <c r="J955" t="s">
        <v>32</v>
      </c>
      <c r="K955" t="s">
        <v>33</v>
      </c>
      <c r="L955" t="s">
        <v>34</v>
      </c>
      <c r="M955">
        <v>840</v>
      </c>
    </row>
    <row r="956" spans="1:13" x14ac:dyDescent="0.35">
      <c r="A956" t="s">
        <v>1037</v>
      </c>
      <c r="B956" t="s">
        <v>77</v>
      </c>
      <c r="C956">
        <v>147</v>
      </c>
      <c r="D956" t="s">
        <v>78</v>
      </c>
      <c r="E956" t="s">
        <v>64</v>
      </c>
      <c r="F956" t="s">
        <v>73</v>
      </c>
      <c r="G956">
        <v>160</v>
      </c>
      <c r="H956">
        <v>1</v>
      </c>
      <c r="I956" s="1">
        <v>44935</v>
      </c>
      <c r="J956" t="s">
        <v>18</v>
      </c>
      <c r="K956" t="s">
        <v>19</v>
      </c>
      <c r="L956" t="s">
        <v>27</v>
      </c>
      <c r="M956">
        <v>160</v>
      </c>
    </row>
    <row r="957" spans="1:13" x14ac:dyDescent="0.35">
      <c r="A957" t="s">
        <v>1038</v>
      </c>
      <c r="B957" t="s">
        <v>36</v>
      </c>
      <c r="C957">
        <v>456</v>
      </c>
      <c r="D957" t="s">
        <v>37</v>
      </c>
      <c r="E957" t="s">
        <v>42</v>
      </c>
      <c r="F957" t="s">
        <v>80</v>
      </c>
      <c r="G957">
        <v>230</v>
      </c>
      <c r="H957">
        <v>2</v>
      </c>
      <c r="I957" s="1">
        <v>44963</v>
      </c>
      <c r="J957" t="s">
        <v>26</v>
      </c>
      <c r="K957" t="s">
        <v>33</v>
      </c>
      <c r="L957" t="s">
        <v>40</v>
      </c>
      <c r="M957">
        <v>460</v>
      </c>
    </row>
    <row r="958" spans="1:13" x14ac:dyDescent="0.35">
      <c r="A958" t="s">
        <v>1039</v>
      </c>
      <c r="B958" t="s">
        <v>50</v>
      </c>
      <c r="C958">
        <v>123</v>
      </c>
      <c r="D958" t="s">
        <v>51</v>
      </c>
      <c r="E958" t="s">
        <v>16</v>
      </c>
      <c r="F958" t="s">
        <v>67</v>
      </c>
      <c r="G958">
        <v>150</v>
      </c>
      <c r="H958">
        <v>2</v>
      </c>
      <c r="I958" s="1">
        <v>45001</v>
      </c>
      <c r="J958" t="s">
        <v>32</v>
      </c>
      <c r="K958" t="s">
        <v>33</v>
      </c>
      <c r="L958" t="s">
        <v>34</v>
      </c>
      <c r="M958">
        <v>300</v>
      </c>
    </row>
    <row r="959" spans="1:13" x14ac:dyDescent="0.35">
      <c r="A959" t="s">
        <v>1040</v>
      </c>
      <c r="B959" t="s">
        <v>55</v>
      </c>
      <c r="C959">
        <v>987</v>
      </c>
      <c r="D959" t="s">
        <v>56</v>
      </c>
      <c r="E959" t="s">
        <v>42</v>
      </c>
      <c r="F959" t="s">
        <v>103</v>
      </c>
      <c r="G959">
        <v>190</v>
      </c>
      <c r="H959">
        <v>1</v>
      </c>
      <c r="I959" s="1">
        <v>45001</v>
      </c>
      <c r="J959" t="s">
        <v>52</v>
      </c>
      <c r="K959" t="s">
        <v>19</v>
      </c>
      <c r="L959" t="s">
        <v>27</v>
      </c>
      <c r="M959">
        <v>190</v>
      </c>
    </row>
    <row r="960" spans="1:13" x14ac:dyDescent="0.35">
      <c r="A960" t="s">
        <v>1041</v>
      </c>
      <c r="B960" t="s">
        <v>29</v>
      </c>
      <c r="C960">
        <v>258</v>
      </c>
      <c r="D960" t="s">
        <v>30</v>
      </c>
      <c r="E960" t="s">
        <v>42</v>
      </c>
      <c r="F960" t="s">
        <v>57</v>
      </c>
      <c r="G960">
        <v>250</v>
      </c>
      <c r="H960">
        <v>2</v>
      </c>
      <c r="I960" s="1">
        <v>44988</v>
      </c>
      <c r="J960" t="s">
        <v>52</v>
      </c>
      <c r="K960" t="s">
        <v>19</v>
      </c>
      <c r="L960" t="s">
        <v>20</v>
      </c>
      <c r="M960">
        <v>500</v>
      </c>
    </row>
    <row r="961" spans="1:13" x14ac:dyDescent="0.35">
      <c r="A961" t="s">
        <v>1042</v>
      </c>
      <c r="B961" t="s">
        <v>92</v>
      </c>
      <c r="C961">
        <v>654</v>
      </c>
      <c r="D961" t="s">
        <v>51</v>
      </c>
      <c r="E961" t="s">
        <v>82</v>
      </c>
      <c r="F961" t="s">
        <v>31</v>
      </c>
      <c r="G961">
        <v>200</v>
      </c>
      <c r="H961">
        <v>2</v>
      </c>
      <c r="I961" s="1">
        <v>45089</v>
      </c>
      <c r="J961" t="s">
        <v>18</v>
      </c>
      <c r="K961" t="s">
        <v>19</v>
      </c>
      <c r="L961" t="s">
        <v>27</v>
      </c>
      <c r="M961">
        <v>400</v>
      </c>
    </row>
    <row r="962" spans="1:13" x14ac:dyDescent="0.35">
      <c r="A962" t="s">
        <v>1043</v>
      </c>
      <c r="B962" t="s">
        <v>44</v>
      </c>
      <c r="C962">
        <v>654</v>
      </c>
      <c r="D962" t="s">
        <v>45</v>
      </c>
      <c r="E962" t="s">
        <v>79</v>
      </c>
      <c r="F962" t="s">
        <v>90</v>
      </c>
      <c r="G962">
        <v>100</v>
      </c>
      <c r="H962">
        <v>1</v>
      </c>
      <c r="I962" s="1">
        <v>44930</v>
      </c>
      <c r="J962" t="s">
        <v>32</v>
      </c>
      <c r="K962" t="s">
        <v>19</v>
      </c>
      <c r="L962" t="s">
        <v>20</v>
      </c>
      <c r="M962">
        <v>100</v>
      </c>
    </row>
    <row r="963" spans="1:13" x14ac:dyDescent="0.35">
      <c r="A963" t="s">
        <v>1044</v>
      </c>
      <c r="B963" t="s">
        <v>59</v>
      </c>
      <c r="C963">
        <v>123</v>
      </c>
      <c r="D963" t="s">
        <v>23</v>
      </c>
      <c r="E963" t="s">
        <v>16</v>
      </c>
      <c r="F963" t="s">
        <v>134</v>
      </c>
      <c r="G963">
        <v>280</v>
      </c>
      <c r="H963">
        <v>3</v>
      </c>
      <c r="I963" s="1">
        <v>45130</v>
      </c>
      <c r="J963" t="s">
        <v>18</v>
      </c>
      <c r="K963" t="s">
        <v>19</v>
      </c>
      <c r="L963" t="s">
        <v>27</v>
      </c>
      <c r="M963">
        <v>840</v>
      </c>
    </row>
    <row r="964" spans="1:13" x14ac:dyDescent="0.35">
      <c r="A964" t="s">
        <v>1045</v>
      </c>
      <c r="B964" t="s">
        <v>22</v>
      </c>
      <c r="C964">
        <v>369</v>
      </c>
      <c r="D964" t="s">
        <v>23</v>
      </c>
      <c r="E964" t="s">
        <v>24</v>
      </c>
      <c r="F964" t="s">
        <v>105</v>
      </c>
      <c r="G964">
        <v>180</v>
      </c>
      <c r="H964">
        <v>1</v>
      </c>
      <c r="I964" s="1">
        <v>45187</v>
      </c>
      <c r="J964" t="s">
        <v>32</v>
      </c>
      <c r="K964" t="s">
        <v>19</v>
      </c>
      <c r="L964" t="s">
        <v>20</v>
      </c>
      <c r="M964">
        <v>180</v>
      </c>
    </row>
    <row r="965" spans="1:13" x14ac:dyDescent="0.35">
      <c r="A965" t="s">
        <v>1046</v>
      </c>
      <c r="B965" t="s">
        <v>62</v>
      </c>
      <c r="C965">
        <v>456</v>
      </c>
      <c r="D965" t="s">
        <v>63</v>
      </c>
      <c r="E965" t="s">
        <v>16</v>
      </c>
      <c r="F965" t="s">
        <v>111</v>
      </c>
      <c r="G965">
        <v>20</v>
      </c>
      <c r="H965">
        <v>5</v>
      </c>
      <c r="I965" s="1">
        <v>45105</v>
      </c>
      <c r="J965" t="s">
        <v>26</v>
      </c>
      <c r="K965" t="s">
        <v>33</v>
      </c>
      <c r="L965" t="s">
        <v>34</v>
      </c>
      <c r="M965">
        <v>100</v>
      </c>
    </row>
    <row r="966" spans="1:13" x14ac:dyDescent="0.35">
      <c r="A966" t="s">
        <v>1047</v>
      </c>
      <c r="B966" t="s">
        <v>131</v>
      </c>
      <c r="C966">
        <v>147</v>
      </c>
      <c r="D966" t="s">
        <v>30</v>
      </c>
      <c r="E966" t="s">
        <v>82</v>
      </c>
      <c r="F966" t="s">
        <v>88</v>
      </c>
      <c r="G966">
        <v>130</v>
      </c>
      <c r="H966">
        <v>1</v>
      </c>
      <c r="I966" s="1">
        <v>44949</v>
      </c>
      <c r="J966" t="s">
        <v>32</v>
      </c>
      <c r="K966" t="s">
        <v>33</v>
      </c>
      <c r="L966" t="s">
        <v>40</v>
      </c>
      <c r="M966">
        <v>130</v>
      </c>
    </row>
    <row r="967" spans="1:13" x14ac:dyDescent="0.35">
      <c r="A967" t="s">
        <v>1048</v>
      </c>
      <c r="B967" t="s">
        <v>29</v>
      </c>
      <c r="C967">
        <v>258</v>
      </c>
      <c r="D967" t="s">
        <v>30</v>
      </c>
      <c r="E967" t="s">
        <v>38</v>
      </c>
      <c r="F967" t="s">
        <v>17</v>
      </c>
      <c r="G967">
        <v>50</v>
      </c>
      <c r="H967">
        <v>4</v>
      </c>
      <c r="I967" s="1">
        <v>45057</v>
      </c>
      <c r="J967" t="s">
        <v>52</v>
      </c>
      <c r="K967" t="s">
        <v>33</v>
      </c>
      <c r="L967" t="s">
        <v>34</v>
      </c>
      <c r="M967">
        <v>200</v>
      </c>
    </row>
    <row r="968" spans="1:13" x14ac:dyDescent="0.35">
      <c r="A968" t="s">
        <v>1049</v>
      </c>
      <c r="B968" t="s">
        <v>55</v>
      </c>
      <c r="C968">
        <v>987</v>
      </c>
      <c r="D968" t="s">
        <v>56</v>
      </c>
      <c r="E968" t="s">
        <v>79</v>
      </c>
      <c r="F968" t="s">
        <v>39</v>
      </c>
      <c r="G968">
        <v>120</v>
      </c>
      <c r="H968">
        <v>1</v>
      </c>
      <c r="I968" s="1">
        <v>45257</v>
      </c>
      <c r="J968" t="s">
        <v>18</v>
      </c>
      <c r="K968" t="s">
        <v>33</v>
      </c>
      <c r="L968" t="s">
        <v>34</v>
      </c>
      <c r="M968">
        <v>120</v>
      </c>
    </row>
    <row r="969" spans="1:13" x14ac:dyDescent="0.35">
      <c r="A969" t="s">
        <v>1050</v>
      </c>
      <c r="B969" t="s">
        <v>113</v>
      </c>
      <c r="C969">
        <v>321</v>
      </c>
      <c r="D969" t="s">
        <v>78</v>
      </c>
      <c r="E969" t="s">
        <v>66</v>
      </c>
      <c r="F969" t="s">
        <v>46</v>
      </c>
      <c r="G969">
        <v>350</v>
      </c>
      <c r="H969">
        <v>1</v>
      </c>
      <c r="I969" s="1">
        <v>45011</v>
      </c>
      <c r="J969" t="s">
        <v>26</v>
      </c>
      <c r="K969" t="s">
        <v>19</v>
      </c>
      <c r="L969" t="s">
        <v>27</v>
      </c>
      <c r="M969">
        <v>350</v>
      </c>
    </row>
    <row r="970" spans="1:13" x14ac:dyDescent="0.35">
      <c r="A970" t="s">
        <v>1051</v>
      </c>
      <c r="B970" t="s">
        <v>59</v>
      </c>
      <c r="C970">
        <v>123</v>
      </c>
      <c r="D970" t="s">
        <v>23</v>
      </c>
      <c r="E970" t="s">
        <v>79</v>
      </c>
      <c r="F970" t="s">
        <v>57</v>
      </c>
      <c r="G970">
        <v>250</v>
      </c>
      <c r="H970">
        <v>2</v>
      </c>
      <c r="I970" s="1">
        <v>45264</v>
      </c>
      <c r="J970" t="s">
        <v>26</v>
      </c>
      <c r="K970" t="s">
        <v>33</v>
      </c>
      <c r="L970" t="s">
        <v>34</v>
      </c>
      <c r="M970">
        <v>500</v>
      </c>
    </row>
    <row r="971" spans="1:13" x14ac:dyDescent="0.35">
      <c r="A971" t="s">
        <v>1052</v>
      </c>
      <c r="B971" t="s">
        <v>55</v>
      </c>
      <c r="C971">
        <v>987</v>
      </c>
      <c r="D971" t="s">
        <v>56</v>
      </c>
      <c r="E971" t="s">
        <v>48</v>
      </c>
      <c r="F971" t="s">
        <v>60</v>
      </c>
      <c r="G971">
        <v>220</v>
      </c>
      <c r="H971">
        <v>2</v>
      </c>
      <c r="I971" s="1">
        <v>45241</v>
      </c>
      <c r="J971" t="s">
        <v>32</v>
      </c>
      <c r="K971" t="s">
        <v>33</v>
      </c>
      <c r="L971" t="s">
        <v>53</v>
      </c>
      <c r="M971">
        <v>440</v>
      </c>
    </row>
    <row r="972" spans="1:13" x14ac:dyDescent="0.35">
      <c r="A972" t="s">
        <v>1053</v>
      </c>
      <c r="B972" t="s">
        <v>44</v>
      </c>
      <c r="C972">
        <v>654</v>
      </c>
      <c r="D972" t="s">
        <v>45</v>
      </c>
      <c r="E972" t="s">
        <v>79</v>
      </c>
      <c r="F972" t="s">
        <v>105</v>
      </c>
      <c r="G972">
        <v>180</v>
      </c>
      <c r="H972">
        <v>1</v>
      </c>
      <c r="I972" s="1">
        <v>45103</v>
      </c>
      <c r="J972" t="s">
        <v>32</v>
      </c>
      <c r="K972" t="s">
        <v>33</v>
      </c>
      <c r="L972" t="s">
        <v>40</v>
      </c>
      <c r="M972">
        <v>180</v>
      </c>
    </row>
    <row r="973" spans="1:13" x14ac:dyDescent="0.35">
      <c r="A973" t="s">
        <v>1054</v>
      </c>
      <c r="B973" t="s">
        <v>59</v>
      </c>
      <c r="C973">
        <v>123</v>
      </c>
      <c r="D973" t="s">
        <v>23</v>
      </c>
      <c r="E973" t="s">
        <v>79</v>
      </c>
      <c r="F973" t="s">
        <v>60</v>
      </c>
      <c r="G973">
        <v>220</v>
      </c>
      <c r="H973">
        <v>2</v>
      </c>
      <c r="I973" s="1">
        <v>45277</v>
      </c>
      <c r="J973" t="s">
        <v>52</v>
      </c>
      <c r="K973" t="s">
        <v>33</v>
      </c>
      <c r="L973" t="s">
        <v>34</v>
      </c>
      <c r="M973">
        <v>440</v>
      </c>
    </row>
    <row r="974" spans="1:13" x14ac:dyDescent="0.35">
      <c r="A974" t="s">
        <v>1055</v>
      </c>
      <c r="B974" t="s">
        <v>14</v>
      </c>
      <c r="C974">
        <v>369</v>
      </c>
      <c r="D974" t="s">
        <v>15</v>
      </c>
      <c r="E974" t="s">
        <v>66</v>
      </c>
      <c r="F974" t="s">
        <v>174</v>
      </c>
      <c r="G974">
        <v>300</v>
      </c>
      <c r="H974">
        <v>3</v>
      </c>
      <c r="I974" s="1">
        <v>45191</v>
      </c>
      <c r="J974" t="s">
        <v>18</v>
      </c>
      <c r="K974" t="s">
        <v>19</v>
      </c>
      <c r="L974" t="s">
        <v>20</v>
      </c>
      <c r="M974">
        <v>900</v>
      </c>
    </row>
    <row r="975" spans="1:13" x14ac:dyDescent="0.35">
      <c r="A975" t="s">
        <v>1056</v>
      </c>
      <c r="B975" t="s">
        <v>69</v>
      </c>
      <c r="C975">
        <v>321</v>
      </c>
      <c r="D975" t="s">
        <v>70</v>
      </c>
      <c r="E975" t="s">
        <v>42</v>
      </c>
      <c r="F975" t="s">
        <v>85</v>
      </c>
      <c r="G975">
        <v>200</v>
      </c>
      <c r="H975">
        <v>2</v>
      </c>
      <c r="I975" s="1">
        <v>44941</v>
      </c>
      <c r="J975" t="s">
        <v>26</v>
      </c>
      <c r="K975" t="s">
        <v>33</v>
      </c>
      <c r="L975" t="s">
        <v>34</v>
      </c>
      <c r="M975">
        <v>400</v>
      </c>
    </row>
    <row r="976" spans="1:13" x14ac:dyDescent="0.35">
      <c r="A976" t="s">
        <v>1057</v>
      </c>
      <c r="B976" t="s">
        <v>55</v>
      </c>
      <c r="C976">
        <v>987</v>
      </c>
      <c r="D976" t="s">
        <v>56</v>
      </c>
      <c r="E976" t="s">
        <v>82</v>
      </c>
      <c r="F976" t="s">
        <v>85</v>
      </c>
      <c r="G976">
        <v>200</v>
      </c>
      <c r="H976">
        <v>2</v>
      </c>
      <c r="I976" s="1">
        <v>44936</v>
      </c>
      <c r="J976" t="s">
        <v>26</v>
      </c>
      <c r="K976" t="s">
        <v>33</v>
      </c>
      <c r="L976" t="s">
        <v>34</v>
      </c>
      <c r="M976">
        <v>400</v>
      </c>
    </row>
    <row r="977" spans="1:13" x14ac:dyDescent="0.35">
      <c r="A977" t="s">
        <v>1058</v>
      </c>
      <c r="B977" t="s">
        <v>55</v>
      </c>
      <c r="C977">
        <v>987</v>
      </c>
      <c r="D977" t="s">
        <v>56</v>
      </c>
      <c r="E977" t="s">
        <v>48</v>
      </c>
      <c r="F977" t="s">
        <v>71</v>
      </c>
      <c r="G977">
        <v>180</v>
      </c>
      <c r="H977">
        <v>1</v>
      </c>
      <c r="I977" s="1">
        <v>45057</v>
      </c>
      <c r="J977" t="s">
        <v>26</v>
      </c>
      <c r="K977" t="s">
        <v>19</v>
      </c>
      <c r="L977" t="s">
        <v>20</v>
      </c>
      <c r="M977">
        <v>180</v>
      </c>
    </row>
    <row r="978" spans="1:13" x14ac:dyDescent="0.35">
      <c r="A978" t="s">
        <v>1059</v>
      </c>
      <c r="B978" t="s">
        <v>55</v>
      </c>
      <c r="C978">
        <v>987</v>
      </c>
      <c r="D978" t="s">
        <v>56</v>
      </c>
      <c r="E978" t="s">
        <v>79</v>
      </c>
      <c r="F978" t="s">
        <v>67</v>
      </c>
      <c r="G978">
        <v>150</v>
      </c>
      <c r="H978">
        <v>2</v>
      </c>
      <c r="I978" s="1">
        <v>45243</v>
      </c>
      <c r="J978" t="s">
        <v>26</v>
      </c>
      <c r="K978" t="s">
        <v>19</v>
      </c>
      <c r="L978" t="s">
        <v>20</v>
      </c>
      <c r="M978">
        <v>300</v>
      </c>
    </row>
    <row r="979" spans="1:13" x14ac:dyDescent="0.35">
      <c r="A979" t="s">
        <v>1060</v>
      </c>
      <c r="B979" t="s">
        <v>155</v>
      </c>
      <c r="C979">
        <v>789</v>
      </c>
      <c r="D979" t="s">
        <v>37</v>
      </c>
      <c r="E979" t="s">
        <v>66</v>
      </c>
      <c r="F979" t="s">
        <v>88</v>
      </c>
      <c r="G979">
        <v>130</v>
      </c>
      <c r="H979">
        <v>1</v>
      </c>
      <c r="I979" s="1">
        <v>45216</v>
      </c>
      <c r="J979" t="s">
        <v>26</v>
      </c>
      <c r="K979" t="s">
        <v>33</v>
      </c>
      <c r="L979" t="s">
        <v>53</v>
      </c>
      <c r="M979">
        <v>130</v>
      </c>
    </row>
    <row r="980" spans="1:13" x14ac:dyDescent="0.35">
      <c r="A980" t="s">
        <v>1061</v>
      </c>
      <c r="B980" t="s">
        <v>100</v>
      </c>
      <c r="C980">
        <v>987</v>
      </c>
      <c r="D980" t="s">
        <v>56</v>
      </c>
      <c r="E980" t="s">
        <v>82</v>
      </c>
      <c r="F980" t="s">
        <v>57</v>
      </c>
      <c r="G980">
        <v>250</v>
      </c>
      <c r="H980">
        <v>2</v>
      </c>
      <c r="I980" s="1">
        <v>45267</v>
      </c>
      <c r="J980" t="s">
        <v>32</v>
      </c>
      <c r="K980" t="s">
        <v>33</v>
      </c>
      <c r="L980" t="s">
        <v>34</v>
      </c>
      <c r="M980">
        <v>500</v>
      </c>
    </row>
    <row r="981" spans="1:13" x14ac:dyDescent="0.35">
      <c r="A981" t="s">
        <v>1062</v>
      </c>
      <c r="B981" t="s">
        <v>92</v>
      </c>
      <c r="C981">
        <v>654</v>
      </c>
      <c r="D981" t="s">
        <v>51</v>
      </c>
      <c r="E981" t="s">
        <v>48</v>
      </c>
      <c r="F981" t="s">
        <v>90</v>
      </c>
      <c r="G981">
        <v>100</v>
      </c>
      <c r="H981">
        <v>1</v>
      </c>
      <c r="I981" s="1">
        <v>45094</v>
      </c>
      <c r="J981" t="s">
        <v>26</v>
      </c>
      <c r="K981" t="s">
        <v>19</v>
      </c>
      <c r="L981" t="s">
        <v>20</v>
      </c>
      <c r="M981">
        <v>100</v>
      </c>
    </row>
    <row r="982" spans="1:13" x14ac:dyDescent="0.35">
      <c r="A982" t="s">
        <v>1063</v>
      </c>
      <c r="B982" t="s">
        <v>84</v>
      </c>
      <c r="C982">
        <v>258</v>
      </c>
      <c r="D982" t="s">
        <v>15</v>
      </c>
      <c r="E982" t="s">
        <v>79</v>
      </c>
      <c r="F982" t="s">
        <v>85</v>
      </c>
      <c r="G982">
        <v>200</v>
      </c>
      <c r="H982">
        <v>2</v>
      </c>
      <c r="I982" s="1">
        <v>45154</v>
      </c>
      <c r="J982" t="s">
        <v>52</v>
      </c>
      <c r="K982" t="s">
        <v>33</v>
      </c>
      <c r="L982" t="s">
        <v>40</v>
      </c>
      <c r="M982">
        <v>400</v>
      </c>
    </row>
    <row r="983" spans="1:13" x14ac:dyDescent="0.35">
      <c r="A983" t="s">
        <v>1064</v>
      </c>
      <c r="B983" t="s">
        <v>14</v>
      </c>
      <c r="C983">
        <v>369</v>
      </c>
      <c r="D983" t="s">
        <v>15</v>
      </c>
      <c r="E983" t="s">
        <v>42</v>
      </c>
      <c r="F983" t="s">
        <v>39</v>
      </c>
      <c r="G983">
        <v>120</v>
      </c>
      <c r="H983">
        <v>1</v>
      </c>
      <c r="I983" s="1">
        <v>44999</v>
      </c>
      <c r="J983" t="s">
        <v>32</v>
      </c>
      <c r="K983" t="s">
        <v>33</v>
      </c>
      <c r="L983" t="s">
        <v>53</v>
      </c>
      <c r="M983">
        <v>120</v>
      </c>
    </row>
    <row r="984" spans="1:13" x14ac:dyDescent="0.35">
      <c r="A984" t="s">
        <v>1065</v>
      </c>
      <c r="B984" t="s">
        <v>36</v>
      </c>
      <c r="C984">
        <v>456</v>
      </c>
      <c r="D984" t="s">
        <v>37</v>
      </c>
      <c r="E984" t="s">
        <v>24</v>
      </c>
      <c r="F984" t="s">
        <v>174</v>
      </c>
      <c r="G984">
        <v>300</v>
      </c>
      <c r="H984">
        <v>3</v>
      </c>
      <c r="I984" s="1">
        <v>44944</v>
      </c>
      <c r="J984" t="s">
        <v>32</v>
      </c>
      <c r="K984" t="s">
        <v>33</v>
      </c>
      <c r="L984" t="s">
        <v>53</v>
      </c>
      <c r="M984">
        <v>900</v>
      </c>
    </row>
    <row r="985" spans="1:13" x14ac:dyDescent="0.35">
      <c r="A985" t="s">
        <v>1066</v>
      </c>
      <c r="B985" t="s">
        <v>113</v>
      </c>
      <c r="C985">
        <v>321</v>
      </c>
      <c r="D985" t="s">
        <v>78</v>
      </c>
      <c r="E985" t="s">
        <v>82</v>
      </c>
      <c r="F985" t="s">
        <v>25</v>
      </c>
      <c r="G985">
        <v>280</v>
      </c>
      <c r="H985">
        <v>3</v>
      </c>
      <c r="I985" s="1">
        <v>45050</v>
      </c>
      <c r="J985" t="s">
        <v>18</v>
      </c>
      <c r="K985" t="s">
        <v>19</v>
      </c>
      <c r="L985" t="s">
        <v>27</v>
      </c>
      <c r="M985">
        <v>840</v>
      </c>
    </row>
    <row r="986" spans="1:13" x14ac:dyDescent="0.35">
      <c r="A986" t="s">
        <v>1067</v>
      </c>
      <c r="B986" t="s">
        <v>62</v>
      </c>
      <c r="C986">
        <v>456</v>
      </c>
      <c r="D986" t="s">
        <v>63</v>
      </c>
      <c r="E986" t="s">
        <v>16</v>
      </c>
      <c r="F986" t="s">
        <v>17</v>
      </c>
      <c r="G986">
        <v>50</v>
      </c>
      <c r="H986">
        <v>4</v>
      </c>
      <c r="I986" s="1">
        <v>45116</v>
      </c>
      <c r="J986" t="s">
        <v>32</v>
      </c>
      <c r="K986" t="s">
        <v>19</v>
      </c>
      <c r="L986" t="s">
        <v>20</v>
      </c>
      <c r="M986">
        <v>200</v>
      </c>
    </row>
    <row r="987" spans="1:13" x14ac:dyDescent="0.35">
      <c r="A987" t="s">
        <v>1068</v>
      </c>
      <c r="B987" t="s">
        <v>55</v>
      </c>
      <c r="C987">
        <v>987</v>
      </c>
      <c r="D987" t="s">
        <v>56</v>
      </c>
      <c r="E987" t="s">
        <v>64</v>
      </c>
      <c r="F987" t="s">
        <v>60</v>
      </c>
      <c r="G987">
        <v>220</v>
      </c>
      <c r="H987">
        <v>2</v>
      </c>
      <c r="I987" s="1">
        <v>45257</v>
      </c>
      <c r="J987" t="s">
        <v>26</v>
      </c>
      <c r="K987" t="s">
        <v>33</v>
      </c>
      <c r="L987" t="s">
        <v>40</v>
      </c>
      <c r="M987">
        <v>440</v>
      </c>
    </row>
    <row r="988" spans="1:13" x14ac:dyDescent="0.35">
      <c r="A988" t="s">
        <v>1069</v>
      </c>
      <c r="B988" t="s">
        <v>97</v>
      </c>
      <c r="C988">
        <v>456</v>
      </c>
      <c r="D988" t="s">
        <v>45</v>
      </c>
      <c r="E988" t="s">
        <v>48</v>
      </c>
      <c r="F988" t="s">
        <v>80</v>
      </c>
      <c r="G988">
        <v>230</v>
      </c>
      <c r="H988">
        <v>2</v>
      </c>
      <c r="I988" s="1">
        <v>45082</v>
      </c>
      <c r="J988" t="s">
        <v>18</v>
      </c>
      <c r="K988" t="s">
        <v>33</v>
      </c>
      <c r="L988" t="s">
        <v>40</v>
      </c>
      <c r="M988">
        <v>460</v>
      </c>
    </row>
    <row r="989" spans="1:13" x14ac:dyDescent="0.35">
      <c r="A989" t="s">
        <v>1070</v>
      </c>
      <c r="B989" t="s">
        <v>55</v>
      </c>
      <c r="C989">
        <v>987</v>
      </c>
      <c r="D989" t="s">
        <v>56</v>
      </c>
      <c r="E989" t="s">
        <v>38</v>
      </c>
      <c r="F989" t="s">
        <v>103</v>
      </c>
      <c r="G989">
        <v>190</v>
      </c>
      <c r="H989">
        <v>1</v>
      </c>
      <c r="I989" s="1">
        <v>45115</v>
      </c>
      <c r="J989" t="s">
        <v>18</v>
      </c>
      <c r="K989" t="s">
        <v>33</v>
      </c>
      <c r="L989" t="s">
        <v>40</v>
      </c>
      <c r="M989">
        <v>190</v>
      </c>
    </row>
    <row r="990" spans="1:13" x14ac:dyDescent="0.35">
      <c r="A990" t="s">
        <v>1071</v>
      </c>
      <c r="B990" t="s">
        <v>36</v>
      </c>
      <c r="C990">
        <v>456</v>
      </c>
      <c r="D990" t="s">
        <v>37</v>
      </c>
      <c r="E990" t="s">
        <v>42</v>
      </c>
      <c r="F990" t="s">
        <v>88</v>
      </c>
      <c r="G990">
        <v>130</v>
      </c>
      <c r="H990">
        <v>1</v>
      </c>
      <c r="I990" s="1">
        <v>45103</v>
      </c>
      <c r="J990" t="s">
        <v>26</v>
      </c>
      <c r="K990" t="s">
        <v>33</v>
      </c>
      <c r="L990" t="s">
        <v>40</v>
      </c>
      <c r="M990">
        <v>130</v>
      </c>
    </row>
    <row r="991" spans="1:13" x14ac:dyDescent="0.35">
      <c r="A991" t="s">
        <v>1072</v>
      </c>
      <c r="B991" t="s">
        <v>36</v>
      </c>
      <c r="C991">
        <v>456</v>
      </c>
      <c r="D991" t="s">
        <v>37</v>
      </c>
      <c r="E991" t="s">
        <v>66</v>
      </c>
      <c r="F991" t="s">
        <v>60</v>
      </c>
      <c r="G991">
        <v>220</v>
      </c>
      <c r="H991">
        <v>2</v>
      </c>
      <c r="I991" s="1">
        <v>45054</v>
      </c>
      <c r="J991" t="s">
        <v>26</v>
      </c>
      <c r="K991" t="s">
        <v>19</v>
      </c>
      <c r="L991" t="s">
        <v>27</v>
      </c>
      <c r="M991">
        <v>440</v>
      </c>
    </row>
    <row r="992" spans="1:13" x14ac:dyDescent="0.35">
      <c r="A992" t="s">
        <v>1073</v>
      </c>
      <c r="B992" t="s">
        <v>14</v>
      </c>
      <c r="C992">
        <v>369</v>
      </c>
      <c r="D992" t="s">
        <v>15</v>
      </c>
      <c r="E992" t="s">
        <v>82</v>
      </c>
      <c r="F992" t="s">
        <v>39</v>
      </c>
      <c r="G992">
        <v>120</v>
      </c>
      <c r="H992">
        <v>1</v>
      </c>
      <c r="I992" s="1">
        <v>45004</v>
      </c>
      <c r="J992" t="s">
        <v>52</v>
      </c>
      <c r="K992" t="s">
        <v>19</v>
      </c>
      <c r="L992" t="s">
        <v>20</v>
      </c>
      <c r="M992">
        <v>120</v>
      </c>
    </row>
    <row r="993" spans="1:13" x14ac:dyDescent="0.35">
      <c r="A993" t="s">
        <v>1074</v>
      </c>
      <c r="B993" t="s">
        <v>155</v>
      </c>
      <c r="C993">
        <v>789</v>
      </c>
      <c r="D993" t="s">
        <v>37</v>
      </c>
      <c r="E993" t="s">
        <v>48</v>
      </c>
      <c r="F993" t="s">
        <v>174</v>
      </c>
      <c r="G993">
        <v>300</v>
      </c>
      <c r="H993">
        <v>3</v>
      </c>
      <c r="I993" s="1">
        <v>45180</v>
      </c>
      <c r="J993" t="s">
        <v>18</v>
      </c>
      <c r="K993" t="s">
        <v>19</v>
      </c>
      <c r="L993" t="s">
        <v>27</v>
      </c>
      <c r="M993">
        <v>900</v>
      </c>
    </row>
    <row r="994" spans="1:13" x14ac:dyDescent="0.35">
      <c r="A994" t="s">
        <v>1075</v>
      </c>
      <c r="B994" t="s">
        <v>55</v>
      </c>
      <c r="C994">
        <v>987</v>
      </c>
      <c r="D994" t="s">
        <v>56</v>
      </c>
      <c r="E994" t="s">
        <v>38</v>
      </c>
      <c r="F994" t="s">
        <v>85</v>
      </c>
      <c r="G994">
        <v>200</v>
      </c>
      <c r="H994">
        <v>2</v>
      </c>
      <c r="I994" s="1">
        <v>45217</v>
      </c>
      <c r="J994" t="s">
        <v>18</v>
      </c>
      <c r="K994" t="s">
        <v>19</v>
      </c>
      <c r="L994" t="s">
        <v>20</v>
      </c>
      <c r="M994">
        <v>400</v>
      </c>
    </row>
    <row r="995" spans="1:13" x14ac:dyDescent="0.35">
      <c r="A995" t="s">
        <v>1076</v>
      </c>
      <c r="B995" t="s">
        <v>100</v>
      </c>
      <c r="C995">
        <v>987</v>
      </c>
      <c r="D995" t="s">
        <v>56</v>
      </c>
      <c r="E995" t="s">
        <v>64</v>
      </c>
      <c r="F995" t="s">
        <v>80</v>
      </c>
      <c r="G995">
        <v>230</v>
      </c>
      <c r="H995">
        <v>2</v>
      </c>
      <c r="I995" s="1">
        <v>45113</v>
      </c>
      <c r="J995" t="s">
        <v>52</v>
      </c>
      <c r="K995" t="s">
        <v>33</v>
      </c>
      <c r="L995" t="s">
        <v>40</v>
      </c>
      <c r="M995">
        <v>460</v>
      </c>
    </row>
    <row r="996" spans="1:13" x14ac:dyDescent="0.35">
      <c r="A996" t="s">
        <v>1077</v>
      </c>
      <c r="B996" t="s">
        <v>14</v>
      </c>
      <c r="C996">
        <v>369</v>
      </c>
      <c r="D996" t="s">
        <v>15</v>
      </c>
      <c r="E996" t="s">
        <v>16</v>
      </c>
      <c r="F996" t="s">
        <v>111</v>
      </c>
      <c r="G996">
        <v>20</v>
      </c>
      <c r="H996">
        <v>5</v>
      </c>
      <c r="I996" s="1">
        <v>45096</v>
      </c>
      <c r="J996" t="s">
        <v>18</v>
      </c>
      <c r="K996" t="s">
        <v>19</v>
      </c>
      <c r="L996" t="s">
        <v>20</v>
      </c>
      <c r="M996">
        <v>100</v>
      </c>
    </row>
    <row r="997" spans="1:13" x14ac:dyDescent="0.35">
      <c r="A997" t="s">
        <v>1078</v>
      </c>
      <c r="B997" t="s">
        <v>92</v>
      </c>
      <c r="C997">
        <v>654</v>
      </c>
      <c r="D997" t="s">
        <v>51</v>
      </c>
      <c r="E997" t="s">
        <v>16</v>
      </c>
      <c r="F997" t="s">
        <v>98</v>
      </c>
      <c r="G997">
        <v>150</v>
      </c>
      <c r="H997">
        <v>2</v>
      </c>
      <c r="I997" s="1">
        <v>44932</v>
      </c>
      <c r="J997" t="s">
        <v>32</v>
      </c>
      <c r="K997" t="s">
        <v>19</v>
      </c>
      <c r="L997" t="s">
        <v>20</v>
      </c>
      <c r="M997">
        <v>300</v>
      </c>
    </row>
    <row r="998" spans="1:13" x14ac:dyDescent="0.35">
      <c r="A998" t="s">
        <v>1079</v>
      </c>
      <c r="B998" t="s">
        <v>100</v>
      </c>
      <c r="C998">
        <v>987</v>
      </c>
      <c r="D998" t="s">
        <v>56</v>
      </c>
      <c r="E998" t="s">
        <v>38</v>
      </c>
      <c r="F998" t="s">
        <v>105</v>
      </c>
      <c r="G998">
        <v>180</v>
      </c>
      <c r="H998">
        <v>1</v>
      </c>
      <c r="I998" s="1">
        <v>45156</v>
      </c>
      <c r="J998" t="s">
        <v>32</v>
      </c>
      <c r="K998" t="s">
        <v>19</v>
      </c>
      <c r="L998" t="s">
        <v>27</v>
      </c>
      <c r="M998">
        <v>180</v>
      </c>
    </row>
    <row r="999" spans="1:13" x14ac:dyDescent="0.35">
      <c r="A999" t="s">
        <v>1080</v>
      </c>
      <c r="B999" t="s">
        <v>14</v>
      </c>
      <c r="C999">
        <v>369</v>
      </c>
      <c r="D999" t="s">
        <v>15</v>
      </c>
      <c r="E999" t="s">
        <v>42</v>
      </c>
      <c r="F999" t="s">
        <v>85</v>
      </c>
      <c r="G999">
        <v>200</v>
      </c>
      <c r="H999">
        <v>2</v>
      </c>
      <c r="I999" s="1">
        <v>44938</v>
      </c>
      <c r="J999" t="s">
        <v>18</v>
      </c>
      <c r="K999" t="s">
        <v>19</v>
      </c>
      <c r="L999" t="s">
        <v>20</v>
      </c>
      <c r="M999">
        <v>400</v>
      </c>
    </row>
    <row r="1000" spans="1:13" x14ac:dyDescent="0.35">
      <c r="A1000" t="s">
        <v>1081</v>
      </c>
      <c r="B1000" t="s">
        <v>97</v>
      </c>
      <c r="C1000">
        <v>456</v>
      </c>
      <c r="D1000" t="s">
        <v>45</v>
      </c>
      <c r="E1000" t="s">
        <v>79</v>
      </c>
      <c r="F1000" t="s">
        <v>46</v>
      </c>
      <c r="G1000">
        <v>350</v>
      </c>
      <c r="H1000">
        <v>1</v>
      </c>
      <c r="I1000" s="1">
        <v>44983</v>
      </c>
      <c r="J1000" t="s">
        <v>52</v>
      </c>
      <c r="K1000" t="s">
        <v>33</v>
      </c>
      <c r="L1000" t="s">
        <v>53</v>
      </c>
      <c r="M1000">
        <v>350</v>
      </c>
    </row>
    <row r="1001" spans="1:13" x14ac:dyDescent="0.35">
      <c r="A1001" t="s">
        <v>1082</v>
      </c>
      <c r="B1001" t="s">
        <v>22</v>
      </c>
      <c r="C1001">
        <v>369</v>
      </c>
      <c r="D1001" t="s">
        <v>23</v>
      </c>
      <c r="E1001" t="s">
        <v>79</v>
      </c>
      <c r="F1001" t="s">
        <v>31</v>
      </c>
      <c r="G1001">
        <v>200</v>
      </c>
      <c r="H1001">
        <v>2</v>
      </c>
      <c r="I1001" s="1">
        <v>45288</v>
      </c>
      <c r="J1001" t="s">
        <v>26</v>
      </c>
      <c r="K1001" t="s">
        <v>33</v>
      </c>
      <c r="L1001" t="s">
        <v>34</v>
      </c>
      <c r="M1001">
        <v>400</v>
      </c>
    </row>
    <row r="1002" spans="1:13" x14ac:dyDescent="0.35">
      <c r="A1002" t="s">
        <v>1083</v>
      </c>
      <c r="B1002" t="s">
        <v>29</v>
      </c>
      <c r="C1002">
        <v>258</v>
      </c>
      <c r="D1002" t="s">
        <v>30</v>
      </c>
      <c r="E1002" t="s">
        <v>42</v>
      </c>
      <c r="F1002" t="s">
        <v>46</v>
      </c>
      <c r="G1002">
        <v>350</v>
      </c>
      <c r="H1002">
        <v>1</v>
      </c>
      <c r="I1002" s="1">
        <v>45186</v>
      </c>
      <c r="J1002" t="s">
        <v>18</v>
      </c>
      <c r="K1002" t="s">
        <v>19</v>
      </c>
      <c r="L1002" t="s">
        <v>27</v>
      </c>
      <c r="M1002">
        <v>350</v>
      </c>
    </row>
    <row r="1003" spans="1:13" x14ac:dyDescent="0.35">
      <c r="A1003" t="s">
        <v>1084</v>
      </c>
      <c r="B1003" t="s">
        <v>131</v>
      </c>
      <c r="C1003">
        <v>147</v>
      </c>
      <c r="D1003" t="s">
        <v>30</v>
      </c>
      <c r="E1003" t="s">
        <v>66</v>
      </c>
      <c r="F1003" t="s">
        <v>90</v>
      </c>
      <c r="G1003">
        <v>100</v>
      </c>
      <c r="H1003">
        <v>1</v>
      </c>
      <c r="I1003" s="1">
        <v>45178</v>
      </c>
      <c r="J1003" t="s">
        <v>52</v>
      </c>
      <c r="K1003" t="s">
        <v>19</v>
      </c>
      <c r="L1003" t="s">
        <v>27</v>
      </c>
      <c r="M1003">
        <v>100</v>
      </c>
    </row>
    <row r="1004" spans="1:13" x14ac:dyDescent="0.35">
      <c r="A1004" t="s">
        <v>1085</v>
      </c>
      <c r="B1004" t="s">
        <v>131</v>
      </c>
      <c r="C1004">
        <v>147</v>
      </c>
      <c r="D1004" t="s">
        <v>30</v>
      </c>
      <c r="E1004" t="s">
        <v>24</v>
      </c>
      <c r="F1004" t="s">
        <v>134</v>
      </c>
      <c r="G1004">
        <v>280</v>
      </c>
      <c r="H1004">
        <v>3</v>
      </c>
      <c r="I1004" s="1">
        <v>44959</v>
      </c>
      <c r="J1004" t="s">
        <v>18</v>
      </c>
      <c r="K1004" t="s">
        <v>19</v>
      </c>
      <c r="L1004" t="s">
        <v>20</v>
      </c>
      <c r="M1004">
        <v>840</v>
      </c>
    </row>
    <row r="1005" spans="1:13" x14ac:dyDescent="0.35">
      <c r="A1005" t="s">
        <v>1086</v>
      </c>
      <c r="B1005" t="s">
        <v>100</v>
      </c>
      <c r="C1005">
        <v>987</v>
      </c>
      <c r="D1005" t="s">
        <v>56</v>
      </c>
      <c r="E1005" t="s">
        <v>48</v>
      </c>
      <c r="F1005" t="s">
        <v>98</v>
      </c>
      <c r="G1005">
        <v>150</v>
      </c>
      <c r="H1005">
        <v>2</v>
      </c>
      <c r="I1005" s="1">
        <v>45002</v>
      </c>
      <c r="J1005" t="s">
        <v>26</v>
      </c>
      <c r="K1005" t="s">
        <v>19</v>
      </c>
      <c r="L1005" t="s">
        <v>27</v>
      </c>
      <c r="M1005">
        <v>300</v>
      </c>
    </row>
    <row r="1006" spans="1:13" x14ac:dyDescent="0.35">
      <c r="A1006" t="s">
        <v>1087</v>
      </c>
      <c r="B1006" t="s">
        <v>50</v>
      </c>
      <c r="C1006">
        <v>123</v>
      </c>
      <c r="D1006" t="s">
        <v>51</v>
      </c>
      <c r="E1006" t="s">
        <v>66</v>
      </c>
      <c r="F1006" t="s">
        <v>85</v>
      </c>
      <c r="G1006">
        <v>200</v>
      </c>
      <c r="H1006">
        <v>2</v>
      </c>
      <c r="I1006" s="1">
        <v>45052</v>
      </c>
      <c r="J1006" t="s">
        <v>18</v>
      </c>
      <c r="K1006" t="s">
        <v>33</v>
      </c>
      <c r="L1006" t="s">
        <v>53</v>
      </c>
      <c r="M1006">
        <v>400</v>
      </c>
    </row>
    <row r="1007" spans="1:13" x14ac:dyDescent="0.35">
      <c r="A1007" t="s">
        <v>1088</v>
      </c>
      <c r="B1007" t="s">
        <v>69</v>
      </c>
      <c r="C1007">
        <v>321</v>
      </c>
      <c r="D1007" t="s">
        <v>70</v>
      </c>
      <c r="E1007" t="s">
        <v>82</v>
      </c>
      <c r="F1007" t="s">
        <v>71</v>
      </c>
      <c r="G1007">
        <v>180</v>
      </c>
      <c r="H1007">
        <v>1</v>
      </c>
      <c r="I1007" s="1">
        <v>45280</v>
      </c>
      <c r="J1007" t="s">
        <v>18</v>
      </c>
      <c r="K1007" t="s">
        <v>33</v>
      </c>
      <c r="L1007" t="s">
        <v>53</v>
      </c>
      <c r="M1007">
        <v>180</v>
      </c>
    </row>
    <row r="1008" spans="1:13" x14ac:dyDescent="0.35">
      <c r="A1008" t="s">
        <v>1089</v>
      </c>
      <c r="B1008" t="s">
        <v>22</v>
      </c>
      <c r="C1008">
        <v>369</v>
      </c>
      <c r="D1008" t="s">
        <v>23</v>
      </c>
      <c r="E1008" t="s">
        <v>64</v>
      </c>
      <c r="F1008" t="s">
        <v>174</v>
      </c>
      <c r="G1008">
        <v>300</v>
      </c>
      <c r="H1008">
        <v>3</v>
      </c>
      <c r="I1008" s="1">
        <v>45186</v>
      </c>
      <c r="J1008" t="s">
        <v>18</v>
      </c>
      <c r="K1008" t="s">
        <v>19</v>
      </c>
      <c r="L1008" t="s">
        <v>27</v>
      </c>
      <c r="M1008">
        <v>900</v>
      </c>
    </row>
    <row r="1009" spans="1:13" x14ac:dyDescent="0.35">
      <c r="A1009" t="s">
        <v>1090</v>
      </c>
      <c r="B1009" t="s">
        <v>102</v>
      </c>
      <c r="C1009">
        <v>123</v>
      </c>
      <c r="D1009" t="s">
        <v>78</v>
      </c>
      <c r="E1009" t="s">
        <v>48</v>
      </c>
      <c r="F1009" t="s">
        <v>174</v>
      </c>
      <c r="G1009">
        <v>300</v>
      </c>
      <c r="H1009">
        <v>3</v>
      </c>
      <c r="I1009" s="1">
        <v>44943</v>
      </c>
      <c r="J1009" t="s">
        <v>26</v>
      </c>
      <c r="K1009" t="s">
        <v>19</v>
      </c>
      <c r="L1009" t="s">
        <v>20</v>
      </c>
      <c r="M1009">
        <v>900</v>
      </c>
    </row>
    <row r="1010" spans="1:13" x14ac:dyDescent="0.35">
      <c r="A1010" t="s">
        <v>1091</v>
      </c>
      <c r="B1010" t="s">
        <v>77</v>
      </c>
      <c r="C1010">
        <v>147</v>
      </c>
      <c r="D1010" t="s">
        <v>78</v>
      </c>
      <c r="E1010" t="s">
        <v>16</v>
      </c>
      <c r="F1010" t="s">
        <v>57</v>
      </c>
      <c r="G1010">
        <v>250</v>
      </c>
      <c r="H1010">
        <v>2</v>
      </c>
      <c r="I1010" s="1">
        <v>44984</v>
      </c>
      <c r="J1010" t="s">
        <v>26</v>
      </c>
      <c r="K1010" t="s">
        <v>33</v>
      </c>
      <c r="L1010" t="s">
        <v>53</v>
      </c>
      <c r="M1010">
        <v>500</v>
      </c>
    </row>
    <row r="1011" spans="1:13" x14ac:dyDescent="0.35">
      <c r="A1011" t="s">
        <v>1092</v>
      </c>
      <c r="B1011" t="s">
        <v>102</v>
      </c>
      <c r="C1011">
        <v>123</v>
      </c>
      <c r="D1011" t="s">
        <v>78</v>
      </c>
      <c r="E1011" t="s">
        <v>64</v>
      </c>
      <c r="F1011" t="s">
        <v>39</v>
      </c>
      <c r="G1011">
        <v>120</v>
      </c>
      <c r="H1011">
        <v>1</v>
      </c>
      <c r="I1011" s="1">
        <v>45249</v>
      </c>
      <c r="J1011" t="s">
        <v>52</v>
      </c>
      <c r="K1011" t="s">
        <v>33</v>
      </c>
      <c r="L1011" t="s">
        <v>53</v>
      </c>
      <c r="M1011">
        <v>120</v>
      </c>
    </row>
    <row r="1012" spans="1:13" x14ac:dyDescent="0.35">
      <c r="A1012" t="s">
        <v>1093</v>
      </c>
      <c r="B1012" t="s">
        <v>100</v>
      </c>
      <c r="C1012">
        <v>987</v>
      </c>
      <c r="D1012" t="s">
        <v>56</v>
      </c>
      <c r="E1012" t="s">
        <v>38</v>
      </c>
      <c r="F1012" t="s">
        <v>60</v>
      </c>
      <c r="G1012">
        <v>220</v>
      </c>
      <c r="H1012">
        <v>2</v>
      </c>
      <c r="I1012" s="1">
        <v>45050</v>
      </c>
      <c r="J1012" t="s">
        <v>52</v>
      </c>
      <c r="K1012" t="s">
        <v>33</v>
      </c>
      <c r="L1012" t="s">
        <v>34</v>
      </c>
      <c r="M1012">
        <v>440</v>
      </c>
    </row>
    <row r="1013" spans="1:13" x14ac:dyDescent="0.35">
      <c r="A1013" t="s">
        <v>1094</v>
      </c>
      <c r="B1013" t="s">
        <v>100</v>
      </c>
      <c r="C1013">
        <v>987</v>
      </c>
      <c r="D1013" t="s">
        <v>56</v>
      </c>
      <c r="E1013" t="s">
        <v>42</v>
      </c>
      <c r="F1013" t="s">
        <v>67</v>
      </c>
      <c r="G1013">
        <v>150</v>
      </c>
      <c r="H1013">
        <v>2</v>
      </c>
      <c r="I1013" s="1">
        <v>45246</v>
      </c>
      <c r="J1013" t="s">
        <v>52</v>
      </c>
      <c r="K1013" t="s">
        <v>33</v>
      </c>
      <c r="L1013" t="s">
        <v>53</v>
      </c>
      <c r="M1013">
        <v>300</v>
      </c>
    </row>
    <row r="1014" spans="1:13" x14ac:dyDescent="0.35">
      <c r="A1014" t="s">
        <v>1095</v>
      </c>
      <c r="B1014" t="s">
        <v>97</v>
      </c>
      <c r="C1014">
        <v>456</v>
      </c>
      <c r="D1014" t="s">
        <v>45</v>
      </c>
      <c r="E1014" t="s">
        <v>42</v>
      </c>
      <c r="F1014" t="s">
        <v>57</v>
      </c>
      <c r="G1014">
        <v>250</v>
      </c>
      <c r="H1014">
        <v>2</v>
      </c>
      <c r="I1014" s="1">
        <v>44950</v>
      </c>
      <c r="J1014" t="s">
        <v>32</v>
      </c>
      <c r="K1014" t="s">
        <v>33</v>
      </c>
      <c r="L1014" t="s">
        <v>40</v>
      </c>
      <c r="M1014">
        <v>500</v>
      </c>
    </row>
    <row r="1015" spans="1:13" x14ac:dyDescent="0.35">
      <c r="A1015" t="s">
        <v>1096</v>
      </c>
      <c r="B1015" t="s">
        <v>22</v>
      </c>
      <c r="C1015">
        <v>369</v>
      </c>
      <c r="D1015" t="s">
        <v>23</v>
      </c>
      <c r="E1015" t="s">
        <v>38</v>
      </c>
      <c r="F1015" t="s">
        <v>174</v>
      </c>
      <c r="G1015">
        <v>300</v>
      </c>
      <c r="H1015">
        <v>3</v>
      </c>
      <c r="I1015" s="1">
        <v>45285</v>
      </c>
      <c r="J1015" t="s">
        <v>32</v>
      </c>
      <c r="K1015" t="s">
        <v>19</v>
      </c>
      <c r="L1015" t="s">
        <v>27</v>
      </c>
      <c r="M1015">
        <v>900</v>
      </c>
    </row>
    <row r="1016" spans="1:13" x14ac:dyDescent="0.35">
      <c r="A1016" t="s">
        <v>1097</v>
      </c>
      <c r="B1016" t="s">
        <v>100</v>
      </c>
      <c r="C1016">
        <v>987</v>
      </c>
      <c r="D1016" t="s">
        <v>56</v>
      </c>
      <c r="E1016" t="s">
        <v>24</v>
      </c>
      <c r="F1016" t="s">
        <v>90</v>
      </c>
      <c r="G1016">
        <v>100</v>
      </c>
      <c r="H1016">
        <v>1</v>
      </c>
      <c r="I1016" s="1">
        <v>45218</v>
      </c>
      <c r="J1016" t="s">
        <v>18</v>
      </c>
      <c r="K1016" t="s">
        <v>33</v>
      </c>
      <c r="L1016" t="s">
        <v>40</v>
      </c>
      <c r="M1016">
        <v>100</v>
      </c>
    </row>
    <row r="1017" spans="1:13" x14ac:dyDescent="0.35">
      <c r="A1017" t="s">
        <v>1098</v>
      </c>
      <c r="B1017" t="s">
        <v>50</v>
      </c>
      <c r="C1017">
        <v>123</v>
      </c>
      <c r="D1017" t="s">
        <v>51</v>
      </c>
      <c r="E1017" t="s">
        <v>79</v>
      </c>
      <c r="F1017" t="s">
        <v>98</v>
      </c>
      <c r="G1017">
        <v>150</v>
      </c>
      <c r="H1017">
        <v>2</v>
      </c>
      <c r="I1017" s="1">
        <v>45037</v>
      </c>
      <c r="J1017" t="s">
        <v>32</v>
      </c>
      <c r="K1017" t="s">
        <v>33</v>
      </c>
      <c r="L1017" t="s">
        <v>53</v>
      </c>
      <c r="M1017">
        <v>300</v>
      </c>
    </row>
    <row r="1018" spans="1:13" x14ac:dyDescent="0.35">
      <c r="A1018" t="s">
        <v>1099</v>
      </c>
      <c r="B1018" t="s">
        <v>36</v>
      </c>
      <c r="C1018">
        <v>456</v>
      </c>
      <c r="D1018" t="s">
        <v>37</v>
      </c>
      <c r="E1018" t="s">
        <v>42</v>
      </c>
      <c r="F1018" t="s">
        <v>80</v>
      </c>
      <c r="G1018">
        <v>230</v>
      </c>
      <c r="H1018">
        <v>2</v>
      </c>
      <c r="I1018" s="1">
        <v>45157</v>
      </c>
      <c r="J1018" t="s">
        <v>26</v>
      </c>
      <c r="K1018" t="s">
        <v>33</v>
      </c>
      <c r="L1018" t="s">
        <v>40</v>
      </c>
      <c r="M1018">
        <v>460</v>
      </c>
    </row>
    <row r="1019" spans="1:13" x14ac:dyDescent="0.35">
      <c r="A1019" t="s">
        <v>1100</v>
      </c>
      <c r="B1019" t="s">
        <v>92</v>
      </c>
      <c r="C1019">
        <v>654</v>
      </c>
      <c r="D1019" t="s">
        <v>51</v>
      </c>
      <c r="E1019" t="s">
        <v>42</v>
      </c>
      <c r="F1019" t="s">
        <v>90</v>
      </c>
      <c r="G1019">
        <v>100</v>
      </c>
      <c r="H1019">
        <v>1</v>
      </c>
      <c r="I1019" s="1">
        <v>45252</v>
      </c>
      <c r="J1019" t="s">
        <v>52</v>
      </c>
      <c r="K1019" t="s">
        <v>33</v>
      </c>
      <c r="L1019" t="s">
        <v>34</v>
      </c>
      <c r="M1019">
        <v>100</v>
      </c>
    </row>
    <row r="1020" spans="1:13" x14ac:dyDescent="0.35">
      <c r="A1020" t="s">
        <v>1101</v>
      </c>
      <c r="B1020" t="s">
        <v>115</v>
      </c>
      <c r="C1020">
        <v>789</v>
      </c>
      <c r="D1020" t="s">
        <v>70</v>
      </c>
      <c r="E1020" t="s">
        <v>64</v>
      </c>
      <c r="F1020" t="s">
        <v>111</v>
      </c>
      <c r="G1020">
        <v>20</v>
      </c>
      <c r="H1020">
        <v>5</v>
      </c>
      <c r="I1020" s="1">
        <v>45016</v>
      </c>
      <c r="J1020" t="s">
        <v>52</v>
      </c>
      <c r="K1020" t="s">
        <v>19</v>
      </c>
      <c r="L1020" t="s">
        <v>27</v>
      </c>
      <c r="M1020">
        <v>100</v>
      </c>
    </row>
    <row r="1021" spans="1:13" x14ac:dyDescent="0.35">
      <c r="A1021" t="s">
        <v>1102</v>
      </c>
      <c r="B1021" t="s">
        <v>69</v>
      </c>
      <c r="C1021">
        <v>321</v>
      </c>
      <c r="D1021" t="s">
        <v>70</v>
      </c>
      <c r="E1021" t="s">
        <v>64</v>
      </c>
      <c r="F1021" t="s">
        <v>88</v>
      </c>
      <c r="G1021">
        <v>130</v>
      </c>
      <c r="H1021">
        <v>1</v>
      </c>
      <c r="I1021" s="1">
        <v>45285</v>
      </c>
      <c r="J1021" t="s">
        <v>18</v>
      </c>
      <c r="K1021" t="s">
        <v>33</v>
      </c>
      <c r="L1021" t="s">
        <v>40</v>
      </c>
      <c r="M1021">
        <v>130</v>
      </c>
    </row>
    <row r="1022" spans="1:13" x14ac:dyDescent="0.35">
      <c r="A1022" t="s">
        <v>1103</v>
      </c>
      <c r="B1022" t="s">
        <v>113</v>
      </c>
      <c r="C1022">
        <v>321</v>
      </c>
      <c r="D1022" t="s">
        <v>78</v>
      </c>
      <c r="E1022" t="s">
        <v>42</v>
      </c>
      <c r="F1022" t="s">
        <v>67</v>
      </c>
      <c r="G1022">
        <v>150</v>
      </c>
      <c r="H1022">
        <v>2</v>
      </c>
      <c r="I1022" s="1">
        <v>45120</v>
      </c>
      <c r="J1022" t="s">
        <v>26</v>
      </c>
      <c r="K1022" t="s">
        <v>19</v>
      </c>
      <c r="L1022" t="s">
        <v>27</v>
      </c>
      <c r="M1022">
        <v>300</v>
      </c>
    </row>
    <row r="1023" spans="1:13" x14ac:dyDescent="0.35">
      <c r="A1023" t="s">
        <v>1104</v>
      </c>
      <c r="B1023" t="s">
        <v>59</v>
      </c>
      <c r="C1023">
        <v>123</v>
      </c>
      <c r="D1023" t="s">
        <v>23</v>
      </c>
      <c r="E1023" t="s">
        <v>66</v>
      </c>
      <c r="F1023" t="s">
        <v>103</v>
      </c>
      <c r="G1023">
        <v>190</v>
      </c>
      <c r="H1023">
        <v>1</v>
      </c>
      <c r="I1023" s="1">
        <v>45218</v>
      </c>
      <c r="J1023" t="s">
        <v>18</v>
      </c>
      <c r="K1023" t="s">
        <v>33</v>
      </c>
      <c r="L1023" t="s">
        <v>34</v>
      </c>
      <c r="M1023">
        <v>190</v>
      </c>
    </row>
    <row r="1024" spans="1:13" x14ac:dyDescent="0.35">
      <c r="A1024" t="s">
        <v>1105</v>
      </c>
      <c r="B1024" t="s">
        <v>44</v>
      </c>
      <c r="C1024">
        <v>654</v>
      </c>
      <c r="D1024" t="s">
        <v>45</v>
      </c>
      <c r="E1024" t="s">
        <v>24</v>
      </c>
      <c r="F1024" t="s">
        <v>71</v>
      </c>
      <c r="G1024">
        <v>180</v>
      </c>
      <c r="H1024">
        <v>1</v>
      </c>
      <c r="I1024" s="1">
        <v>44982</v>
      </c>
      <c r="J1024" t="s">
        <v>26</v>
      </c>
      <c r="K1024" t="s">
        <v>19</v>
      </c>
      <c r="L1024" t="s">
        <v>20</v>
      </c>
      <c r="M1024">
        <v>180</v>
      </c>
    </row>
    <row r="1025" spans="1:13" x14ac:dyDescent="0.35">
      <c r="A1025" t="s">
        <v>1106</v>
      </c>
      <c r="B1025" t="s">
        <v>36</v>
      </c>
      <c r="C1025">
        <v>456</v>
      </c>
      <c r="D1025" t="s">
        <v>37</v>
      </c>
      <c r="E1025" t="s">
        <v>24</v>
      </c>
      <c r="F1025" t="s">
        <v>103</v>
      </c>
      <c r="G1025">
        <v>190</v>
      </c>
      <c r="H1025">
        <v>1</v>
      </c>
      <c r="I1025" s="1">
        <v>45220</v>
      </c>
      <c r="J1025" t="s">
        <v>32</v>
      </c>
      <c r="K1025" t="s">
        <v>19</v>
      </c>
      <c r="L1025" t="s">
        <v>20</v>
      </c>
      <c r="M1025">
        <v>190</v>
      </c>
    </row>
    <row r="1026" spans="1:13" x14ac:dyDescent="0.35">
      <c r="A1026" t="s">
        <v>1107</v>
      </c>
      <c r="B1026" t="s">
        <v>55</v>
      </c>
      <c r="C1026">
        <v>987</v>
      </c>
      <c r="D1026" t="s">
        <v>56</v>
      </c>
      <c r="E1026" t="s">
        <v>42</v>
      </c>
      <c r="F1026" t="s">
        <v>57</v>
      </c>
      <c r="G1026">
        <v>250</v>
      </c>
      <c r="H1026">
        <v>2</v>
      </c>
      <c r="I1026" s="1">
        <v>45282</v>
      </c>
      <c r="J1026" t="s">
        <v>32</v>
      </c>
      <c r="K1026" t="s">
        <v>33</v>
      </c>
      <c r="L1026" t="s">
        <v>40</v>
      </c>
      <c r="M1026">
        <v>500</v>
      </c>
    </row>
    <row r="1027" spans="1:13" x14ac:dyDescent="0.35">
      <c r="A1027" t="s">
        <v>1108</v>
      </c>
      <c r="B1027" t="s">
        <v>92</v>
      </c>
      <c r="C1027">
        <v>654</v>
      </c>
      <c r="D1027" t="s">
        <v>51</v>
      </c>
      <c r="E1027" t="s">
        <v>64</v>
      </c>
      <c r="F1027" t="s">
        <v>134</v>
      </c>
      <c r="G1027">
        <v>280</v>
      </c>
      <c r="H1027">
        <v>3</v>
      </c>
      <c r="I1027" s="1">
        <v>44962</v>
      </c>
      <c r="J1027" t="s">
        <v>32</v>
      </c>
      <c r="K1027" t="s">
        <v>33</v>
      </c>
      <c r="L1027" t="s">
        <v>53</v>
      </c>
      <c r="M1027">
        <v>840</v>
      </c>
    </row>
    <row r="1028" spans="1:13" x14ac:dyDescent="0.35">
      <c r="A1028" t="s">
        <v>1109</v>
      </c>
      <c r="B1028" t="s">
        <v>92</v>
      </c>
      <c r="C1028">
        <v>654</v>
      </c>
      <c r="D1028" t="s">
        <v>51</v>
      </c>
      <c r="E1028" t="s">
        <v>16</v>
      </c>
      <c r="F1028" t="s">
        <v>80</v>
      </c>
      <c r="G1028">
        <v>230</v>
      </c>
      <c r="H1028">
        <v>2</v>
      </c>
      <c r="I1028" s="1">
        <v>45192</v>
      </c>
      <c r="J1028" t="s">
        <v>32</v>
      </c>
      <c r="K1028" t="s">
        <v>19</v>
      </c>
      <c r="L1028" t="s">
        <v>20</v>
      </c>
      <c r="M1028">
        <v>460</v>
      </c>
    </row>
    <row r="1029" spans="1:13" x14ac:dyDescent="0.35">
      <c r="A1029" t="s">
        <v>1110</v>
      </c>
      <c r="B1029" t="s">
        <v>113</v>
      </c>
      <c r="C1029">
        <v>321</v>
      </c>
      <c r="D1029" t="s">
        <v>78</v>
      </c>
      <c r="E1029" t="s">
        <v>82</v>
      </c>
      <c r="F1029" t="s">
        <v>71</v>
      </c>
      <c r="G1029">
        <v>180</v>
      </c>
      <c r="H1029">
        <v>1</v>
      </c>
      <c r="I1029" s="1">
        <v>45231</v>
      </c>
      <c r="J1029" t="s">
        <v>26</v>
      </c>
      <c r="K1029" t="s">
        <v>19</v>
      </c>
      <c r="L1029" t="s">
        <v>27</v>
      </c>
      <c r="M1029">
        <v>180</v>
      </c>
    </row>
    <row r="1030" spans="1:13" x14ac:dyDescent="0.35">
      <c r="A1030" t="s">
        <v>1111</v>
      </c>
      <c r="B1030" t="s">
        <v>62</v>
      </c>
      <c r="C1030">
        <v>456</v>
      </c>
      <c r="D1030" t="s">
        <v>63</v>
      </c>
      <c r="E1030" t="s">
        <v>42</v>
      </c>
      <c r="F1030" t="s">
        <v>103</v>
      </c>
      <c r="G1030">
        <v>190</v>
      </c>
      <c r="H1030">
        <v>1</v>
      </c>
      <c r="I1030" s="1">
        <v>45096</v>
      </c>
      <c r="J1030" t="s">
        <v>26</v>
      </c>
      <c r="K1030" t="s">
        <v>33</v>
      </c>
      <c r="L1030" t="s">
        <v>40</v>
      </c>
      <c r="M1030">
        <v>190</v>
      </c>
    </row>
    <row r="1031" spans="1:13" x14ac:dyDescent="0.35">
      <c r="A1031" t="s">
        <v>1112</v>
      </c>
      <c r="B1031" t="s">
        <v>69</v>
      </c>
      <c r="C1031">
        <v>321</v>
      </c>
      <c r="D1031" t="s">
        <v>70</v>
      </c>
      <c r="E1031" t="s">
        <v>82</v>
      </c>
      <c r="F1031" t="s">
        <v>17</v>
      </c>
      <c r="G1031">
        <v>50</v>
      </c>
      <c r="H1031">
        <v>4</v>
      </c>
      <c r="I1031" s="1">
        <v>45133</v>
      </c>
      <c r="J1031" t="s">
        <v>52</v>
      </c>
      <c r="K1031" t="s">
        <v>19</v>
      </c>
      <c r="L1031" t="s">
        <v>27</v>
      </c>
      <c r="M1031">
        <v>200</v>
      </c>
    </row>
    <row r="1032" spans="1:13" x14ac:dyDescent="0.35">
      <c r="A1032" t="s">
        <v>1113</v>
      </c>
      <c r="B1032" t="s">
        <v>22</v>
      </c>
      <c r="C1032">
        <v>369</v>
      </c>
      <c r="D1032" t="s">
        <v>23</v>
      </c>
      <c r="E1032" t="s">
        <v>38</v>
      </c>
      <c r="F1032" t="s">
        <v>39</v>
      </c>
      <c r="G1032">
        <v>120</v>
      </c>
      <c r="H1032">
        <v>1</v>
      </c>
      <c r="I1032" s="1">
        <v>45158</v>
      </c>
      <c r="J1032" t="s">
        <v>32</v>
      </c>
      <c r="K1032" t="s">
        <v>33</v>
      </c>
      <c r="L1032" t="s">
        <v>40</v>
      </c>
      <c r="M1032">
        <v>120</v>
      </c>
    </row>
    <row r="1033" spans="1:13" x14ac:dyDescent="0.35">
      <c r="A1033" t="s">
        <v>1114</v>
      </c>
      <c r="B1033" t="s">
        <v>92</v>
      </c>
      <c r="C1033">
        <v>654</v>
      </c>
      <c r="D1033" t="s">
        <v>51</v>
      </c>
      <c r="E1033" t="s">
        <v>79</v>
      </c>
      <c r="F1033" t="s">
        <v>105</v>
      </c>
      <c r="G1033">
        <v>180</v>
      </c>
      <c r="H1033">
        <v>1</v>
      </c>
      <c r="I1033" s="1">
        <v>45238</v>
      </c>
      <c r="J1033" t="s">
        <v>52</v>
      </c>
      <c r="K1033" t="s">
        <v>19</v>
      </c>
      <c r="L1033" t="s">
        <v>27</v>
      </c>
      <c r="M1033">
        <v>180</v>
      </c>
    </row>
    <row r="1034" spans="1:13" x14ac:dyDescent="0.35">
      <c r="A1034" t="s">
        <v>1115</v>
      </c>
      <c r="B1034" t="s">
        <v>84</v>
      </c>
      <c r="C1034">
        <v>258</v>
      </c>
      <c r="D1034" t="s">
        <v>15</v>
      </c>
      <c r="E1034" t="s">
        <v>64</v>
      </c>
      <c r="F1034" t="s">
        <v>105</v>
      </c>
      <c r="G1034">
        <v>180</v>
      </c>
      <c r="H1034">
        <v>1</v>
      </c>
      <c r="I1034" s="1">
        <v>45176</v>
      </c>
      <c r="J1034" t="s">
        <v>26</v>
      </c>
      <c r="K1034" t="s">
        <v>19</v>
      </c>
      <c r="L1034" t="s">
        <v>27</v>
      </c>
      <c r="M1034">
        <v>180</v>
      </c>
    </row>
    <row r="1035" spans="1:13" x14ac:dyDescent="0.35">
      <c r="A1035" t="s">
        <v>1116</v>
      </c>
      <c r="B1035" t="s">
        <v>50</v>
      </c>
      <c r="C1035">
        <v>123</v>
      </c>
      <c r="D1035" t="s">
        <v>51</v>
      </c>
      <c r="E1035" t="s">
        <v>82</v>
      </c>
      <c r="F1035" t="s">
        <v>111</v>
      </c>
      <c r="G1035">
        <v>20</v>
      </c>
      <c r="H1035">
        <v>5</v>
      </c>
      <c r="I1035" s="1">
        <v>45222</v>
      </c>
      <c r="J1035" t="s">
        <v>52</v>
      </c>
      <c r="K1035" t="s">
        <v>19</v>
      </c>
      <c r="L1035" t="s">
        <v>27</v>
      </c>
      <c r="M1035">
        <v>100</v>
      </c>
    </row>
    <row r="1036" spans="1:13" x14ac:dyDescent="0.35">
      <c r="A1036" t="s">
        <v>1117</v>
      </c>
      <c r="B1036" t="s">
        <v>14</v>
      </c>
      <c r="C1036">
        <v>369</v>
      </c>
      <c r="D1036" t="s">
        <v>15</v>
      </c>
      <c r="E1036" t="s">
        <v>38</v>
      </c>
      <c r="F1036" t="s">
        <v>67</v>
      </c>
      <c r="G1036">
        <v>150</v>
      </c>
      <c r="H1036">
        <v>2</v>
      </c>
      <c r="I1036" s="1">
        <v>45258</v>
      </c>
      <c r="J1036" t="s">
        <v>18</v>
      </c>
      <c r="K1036" t="s">
        <v>33</v>
      </c>
      <c r="L1036" t="s">
        <v>40</v>
      </c>
      <c r="M1036">
        <v>300</v>
      </c>
    </row>
    <row r="1037" spans="1:13" x14ac:dyDescent="0.35">
      <c r="A1037" t="s">
        <v>1118</v>
      </c>
      <c r="B1037" t="s">
        <v>100</v>
      </c>
      <c r="C1037">
        <v>987</v>
      </c>
      <c r="D1037" t="s">
        <v>56</v>
      </c>
      <c r="E1037" t="s">
        <v>38</v>
      </c>
      <c r="F1037" t="s">
        <v>111</v>
      </c>
      <c r="G1037">
        <v>20</v>
      </c>
      <c r="H1037">
        <v>5</v>
      </c>
      <c r="I1037" s="1">
        <v>45027</v>
      </c>
      <c r="J1037" t="s">
        <v>52</v>
      </c>
      <c r="K1037" t="s">
        <v>19</v>
      </c>
      <c r="L1037" t="s">
        <v>20</v>
      </c>
      <c r="M1037">
        <v>100</v>
      </c>
    </row>
    <row r="1038" spans="1:13" x14ac:dyDescent="0.35">
      <c r="A1038" t="s">
        <v>1119</v>
      </c>
      <c r="B1038" t="s">
        <v>59</v>
      </c>
      <c r="C1038">
        <v>123</v>
      </c>
      <c r="D1038" t="s">
        <v>23</v>
      </c>
      <c r="E1038" t="s">
        <v>66</v>
      </c>
      <c r="F1038" t="s">
        <v>46</v>
      </c>
      <c r="G1038">
        <v>350</v>
      </c>
      <c r="H1038">
        <v>1</v>
      </c>
      <c r="I1038" s="1">
        <v>45146</v>
      </c>
      <c r="J1038" t="s">
        <v>52</v>
      </c>
      <c r="K1038" t="s">
        <v>33</v>
      </c>
      <c r="L1038" t="s">
        <v>40</v>
      </c>
      <c r="M1038">
        <v>350</v>
      </c>
    </row>
    <row r="1039" spans="1:13" x14ac:dyDescent="0.35">
      <c r="A1039" t="s">
        <v>1120</v>
      </c>
      <c r="B1039" t="s">
        <v>92</v>
      </c>
      <c r="C1039">
        <v>654</v>
      </c>
      <c r="D1039" t="s">
        <v>51</v>
      </c>
      <c r="E1039" t="s">
        <v>64</v>
      </c>
      <c r="F1039" t="s">
        <v>17</v>
      </c>
      <c r="G1039">
        <v>50</v>
      </c>
      <c r="H1039">
        <v>4</v>
      </c>
      <c r="I1039" s="1">
        <v>44993</v>
      </c>
      <c r="J1039" t="s">
        <v>18</v>
      </c>
      <c r="K1039" t="s">
        <v>19</v>
      </c>
      <c r="L1039" t="s">
        <v>20</v>
      </c>
      <c r="M1039">
        <v>200</v>
      </c>
    </row>
    <row r="1040" spans="1:13" x14ac:dyDescent="0.35">
      <c r="A1040" t="s">
        <v>1121</v>
      </c>
      <c r="B1040" t="s">
        <v>62</v>
      </c>
      <c r="C1040">
        <v>456</v>
      </c>
      <c r="D1040" t="s">
        <v>63</v>
      </c>
      <c r="E1040" t="s">
        <v>16</v>
      </c>
      <c r="F1040" t="s">
        <v>39</v>
      </c>
      <c r="G1040">
        <v>120</v>
      </c>
      <c r="H1040">
        <v>1</v>
      </c>
      <c r="I1040" s="1">
        <v>44962</v>
      </c>
      <c r="J1040" t="s">
        <v>52</v>
      </c>
      <c r="K1040" t="s">
        <v>19</v>
      </c>
      <c r="L1040" t="s">
        <v>20</v>
      </c>
      <c r="M1040">
        <v>120</v>
      </c>
    </row>
    <row r="1041" spans="1:13" x14ac:dyDescent="0.35">
      <c r="A1041" t="s">
        <v>1122</v>
      </c>
      <c r="B1041" t="s">
        <v>115</v>
      </c>
      <c r="C1041">
        <v>789</v>
      </c>
      <c r="D1041" t="s">
        <v>70</v>
      </c>
      <c r="E1041" t="s">
        <v>82</v>
      </c>
      <c r="F1041" t="s">
        <v>85</v>
      </c>
      <c r="G1041">
        <v>200</v>
      </c>
      <c r="H1041">
        <v>2</v>
      </c>
      <c r="I1041" s="1">
        <v>45076</v>
      </c>
      <c r="J1041" t="s">
        <v>26</v>
      </c>
      <c r="K1041" t="s">
        <v>19</v>
      </c>
      <c r="L1041" t="s">
        <v>20</v>
      </c>
      <c r="M1041">
        <v>400</v>
      </c>
    </row>
    <row r="1042" spans="1:13" x14ac:dyDescent="0.35">
      <c r="A1042" t="s">
        <v>1123</v>
      </c>
      <c r="B1042" t="s">
        <v>44</v>
      </c>
      <c r="C1042">
        <v>654</v>
      </c>
      <c r="D1042" t="s">
        <v>45</v>
      </c>
      <c r="E1042" t="s">
        <v>66</v>
      </c>
      <c r="F1042" t="s">
        <v>57</v>
      </c>
      <c r="G1042">
        <v>250</v>
      </c>
      <c r="H1042">
        <v>2</v>
      </c>
      <c r="I1042" s="1">
        <v>45110</v>
      </c>
      <c r="J1042" t="s">
        <v>32</v>
      </c>
      <c r="K1042" t="s">
        <v>19</v>
      </c>
      <c r="L1042" t="s">
        <v>20</v>
      </c>
      <c r="M1042">
        <v>500</v>
      </c>
    </row>
    <row r="1043" spans="1:13" x14ac:dyDescent="0.35">
      <c r="A1043" t="s">
        <v>1124</v>
      </c>
      <c r="B1043" t="s">
        <v>29</v>
      </c>
      <c r="C1043">
        <v>258</v>
      </c>
      <c r="D1043" t="s">
        <v>30</v>
      </c>
      <c r="E1043" t="s">
        <v>64</v>
      </c>
      <c r="F1043" t="s">
        <v>39</v>
      </c>
      <c r="G1043">
        <v>120</v>
      </c>
      <c r="H1043">
        <v>1</v>
      </c>
      <c r="I1043" s="1">
        <v>44977</v>
      </c>
      <c r="J1043" t="s">
        <v>18</v>
      </c>
      <c r="K1043" t="s">
        <v>19</v>
      </c>
      <c r="L1043" t="s">
        <v>20</v>
      </c>
      <c r="M1043">
        <v>120</v>
      </c>
    </row>
    <row r="1044" spans="1:13" x14ac:dyDescent="0.35">
      <c r="A1044" t="s">
        <v>1125</v>
      </c>
      <c r="B1044" t="s">
        <v>92</v>
      </c>
      <c r="C1044">
        <v>654</v>
      </c>
      <c r="D1044" t="s">
        <v>51</v>
      </c>
      <c r="E1044" t="s">
        <v>38</v>
      </c>
      <c r="F1044" t="s">
        <v>85</v>
      </c>
      <c r="G1044">
        <v>200</v>
      </c>
      <c r="H1044">
        <v>2</v>
      </c>
      <c r="I1044" s="1">
        <v>45113</v>
      </c>
      <c r="J1044" t="s">
        <v>26</v>
      </c>
      <c r="K1044" t="s">
        <v>33</v>
      </c>
      <c r="L1044" t="s">
        <v>40</v>
      </c>
      <c r="M1044">
        <v>400</v>
      </c>
    </row>
    <row r="1045" spans="1:13" x14ac:dyDescent="0.35">
      <c r="A1045" t="s">
        <v>1126</v>
      </c>
      <c r="B1045" t="s">
        <v>55</v>
      </c>
      <c r="C1045">
        <v>987</v>
      </c>
      <c r="D1045" t="s">
        <v>56</v>
      </c>
      <c r="E1045" t="s">
        <v>16</v>
      </c>
      <c r="F1045" t="s">
        <v>67</v>
      </c>
      <c r="G1045">
        <v>150</v>
      </c>
      <c r="H1045">
        <v>2</v>
      </c>
      <c r="I1045" s="1">
        <v>45027</v>
      </c>
      <c r="J1045" t="s">
        <v>52</v>
      </c>
      <c r="K1045" t="s">
        <v>19</v>
      </c>
      <c r="L1045" t="s">
        <v>27</v>
      </c>
      <c r="M1045">
        <v>300</v>
      </c>
    </row>
    <row r="1046" spans="1:13" x14ac:dyDescent="0.35">
      <c r="A1046" t="s">
        <v>1127</v>
      </c>
      <c r="B1046" t="s">
        <v>62</v>
      </c>
      <c r="C1046">
        <v>456</v>
      </c>
      <c r="D1046" t="s">
        <v>63</v>
      </c>
      <c r="E1046" t="s">
        <v>48</v>
      </c>
      <c r="F1046" t="s">
        <v>67</v>
      </c>
      <c r="G1046">
        <v>150</v>
      </c>
      <c r="H1046">
        <v>2</v>
      </c>
      <c r="I1046" s="1">
        <v>45289</v>
      </c>
      <c r="J1046" t="s">
        <v>52</v>
      </c>
      <c r="K1046" t="s">
        <v>19</v>
      </c>
      <c r="L1046" t="s">
        <v>20</v>
      </c>
      <c r="M1046">
        <v>300</v>
      </c>
    </row>
    <row r="1047" spans="1:13" x14ac:dyDescent="0.35">
      <c r="A1047" t="s">
        <v>1128</v>
      </c>
      <c r="B1047" t="s">
        <v>115</v>
      </c>
      <c r="C1047">
        <v>789</v>
      </c>
      <c r="D1047" t="s">
        <v>70</v>
      </c>
      <c r="E1047" t="s">
        <v>79</v>
      </c>
      <c r="F1047" t="s">
        <v>39</v>
      </c>
      <c r="G1047">
        <v>120</v>
      </c>
      <c r="H1047">
        <v>1</v>
      </c>
      <c r="I1047" s="1">
        <v>44973</v>
      </c>
      <c r="J1047" t="s">
        <v>32</v>
      </c>
      <c r="K1047" t="s">
        <v>19</v>
      </c>
      <c r="L1047" t="s">
        <v>27</v>
      </c>
      <c r="M1047">
        <v>120</v>
      </c>
    </row>
    <row r="1048" spans="1:13" x14ac:dyDescent="0.35">
      <c r="A1048" t="s">
        <v>1129</v>
      </c>
      <c r="B1048" t="s">
        <v>97</v>
      </c>
      <c r="C1048">
        <v>456</v>
      </c>
      <c r="D1048" t="s">
        <v>45</v>
      </c>
      <c r="E1048" t="s">
        <v>79</v>
      </c>
      <c r="F1048" t="s">
        <v>71</v>
      </c>
      <c r="G1048">
        <v>180</v>
      </c>
      <c r="H1048">
        <v>1</v>
      </c>
      <c r="I1048" s="1">
        <v>45024</v>
      </c>
      <c r="J1048" t="s">
        <v>52</v>
      </c>
      <c r="K1048" t="s">
        <v>19</v>
      </c>
      <c r="L1048" t="s">
        <v>27</v>
      </c>
      <c r="M1048">
        <v>180</v>
      </c>
    </row>
    <row r="1049" spans="1:13" x14ac:dyDescent="0.35">
      <c r="A1049" t="s">
        <v>1130</v>
      </c>
      <c r="B1049" t="s">
        <v>77</v>
      </c>
      <c r="C1049">
        <v>147</v>
      </c>
      <c r="D1049" t="s">
        <v>78</v>
      </c>
      <c r="E1049" t="s">
        <v>79</v>
      </c>
      <c r="F1049" t="s">
        <v>60</v>
      </c>
      <c r="G1049">
        <v>220</v>
      </c>
      <c r="H1049">
        <v>2</v>
      </c>
      <c r="I1049" s="1">
        <v>45290</v>
      </c>
      <c r="J1049" t="s">
        <v>32</v>
      </c>
      <c r="K1049" t="s">
        <v>19</v>
      </c>
      <c r="L1049" t="s">
        <v>27</v>
      </c>
      <c r="M1049">
        <v>440</v>
      </c>
    </row>
    <row r="1050" spans="1:13" x14ac:dyDescent="0.35">
      <c r="A1050" t="s">
        <v>1131</v>
      </c>
      <c r="B1050" t="s">
        <v>69</v>
      </c>
      <c r="C1050">
        <v>321</v>
      </c>
      <c r="D1050" t="s">
        <v>70</v>
      </c>
      <c r="E1050" t="s">
        <v>48</v>
      </c>
      <c r="F1050" t="s">
        <v>85</v>
      </c>
      <c r="G1050">
        <v>200</v>
      </c>
      <c r="H1050">
        <v>2</v>
      </c>
      <c r="I1050" s="1">
        <v>45197</v>
      </c>
      <c r="J1050" t="s">
        <v>18</v>
      </c>
      <c r="K1050" t="s">
        <v>33</v>
      </c>
      <c r="L1050" t="s">
        <v>53</v>
      </c>
      <c r="M1050">
        <v>400</v>
      </c>
    </row>
    <row r="1051" spans="1:13" x14ac:dyDescent="0.35">
      <c r="A1051" t="s">
        <v>1132</v>
      </c>
      <c r="B1051" t="s">
        <v>59</v>
      </c>
      <c r="C1051">
        <v>123</v>
      </c>
      <c r="D1051" t="s">
        <v>23</v>
      </c>
      <c r="E1051" t="s">
        <v>82</v>
      </c>
      <c r="F1051" t="s">
        <v>80</v>
      </c>
      <c r="G1051">
        <v>230</v>
      </c>
      <c r="H1051">
        <v>2</v>
      </c>
      <c r="I1051" s="1">
        <v>44995</v>
      </c>
      <c r="J1051" t="s">
        <v>18</v>
      </c>
      <c r="K1051" t="s">
        <v>19</v>
      </c>
      <c r="L1051" t="s">
        <v>20</v>
      </c>
      <c r="M1051">
        <v>460</v>
      </c>
    </row>
    <row r="1052" spans="1:13" x14ac:dyDescent="0.35">
      <c r="A1052" t="s">
        <v>1133</v>
      </c>
      <c r="B1052" t="s">
        <v>113</v>
      </c>
      <c r="C1052">
        <v>321</v>
      </c>
      <c r="D1052" t="s">
        <v>78</v>
      </c>
      <c r="E1052" t="s">
        <v>66</v>
      </c>
      <c r="F1052" t="s">
        <v>105</v>
      </c>
      <c r="G1052">
        <v>180</v>
      </c>
      <c r="H1052">
        <v>1</v>
      </c>
      <c r="I1052" s="1">
        <v>45145</v>
      </c>
      <c r="J1052" t="s">
        <v>18</v>
      </c>
      <c r="K1052" t="s">
        <v>19</v>
      </c>
      <c r="L1052" t="s">
        <v>20</v>
      </c>
      <c r="M1052">
        <v>180</v>
      </c>
    </row>
    <row r="1053" spans="1:13" x14ac:dyDescent="0.35">
      <c r="A1053" t="s">
        <v>1134</v>
      </c>
      <c r="B1053" t="s">
        <v>113</v>
      </c>
      <c r="C1053">
        <v>321</v>
      </c>
      <c r="D1053" t="s">
        <v>78</v>
      </c>
      <c r="E1053" t="s">
        <v>16</v>
      </c>
      <c r="F1053" t="s">
        <v>57</v>
      </c>
      <c r="G1053">
        <v>250</v>
      </c>
      <c r="H1053">
        <v>2</v>
      </c>
      <c r="I1053" s="1">
        <v>45118</v>
      </c>
      <c r="J1053" t="s">
        <v>52</v>
      </c>
      <c r="K1053" t="s">
        <v>19</v>
      </c>
      <c r="L1053" t="s">
        <v>20</v>
      </c>
      <c r="M1053">
        <v>500</v>
      </c>
    </row>
    <row r="1054" spans="1:13" x14ac:dyDescent="0.35">
      <c r="A1054" t="s">
        <v>1135</v>
      </c>
      <c r="B1054" t="s">
        <v>29</v>
      </c>
      <c r="C1054">
        <v>258</v>
      </c>
      <c r="D1054" t="s">
        <v>30</v>
      </c>
      <c r="E1054" t="s">
        <v>82</v>
      </c>
      <c r="F1054" t="s">
        <v>90</v>
      </c>
      <c r="G1054">
        <v>100</v>
      </c>
      <c r="H1054">
        <v>1</v>
      </c>
      <c r="I1054" s="1">
        <v>44958</v>
      </c>
      <c r="J1054" t="s">
        <v>52</v>
      </c>
      <c r="K1054" t="s">
        <v>19</v>
      </c>
      <c r="L1054" t="s">
        <v>27</v>
      </c>
      <c r="M1054">
        <v>100</v>
      </c>
    </row>
    <row r="1055" spans="1:13" x14ac:dyDescent="0.35">
      <c r="A1055" t="s">
        <v>1136</v>
      </c>
      <c r="B1055" t="s">
        <v>155</v>
      </c>
      <c r="C1055">
        <v>789</v>
      </c>
      <c r="D1055" t="s">
        <v>37</v>
      </c>
      <c r="E1055" t="s">
        <v>82</v>
      </c>
      <c r="F1055" t="s">
        <v>31</v>
      </c>
      <c r="G1055">
        <v>200</v>
      </c>
      <c r="H1055">
        <v>2</v>
      </c>
      <c r="I1055" s="1">
        <v>45225</v>
      </c>
      <c r="J1055" t="s">
        <v>18</v>
      </c>
      <c r="K1055" t="s">
        <v>33</v>
      </c>
      <c r="L1055" t="s">
        <v>53</v>
      </c>
      <c r="M1055">
        <v>400</v>
      </c>
    </row>
    <row r="1056" spans="1:13" x14ac:dyDescent="0.35">
      <c r="A1056" t="s">
        <v>1137</v>
      </c>
      <c r="B1056" t="s">
        <v>14</v>
      </c>
      <c r="C1056">
        <v>369</v>
      </c>
      <c r="D1056" t="s">
        <v>15</v>
      </c>
      <c r="E1056" t="s">
        <v>66</v>
      </c>
      <c r="F1056" t="s">
        <v>46</v>
      </c>
      <c r="G1056">
        <v>350</v>
      </c>
      <c r="H1056">
        <v>1</v>
      </c>
      <c r="I1056" s="1">
        <v>45009</v>
      </c>
      <c r="J1056" t="s">
        <v>18</v>
      </c>
      <c r="K1056" t="s">
        <v>19</v>
      </c>
      <c r="L1056" t="s">
        <v>27</v>
      </c>
      <c r="M1056">
        <v>350</v>
      </c>
    </row>
    <row r="1057" spans="1:13" x14ac:dyDescent="0.35">
      <c r="A1057" t="s">
        <v>1138</v>
      </c>
      <c r="B1057" t="s">
        <v>14</v>
      </c>
      <c r="C1057">
        <v>369</v>
      </c>
      <c r="D1057" t="s">
        <v>15</v>
      </c>
      <c r="E1057" t="s">
        <v>82</v>
      </c>
      <c r="F1057" t="s">
        <v>46</v>
      </c>
      <c r="G1057">
        <v>350</v>
      </c>
      <c r="H1057">
        <v>1</v>
      </c>
      <c r="I1057" s="1">
        <v>45185</v>
      </c>
      <c r="J1057" t="s">
        <v>26</v>
      </c>
      <c r="K1057" t="s">
        <v>33</v>
      </c>
      <c r="L1057" t="s">
        <v>53</v>
      </c>
      <c r="M1057">
        <v>350</v>
      </c>
    </row>
    <row r="1058" spans="1:13" x14ac:dyDescent="0.35">
      <c r="A1058" t="s">
        <v>1139</v>
      </c>
      <c r="B1058" t="s">
        <v>59</v>
      </c>
      <c r="C1058">
        <v>123</v>
      </c>
      <c r="D1058" t="s">
        <v>23</v>
      </c>
      <c r="E1058" t="s">
        <v>79</v>
      </c>
      <c r="F1058" t="s">
        <v>103</v>
      </c>
      <c r="G1058">
        <v>190</v>
      </c>
      <c r="H1058">
        <v>1</v>
      </c>
      <c r="I1058" s="1">
        <v>45236</v>
      </c>
      <c r="J1058" t="s">
        <v>32</v>
      </c>
      <c r="K1058" t="s">
        <v>33</v>
      </c>
      <c r="L1058" t="s">
        <v>34</v>
      </c>
      <c r="M1058">
        <v>190</v>
      </c>
    </row>
    <row r="1059" spans="1:13" x14ac:dyDescent="0.35">
      <c r="A1059" t="s">
        <v>1140</v>
      </c>
      <c r="B1059" t="s">
        <v>62</v>
      </c>
      <c r="C1059">
        <v>456</v>
      </c>
      <c r="D1059" t="s">
        <v>63</v>
      </c>
      <c r="E1059" t="s">
        <v>16</v>
      </c>
      <c r="F1059" t="s">
        <v>134</v>
      </c>
      <c r="G1059">
        <v>280</v>
      </c>
      <c r="H1059">
        <v>3</v>
      </c>
      <c r="I1059" s="1">
        <v>45280</v>
      </c>
      <c r="J1059" t="s">
        <v>18</v>
      </c>
      <c r="K1059" t="s">
        <v>33</v>
      </c>
      <c r="L1059" t="s">
        <v>34</v>
      </c>
      <c r="M1059">
        <v>840</v>
      </c>
    </row>
    <row r="1060" spans="1:13" x14ac:dyDescent="0.35">
      <c r="A1060" t="s">
        <v>1141</v>
      </c>
      <c r="B1060" t="s">
        <v>50</v>
      </c>
      <c r="C1060">
        <v>123</v>
      </c>
      <c r="D1060" t="s">
        <v>51</v>
      </c>
      <c r="E1060" t="s">
        <v>82</v>
      </c>
      <c r="F1060" t="s">
        <v>17</v>
      </c>
      <c r="G1060">
        <v>50</v>
      </c>
      <c r="H1060">
        <v>4</v>
      </c>
      <c r="I1060" s="1">
        <v>44945</v>
      </c>
      <c r="J1060" t="s">
        <v>26</v>
      </c>
      <c r="K1060" t="s">
        <v>33</v>
      </c>
      <c r="L1060" t="s">
        <v>34</v>
      </c>
      <c r="M1060">
        <v>200</v>
      </c>
    </row>
    <row r="1061" spans="1:13" x14ac:dyDescent="0.35">
      <c r="A1061" t="s">
        <v>1142</v>
      </c>
      <c r="B1061" t="s">
        <v>59</v>
      </c>
      <c r="C1061">
        <v>123</v>
      </c>
      <c r="D1061" t="s">
        <v>23</v>
      </c>
      <c r="E1061" t="s">
        <v>82</v>
      </c>
      <c r="F1061" t="s">
        <v>46</v>
      </c>
      <c r="G1061">
        <v>350</v>
      </c>
      <c r="H1061">
        <v>1</v>
      </c>
      <c r="I1061" s="1">
        <v>44956</v>
      </c>
      <c r="J1061" t="s">
        <v>32</v>
      </c>
      <c r="K1061" t="s">
        <v>33</v>
      </c>
      <c r="L1061" t="s">
        <v>34</v>
      </c>
      <c r="M1061">
        <v>350</v>
      </c>
    </row>
    <row r="1062" spans="1:13" x14ac:dyDescent="0.35">
      <c r="A1062" t="s">
        <v>1143</v>
      </c>
      <c r="B1062" t="s">
        <v>44</v>
      </c>
      <c r="C1062">
        <v>654</v>
      </c>
      <c r="D1062" t="s">
        <v>45</v>
      </c>
      <c r="E1062" t="s">
        <v>66</v>
      </c>
      <c r="F1062" t="s">
        <v>73</v>
      </c>
      <c r="G1062">
        <v>160</v>
      </c>
      <c r="H1062">
        <v>1</v>
      </c>
      <c r="I1062" s="1">
        <v>45050</v>
      </c>
      <c r="J1062" t="s">
        <v>32</v>
      </c>
      <c r="K1062" t="s">
        <v>19</v>
      </c>
      <c r="L1062" t="s">
        <v>27</v>
      </c>
      <c r="M1062">
        <v>160</v>
      </c>
    </row>
    <row r="1063" spans="1:13" x14ac:dyDescent="0.35">
      <c r="A1063" t="s">
        <v>1144</v>
      </c>
      <c r="B1063" t="s">
        <v>113</v>
      </c>
      <c r="C1063">
        <v>321</v>
      </c>
      <c r="D1063" t="s">
        <v>78</v>
      </c>
      <c r="E1063" t="s">
        <v>82</v>
      </c>
      <c r="F1063" t="s">
        <v>111</v>
      </c>
      <c r="G1063">
        <v>20</v>
      </c>
      <c r="H1063">
        <v>5</v>
      </c>
      <c r="I1063" s="1">
        <v>44962</v>
      </c>
      <c r="J1063" t="s">
        <v>52</v>
      </c>
      <c r="K1063" t="s">
        <v>33</v>
      </c>
      <c r="L1063" t="s">
        <v>34</v>
      </c>
      <c r="M1063">
        <v>100</v>
      </c>
    </row>
    <row r="1064" spans="1:13" x14ac:dyDescent="0.35">
      <c r="A1064" t="s">
        <v>1145</v>
      </c>
      <c r="B1064" t="s">
        <v>36</v>
      </c>
      <c r="C1064">
        <v>456</v>
      </c>
      <c r="D1064" t="s">
        <v>37</v>
      </c>
      <c r="E1064" t="s">
        <v>24</v>
      </c>
      <c r="F1064" t="s">
        <v>67</v>
      </c>
      <c r="G1064">
        <v>150</v>
      </c>
      <c r="H1064">
        <v>2</v>
      </c>
      <c r="I1064" s="1">
        <v>44961</v>
      </c>
      <c r="J1064" t="s">
        <v>32</v>
      </c>
      <c r="K1064" t="s">
        <v>33</v>
      </c>
      <c r="L1064" t="s">
        <v>53</v>
      </c>
      <c r="M1064">
        <v>300</v>
      </c>
    </row>
    <row r="1065" spans="1:13" x14ac:dyDescent="0.35">
      <c r="A1065" t="s">
        <v>1146</v>
      </c>
      <c r="B1065" t="s">
        <v>50</v>
      </c>
      <c r="C1065">
        <v>123</v>
      </c>
      <c r="D1065" t="s">
        <v>51</v>
      </c>
      <c r="E1065" t="s">
        <v>16</v>
      </c>
      <c r="F1065" t="s">
        <v>80</v>
      </c>
      <c r="G1065">
        <v>230</v>
      </c>
      <c r="H1065">
        <v>2</v>
      </c>
      <c r="I1065" s="1">
        <v>45009</v>
      </c>
      <c r="J1065" t="s">
        <v>32</v>
      </c>
      <c r="K1065" t="s">
        <v>33</v>
      </c>
      <c r="L1065" t="s">
        <v>40</v>
      </c>
      <c r="M1065">
        <v>460</v>
      </c>
    </row>
    <row r="1066" spans="1:13" x14ac:dyDescent="0.35">
      <c r="A1066" t="s">
        <v>1147</v>
      </c>
      <c r="B1066" t="s">
        <v>36</v>
      </c>
      <c r="C1066">
        <v>456</v>
      </c>
      <c r="D1066" t="s">
        <v>37</v>
      </c>
      <c r="E1066" t="s">
        <v>48</v>
      </c>
      <c r="F1066" t="s">
        <v>73</v>
      </c>
      <c r="G1066">
        <v>160</v>
      </c>
      <c r="H1066">
        <v>1</v>
      </c>
      <c r="I1066" s="1">
        <v>45047</v>
      </c>
      <c r="J1066" t="s">
        <v>26</v>
      </c>
      <c r="K1066" t="s">
        <v>19</v>
      </c>
      <c r="L1066" t="s">
        <v>20</v>
      </c>
      <c r="M1066">
        <v>160</v>
      </c>
    </row>
    <row r="1067" spans="1:13" x14ac:dyDescent="0.35">
      <c r="A1067" t="s">
        <v>1148</v>
      </c>
      <c r="B1067" t="s">
        <v>113</v>
      </c>
      <c r="C1067">
        <v>321</v>
      </c>
      <c r="D1067" t="s">
        <v>78</v>
      </c>
      <c r="E1067" t="s">
        <v>16</v>
      </c>
      <c r="F1067" t="s">
        <v>90</v>
      </c>
      <c r="G1067">
        <v>100</v>
      </c>
      <c r="H1067">
        <v>1</v>
      </c>
      <c r="I1067" s="1">
        <v>45196</v>
      </c>
      <c r="J1067" t="s">
        <v>18</v>
      </c>
      <c r="K1067" t="s">
        <v>33</v>
      </c>
      <c r="L1067" t="s">
        <v>53</v>
      </c>
      <c r="M1067">
        <v>100</v>
      </c>
    </row>
    <row r="1068" spans="1:13" x14ac:dyDescent="0.35">
      <c r="A1068" t="s">
        <v>1149</v>
      </c>
      <c r="B1068" t="s">
        <v>113</v>
      </c>
      <c r="C1068">
        <v>321</v>
      </c>
      <c r="D1068" t="s">
        <v>78</v>
      </c>
      <c r="E1068" t="s">
        <v>66</v>
      </c>
      <c r="F1068" t="s">
        <v>60</v>
      </c>
      <c r="G1068">
        <v>220</v>
      </c>
      <c r="H1068">
        <v>2</v>
      </c>
      <c r="I1068" s="1">
        <v>44955</v>
      </c>
      <c r="J1068" t="s">
        <v>32</v>
      </c>
      <c r="K1068" t="s">
        <v>19</v>
      </c>
      <c r="L1068" t="s">
        <v>20</v>
      </c>
      <c r="M1068">
        <v>440</v>
      </c>
    </row>
    <row r="1069" spans="1:13" x14ac:dyDescent="0.35">
      <c r="A1069" t="s">
        <v>1150</v>
      </c>
      <c r="B1069" t="s">
        <v>55</v>
      </c>
      <c r="C1069">
        <v>987</v>
      </c>
      <c r="D1069" t="s">
        <v>56</v>
      </c>
      <c r="E1069" t="s">
        <v>42</v>
      </c>
      <c r="F1069" t="s">
        <v>103</v>
      </c>
      <c r="G1069">
        <v>190</v>
      </c>
      <c r="H1069">
        <v>1</v>
      </c>
      <c r="I1069" s="1">
        <v>44987</v>
      </c>
      <c r="J1069" t="s">
        <v>52</v>
      </c>
      <c r="K1069" t="s">
        <v>33</v>
      </c>
      <c r="L1069" t="s">
        <v>53</v>
      </c>
      <c r="M1069">
        <v>190</v>
      </c>
    </row>
    <row r="1070" spans="1:13" x14ac:dyDescent="0.35">
      <c r="A1070" t="s">
        <v>1151</v>
      </c>
      <c r="B1070" t="s">
        <v>36</v>
      </c>
      <c r="C1070">
        <v>456</v>
      </c>
      <c r="D1070" t="s">
        <v>37</v>
      </c>
      <c r="E1070" t="s">
        <v>16</v>
      </c>
      <c r="F1070" t="s">
        <v>85</v>
      </c>
      <c r="G1070">
        <v>200</v>
      </c>
      <c r="H1070">
        <v>2</v>
      </c>
      <c r="I1070" s="1">
        <v>44993</v>
      </c>
      <c r="J1070" t="s">
        <v>32</v>
      </c>
      <c r="K1070" t="s">
        <v>19</v>
      </c>
      <c r="L1070" t="s">
        <v>20</v>
      </c>
      <c r="M1070">
        <v>400</v>
      </c>
    </row>
    <row r="1071" spans="1:13" x14ac:dyDescent="0.35">
      <c r="A1071" t="s">
        <v>1152</v>
      </c>
      <c r="B1071" t="s">
        <v>55</v>
      </c>
      <c r="C1071">
        <v>987</v>
      </c>
      <c r="D1071" t="s">
        <v>56</v>
      </c>
      <c r="E1071" t="s">
        <v>48</v>
      </c>
      <c r="F1071" t="s">
        <v>57</v>
      </c>
      <c r="G1071">
        <v>250</v>
      </c>
      <c r="H1071">
        <v>2</v>
      </c>
      <c r="I1071" s="1">
        <v>45079</v>
      </c>
      <c r="J1071" t="s">
        <v>52</v>
      </c>
      <c r="K1071" t="s">
        <v>19</v>
      </c>
      <c r="L1071" t="s">
        <v>20</v>
      </c>
      <c r="M1071">
        <v>500</v>
      </c>
    </row>
    <row r="1072" spans="1:13" x14ac:dyDescent="0.35">
      <c r="A1072" t="s">
        <v>1153</v>
      </c>
      <c r="B1072" t="s">
        <v>115</v>
      </c>
      <c r="C1072">
        <v>789</v>
      </c>
      <c r="D1072" t="s">
        <v>70</v>
      </c>
      <c r="E1072" t="s">
        <v>24</v>
      </c>
      <c r="F1072" t="s">
        <v>111</v>
      </c>
      <c r="G1072">
        <v>20</v>
      </c>
      <c r="H1072">
        <v>5</v>
      </c>
      <c r="I1072" s="1">
        <v>45277</v>
      </c>
      <c r="J1072" t="s">
        <v>26</v>
      </c>
      <c r="K1072" t="s">
        <v>33</v>
      </c>
      <c r="L1072" t="s">
        <v>40</v>
      </c>
      <c r="M1072">
        <v>100</v>
      </c>
    </row>
    <row r="1073" spans="1:13" x14ac:dyDescent="0.35">
      <c r="A1073" t="s">
        <v>1154</v>
      </c>
      <c r="B1073" t="s">
        <v>50</v>
      </c>
      <c r="C1073">
        <v>123</v>
      </c>
      <c r="D1073" t="s">
        <v>51</v>
      </c>
      <c r="E1073" t="s">
        <v>16</v>
      </c>
      <c r="F1073" t="s">
        <v>39</v>
      </c>
      <c r="G1073">
        <v>120</v>
      </c>
      <c r="H1073">
        <v>1</v>
      </c>
      <c r="I1073" s="1">
        <v>45044</v>
      </c>
      <c r="J1073" t="s">
        <v>26</v>
      </c>
      <c r="K1073" t="s">
        <v>33</v>
      </c>
      <c r="L1073" t="s">
        <v>40</v>
      </c>
      <c r="M1073">
        <v>120</v>
      </c>
    </row>
    <row r="1074" spans="1:13" x14ac:dyDescent="0.35">
      <c r="A1074" t="s">
        <v>1155</v>
      </c>
      <c r="B1074" t="s">
        <v>22</v>
      </c>
      <c r="C1074">
        <v>369</v>
      </c>
      <c r="D1074" t="s">
        <v>23</v>
      </c>
      <c r="E1074" t="s">
        <v>38</v>
      </c>
      <c r="F1074" t="s">
        <v>67</v>
      </c>
      <c r="G1074">
        <v>150</v>
      </c>
      <c r="H1074">
        <v>2</v>
      </c>
      <c r="I1074" s="1">
        <v>45089</v>
      </c>
      <c r="J1074" t="s">
        <v>32</v>
      </c>
      <c r="K1074" t="s">
        <v>33</v>
      </c>
      <c r="L1074" t="s">
        <v>34</v>
      </c>
      <c r="M1074">
        <v>300</v>
      </c>
    </row>
    <row r="1075" spans="1:13" x14ac:dyDescent="0.35">
      <c r="A1075" t="s">
        <v>1156</v>
      </c>
      <c r="B1075" t="s">
        <v>14</v>
      </c>
      <c r="C1075">
        <v>369</v>
      </c>
      <c r="D1075" t="s">
        <v>15</v>
      </c>
      <c r="E1075" t="s">
        <v>38</v>
      </c>
      <c r="F1075" t="s">
        <v>90</v>
      </c>
      <c r="G1075">
        <v>100</v>
      </c>
      <c r="H1075">
        <v>1</v>
      </c>
      <c r="I1075" s="1">
        <v>45146</v>
      </c>
      <c r="J1075" t="s">
        <v>32</v>
      </c>
      <c r="K1075" t="s">
        <v>19</v>
      </c>
      <c r="L1075" t="s">
        <v>20</v>
      </c>
      <c r="M1075">
        <v>100</v>
      </c>
    </row>
    <row r="1076" spans="1:13" x14ac:dyDescent="0.35">
      <c r="A1076" t="s">
        <v>1157</v>
      </c>
      <c r="B1076" t="s">
        <v>92</v>
      </c>
      <c r="C1076">
        <v>654</v>
      </c>
      <c r="D1076" t="s">
        <v>51</v>
      </c>
      <c r="E1076" t="s">
        <v>66</v>
      </c>
      <c r="F1076" t="s">
        <v>17</v>
      </c>
      <c r="G1076">
        <v>50</v>
      </c>
      <c r="H1076">
        <v>4</v>
      </c>
      <c r="I1076" s="1">
        <v>45083</v>
      </c>
      <c r="J1076" t="s">
        <v>32</v>
      </c>
      <c r="K1076" t="s">
        <v>19</v>
      </c>
      <c r="L1076" t="s">
        <v>27</v>
      </c>
      <c r="M1076">
        <v>200</v>
      </c>
    </row>
    <row r="1077" spans="1:13" x14ac:dyDescent="0.35">
      <c r="A1077" t="s">
        <v>1158</v>
      </c>
      <c r="B1077" t="s">
        <v>100</v>
      </c>
      <c r="C1077">
        <v>987</v>
      </c>
      <c r="D1077" t="s">
        <v>56</v>
      </c>
      <c r="E1077" t="s">
        <v>64</v>
      </c>
      <c r="F1077" t="s">
        <v>39</v>
      </c>
      <c r="G1077">
        <v>120</v>
      </c>
      <c r="H1077">
        <v>1</v>
      </c>
      <c r="I1077" s="1">
        <v>45099</v>
      </c>
      <c r="J1077" t="s">
        <v>26</v>
      </c>
      <c r="K1077" t="s">
        <v>19</v>
      </c>
      <c r="L1077" t="s">
        <v>20</v>
      </c>
      <c r="M1077">
        <v>120</v>
      </c>
    </row>
    <row r="1078" spans="1:13" x14ac:dyDescent="0.35">
      <c r="A1078" t="s">
        <v>1159</v>
      </c>
      <c r="B1078" t="s">
        <v>155</v>
      </c>
      <c r="C1078">
        <v>789</v>
      </c>
      <c r="D1078" t="s">
        <v>37</v>
      </c>
      <c r="E1078" t="s">
        <v>48</v>
      </c>
      <c r="F1078" t="s">
        <v>17</v>
      </c>
      <c r="G1078">
        <v>50</v>
      </c>
      <c r="H1078">
        <v>4</v>
      </c>
      <c r="I1078" s="1">
        <v>45028</v>
      </c>
      <c r="J1078" t="s">
        <v>32</v>
      </c>
      <c r="K1078" t="s">
        <v>19</v>
      </c>
      <c r="L1078" t="s">
        <v>27</v>
      </c>
      <c r="M1078">
        <v>200</v>
      </c>
    </row>
    <row r="1079" spans="1:13" x14ac:dyDescent="0.35">
      <c r="A1079" t="s">
        <v>1160</v>
      </c>
      <c r="B1079" t="s">
        <v>62</v>
      </c>
      <c r="C1079">
        <v>456</v>
      </c>
      <c r="D1079" t="s">
        <v>63</v>
      </c>
      <c r="E1079" t="s">
        <v>16</v>
      </c>
      <c r="F1079" t="s">
        <v>31</v>
      </c>
      <c r="G1079">
        <v>200</v>
      </c>
      <c r="H1079">
        <v>2</v>
      </c>
      <c r="I1079" s="1">
        <v>45179</v>
      </c>
      <c r="J1079" t="s">
        <v>18</v>
      </c>
      <c r="K1079" t="s">
        <v>33</v>
      </c>
      <c r="L1079" t="s">
        <v>40</v>
      </c>
      <c r="M1079">
        <v>400</v>
      </c>
    </row>
    <row r="1080" spans="1:13" x14ac:dyDescent="0.35">
      <c r="A1080" t="s">
        <v>1161</v>
      </c>
      <c r="B1080" t="s">
        <v>100</v>
      </c>
      <c r="C1080">
        <v>987</v>
      </c>
      <c r="D1080" t="s">
        <v>56</v>
      </c>
      <c r="E1080" t="s">
        <v>48</v>
      </c>
      <c r="F1080" t="s">
        <v>103</v>
      </c>
      <c r="G1080">
        <v>190</v>
      </c>
      <c r="H1080">
        <v>1</v>
      </c>
      <c r="I1080" s="1">
        <v>45073</v>
      </c>
      <c r="J1080" t="s">
        <v>52</v>
      </c>
      <c r="K1080" t="s">
        <v>33</v>
      </c>
      <c r="L1080" t="s">
        <v>53</v>
      </c>
      <c r="M1080">
        <v>190</v>
      </c>
    </row>
    <row r="1081" spans="1:13" x14ac:dyDescent="0.35">
      <c r="A1081" t="s">
        <v>1162</v>
      </c>
      <c r="B1081" t="s">
        <v>155</v>
      </c>
      <c r="C1081">
        <v>789</v>
      </c>
      <c r="D1081" t="s">
        <v>37</v>
      </c>
      <c r="E1081" t="s">
        <v>64</v>
      </c>
      <c r="F1081" t="s">
        <v>57</v>
      </c>
      <c r="G1081">
        <v>250</v>
      </c>
      <c r="H1081">
        <v>2</v>
      </c>
      <c r="I1081" s="1">
        <v>45068</v>
      </c>
      <c r="J1081" t="s">
        <v>32</v>
      </c>
      <c r="K1081" t="s">
        <v>33</v>
      </c>
      <c r="L1081" t="s">
        <v>40</v>
      </c>
      <c r="M1081">
        <v>500</v>
      </c>
    </row>
    <row r="1082" spans="1:13" x14ac:dyDescent="0.35">
      <c r="A1082" t="s">
        <v>1163</v>
      </c>
      <c r="B1082" t="s">
        <v>97</v>
      </c>
      <c r="C1082">
        <v>456</v>
      </c>
      <c r="D1082" t="s">
        <v>45</v>
      </c>
      <c r="E1082" t="s">
        <v>42</v>
      </c>
      <c r="F1082" t="s">
        <v>90</v>
      </c>
      <c r="G1082">
        <v>100</v>
      </c>
      <c r="H1082">
        <v>1</v>
      </c>
      <c r="I1082" s="1">
        <v>45141</v>
      </c>
      <c r="J1082" t="s">
        <v>32</v>
      </c>
      <c r="K1082" t="s">
        <v>33</v>
      </c>
      <c r="L1082" t="s">
        <v>40</v>
      </c>
      <c r="M1082">
        <v>100</v>
      </c>
    </row>
    <row r="1083" spans="1:13" x14ac:dyDescent="0.35">
      <c r="A1083" t="s">
        <v>1164</v>
      </c>
      <c r="B1083" t="s">
        <v>29</v>
      </c>
      <c r="C1083">
        <v>258</v>
      </c>
      <c r="D1083" t="s">
        <v>30</v>
      </c>
      <c r="E1083" t="s">
        <v>79</v>
      </c>
      <c r="F1083" t="s">
        <v>103</v>
      </c>
      <c r="G1083">
        <v>190</v>
      </c>
      <c r="H1083">
        <v>1</v>
      </c>
      <c r="I1083" s="1">
        <v>45206</v>
      </c>
      <c r="J1083" t="s">
        <v>18</v>
      </c>
      <c r="K1083" t="s">
        <v>33</v>
      </c>
      <c r="L1083" t="s">
        <v>40</v>
      </c>
      <c r="M1083">
        <v>190</v>
      </c>
    </row>
    <row r="1084" spans="1:13" x14ac:dyDescent="0.35">
      <c r="A1084" t="s">
        <v>1165</v>
      </c>
      <c r="B1084" t="s">
        <v>97</v>
      </c>
      <c r="C1084">
        <v>456</v>
      </c>
      <c r="D1084" t="s">
        <v>45</v>
      </c>
      <c r="E1084" t="s">
        <v>38</v>
      </c>
      <c r="F1084" t="s">
        <v>31</v>
      </c>
      <c r="G1084">
        <v>200</v>
      </c>
      <c r="H1084">
        <v>2</v>
      </c>
      <c r="I1084" s="1">
        <v>44979</v>
      </c>
      <c r="J1084" t="s">
        <v>26</v>
      </c>
      <c r="K1084" t="s">
        <v>19</v>
      </c>
      <c r="L1084" t="s">
        <v>27</v>
      </c>
      <c r="M1084">
        <v>400</v>
      </c>
    </row>
    <row r="1085" spans="1:13" x14ac:dyDescent="0.35">
      <c r="A1085" t="s">
        <v>1166</v>
      </c>
      <c r="B1085" t="s">
        <v>102</v>
      </c>
      <c r="C1085">
        <v>123</v>
      </c>
      <c r="D1085" t="s">
        <v>78</v>
      </c>
      <c r="E1085" t="s">
        <v>38</v>
      </c>
      <c r="F1085" t="s">
        <v>85</v>
      </c>
      <c r="G1085">
        <v>200</v>
      </c>
      <c r="H1085">
        <v>2</v>
      </c>
      <c r="I1085" s="1">
        <v>45016</v>
      </c>
      <c r="J1085" t="s">
        <v>26</v>
      </c>
      <c r="K1085" t="s">
        <v>33</v>
      </c>
      <c r="L1085" t="s">
        <v>34</v>
      </c>
      <c r="M1085">
        <v>400</v>
      </c>
    </row>
    <row r="1086" spans="1:13" x14ac:dyDescent="0.35">
      <c r="A1086" t="s">
        <v>1167</v>
      </c>
      <c r="B1086" t="s">
        <v>115</v>
      </c>
      <c r="C1086">
        <v>789</v>
      </c>
      <c r="D1086" t="s">
        <v>70</v>
      </c>
      <c r="E1086" t="s">
        <v>79</v>
      </c>
      <c r="F1086" t="s">
        <v>17</v>
      </c>
      <c r="G1086">
        <v>50</v>
      </c>
      <c r="H1086">
        <v>4</v>
      </c>
      <c r="I1086" s="1">
        <v>45202</v>
      </c>
      <c r="J1086" t="s">
        <v>52</v>
      </c>
      <c r="K1086" t="s">
        <v>33</v>
      </c>
      <c r="L1086" t="s">
        <v>53</v>
      </c>
      <c r="M1086">
        <v>200</v>
      </c>
    </row>
    <row r="1087" spans="1:13" x14ac:dyDescent="0.35">
      <c r="A1087" t="s">
        <v>1168</v>
      </c>
      <c r="B1087" t="s">
        <v>92</v>
      </c>
      <c r="C1087">
        <v>654</v>
      </c>
      <c r="D1087" t="s">
        <v>51</v>
      </c>
      <c r="E1087" t="s">
        <v>79</v>
      </c>
      <c r="F1087" t="s">
        <v>105</v>
      </c>
      <c r="G1087">
        <v>180</v>
      </c>
      <c r="H1087">
        <v>1</v>
      </c>
      <c r="I1087" s="1">
        <v>45195</v>
      </c>
      <c r="J1087" t="s">
        <v>26</v>
      </c>
      <c r="K1087" t="s">
        <v>33</v>
      </c>
      <c r="L1087" t="s">
        <v>40</v>
      </c>
      <c r="M1087">
        <v>180</v>
      </c>
    </row>
    <row r="1088" spans="1:13" x14ac:dyDescent="0.35">
      <c r="A1088" t="s">
        <v>1169</v>
      </c>
      <c r="B1088" t="s">
        <v>55</v>
      </c>
      <c r="C1088">
        <v>987</v>
      </c>
      <c r="D1088" t="s">
        <v>56</v>
      </c>
      <c r="E1088" t="s">
        <v>42</v>
      </c>
      <c r="F1088" t="s">
        <v>17</v>
      </c>
      <c r="G1088">
        <v>50</v>
      </c>
      <c r="H1088">
        <v>4</v>
      </c>
      <c r="I1088" s="1">
        <v>45111</v>
      </c>
      <c r="J1088" t="s">
        <v>26</v>
      </c>
      <c r="K1088" t="s">
        <v>33</v>
      </c>
      <c r="L1088" t="s">
        <v>53</v>
      </c>
      <c r="M1088">
        <v>200</v>
      </c>
    </row>
    <row r="1089" spans="1:13" x14ac:dyDescent="0.35">
      <c r="A1089" t="s">
        <v>1170</v>
      </c>
      <c r="B1089" t="s">
        <v>102</v>
      </c>
      <c r="C1089">
        <v>123</v>
      </c>
      <c r="D1089" t="s">
        <v>78</v>
      </c>
      <c r="E1089" t="s">
        <v>79</v>
      </c>
      <c r="F1089" t="s">
        <v>67</v>
      </c>
      <c r="G1089">
        <v>150</v>
      </c>
      <c r="H1089">
        <v>2</v>
      </c>
      <c r="I1089" s="1">
        <v>45233</v>
      </c>
      <c r="J1089" t="s">
        <v>32</v>
      </c>
      <c r="K1089" t="s">
        <v>33</v>
      </c>
      <c r="L1089" t="s">
        <v>40</v>
      </c>
      <c r="M1089">
        <v>300</v>
      </c>
    </row>
    <row r="1090" spans="1:13" x14ac:dyDescent="0.35">
      <c r="A1090" t="s">
        <v>1171</v>
      </c>
      <c r="B1090" t="s">
        <v>97</v>
      </c>
      <c r="C1090">
        <v>456</v>
      </c>
      <c r="D1090" t="s">
        <v>45</v>
      </c>
      <c r="E1090" t="s">
        <v>42</v>
      </c>
      <c r="F1090" t="s">
        <v>90</v>
      </c>
      <c r="G1090">
        <v>100</v>
      </c>
      <c r="H1090">
        <v>1</v>
      </c>
      <c r="I1090" s="1">
        <v>45040</v>
      </c>
      <c r="J1090" t="s">
        <v>32</v>
      </c>
      <c r="K1090" t="s">
        <v>19</v>
      </c>
      <c r="L1090" t="s">
        <v>27</v>
      </c>
      <c r="M1090">
        <v>100</v>
      </c>
    </row>
    <row r="1091" spans="1:13" x14ac:dyDescent="0.35">
      <c r="A1091" t="s">
        <v>1172</v>
      </c>
      <c r="B1091" t="s">
        <v>84</v>
      </c>
      <c r="C1091">
        <v>258</v>
      </c>
      <c r="D1091" t="s">
        <v>15</v>
      </c>
      <c r="E1091" t="s">
        <v>79</v>
      </c>
      <c r="F1091" t="s">
        <v>174</v>
      </c>
      <c r="G1091">
        <v>300</v>
      </c>
      <c r="H1091">
        <v>3</v>
      </c>
      <c r="I1091" s="1">
        <v>45267</v>
      </c>
      <c r="J1091" t="s">
        <v>32</v>
      </c>
      <c r="K1091" t="s">
        <v>33</v>
      </c>
      <c r="L1091" t="s">
        <v>34</v>
      </c>
      <c r="M1091">
        <v>900</v>
      </c>
    </row>
    <row r="1092" spans="1:13" x14ac:dyDescent="0.35">
      <c r="A1092" t="s">
        <v>1173</v>
      </c>
      <c r="B1092" t="s">
        <v>84</v>
      </c>
      <c r="C1092">
        <v>258</v>
      </c>
      <c r="D1092" t="s">
        <v>15</v>
      </c>
      <c r="E1092" t="s">
        <v>38</v>
      </c>
      <c r="F1092" t="s">
        <v>31</v>
      </c>
      <c r="G1092">
        <v>200</v>
      </c>
      <c r="H1092">
        <v>2</v>
      </c>
      <c r="I1092" s="1">
        <v>45239</v>
      </c>
      <c r="J1092" t="s">
        <v>32</v>
      </c>
      <c r="K1092" t="s">
        <v>19</v>
      </c>
      <c r="L1092" t="s">
        <v>27</v>
      </c>
      <c r="M1092">
        <v>400</v>
      </c>
    </row>
    <row r="1093" spans="1:13" x14ac:dyDescent="0.35">
      <c r="A1093" t="s">
        <v>1174</v>
      </c>
      <c r="B1093" t="s">
        <v>14</v>
      </c>
      <c r="C1093">
        <v>369</v>
      </c>
      <c r="D1093" t="s">
        <v>15</v>
      </c>
      <c r="E1093" t="s">
        <v>48</v>
      </c>
      <c r="F1093" t="s">
        <v>88</v>
      </c>
      <c r="G1093">
        <v>130</v>
      </c>
      <c r="H1093">
        <v>1</v>
      </c>
      <c r="I1093" s="1">
        <v>45022</v>
      </c>
      <c r="J1093" t="s">
        <v>18</v>
      </c>
      <c r="K1093" t="s">
        <v>33</v>
      </c>
      <c r="L1093" t="s">
        <v>53</v>
      </c>
      <c r="M1093">
        <v>130</v>
      </c>
    </row>
    <row r="1094" spans="1:13" x14ac:dyDescent="0.35">
      <c r="A1094" t="s">
        <v>1175</v>
      </c>
      <c r="B1094" t="s">
        <v>50</v>
      </c>
      <c r="C1094">
        <v>123</v>
      </c>
      <c r="D1094" t="s">
        <v>51</v>
      </c>
      <c r="E1094" t="s">
        <v>82</v>
      </c>
      <c r="F1094" t="s">
        <v>98</v>
      </c>
      <c r="G1094">
        <v>150</v>
      </c>
      <c r="H1094">
        <v>2</v>
      </c>
      <c r="I1094" s="1">
        <v>45238</v>
      </c>
      <c r="J1094" t="s">
        <v>26</v>
      </c>
      <c r="K1094" t="s">
        <v>19</v>
      </c>
      <c r="L1094" t="s">
        <v>27</v>
      </c>
      <c r="M1094">
        <v>300</v>
      </c>
    </row>
    <row r="1095" spans="1:13" x14ac:dyDescent="0.35">
      <c r="A1095" t="s">
        <v>1176</v>
      </c>
      <c r="B1095" t="s">
        <v>100</v>
      </c>
      <c r="C1095">
        <v>987</v>
      </c>
      <c r="D1095" t="s">
        <v>56</v>
      </c>
      <c r="E1095" t="s">
        <v>38</v>
      </c>
      <c r="F1095" t="s">
        <v>88</v>
      </c>
      <c r="G1095">
        <v>130</v>
      </c>
      <c r="H1095">
        <v>1</v>
      </c>
      <c r="I1095" s="1">
        <v>44941</v>
      </c>
      <c r="J1095" t="s">
        <v>32</v>
      </c>
      <c r="K1095" t="s">
        <v>33</v>
      </c>
      <c r="L1095" t="s">
        <v>34</v>
      </c>
      <c r="M1095">
        <v>130</v>
      </c>
    </row>
    <row r="1096" spans="1:13" x14ac:dyDescent="0.35">
      <c r="A1096" t="s">
        <v>1177</v>
      </c>
      <c r="B1096" t="s">
        <v>69</v>
      </c>
      <c r="C1096">
        <v>321</v>
      </c>
      <c r="D1096" t="s">
        <v>70</v>
      </c>
      <c r="E1096" t="s">
        <v>82</v>
      </c>
      <c r="F1096" t="s">
        <v>90</v>
      </c>
      <c r="G1096">
        <v>100</v>
      </c>
      <c r="H1096">
        <v>1</v>
      </c>
      <c r="I1096" s="1">
        <v>44986</v>
      </c>
      <c r="J1096" t="s">
        <v>52</v>
      </c>
      <c r="K1096" t="s">
        <v>33</v>
      </c>
      <c r="L1096" t="s">
        <v>53</v>
      </c>
      <c r="M1096">
        <v>100</v>
      </c>
    </row>
    <row r="1097" spans="1:13" x14ac:dyDescent="0.35">
      <c r="A1097" t="s">
        <v>1178</v>
      </c>
      <c r="B1097" t="s">
        <v>100</v>
      </c>
      <c r="C1097">
        <v>987</v>
      </c>
      <c r="D1097" t="s">
        <v>56</v>
      </c>
      <c r="E1097" t="s">
        <v>16</v>
      </c>
      <c r="F1097" t="s">
        <v>67</v>
      </c>
      <c r="G1097">
        <v>150</v>
      </c>
      <c r="H1097">
        <v>2</v>
      </c>
      <c r="I1097" s="1">
        <v>44981</v>
      </c>
      <c r="J1097" t="s">
        <v>18</v>
      </c>
      <c r="K1097" t="s">
        <v>33</v>
      </c>
      <c r="L1097" t="s">
        <v>34</v>
      </c>
      <c r="M1097">
        <v>300</v>
      </c>
    </row>
    <row r="1098" spans="1:13" x14ac:dyDescent="0.35">
      <c r="A1098" t="s">
        <v>1179</v>
      </c>
      <c r="B1098" t="s">
        <v>84</v>
      </c>
      <c r="C1098">
        <v>258</v>
      </c>
      <c r="D1098" t="s">
        <v>15</v>
      </c>
      <c r="E1098" t="s">
        <v>48</v>
      </c>
      <c r="F1098" t="s">
        <v>105</v>
      </c>
      <c r="G1098">
        <v>180</v>
      </c>
      <c r="H1098">
        <v>1</v>
      </c>
      <c r="I1098" s="1">
        <v>45263</v>
      </c>
      <c r="J1098" t="s">
        <v>26</v>
      </c>
      <c r="K1098" t="s">
        <v>19</v>
      </c>
      <c r="L1098" t="s">
        <v>27</v>
      </c>
      <c r="M1098">
        <v>180</v>
      </c>
    </row>
    <row r="1099" spans="1:13" x14ac:dyDescent="0.35">
      <c r="A1099" t="s">
        <v>1180</v>
      </c>
      <c r="B1099" t="s">
        <v>84</v>
      </c>
      <c r="C1099">
        <v>258</v>
      </c>
      <c r="D1099" t="s">
        <v>15</v>
      </c>
      <c r="E1099" t="s">
        <v>64</v>
      </c>
      <c r="F1099" t="s">
        <v>103</v>
      </c>
      <c r="G1099">
        <v>190</v>
      </c>
      <c r="H1099">
        <v>1</v>
      </c>
      <c r="I1099" s="1">
        <v>45051</v>
      </c>
      <c r="J1099" t="s">
        <v>26</v>
      </c>
      <c r="K1099" t="s">
        <v>19</v>
      </c>
      <c r="L1099" t="s">
        <v>20</v>
      </c>
      <c r="M1099">
        <v>190</v>
      </c>
    </row>
    <row r="1100" spans="1:13" x14ac:dyDescent="0.35">
      <c r="A1100" t="s">
        <v>1181</v>
      </c>
      <c r="B1100" t="s">
        <v>14</v>
      </c>
      <c r="C1100">
        <v>369</v>
      </c>
      <c r="D1100" t="s">
        <v>15</v>
      </c>
      <c r="E1100" t="s">
        <v>24</v>
      </c>
      <c r="F1100" t="s">
        <v>57</v>
      </c>
      <c r="G1100">
        <v>250</v>
      </c>
      <c r="H1100">
        <v>2</v>
      </c>
      <c r="I1100" s="1">
        <v>44977</v>
      </c>
      <c r="J1100" t="s">
        <v>18</v>
      </c>
      <c r="K1100" t="s">
        <v>33</v>
      </c>
      <c r="L1100" t="s">
        <v>34</v>
      </c>
      <c r="M1100">
        <v>500</v>
      </c>
    </row>
    <row r="1101" spans="1:13" x14ac:dyDescent="0.35">
      <c r="A1101" t="s">
        <v>1182</v>
      </c>
      <c r="B1101" t="s">
        <v>29</v>
      </c>
      <c r="C1101">
        <v>258</v>
      </c>
      <c r="D1101" t="s">
        <v>30</v>
      </c>
      <c r="E1101" t="s">
        <v>42</v>
      </c>
      <c r="F1101" t="s">
        <v>98</v>
      </c>
      <c r="G1101">
        <v>150</v>
      </c>
      <c r="H1101">
        <v>2</v>
      </c>
      <c r="I1101" s="1">
        <v>45211</v>
      </c>
      <c r="J1101" t="s">
        <v>26</v>
      </c>
      <c r="K1101" t="s">
        <v>33</v>
      </c>
      <c r="L1101" t="s">
        <v>34</v>
      </c>
      <c r="M1101">
        <v>300</v>
      </c>
    </row>
    <row r="1102" spans="1:13" x14ac:dyDescent="0.35">
      <c r="A1102" t="s">
        <v>1183</v>
      </c>
      <c r="B1102" t="s">
        <v>62</v>
      </c>
      <c r="C1102">
        <v>456</v>
      </c>
      <c r="D1102" t="s">
        <v>63</v>
      </c>
      <c r="E1102" t="s">
        <v>24</v>
      </c>
      <c r="F1102" t="s">
        <v>98</v>
      </c>
      <c r="G1102">
        <v>150</v>
      </c>
      <c r="H1102">
        <v>2</v>
      </c>
      <c r="I1102" s="1">
        <v>45084</v>
      </c>
      <c r="J1102" t="s">
        <v>32</v>
      </c>
      <c r="K1102" t="s">
        <v>33</v>
      </c>
      <c r="L1102" t="s">
        <v>40</v>
      </c>
      <c r="M1102">
        <v>300</v>
      </c>
    </row>
    <row r="1103" spans="1:13" x14ac:dyDescent="0.35">
      <c r="A1103" t="s">
        <v>1184</v>
      </c>
      <c r="B1103" t="s">
        <v>59</v>
      </c>
      <c r="C1103">
        <v>123</v>
      </c>
      <c r="D1103" t="s">
        <v>23</v>
      </c>
      <c r="E1103" t="s">
        <v>24</v>
      </c>
      <c r="F1103" t="s">
        <v>174</v>
      </c>
      <c r="G1103">
        <v>300</v>
      </c>
      <c r="H1103">
        <v>3</v>
      </c>
      <c r="I1103" s="1">
        <v>45172</v>
      </c>
      <c r="J1103" t="s">
        <v>32</v>
      </c>
      <c r="K1103" t="s">
        <v>33</v>
      </c>
      <c r="L1103" t="s">
        <v>34</v>
      </c>
      <c r="M1103">
        <v>900</v>
      </c>
    </row>
    <row r="1104" spans="1:13" x14ac:dyDescent="0.35">
      <c r="A1104" t="s">
        <v>1185</v>
      </c>
      <c r="B1104" t="s">
        <v>155</v>
      </c>
      <c r="C1104">
        <v>789</v>
      </c>
      <c r="D1104" t="s">
        <v>37</v>
      </c>
      <c r="E1104" t="s">
        <v>48</v>
      </c>
      <c r="F1104" t="s">
        <v>60</v>
      </c>
      <c r="G1104">
        <v>220</v>
      </c>
      <c r="H1104">
        <v>2</v>
      </c>
      <c r="I1104" s="1">
        <v>45136</v>
      </c>
      <c r="J1104" t="s">
        <v>18</v>
      </c>
      <c r="K1104" t="s">
        <v>33</v>
      </c>
      <c r="L1104" t="s">
        <v>53</v>
      </c>
      <c r="M1104">
        <v>440</v>
      </c>
    </row>
    <row r="1105" spans="1:13" x14ac:dyDescent="0.35">
      <c r="A1105" t="s">
        <v>1186</v>
      </c>
      <c r="B1105" t="s">
        <v>62</v>
      </c>
      <c r="C1105">
        <v>456</v>
      </c>
      <c r="D1105" t="s">
        <v>63</v>
      </c>
      <c r="E1105" t="s">
        <v>66</v>
      </c>
      <c r="F1105" t="s">
        <v>71</v>
      </c>
      <c r="G1105">
        <v>180</v>
      </c>
      <c r="H1105">
        <v>1</v>
      </c>
      <c r="I1105" s="1">
        <v>45092</v>
      </c>
      <c r="J1105" t="s">
        <v>26</v>
      </c>
      <c r="K1105" t="s">
        <v>33</v>
      </c>
      <c r="L1105" t="s">
        <v>40</v>
      </c>
      <c r="M1105">
        <v>180</v>
      </c>
    </row>
    <row r="1106" spans="1:13" x14ac:dyDescent="0.35">
      <c r="A1106" t="s">
        <v>1187</v>
      </c>
      <c r="B1106" t="s">
        <v>84</v>
      </c>
      <c r="C1106">
        <v>258</v>
      </c>
      <c r="D1106" t="s">
        <v>15</v>
      </c>
      <c r="E1106" t="s">
        <v>79</v>
      </c>
      <c r="F1106" t="s">
        <v>60</v>
      </c>
      <c r="G1106">
        <v>220</v>
      </c>
      <c r="H1106">
        <v>2</v>
      </c>
      <c r="I1106" s="1">
        <v>45235</v>
      </c>
      <c r="J1106" t="s">
        <v>32</v>
      </c>
      <c r="K1106" t="s">
        <v>33</v>
      </c>
      <c r="L1106" t="s">
        <v>53</v>
      </c>
      <c r="M1106">
        <v>440</v>
      </c>
    </row>
    <row r="1107" spans="1:13" x14ac:dyDescent="0.35">
      <c r="A1107" t="s">
        <v>1188</v>
      </c>
      <c r="B1107" t="s">
        <v>50</v>
      </c>
      <c r="C1107">
        <v>123</v>
      </c>
      <c r="D1107" t="s">
        <v>51</v>
      </c>
      <c r="E1107" t="s">
        <v>82</v>
      </c>
      <c r="F1107" t="s">
        <v>90</v>
      </c>
      <c r="G1107">
        <v>100</v>
      </c>
      <c r="H1107">
        <v>1</v>
      </c>
      <c r="I1107" s="1">
        <v>44939</v>
      </c>
      <c r="J1107" t="s">
        <v>52</v>
      </c>
      <c r="K1107" t="s">
        <v>33</v>
      </c>
      <c r="L1107" t="s">
        <v>40</v>
      </c>
      <c r="M1107">
        <v>100</v>
      </c>
    </row>
    <row r="1108" spans="1:13" x14ac:dyDescent="0.35">
      <c r="A1108" t="s">
        <v>1189</v>
      </c>
      <c r="B1108" t="s">
        <v>102</v>
      </c>
      <c r="C1108">
        <v>123</v>
      </c>
      <c r="D1108" t="s">
        <v>78</v>
      </c>
      <c r="E1108" t="s">
        <v>82</v>
      </c>
      <c r="F1108" t="s">
        <v>103</v>
      </c>
      <c r="G1108">
        <v>190</v>
      </c>
      <c r="H1108">
        <v>1</v>
      </c>
      <c r="I1108" s="1">
        <v>45048</v>
      </c>
      <c r="J1108" t="s">
        <v>32</v>
      </c>
      <c r="K1108" t="s">
        <v>19</v>
      </c>
      <c r="L1108" t="s">
        <v>27</v>
      </c>
      <c r="M1108">
        <v>190</v>
      </c>
    </row>
    <row r="1109" spans="1:13" x14ac:dyDescent="0.35">
      <c r="A1109" t="s">
        <v>1190</v>
      </c>
      <c r="B1109" t="s">
        <v>22</v>
      </c>
      <c r="C1109">
        <v>369</v>
      </c>
      <c r="D1109" t="s">
        <v>23</v>
      </c>
      <c r="E1109" t="s">
        <v>48</v>
      </c>
      <c r="F1109" t="s">
        <v>103</v>
      </c>
      <c r="G1109">
        <v>190</v>
      </c>
      <c r="H1109">
        <v>1</v>
      </c>
      <c r="I1109" s="1">
        <v>45002</v>
      </c>
      <c r="J1109" t="s">
        <v>18</v>
      </c>
      <c r="K1109" t="s">
        <v>19</v>
      </c>
      <c r="L1109" t="s">
        <v>27</v>
      </c>
      <c r="M1109">
        <v>190</v>
      </c>
    </row>
    <row r="1110" spans="1:13" x14ac:dyDescent="0.35">
      <c r="A1110" t="s">
        <v>1191</v>
      </c>
      <c r="B1110" t="s">
        <v>113</v>
      </c>
      <c r="C1110">
        <v>321</v>
      </c>
      <c r="D1110" t="s">
        <v>78</v>
      </c>
      <c r="E1110" t="s">
        <v>42</v>
      </c>
      <c r="F1110" t="s">
        <v>46</v>
      </c>
      <c r="G1110">
        <v>350</v>
      </c>
      <c r="H1110">
        <v>1</v>
      </c>
      <c r="I1110" s="1">
        <v>45083</v>
      </c>
      <c r="J1110" t="s">
        <v>18</v>
      </c>
      <c r="K1110" t="s">
        <v>33</v>
      </c>
      <c r="L1110" t="s">
        <v>34</v>
      </c>
      <c r="M1110">
        <v>350</v>
      </c>
    </row>
    <row r="1111" spans="1:13" x14ac:dyDescent="0.35">
      <c r="A1111" t="s">
        <v>1192</v>
      </c>
      <c r="B1111" t="s">
        <v>84</v>
      </c>
      <c r="C1111">
        <v>258</v>
      </c>
      <c r="D1111" t="s">
        <v>15</v>
      </c>
      <c r="E1111" t="s">
        <v>66</v>
      </c>
      <c r="F1111" t="s">
        <v>31</v>
      </c>
      <c r="G1111">
        <v>200</v>
      </c>
      <c r="H1111">
        <v>2</v>
      </c>
      <c r="I1111" s="1">
        <v>45277</v>
      </c>
      <c r="J1111" t="s">
        <v>18</v>
      </c>
      <c r="K1111" t="s">
        <v>19</v>
      </c>
      <c r="L1111" t="s">
        <v>27</v>
      </c>
      <c r="M1111">
        <v>400</v>
      </c>
    </row>
    <row r="1112" spans="1:13" x14ac:dyDescent="0.35">
      <c r="A1112" t="s">
        <v>1193</v>
      </c>
      <c r="B1112" t="s">
        <v>59</v>
      </c>
      <c r="C1112">
        <v>123</v>
      </c>
      <c r="D1112" t="s">
        <v>23</v>
      </c>
      <c r="E1112" t="s">
        <v>66</v>
      </c>
      <c r="F1112" t="s">
        <v>134</v>
      </c>
      <c r="G1112">
        <v>280</v>
      </c>
      <c r="H1112">
        <v>3</v>
      </c>
      <c r="I1112" s="1">
        <v>45083</v>
      </c>
      <c r="J1112" t="s">
        <v>32</v>
      </c>
      <c r="K1112" t="s">
        <v>33</v>
      </c>
      <c r="L1112" t="s">
        <v>53</v>
      </c>
      <c r="M1112">
        <v>840</v>
      </c>
    </row>
    <row r="1113" spans="1:13" x14ac:dyDescent="0.35">
      <c r="A1113" t="s">
        <v>1194</v>
      </c>
      <c r="B1113" t="s">
        <v>14</v>
      </c>
      <c r="C1113">
        <v>369</v>
      </c>
      <c r="D1113" t="s">
        <v>15</v>
      </c>
      <c r="E1113" t="s">
        <v>79</v>
      </c>
      <c r="F1113" t="s">
        <v>39</v>
      </c>
      <c r="G1113">
        <v>120</v>
      </c>
      <c r="H1113">
        <v>1</v>
      </c>
      <c r="I1113" s="1">
        <v>45010</v>
      </c>
      <c r="J1113" t="s">
        <v>32</v>
      </c>
      <c r="K1113" t="s">
        <v>19</v>
      </c>
      <c r="L1113" t="s">
        <v>27</v>
      </c>
      <c r="M1113">
        <v>120</v>
      </c>
    </row>
    <row r="1114" spans="1:13" x14ac:dyDescent="0.35">
      <c r="A1114" t="s">
        <v>1195</v>
      </c>
      <c r="B1114" t="s">
        <v>115</v>
      </c>
      <c r="C1114">
        <v>789</v>
      </c>
      <c r="D1114" t="s">
        <v>70</v>
      </c>
      <c r="E1114" t="s">
        <v>38</v>
      </c>
      <c r="F1114" t="s">
        <v>105</v>
      </c>
      <c r="G1114">
        <v>180</v>
      </c>
      <c r="H1114">
        <v>1</v>
      </c>
      <c r="I1114" s="1">
        <v>44983</v>
      </c>
      <c r="J1114" t="s">
        <v>26</v>
      </c>
      <c r="K1114" t="s">
        <v>33</v>
      </c>
      <c r="L1114" t="s">
        <v>34</v>
      </c>
      <c r="M1114">
        <v>180</v>
      </c>
    </row>
    <row r="1115" spans="1:13" x14ac:dyDescent="0.35">
      <c r="A1115" t="s">
        <v>1196</v>
      </c>
      <c r="B1115" t="s">
        <v>77</v>
      </c>
      <c r="C1115">
        <v>147</v>
      </c>
      <c r="D1115" t="s">
        <v>78</v>
      </c>
      <c r="E1115" t="s">
        <v>64</v>
      </c>
      <c r="F1115" t="s">
        <v>60</v>
      </c>
      <c r="G1115">
        <v>220</v>
      </c>
      <c r="H1115">
        <v>2</v>
      </c>
      <c r="I1115" s="1">
        <v>45180</v>
      </c>
      <c r="J1115" t="s">
        <v>26</v>
      </c>
      <c r="K1115" t="s">
        <v>19</v>
      </c>
      <c r="L1115" t="s">
        <v>20</v>
      </c>
      <c r="M1115">
        <v>440</v>
      </c>
    </row>
    <row r="1116" spans="1:13" x14ac:dyDescent="0.35">
      <c r="A1116" t="s">
        <v>1197</v>
      </c>
      <c r="B1116" t="s">
        <v>77</v>
      </c>
      <c r="C1116">
        <v>147</v>
      </c>
      <c r="D1116" t="s">
        <v>78</v>
      </c>
      <c r="E1116" t="s">
        <v>48</v>
      </c>
      <c r="F1116" t="s">
        <v>88</v>
      </c>
      <c r="G1116">
        <v>130</v>
      </c>
      <c r="H1116">
        <v>1</v>
      </c>
      <c r="I1116" s="1">
        <v>45284</v>
      </c>
      <c r="J1116" t="s">
        <v>18</v>
      </c>
      <c r="K1116" t="s">
        <v>19</v>
      </c>
      <c r="L1116" t="s">
        <v>20</v>
      </c>
      <c r="M1116">
        <v>130</v>
      </c>
    </row>
    <row r="1117" spans="1:13" x14ac:dyDescent="0.35">
      <c r="A1117" t="s">
        <v>1198</v>
      </c>
      <c r="B1117" t="s">
        <v>55</v>
      </c>
      <c r="C1117">
        <v>987</v>
      </c>
      <c r="D1117" t="s">
        <v>56</v>
      </c>
      <c r="E1117" t="s">
        <v>38</v>
      </c>
      <c r="F1117" t="s">
        <v>71</v>
      </c>
      <c r="G1117">
        <v>180</v>
      </c>
      <c r="H1117">
        <v>1</v>
      </c>
      <c r="I1117" s="1">
        <v>44937</v>
      </c>
      <c r="J1117" t="s">
        <v>18</v>
      </c>
      <c r="K1117" t="s">
        <v>19</v>
      </c>
      <c r="L1117" t="s">
        <v>27</v>
      </c>
      <c r="M1117">
        <v>180</v>
      </c>
    </row>
    <row r="1118" spans="1:13" x14ac:dyDescent="0.35">
      <c r="A1118" t="s">
        <v>1199</v>
      </c>
      <c r="B1118" t="s">
        <v>29</v>
      </c>
      <c r="C1118">
        <v>258</v>
      </c>
      <c r="D1118" t="s">
        <v>30</v>
      </c>
      <c r="E1118" t="s">
        <v>24</v>
      </c>
      <c r="F1118" t="s">
        <v>67</v>
      </c>
      <c r="G1118">
        <v>150</v>
      </c>
      <c r="H1118">
        <v>2</v>
      </c>
      <c r="I1118" s="1">
        <v>45049</v>
      </c>
      <c r="J1118" t="s">
        <v>32</v>
      </c>
      <c r="K1118" t="s">
        <v>19</v>
      </c>
      <c r="L1118" t="s">
        <v>20</v>
      </c>
      <c r="M1118">
        <v>300</v>
      </c>
    </row>
    <row r="1119" spans="1:13" x14ac:dyDescent="0.35">
      <c r="A1119" t="s">
        <v>1200</v>
      </c>
      <c r="B1119" t="s">
        <v>113</v>
      </c>
      <c r="C1119">
        <v>321</v>
      </c>
      <c r="D1119" t="s">
        <v>78</v>
      </c>
      <c r="E1119" t="s">
        <v>66</v>
      </c>
      <c r="F1119" t="s">
        <v>80</v>
      </c>
      <c r="G1119">
        <v>230</v>
      </c>
      <c r="H1119">
        <v>2</v>
      </c>
      <c r="I1119" s="1">
        <v>45113</v>
      </c>
      <c r="J1119" t="s">
        <v>18</v>
      </c>
      <c r="K1119" t="s">
        <v>33</v>
      </c>
      <c r="L1119" t="s">
        <v>40</v>
      </c>
      <c r="M1119">
        <v>460</v>
      </c>
    </row>
    <row r="1120" spans="1:13" x14ac:dyDescent="0.35">
      <c r="A1120" t="s">
        <v>1201</v>
      </c>
      <c r="B1120" t="s">
        <v>55</v>
      </c>
      <c r="C1120">
        <v>987</v>
      </c>
      <c r="D1120" t="s">
        <v>56</v>
      </c>
      <c r="E1120" t="s">
        <v>64</v>
      </c>
      <c r="F1120" t="s">
        <v>60</v>
      </c>
      <c r="G1120">
        <v>220</v>
      </c>
      <c r="H1120">
        <v>2</v>
      </c>
      <c r="I1120" s="1">
        <v>45129</v>
      </c>
      <c r="J1120" t="s">
        <v>18</v>
      </c>
      <c r="K1120" t="s">
        <v>19</v>
      </c>
      <c r="L1120" t="s">
        <v>20</v>
      </c>
      <c r="M1120">
        <v>440</v>
      </c>
    </row>
    <row r="1121" spans="1:13" x14ac:dyDescent="0.35">
      <c r="A1121" t="s">
        <v>1202</v>
      </c>
      <c r="B1121" t="s">
        <v>102</v>
      </c>
      <c r="C1121">
        <v>123</v>
      </c>
      <c r="D1121" t="s">
        <v>78</v>
      </c>
      <c r="E1121" t="s">
        <v>48</v>
      </c>
      <c r="F1121" t="s">
        <v>98</v>
      </c>
      <c r="G1121">
        <v>150</v>
      </c>
      <c r="H1121">
        <v>2</v>
      </c>
      <c r="I1121" s="1">
        <v>45104</v>
      </c>
      <c r="J1121" t="s">
        <v>18</v>
      </c>
      <c r="K1121" t="s">
        <v>33</v>
      </c>
      <c r="L1121" t="s">
        <v>34</v>
      </c>
      <c r="M1121">
        <v>300</v>
      </c>
    </row>
    <row r="1122" spans="1:13" x14ac:dyDescent="0.35">
      <c r="A1122" t="s">
        <v>1203</v>
      </c>
      <c r="B1122" t="s">
        <v>155</v>
      </c>
      <c r="C1122">
        <v>789</v>
      </c>
      <c r="D1122" t="s">
        <v>37</v>
      </c>
      <c r="E1122" t="s">
        <v>16</v>
      </c>
      <c r="F1122" t="s">
        <v>31</v>
      </c>
      <c r="G1122">
        <v>200</v>
      </c>
      <c r="H1122">
        <v>2</v>
      </c>
      <c r="I1122" s="1">
        <v>45119</v>
      </c>
      <c r="J1122" t="s">
        <v>32</v>
      </c>
      <c r="K1122" t="s">
        <v>33</v>
      </c>
      <c r="L1122" t="s">
        <v>34</v>
      </c>
      <c r="M1122">
        <v>400</v>
      </c>
    </row>
    <row r="1123" spans="1:13" x14ac:dyDescent="0.35">
      <c r="A1123" t="s">
        <v>1204</v>
      </c>
      <c r="B1123" t="s">
        <v>155</v>
      </c>
      <c r="C1123">
        <v>789</v>
      </c>
      <c r="D1123" t="s">
        <v>37</v>
      </c>
      <c r="E1123" t="s">
        <v>48</v>
      </c>
      <c r="F1123" t="s">
        <v>17</v>
      </c>
      <c r="G1123">
        <v>50</v>
      </c>
      <c r="H1123">
        <v>4</v>
      </c>
      <c r="I1123" s="1">
        <v>45067</v>
      </c>
      <c r="J1123" t="s">
        <v>52</v>
      </c>
      <c r="K1123" t="s">
        <v>33</v>
      </c>
      <c r="L1123" t="s">
        <v>40</v>
      </c>
      <c r="M1123">
        <v>200</v>
      </c>
    </row>
    <row r="1124" spans="1:13" x14ac:dyDescent="0.35">
      <c r="A1124" t="s">
        <v>1205</v>
      </c>
      <c r="B1124" t="s">
        <v>62</v>
      </c>
      <c r="C1124">
        <v>456</v>
      </c>
      <c r="D1124" t="s">
        <v>63</v>
      </c>
      <c r="E1124" t="s">
        <v>64</v>
      </c>
      <c r="F1124" t="s">
        <v>98</v>
      </c>
      <c r="G1124">
        <v>150</v>
      </c>
      <c r="H1124">
        <v>2</v>
      </c>
      <c r="I1124" s="1">
        <v>45069</v>
      </c>
      <c r="J1124" t="s">
        <v>18</v>
      </c>
      <c r="K1124" t="s">
        <v>19</v>
      </c>
      <c r="L1124" t="s">
        <v>20</v>
      </c>
      <c r="M1124">
        <v>300</v>
      </c>
    </row>
    <row r="1125" spans="1:13" x14ac:dyDescent="0.35">
      <c r="A1125" t="s">
        <v>1206</v>
      </c>
      <c r="B1125" t="s">
        <v>44</v>
      </c>
      <c r="C1125">
        <v>654</v>
      </c>
      <c r="D1125" t="s">
        <v>45</v>
      </c>
      <c r="E1125" t="s">
        <v>64</v>
      </c>
      <c r="F1125" t="s">
        <v>80</v>
      </c>
      <c r="G1125">
        <v>230</v>
      </c>
      <c r="H1125">
        <v>2</v>
      </c>
      <c r="I1125" s="1">
        <v>45196</v>
      </c>
      <c r="J1125" t="s">
        <v>18</v>
      </c>
      <c r="K1125" t="s">
        <v>19</v>
      </c>
      <c r="L1125" t="s">
        <v>20</v>
      </c>
      <c r="M1125">
        <v>460</v>
      </c>
    </row>
    <row r="1126" spans="1:13" x14ac:dyDescent="0.35">
      <c r="A1126" t="s">
        <v>1207</v>
      </c>
      <c r="B1126" t="s">
        <v>69</v>
      </c>
      <c r="C1126">
        <v>321</v>
      </c>
      <c r="D1126" t="s">
        <v>70</v>
      </c>
      <c r="E1126" t="s">
        <v>64</v>
      </c>
      <c r="F1126" t="s">
        <v>90</v>
      </c>
      <c r="G1126">
        <v>100</v>
      </c>
      <c r="H1126">
        <v>1</v>
      </c>
      <c r="I1126" s="1">
        <v>45110</v>
      </c>
      <c r="J1126" t="s">
        <v>32</v>
      </c>
      <c r="K1126" t="s">
        <v>33</v>
      </c>
      <c r="L1126" t="s">
        <v>40</v>
      </c>
      <c r="M1126">
        <v>100</v>
      </c>
    </row>
    <row r="1127" spans="1:13" x14ac:dyDescent="0.35">
      <c r="A1127" t="s">
        <v>1208</v>
      </c>
      <c r="B1127" t="s">
        <v>69</v>
      </c>
      <c r="C1127">
        <v>321</v>
      </c>
      <c r="D1127" t="s">
        <v>70</v>
      </c>
      <c r="E1127" t="s">
        <v>48</v>
      </c>
      <c r="F1127" t="s">
        <v>85</v>
      </c>
      <c r="G1127">
        <v>200</v>
      </c>
      <c r="H1127">
        <v>2</v>
      </c>
      <c r="I1127" s="1">
        <v>45289</v>
      </c>
      <c r="J1127" t="s">
        <v>18</v>
      </c>
      <c r="K1127" t="s">
        <v>19</v>
      </c>
      <c r="L1127" t="s">
        <v>27</v>
      </c>
      <c r="M1127">
        <v>400</v>
      </c>
    </row>
    <row r="1128" spans="1:13" x14ac:dyDescent="0.35">
      <c r="A1128" t="s">
        <v>1209</v>
      </c>
      <c r="B1128" t="s">
        <v>115</v>
      </c>
      <c r="C1128">
        <v>789</v>
      </c>
      <c r="D1128" t="s">
        <v>70</v>
      </c>
      <c r="E1128" t="s">
        <v>79</v>
      </c>
      <c r="F1128" t="s">
        <v>46</v>
      </c>
      <c r="G1128">
        <v>350</v>
      </c>
      <c r="H1128">
        <v>1</v>
      </c>
      <c r="I1128" s="1">
        <v>45241</v>
      </c>
      <c r="J1128" t="s">
        <v>18</v>
      </c>
      <c r="K1128" t="s">
        <v>33</v>
      </c>
      <c r="L1128" t="s">
        <v>53</v>
      </c>
      <c r="M1128">
        <v>350</v>
      </c>
    </row>
    <row r="1129" spans="1:13" x14ac:dyDescent="0.35">
      <c r="A1129" t="s">
        <v>1210</v>
      </c>
      <c r="B1129" t="s">
        <v>36</v>
      </c>
      <c r="C1129">
        <v>456</v>
      </c>
      <c r="D1129" t="s">
        <v>37</v>
      </c>
      <c r="E1129" t="s">
        <v>48</v>
      </c>
      <c r="F1129" t="s">
        <v>39</v>
      </c>
      <c r="G1129">
        <v>120</v>
      </c>
      <c r="H1129">
        <v>1</v>
      </c>
      <c r="I1129" s="1">
        <v>45201</v>
      </c>
      <c r="J1129" t="s">
        <v>26</v>
      </c>
      <c r="K1129" t="s">
        <v>19</v>
      </c>
      <c r="L1129" t="s">
        <v>27</v>
      </c>
      <c r="M1129">
        <v>120</v>
      </c>
    </row>
    <row r="1130" spans="1:13" x14ac:dyDescent="0.35">
      <c r="A1130" t="s">
        <v>1211</v>
      </c>
      <c r="B1130" t="s">
        <v>113</v>
      </c>
      <c r="C1130">
        <v>321</v>
      </c>
      <c r="D1130" t="s">
        <v>78</v>
      </c>
      <c r="E1130" t="s">
        <v>82</v>
      </c>
      <c r="F1130" t="s">
        <v>46</v>
      </c>
      <c r="G1130">
        <v>350</v>
      </c>
      <c r="H1130">
        <v>1</v>
      </c>
      <c r="I1130" s="1">
        <v>45083</v>
      </c>
      <c r="J1130" t="s">
        <v>26</v>
      </c>
      <c r="K1130" t="s">
        <v>19</v>
      </c>
      <c r="L1130" t="s">
        <v>27</v>
      </c>
      <c r="M1130">
        <v>350</v>
      </c>
    </row>
    <row r="1131" spans="1:13" x14ac:dyDescent="0.35">
      <c r="A1131" t="s">
        <v>1212</v>
      </c>
      <c r="B1131" t="s">
        <v>36</v>
      </c>
      <c r="C1131">
        <v>456</v>
      </c>
      <c r="D1131" t="s">
        <v>37</v>
      </c>
      <c r="E1131" t="s">
        <v>64</v>
      </c>
      <c r="F1131" t="s">
        <v>85</v>
      </c>
      <c r="G1131">
        <v>200</v>
      </c>
      <c r="H1131">
        <v>2</v>
      </c>
      <c r="I1131" s="1">
        <v>45258</v>
      </c>
      <c r="J1131" t="s">
        <v>32</v>
      </c>
      <c r="K1131" t="s">
        <v>19</v>
      </c>
      <c r="L1131" t="s">
        <v>27</v>
      </c>
      <c r="M1131">
        <v>400</v>
      </c>
    </row>
    <row r="1132" spans="1:13" x14ac:dyDescent="0.35">
      <c r="A1132" t="s">
        <v>1213</v>
      </c>
      <c r="B1132" t="s">
        <v>77</v>
      </c>
      <c r="C1132">
        <v>147</v>
      </c>
      <c r="D1132" t="s">
        <v>78</v>
      </c>
      <c r="E1132" t="s">
        <v>42</v>
      </c>
      <c r="F1132" t="s">
        <v>57</v>
      </c>
      <c r="G1132">
        <v>250</v>
      </c>
      <c r="H1132">
        <v>2</v>
      </c>
      <c r="I1132" s="1">
        <v>44930</v>
      </c>
      <c r="J1132" t="s">
        <v>52</v>
      </c>
      <c r="K1132" t="s">
        <v>33</v>
      </c>
      <c r="L1132" t="s">
        <v>34</v>
      </c>
      <c r="M1132">
        <v>500</v>
      </c>
    </row>
    <row r="1133" spans="1:13" x14ac:dyDescent="0.35">
      <c r="A1133" t="s">
        <v>1214</v>
      </c>
      <c r="B1133" t="s">
        <v>44</v>
      </c>
      <c r="C1133">
        <v>654</v>
      </c>
      <c r="D1133" t="s">
        <v>45</v>
      </c>
      <c r="E1133" t="s">
        <v>16</v>
      </c>
      <c r="F1133" t="s">
        <v>71</v>
      </c>
      <c r="G1133">
        <v>180</v>
      </c>
      <c r="H1133">
        <v>1</v>
      </c>
      <c r="I1133" s="1">
        <v>44990</v>
      </c>
      <c r="J1133" t="s">
        <v>18</v>
      </c>
      <c r="K1133" t="s">
        <v>19</v>
      </c>
      <c r="L1133" t="s">
        <v>27</v>
      </c>
      <c r="M1133">
        <v>180</v>
      </c>
    </row>
    <row r="1134" spans="1:13" x14ac:dyDescent="0.35">
      <c r="A1134" t="s">
        <v>1215</v>
      </c>
      <c r="B1134" t="s">
        <v>131</v>
      </c>
      <c r="C1134">
        <v>147</v>
      </c>
      <c r="D1134" t="s">
        <v>30</v>
      </c>
      <c r="E1134" t="s">
        <v>42</v>
      </c>
      <c r="F1134" t="s">
        <v>57</v>
      </c>
      <c r="G1134">
        <v>250</v>
      </c>
      <c r="H1134">
        <v>2</v>
      </c>
      <c r="I1134" s="1">
        <v>45028</v>
      </c>
      <c r="J1134" t="s">
        <v>26</v>
      </c>
      <c r="K1134" t="s">
        <v>19</v>
      </c>
      <c r="L1134" t="s">
        <v>20</v>
      </c>
      <c r="M1134">
        <v>500</v>
      </c>
    </row>
    <row r="1135" spans="1:13" x14ac:dyDescent="0.35">
      <c r="A1135" t="s">
        <v>1216</v>
      </c>
      <c r="B1135" t="s">
        <v>14</v>
      </c>
      <c r="C1135">
        <v>369</v>
      </c>
      <c r="D1135" t="s">
        <v>15</v>
      </c>
      <c r="E1135" t="s">
        <v>24</v>
      </c>
      <c r="F1135" t="s">
        <v>17</v>
      </c>
      <c r="G1135">
        <v>50</v>
      </c>
      <c r="H1135">
        <v>4</v>
      </c>
      <c r="I1135" s="1">
        <v>44934</v>
      </c>
      <c r="J1135" t="s">
        <v>52</v>
      </c>
      <c r="K1135" t="s">
        <v>33</v>
      </c>
      <c r="L1135" t="s">
        <v>34</v>
      </c>
      <c r="M1135">
        <v>200</v>
      </c>
    </row>
    <row r="1136" spans="1:13" x14ac:dyDescent="0.35">
      <c r="A1136" t="s">
        <v>1217</v>
      </c>
      <c r="B1136" t="s">
        <v>155</v>
      </c>
      <c r="C1136">
        <v>789</v>
      </c>
      <c r="D1136" t="s">
        <v>37</v>
      </c>
      <c r="E1136" t="s">
        <v>42</v>
      </c>
      <c r="F1136" t="s">
        <v>17</v>
      </c>
      <c r="G1136">
        <v>50</v>
      </c>
      <c r="H1136">
        <v>4</v>
      </c>
      <c r="I1136" s="1">
        <v>45134</v>
      </c>
      <c r="J1136" t="s">
        <v>52</v>
      </c>
      <c r="K1136" t="s">
        <v>33</v>
      </c>
      <c r="L1136" t="s">
        <v>53</v>
      </c>
      <c r="M1136">
        <v>200</v>
      </c>
    </row>
    <row r="1137" spans="1:13" x14ac:dyDescent="0.35">
      <c r="A1137" t="s">
        <v>1218</v>
      </c>
      <c r="B1137" t="s">
        <v>29</v>
      </c>
      <c r="C1137">
        <v>258</v>
      </c>
      <c r="D1137" t="s">
        <v>30</v>
      </c>
      <c r="E1137" t="s">
        <v>64</v>
      </c>
      <c r="F1137" t="s">
        <v>103</v>
      </c>
      <c r="G1137">
        <v>190</v>
      </c>
      <c r="H1137">
        <v>1</v>
      </c>
      <c r="I1137" s="1">
        <v>45006</v>
      </c>
      <c r="J1137" t="s">
        <v>26</v>
      </c>
      <c r="K1137" t="s">
        <v>33</v>
      </c>
      <c r="L1137" t="s">
        <v>53</v>
      </c>
      <c r="M1137">
        <v>190</v>
      </c>
    </row>
    <row r="1138" spans="1:13" x14ac:dyDescent="0.35">
      <c r="A1138" t="s">
        <v>1219</v>
      </c>
      <c r="B1138" t="s">
        <v>102</v>
      </c>
      <c r="C1138">
        <v>123</v>
      </c>
      <c r="D1138" t="s">
        <v>78</v>
      </c>
      <c r="E1138" t="s">
        <v>24</v>
      </c>
      <c r="F1138" t="s">
        <v>85</v>
      </c>
      <c r="G1138">
        <v>200</v>
      </c>
      <c r="H1138">
        <v>2</v>
      </c>
      <c r="I1138" s="1">
        <v>44946</v>
      </c>
      <c r="J1138" t="s">
        <v>32</v>
      </c>
      <c r="K1138" t="s">
        <v>33</v>
      </c>
      <c r="L1138" t="s">
        <v>40</v>
      </c>
      <c r="M1138">
        <v>400</v>
      </c>
    </row>
    <row r="1139" spans="1:13" x14ac:dyDescent="0.35">
      <c r="A1139" t="s">
        <v>1220</v>
      </c>
      <c r="B1139" t="s">
        <v>36</v>
      </c>
      <c r="C1139">
        <v>456</v>
      </c>
      <c r="D1139" t="s">
        <v>37</v>
      </c>
      <c r="E1139" t="s">
        <v>16</v>
      </c>
      <c r="F1139" t="s">
        <v>67</v>
      </c>
      <c r="G1139">
        <v>150</v>
      </c>
      <c r="H1139">
        <v>2</v>
      </c>
      <c r="I1139" s="1">
        <v>45203</v>
      </c>
      <c r="J1139" t="s">
        <v>26</v>
      </c>
      <c r="K1139" t="s">
        <v>33</v>
      </c>
      <c r="L1139" t="s">
        <v>40</v>
      </c>
      <c r="M1139">
        <v>300</v>
      </c>
    </row>
    <row r="1140" spans="1:13" x14ac:dyDescent="0.35">
      <c r="A1140" t="s">
        <v>1221</v>
      </c>
      <c r="B1140" t="s">
        <v>131</v>
      </c>
      <c r="C1140">
        <v>147</v>
      </c>
      <c r="D1140" t="s">
        <v>30</v>
      </c>
      <c r="E1140" t="s">
        <v>48</v>
      </c>
      <c r="F1140" t="s">
        <v>46</v>
      </c>
      <c r="G1140">
        <v>350</v>
      </c>
      <c r="H1140">
        <v>1</v>
      </c>
      <c r="I1140" s="1">
        <v>45193</v>
      </c>
      <c r="J1140" t="s">
        <v>52</v>
      </c>
      <c r="K1140" t="s">
        <v>33</v>
      </c>
      <c r="L1140" t="s">
        <v>40</v>
      </c>
      <c r="M1140">
        <v>350</v>
      </c>
    </row>
    <row r="1141" spans="1:13" x14ac:dyDescent="0.35">
      <c r="A1141" t="s">
        <v>1222</v>
      </c>
      <c r="B1141" t="s">
        <v>29</v>
      </c>
      <c r="C1141">
        <v>258</v>
      </c>
      <c r="D1141" t="s">
        <v>30</v>
      </c>
      <c r="E1141" t="s">
        <v>79</v>
      </c>
      <c r="F1141" t="s">
        <v>90</v>
      </c>
      <c r="G1141">
        <v>100</v>
      </c>
      <c r="H1141">
        <v>1</v>
      </c>
      <c r="I1141" s="1">
        <v>45211</v>
      </c>
      <c r="J1141" t="s">
        <v>26</v>
      </c>
      <c r="K1141" t="s">
        <v>19</v>
      </c>
      <c r="L1141" t="s">
        <v>20</v>
      </c>
      <c r="M1141">
        <v>100</v>
      </c>
    </row>
    <row r="1142" spans="1:13" x14ac:dyDescent="0.35">
      <c r="A1142" t="s">
        <v>1223</v>
      </c>
      <c r="B1142" t="s">
        <v>97</v>
      </c>
      <c r="C1142">
        <v>456</v>
      </c>
      <c r="D1142" t="s">
        <v>45</v>
      </c>
      <c r="E1142" t="s">
        <v>64</v>
      </c>
      <c r="F1142" t="s">
        <v>17</v>
      </c>
      <c r="G1142">
        <v>50</v>
      </c>
      <c r="H1142">
        <v>4</v>
      </c>
      <c r="I1142" s="1">
        <v>45173</v>
      </c>
      <c r="J1142" t="s">
        <v>18</v>
      </c>
      <c r="K1142" t="s">
        <v>19</v>
      </c>
      <c r="L1142" t="s">
        <v>27</v>
      </c>
      <c r="M1142">
        <v>200</v>
      </c>
    </row>
    <row r="1143" spans="1:13" x14ac:dyDescent="0.35">
      <c r="A1143" t="s">
        <v>1224</v>
      </c>
      <c r="B1143" t="s">
        <v>69</v>
      </c>
      <c r="C1143">
        <v>321</v>
      </c>
      <c r="D1143" t="s">
        <v>70</v>
      </c>
      <c r="E1143" t="s">
        <v>48</v>
      </c>
      <c r="F1143" t="s">
        <v>31</v>
      </c>
      <c r="G1143">
        <v>200</v>
      </c>
      <c r="H1143">
        <v>2</v>
      </c>
      <c r="I1143" s="1">
        <v>45129</v>
      </c>
      <c r="J1143" t="s">
        <v>26</v>
      </c>
      <c r="K1143" t="s">
        <v>19</v>
      </c>
      <c r="L1143" t="s">
        <v>27</v>
      </c>
      <c r="M1143">
        <v>400</v>
      </c>
    </row>
    <row r="1144" spans="1:13" x14ac:dyDescent="0.35">
      <c r="A1144" t="s">
        <v>1225</v>
      </c>
      <c r="B1144" t="s">
        <v>22</v>
      </c>
      <c r="C1144">
        <v>369</v>
      </c>
      <c r="D1144" t="s">
        <v>23</v>
      </c>
      <c r="E1144" t="s">
        <v>64</v>
      </c>
      <c r="F1144" t="s">
        <v>73</v>
      </c>
      <c r="G1144">
        <v>160</v>
      </c>
      <c r="H1144">
        <v>1</v>
      </c>
      <c r="I1144" s="1">
        <v>45167</v>
      </c>
      <c r="J1144" t="s">
        <v>52</v>
      </c>
      <c r="K1144" t="s">
        <v>33</v>
      </c>
      <c r="L1144" t="s">
        <v>53</v>
      </c>
      <c r="M1144">
        <v>160</v>
      </c>
    </row>
    <row r="1145" spans="1:13" x14ac:dyDescent="0.35">
      <c r="A1145" t="s">
        <v>1226</v>
      </c>
      <c r="B1145" t="s">
        <v>50</v>
      </c>
      <c r="C1145">
        <v>123</v>
      </c>
      <c r="D1145" t="s">
        <v>51</v>
      </c>
      <c r="E1145" t="s">
        <v>82</v>
      </c>
      <c r="F1145" t="s">
        <v>134</v>
      </c>
      <c r="G1145">
        <v>280</v>
      </c>
      <c r="H1145">
        <v>3</v>
      </c>
      <c r="I1145" s="1">
        <v>45259</v>
      </c>
      <c r="J1145" t="s">
        <v>26</v>
      </c>
      <c r="K1145" t="s">
        <v>33</v>
      </c>
      <c r="L1145" t="s">
        <v>40</v>
      </c>
      <c r="M1145">
        <v>840</v>
      </c>
    </row>
    <row r="1146" spans="1:13" x14ac:dyDescent="0.35">
      <c r="A1146" t="s">
        <v>1227</v>
      </c>
      <c r="B1146" t="s">
        <v>131</v>
      </c>
      <c r="C1146">
        <v>147</v>
      </c>
      <c r="D1146" t="s">
        <v>30</v>
      </c>
      <c r="E1146" t="s">
        <v>42</v>
      </c>
      <c r="F1146" t="s">
        <v>134</v>
      </c>
      <c r="G1146">
        <v>280</v>
      </c>
      <c r="H1146">
        <v>3</v>
      </c>
      <c r="I1146" s="1">
        <v>45123</v>
      </c>
      <c r="J1146" t="s">
        <v>52</v>
      </c>
      <c r="K1146" t="s">
        <v>33</v>
      </c>
      <c r="L1146" t="s">
        <v>34</v>
      </c>
      <c r="M1146">
        <v>840</v>
      </c>
    </row>
    <row r="1147" spans="1:13" x14ac:dyDescent="0.35">
      <c r="A1147" t="s">
        <v>1228</v>
      </c>
      <c r="B1147" t="s">
        <v>131</v>
      </c>
      <c r="C1147">
        <v>147</v>
      </c>
      <c r="D1147" t="s">
        <v>30</v>
      </c>
      <c r="E1147" t="s">
        <v>48</v>
      </c>
      <c r="F1147" t="s">
        <v>80</v>
      </c>
      <c r="G1147">
        <v>230</v>
      </c>
      <c r="H1147">
        <v>2</v>
      </c>
      <c r="I1147" s="1">
        <v>45056</v>
      </c>
      <c r="J1147" t="s">
        <v>26</v>
      </c>
      <c r="K1147" t="s">
        <v>33</v>
      </c>
      <c r="L1147" t="s">
        <v>53</v>
      </c>
      <c r="M1147">
        <v>460</v>
      </c>
    </row>
    <row r="1148" spans="1:13" x14ac:dyDescent="0.35">
      <c r="A1148" t="s">
        <v>1229</v>
      </c>
      <c r="B1148" t="s">
        <v>97</v>
      </c>
      <c r="C1148">
        <v>456</v>
      </c>
      <c r="D1148" t="s">
        <v>45</v>
      </c>
      <c r="E1148" t="s">
        <v>24</v>
      </c>
      <c r="F1148" t="s">
        <v>90</v>
      </c>
      <c r="G1148">
        <v>100</v>
      </c>
      <c r="H1148">
        <v>1</v>
      </c>
      <c r="I1148" s="1">
        <v>44958</v>
      </c>
      <c r="J1148" t="s">
        <v>32</v>
      </c>
      <c r="K1148" t="s">
        <v>33</v>
      </c>
      <c r="L1148" t="s">
        <v>53</v>
      </c>
      <c r="M1148">
        <v>100</v>
      </c>
    </row>
    <row r="1149" spans="1:13" x14ac:dyDescent="0.35">
      <c r="A1149" t="s">
        <v>1230</v>
      </c>
      <c r="B1149" t="s">
        <v>102</v>
      </c>
      <c r="C1149">
        <v>123</v>
      </c>
      <c r="D1149" t="s">
        <v>78</v>
      </c>
      <c r="E1149" t="s">
        <v>82</v>
      </c>
      <c r="F1149" t="s">
        <v>46</v>
      </c>
      <c r="G1149">
        <v>350</v>
      </c>
      <c r="H1149">
        <v>1</v>
      </c>
      <c r="I1149" s="1">
        <v>45287</v>
      </c>
      <c r="J1149" t="s">
        <v>18</v>
      </c>
      <c r="K1149" t="s">
        <v>33</v>
      </c>
      <c r="L1149" t="s">
        <v>53</v>
      </c>
      <c r="M1149">
        <v>350</v>
      </c>
    </row>
    <row r="1150" spans="1:13" x14ac:dyDescent="0.35">
      <c r="A1150" t="s">
        <v>1231</v>
      </c>
      <c r="B1150" t="s">
        <v>100</v>
      </c>
      <c r="C1150">
        <v>987</v>
      </c>
      <c r="D1150" t="s">
        <v>56</v>
      </c>
      <c r="E1150" t="s">
        <v>66</v>
      </c>
      <c r="F1150" t="s">
        <v>111</v>
      </c>
      <c r="G1150">
        <v>20</v>
      </c>
      <c r="H1150">
        <v>5</v>
      </c>
      <c r="I1150" s="1">
        <v>44981</v>
      </c>
      <c r="J1150" t="s">
        <v>52</v>
      </c>
      <c r="K1150" t="s">
        <v>33</v>
      </c>
      <c r="L1150" t="s">
        <v>34</v>
      </c>
      <c r="M1150">
        <v>100</v>
      </c>
    </row>
    <row r="1151" spans="1:13" x14ac:dyDescent="0.35">
      <c r="A1151" t="s">
        <v>1232</v>
      </c>
      <c r="B1151" t="s">
        <v>131</v>
      </c>
      <c r="C1151">
        <v>147</v>
      </c>
      <c r="D1151" t="s">
        <v>30</v>
      </c>
      <c r="E1151" t="s">
        <v>79</v>
      </c>
      <c r="F1151" t="s">
        <v>67</v>
      </c>
      <c r="G1151">
        <v>150</v>
      </c>
      <c r="H1151">
        <v>2</v>
      </c>
      <c r="I1151" s="1">
        <v>45229</v>
      </c>
      <c r="J1151" t="s">
        <v>26</v>
      </c>
      <c r="K1151" t="s">
        <v>33</v>
      </c>
      <c r="L1151" t="s">
        <v>34</v>
      </c>
      <c r="M1151">
        <v>300</v>
      </c>
    </row>
    <row r="1152" spans="1:13" x14ac:dyDescent="0.35">
      <c r="A1152" t="s">
        <v>1233</v>
      </c>
      <c r="B1152" t="s">
        <v>22</v>
      </c>
      <c r="C1152">
        <v>369</v>
      </c>
      <c r="D1152" t="s">
        <v>23</v>
      </c>
      <c r="E1152" t="s">
        <v>64</v>
      </c>
      <c r="F1152" t="s">
        <v>88</v>
      </c>
      <c r="G1152">
        <v>130</v>
      </c>
      <c r="H1152">
        <v>1</v>
      </c>
      <c r="I1152" s="1">
        <v>45010</v>
      </c>
      <c r="J1152" t="s">
        <v>18</v>
      </c>
      <c r="K1152" t="s">
        <v>19</v>
      </c>
      <c r="L1152" t="s">
        <v>27</v>
      </c>
      <c r="M1152">
        <v>130</v>
      </c>
    </row>
    <row r="1153" spans="1:13" x14ac:dyDescent="0.35">
      <c r="A1153" t="s">
        <v>1234</v>
      </c>
      <c r="B1153" t="s">
        <v>84</v>
      </c>
      <c r="C1153">
        <v>258</v>
      </c>
      <c r="D1153" t="s">
        <v>15</v>
      </c>
      <c r="E1153" t="s">
        <v>16</v>
      </c>
      <c r="F1153" t="s">
        <v>39</v>
      </c>
      <c r="G1153">
        <v>120</v>
      </c>
      <c r="H1153">
        <v>1</v>
      </c>
      <c r="I1153" s="1">
        <v>45199</v>
      </c>
      <c r="J1153" t="s">
        <v>18</v>
      </c>
      <c r="K1153" t="s">
        <v>19</v>
      </c>
      <c r="L1153" t="s">
        <v>27</v>
      </c>
      <c r="M1153">
        <v>120</v>
      </c>
    </row>
    <row r="1154" spans="1:13" x14ac:dyDescent="0.35">
      <c r="A1154" t="s">
        <v>1235</v>
      </c>
      <c r="B1154" t="s">
        <v>44</v>
      </c>
      <c r="C1154">
        <v>654</v>
      </c>
      <c r="D1154" t="s">
        <v>45</v>
      </c>
      <c r="E1154" t="s">
        <v>38</v>
      </c>
      <c r="F1154" t="s">
        <v>73</v>
      </c>
      <c r="G1154">
        <v>160</v>
      </c>
      <c r="H1154">
        <v>1</v>
      </c>
      <c r="I1154" s="1">
        <v>45125</v>
      </c>
      <c r="J1154" t="s">
        <v>18</v>
      </c>
      <c r="K1154" t="s">
        <v>33</v>
      </c>
      <c r="L1154" t="s">
        <v>53</v>
      </c>
      <c r="M1154">
        <v>160</v>
      </c>
    </row>
    <row r="1155" spans="1:13" x14ac:dyDescent="0.35">
      <c r="A1155" t="s">
        <v>1236</v>
      </c>
      <c r="B1155" t="s">
        <v>113</v>
      </c>
      <c r="C1155">
        <v>321</v>
      </c>
      <c r="D1155" t="s">
        <v>78</v>
      </c>
      <c r="E1155" t="s">
        <v>38</v>
      </c>
      <c r="F1155" t="s">
        <v>46</v>
      </c>
      <c r="G1155">
        <v>350</v>
      </c>
      <c r="H1155">
        <v>1</v>
      </c>
      <c r="I1155" s="1">
        <v>45220</v>
      </c>
      <c r="J1155" t="s">
        <v>26</v>
      </c>
      <c r="K1155" t="s">
        <v>19</v>
      </c>
      <c r="L1155" t="s">
        <v>27</v>
      </c>
      <c r="M1155">
        <v>350</v>
      </c>
    </row>
    <row r="1156" spans="1:13" x14ac:dyDescent="0.35">
      <c r="A1156" t="s">
        <v>1237</v>
      </c>
      <c r="B1156" t="s">
        <v>14</v>
      </c>
      <c r="C1156">
        <v>369</v>
      </c>
      <c r="D1156" t="s">
        <v>15</v>
      </c>
      <c r="E1156" t="s">
        <v>66</v>
      </c>
      <c r="F1156" t="s">
        <v>88</v>
      </c>
      <c r="G1156">
        <v>130</v>
      </c>
      <c r="H1156">
        <v>1</v>
      </c>
      <c r="I1156" s="1">
        <v>44987</v>
      </c>
      <c r="J1156" t="s">
        <v>26</v>
      </c>
      <c r="K1156" t="s">
        <v>19</v>
      </c>
      <c r="L1156" t="s">
        <v>27</v>
      </c>
      <c r="M1156">
        <v>130</v>
      </c>
    </row>
    <row r="1157" spans="1:13" x14ac:dyDescent="0.35">
      <c r="A1157" t="s">
        <v>1238</v>
      </c>
      <c r="B1157" t="s">
        <v>155</v>
      </c>
      <c r="C1157">
        <v>789</v>
      </c>
      <c r="D1157" t="s">
        <v>37</v>
      </c>
      <c r="E1157" t="s">
        <v>64</v>
      </c>
      <c r="F1157" t="s">
        <v>67</v>
      </c>
      <c r="G1157">
        <v>150</v>
      </c>
      <c r="H1157">
        <v>2</v>
      </c>
      <c r="I1157" s="1">
        <v>45247</v>
      </c>
      <c r="J1157" t="s">
        <v>52</v>
      </c>
      <c r="K1157" t="s">
        <v>33</v>
      </c>
      <c r="L1157" t="s">
        <v>34</v>
      </c>
      <c r="M1157">
        <v>300</v>
      </c>
    </row>
    <row r="1158" spans="1:13" x14ac:dyDescent="0.35">
      <c r="A1158" t="s">
        <v>1239</v>
      </c>
      <c r="B1158" t="s">
        <v>59</v>
      </c>
      <c r="C1158">
        <v>123</v>
      </c>
      <c r="D1158" t="s">
        <v>23</v>
      </c>
      <c r="E1158" t="s">
        <v>66</v>
      </c>
      <c r="F1158" t="s">
        <v>57</v>
      </c>
      <c r="G1158">
        <v>250</v>
      </c>
      <c r="H1158">
        <v>2</v>
      </c>
      <c r="I1158" s="1">
        <v>45203</v>
      </c>
      <c r="J1158" t="s">
        <v>26</v>
      </c>
      <c r="K1158" t="s">
        <v>33</v>
      </c>
      <c r="L1158" t="s">
        <v>53</v>
      </c>
      <c r="M1158">
        <v>500</v>
      </c>
    </row>
    <row r="1159" spans="1:13" x14ac:dyDescent="0.35">
      <c r="A1159" t="s">
        <v>1240</v>
      </c>
      <c r="B1159" t="s">
        <v>115</v>
      </c>
      <c r="C1159">
        <v>789</v>
      </c>
      <c r="D1159" t="s">
        <v>70</v>
      </c>
      <c r="E1159" t="s">
        <v>24</v>
      </c>
      <c r="F1159" t="s">
        <v>60</v>
      </c>
      <c r="G1159">
        <v>220</v>
      </c>
      <c r="H1159">
        <v>2</v>
      </c>
      <c r="I1159" s="1">
        <v>45026</v>
      </c>
      <c r="J1159" t="s">
        <v>52</v>
      </c>
      <c r="K1159" t="s">
        <v>33</v>
      </c>
      <c r="L1159" t="s">
        <v>40</v>
      </c>
      <c r="M1159">
        <v>440</v>
      </c>
    </row>
    <row r="1160" spans="1:13" x14ac:dyDescent="0.35">
      <c r="A1160" t="s">
        <v>1241</v>
      </c>
      <c r="B1160" t="s">
        <v>97</v>
      </c>
      <c r="C1160">
        <v>456</v>
      </c>
      <c r="D1160" t="s">
        <v>45</v>
      </c>
      <c r="E1160" t="s">
        <v>64</v>
      </c>
      <c r="F1160" t="s">
        <v>67</v>
      </c>
      <c r="G1160">
        <v>150</v>
      </c>
      <c r="H1160">
        <v>2</v>
      </c>
      <c r="I1160" s="1">
        <v>45264</v>
      </c>
      <c r="J1160" t="s">
        <v>26</v>
      </c>
      <c r="K1160" t="s">
        <v>19</v>
      </c>
      <c r="L1160" t="s">
        <v>20</v>
      </c>
      <c r="M1160">
        <v>300</v>
      </c>
    </row>
    <row r="1161" spans="1:13" x14ac:dyDescent="0.35">
      <c r="A1161" t="s">
        <v>1242</v>
      </c>
      <c r="B1161" t="s">
        <v>69</v>
      </c>
      <c r="C1161">
        <v>321</v>
      </c>
      <c r="D1161" t="s">
        <v>70</v>
      </c>
      <c r="E1161" t="s">
        <v>24</v>
      </c>
      <c r="F1161" t="s">
        <v>98</v>
      </c>
      <c r="G1161">
        <v>150</v>
      </c>
      <c r="H1161">
        <v>2</v>
      </c>
      <c r="I1161" s="1">
        <v>45170</v>
      </c>
      <c r="J1161" t="s">
        <v>32</v>
      </c>
      <c r="K1161" t="s">
        <v>19</v>
      </c>
      <c r="L1161" t="s">
        <v>20</v>
      </c>
      <c r="M1161">
        <v>300</v>
      </c>
    </row>
    <row r="1162" spans="1:13" x14ac:dyDescent="0.35">
      <c r="A1162" t="s">
        <v>1243</v>
      </c>
      <c r="B1162" t="s">
        <v>14</v>
      </c>
      <c r="C1162">
        <v>369</v>
      </c>
      <c r="D1162" t="s">
        <v>15</v>
      </c>
      <c r="E1162" t="s">
        <v>66</v>
      </c>
      <c r="F1162" t="s">
        <v>80</v>
      </c>
      <c r="G1162">
        <v>230</v>
      </c>
      <c r="H1162">
        <v>2</v>
      </c>
      <c r="I1162" s="1">
        <v>45010</v>
      </c>
      <c r="J1162" t="s">
        <v>26</v>
      </c>
      <c r="K1162" t="s">
        <v>19</v>
      </c>
      <c r="L1162" t="s">
        <v>20</v>
      </c>
      <c r="M1162">
        <v>460</v>
      </c>
    </row>
    <row r="1163" spans="1:13" x14ac:dyDescent="0.35">
      <c r="A1163" t="s">
        <v>1244</v>
      </c>
      <c r="B1163" t="s">
        <v>59</v>
      </c>
      <c r="C1163">
        <v>123</v>
      </c>
      <c r="D1163" t="s">
        <v>23</v>
      </c>
      <c r="E1163" t="s">
        <v>38</v>
      </c>
      <c r="F1163" t="s">
        <v>57</v>
      </c>
      <c r="G1163">
        <v>250</v>
      </c>
      <c r="H1163">
        <v>2</v>
      </c>
      <c r="I1163" s="1">
        <v>45183</v>
      </c>
      <c r="J1163" t="s">
        <v>18</v>
      </c>
      <c r="K1163" t="s">
        <v>33</v>
      </c>
      <c r="L1163" t="s">
        <v>40</v>
      </c>
      <c r="M1163">
        <v>500</v>
      </c>
    </row>
    <row r="1164" spans="1:13" x14ac:dyDescent="0.35">
      <c r="A1164" t="s">
        <v>1245</v>
      </c>
      <c r="B1164" t="s">
        <v>44</v>
      </c>
      <c r="C1164">
        <v>654</v>
      </c>
      <c r="D1164" t="s">
        <v>45</v>
      </c>
      <c r="E1164" t="s">
        <v>66</v>
      </c>
      <c r="F1164" t="s">
        <v>17</v>
      </c>
      <c r="G1164">
        <v>50</v>
      </c>
      <c r="H1164">
        <v>4</v>
      </c>
      <c r="I1164" s="1">
        <v>45032</v>
      </c>
      <c r="J1164" t="s">
        <v>52</v>
      </c>
      <c r="K1164" t="s">
        <v>19</v>
      </c>
      <c r="L1164" t="s">
        <v>27</v>
      </c>
      <c r="M1164">
        <v>200</v>
      </c>
    </row>
    <row r="1165" spans="1:13" x14ac:dyDescent="0.35">
      <c r="A1165" t="s">
        <v>1246</v>
      </c>
      <c r="B1165" t="s">
        <v>92</v>
      </c>
      <c r="C1165">
        <v>654</v>
      </c>
      <c r="D1165" t="s">
        <v>51</v>
      </c>
      <c r="E1165" t="s">
        <v>82</v>
      </c>
      <c r="F1165" t="s">
        <v>85</v>
      </c>
      <c r="G1165">
        <v>200</v>
      </c>
      <c r="H1165">
        <v>2</v>
      </c>
      <c r="I1165" s="1">
        <v>45260</v>
      </c>
      <c r="J1165" t="s">
        <v>18</v>
      </c>
      <c r="K1165" t="s">
        <v>33</v>
      </c>
      <c r="L1165" t="s">
        <v>34</v>
      </c>
      <c r="M1165">
        <v>400</v>
      </c>
    </row>
    <row r="1166" spans="1:13" x14ac:dyDescent="0.35">
      <c r="A1166" t="s">
        <v>1247</v>
      </c>
      <c r="B1166" t="s">
        <v>92</v>
      </c>
      <c r="C1166">
        <v>654</v>
      </c>
      <c r="D1166" t="s">
        <v>51</v>
      </c>
      <c r="E1166" t="s">
        <v>42</v>
      </c>
      <c r="F1166" t="s">
        <v>71</v>
      </c>
      <c r="G1166">
        <v>180</v>
      </c>
      <c r="H1166">
        <v>1</v>
      </c>
      <c r="I1166" s="1">
        <v>45235</v>
      </c>
      <c r="J1166" t="s">
        <v>26</v>
      </c>
      <c r="K1166" t="s">
        <v>33</v>
      </c>
      <c r="L1166" t="s">
        <v>40</v>
      </c>
      <c r="M1166">
        <v>180</v>
      </c>
    </row>
    <row r="1167" spans="1:13" x14ac:dyDescent="0.35">
      <c r="A1167" t="s">
        <v>1248</v>
      </c>
      <c r="B1167" t="s">
        <v>155</v>
      </c>
      <c r="C1167">
        <v>789</v>
      </c>
      <c r="D1167" t="s">
        <v>37</v>
      </c>
      <c r="E1167" t="s">
        <v>82</v>
      </c>
      <c r="F1167" t="s">
        <v>88</v>
      </c>
      <c r="G1167">
        <v>130</v>
      </c>
      <c r="H1167">
        <v>1</v>
      </c>
      <c r="I1167" s="1">
        <v>44952</v>
      </c>
      <c r="J1167" t="s">
        <v>32</v>
      </c>
      <c r="K1167" t="s">
        <v>19</v>
      </c>
      <c r="L1167" t="s">
        <v>27</v>
      </c>
      <c r="M1167">
        <v>130</v>
      </c>
    </row>
    <row r="1168" spans="1:13" x14ac:dyDescent="0.35">
      <c r="A1168" t="s">
        <v>1249</v>
      </c>
      <c r="B1168" t="s">
        <v>115</v>
      </c>
      <c r="C1168">
        <v>789</v>
      </c>
      <c r="D1168" t="s">
        <v>70</v>
      </c>
      <c r="E1168" t="s">
        <v>66</v>
      </c>
      <c r="F1168" t="s">
        <v>39</v>
      </c>
      <c r="G1168">
        <v>120</v>
      </c>
      <c r="H1168">
        <v>1</v>
      </c>
      <c r="I1168" s="1">
        <v>45016</v>
      </c>
      <c r="J1168" t="s">
        <v>18</v>
      </c>
      <c r="K1168" t="s">
        <v>19</v>
      </c>
      <c r="L1168" t="s">
        <v>27</v>
      </c>
      <c r="M1168">
        <v>120</v>
      </c>
    </row>
    <row r="1169" spans="1:13" x14ac:dyDescent="0.35">
      <c r="A1169" t="s">
        <v>1250</v>
      </c>
      <c r="B1169" t="s">
        <v>22</v>
      </c>
      <c r="C1169">
        <v>369</v>
      </c>
      <c r="D1169" t="s">
        <v>23</v>
      </c>
      <c r="E1169" t="s">
        <v>16</v>
      </c>
      <c r="F1169" t="s">
        <v>111</v>
      </c>
      <c r="G1169">
        <v>20</v>
      </c>
      <c r="H1169">
        <v>5</v>
      </c>
      <c r="I1169" s="1">
        <v>45172</v>
      </c>
      <c r="J1169" t="s">
        <v>52</v>
      </c>
      <c r="K1169" t="s">
        <v>33</v>
      </c>
      <c r="L1169" t="s">
        <v>40</v>
      </c>
      <c r="M1169">
        <v>100</v>
      </c>
    </row>
    <row r="1170" spans="1:13" x14ac:dyDescent="0.35">
      <c r="A1170" t="s">
        <v>1251</v>
      </c>
      <c r="B1170" t="s">
        <v>55</v>
      </c>
      <c r="C1170">
        <v>987</v>
      </c>
      <c r="D1170" t="s">
        <v>56</v>
      </c>
      <c r="E1170" t="s">
        <v>48</v>
      </c>
      <c r="F1170" t="s">
        <v>105</v>
      </c>
      <c r="G1170">
        <v>180</v>
      </c>
      <c r="H1170">
        <v>1</v>
      </c>
      <c r="I1170" s="1">
        <v>45002</v>
      </c>
      <c r="J1170" t="s">
        <v>18</v>
      </c>
      <c r="K1170" t="s">
        <v>19</v>
      </c>
      <c r="L1170" t="s">
        <v>20</v>
      </c>
      <c r="M1170">
        <v>180</v>
      </c>
    </row>
    <row r="1171" spans="1:13" x14ac:dyDescent="0.35">
      <c r="A1171" t="s">
        <v>1252</v>
      </c>
      <c r="B1171" t="s">
        <v>97</v>
      </c>
      <c r="C1171">
        <v>456</v>
      </c>
      <c r="D1171" t="s">
        <v>45</v>
      </c>
      <c r="E1171" t="s">
        <v>24</v>
      </c>
      <c r="F1171" t="s">
        <v>103</v>
      </c>
      <c r="G1171">
        <v>190</v>
      </c>
      <c r="H1171">
        <v>1</v>
      </c>
      <c r="I1171" s="1">
        <v>44965</v>
      </c>
      <c r="J1171" t="s">
        <v>52</v>
      </c>
      <c r="K1171" t="s">
        <v>33</v>
      </c>
      <c r="L1171" t="s">
        <v>53</v>
      </c>
      <c r="M1171">
        <v>190</v>
      </c>
    </row>
    <row r="1172" spans="1:13" x14ac:dyDescent="0.35">
      <c r="A1172" t="s">
        <v>1253</v>
      </c>
      <c r="B1172" t="s">
        <v>84</v>
      </c>
      <c r="C1172">
        <v>258</v>
      </c>
      <c r="D1172" t="s">
        <v>15</v>
      </c>
      <c r="E1172" t="s">
        <v>48</v>
      </c>
      <c r="F1172" t="s">
        <v>98</v>
      </c>
      <c r="G1172">
        <v>150</v>
      </c>
      <c r="H1172">
        <v>2</v>
      </c>
      <c r="I1172" s="1">
        <v>45077</v>
      </c>
      <c r="J1172" t="s">
        <v>26</v>
      </c>
      <c r="K1172" t="s">
        <v>33</v>
      </c>
      <c r="L1172" t="s">
        <v>40</v>
      </c>
      <c r="M1172">
        <v>300</v>
      </c>
    </row>
    <row r="1173" spans="1:13" x14ac:dyDescent="0.35">
      <c r="A1173" t="s">
        <v>1254</v>
      </c>
      <c r="B1173" t="s">
        <v>113</v>
      </c>
      <c r="C1173">
        <v>321</v>
      </c>
      <c r="D1173" t="s">
        <v>78</v>
      </c>
      <c r="E1173" t="s">
        <v>16</v>
      </c>
      <c r="F1173" t="s">
        <v>85</v>
      </c>
      <c r="G1173">
        <v>200</v>
      </c>
      <c r="H1173">
        <v>2</v>
      </c>
      <c r="I1173" s="1">
        <v>45133</v>
      </c>
      <c r="J1173" t="s">
        <v>26</v>
      </c>
      <c r="K1173" t="s">
        <v>19</v>
      </c>
      <c r="L1173" t="s">
        <v>27</v>
      </c>
      <c r="M1173">
        <v>400</v>
      </c>
    </row>
    <row r="1174" spans="1:13" x14ac:dyDescent="0.35">
      <c r="A1174" t="s">
        <v>1255</v>
      </c>
      <c r="B1174" t="s">
        <v>14</v>
      </c>
      <c r="C1174">
        <v>369</v>
      </c>
      <c r="D1174" t="s">
        <v>15</v>
      </c>
      <c r="E1174" t="s">
        <v>24</v>
      </c>
      <c r="F1174" t="s">
        <v>57</v>
      </c>
      <c r="G1174">
        <v>250</v>
      </c>
      <c r="H1174">
        <v>2</v>
      </c>
      <c r="I1174" s="1">
        <v>44950</v>
      </c>
      <c r="J1174" t="s">
        <v>26</v>
      </c>
      <c r="K1174" t="s">
        <v>19</v>
      </c>
      <c r="L1174" t="s">
        <v>20</v>
      </c>
      <c r="M1174">
        <v>500</v>
      </c>
    </row>
    <row r="1175" spans="1:13" x14ac:dyDescent="0.35">
      <c r="A1175" t="s">
        <v>1256</v>
      </c>
      <c r="B1175" t="s">
        <v>29</v>
      </c>
      <c r="C1175">
        <v>258</v>
      </c>
      <c r="D1175" t="s">
        <v>30</v>
      </c>
      <c r="E1175" t="s">
        <v>82</v>
      </c>
      <c r="F1175" t="s">
        <v>85</v>
      </c>
      <c r="G1175">
        <v>200</v>
      </c>
      <c r="H1175">
        <v>2</v>
      </c>
      <c r="I1175" s="1">
        <v>45097</v>
      </c>
      <c r="J1175" t="s">
        <v>18</v>
      </c>
      <c r="K1175" t="s">
        <v>19</v>
      </c>
      <c r="L1175" t="s">
        <v>20</v>
      </c>
      <c r="M1175">
        <v>400</v>
      </c>
    </row>
    <row r="1176" spans="1:13" x14ac:dyDescent="0.35">
      <c r="A1176" t="s">
        <v>1257</v>
      </c>
      <c r="B1176" t="s">
        <v>155</v>
      </c>
      <c r="C1176">
        <v>789</v>
      </c>
      <c r="D1176" t="s">
        <v>37</v>
      </c>
      <c r="E1176" t="s">
        <v>79</v>
      </c>
      <c r="F1176" t="s">
        <v>57</v>
      </c>
      <c r="G1176">
        <v>250</v>
      </c>
      <c r="H1176">
        <v>2</v>
      </c>
      <c r="I1176" s="1">
        <v>45269</v>
      </c>
      <c r="J1176" t="s">
        <v>18</v>
      </c>
      <c r="K1176" t="s">
        <v>19</v>
      </c>
      <c r="L1176" t="s">
        <v>20</v>
      </c>
      <c r="M1176">
        <v>500</v>
      </c>
    </row>
    <row r="1177" spans="1:13" x14ac:dyDescent="0.35">
      <c r="A1177" t="s">
        <v>1258</v>
      </c>
      <c r="B1177" t="s">
        <v>14</v>
      </c>
      <c r="C1177">
        <v>369</v>
      </c>
      <c r="D1177" t="s">
        <v>15</v>
      </c>
      <c r="E1177" t="s">
        <v>16</v>
      </c>
      <c r="F1177" t="s">
        <v>85</v>
      </c>
      <c r="G1177">
        <v>200</v>
      </c>
      <c r="H1177">
        <v>2</v>
      </c>
      <c r="I1177" s="1">
        <v>45109</v>
      </c>
      <c r="J1177" t="s">
        <v>26</v>
      </c>
      <c r="K1177" t="s">
        <v>19</v>
      </c>
      <c r="L1177" t="s">
        <v>20</v>
      </c>
      <c r="M1177">
        <v>400</v>
      </c>
    </row>
    <row r="1178" spans="1:13" x14ac:dyDescent="0.35">
      <c r="A1178" t="s">
        <v>1259</v>
      </c>
      <c r="B1178" t="s">
        <v>36</v>
      </c>
      <c r="C1178">
        <v>456</v>
      </c>
      <c r="D1178" t="s">
        <v>37</v>
      </c>
      <c r="E1178" t="s">
        <v>42</v>
      </c>
      <c r="F1178" t="s">
        <v>57</v>
      </c>
      <c r="G1178">
        <v>250</v>
      </c>
      <c r="H1178">
        <v>2</v>
      </c>
      <c r="I1178" s="1">
        <v>45281</v>
      </c>
      <c r="J1178" t="s">
        <v>32</v>
      </c>
      <c r="K1178" t="s">
        <v>19</v>
      </c>
      <c r="L1178" t="s">
        <v>20</v>
      </c>
      <c r="M1178">
        <v>500</v>
      </c>
    </row>
    <row r="1179" spans="1:13" x14ac:dyDescent="0.35">
      <c r="A1179" t="s">
        <v>1260</v>
      </c>
      <c r="B1179" t="s">
        <v>155</v>
      </c>
      <c r="C1179">
        <v>789</v>
      </c>
      <c r="D1179" t="s">
        <v>37</v>
      </c>
      <c r="E1179" t="s">
        <v>48</v>
      </c>
      <c r="F1179" t="s">
        <v>39</v>
      </c>
      <c r="G1179">
        <v>120</v>
      </c>
      <c r="H1179">
        <v>1</v>
      </c>
      <c r="I1179" s="1">
        <v>45133</v>
      </c>
      <c r="J1179" t="s">
        <v>52</v>
      </c>
      <c r="K1179" t="s">
        <v>19</v>
      </c>
      <c r="L1179" t="s">
        <v>27</v>
      </c>
      <c r="M1179">
        <v>120</v>
      </c>
    </row>
    <row r="1180" spans="1:13" x14ac:dyDescent="0.35">
      <c r="A1180" t="s">
        <v>1261</v>
      </c>
      <c r="B1180" t="s">
        <v>131</v>
      </c>
      <c r="C1180">
        <v>147</v>
      </c>
      <c r="D1180" t="s">
        <v>30</v>
      </c>
      <c r="E1180" t="s">
        <v>82</v>
      </c>
      <c r="F1180" t="s">
        <v>39</v>
      </c>
      <c r="G1180">
        <v>120</v>
      </c>
      <c r="H1180">
        <v>1</v>
      </c>
      <c r="I1180" s="1">
        <v>45019</v>
      </c>
      <c r="J1180" t="s">
        <v>32</v>
      </c>
      <c r="K1180" t="s">
        <v>19</v>
      </c>
      <c r="L1180" t="s">
        <v>27</v>
      </c>
      <c r="M1180">
        <v>120</v>
      </c>
    </row>
    <row r="1181" spans="1:13" x14ac:dyDescent="0.35">
      <c r="A1181" t="s">
        <v>1262</v>
      </c>
      <c r="B1181" t="s">
        <v>131</v>
      </c>
      <c r="C1181">
        <v>147</v>
      </c>
      <c r="D1181" t="s">
        <v>30</v>
      </c>
      <c r="E1181" t="s">
        <v>24</v>
      </c>
      <c r="F1181" t="s">
        <v>31</v>
      </c>
      <c r="G1181">
        <v>200</v>
      </c>
      <c r="H1181">
        <v>2</v>
      </c>
      <c r="I1181" s="1">
        <v>45077</v>
      </c>
      <c r="J1181" t="s">
        <v>26</v>
      </c>
      <c r="K1181" t="s">
        <v>19</v>
      </c>
      <c r="L1181" t="s">
        <v>27</v>
      </c>
      <c r="M1181">
        <v>400</v>
      </c>
    </row>
    <row r="1182" spans="1:13" x14ac:dyDescent="0.35">
      <c r="A1182" t="s">
        <v>1263</v>
      </c>
      <c r="B1182" t="s">
        <v>131</v>
      </c>
      <c r="C1182">
        <v>147</v>
      </c>
      <c r="D1182" t="s">
        <v>30</v>
      </c>
      <c r="E1182" t="s">
        <v>38</v>
      </c>
      <c r="F1182" t="s">
        <v>17</v>
      </c>
      <c r="G1182">
        <v>50</v>
      </c>
      <c r="H1182">
        <v>4</v>
      </c>
      <c r="I1182" s="1">
        <v>44982</v>
      </c>
      <c r="J1182" t="s">
        <v>18</v>
      </c>
      <c r="K1182" t="s">
        <v>33</v>
      </c>
      <c r="L1182" t="s">
        <v>53</v>
      </c>
      <c r="M1182">
        <v>200</v>
      </c>
    </row>
    <row r="1183" spans="1:13" x14ac:dyDescent="0.35">
      <c r="A1183" t="s">
        <v>1264</v>
      </c>
      <c r="B1183" t="s">
        <v>44</v>
      </c>
      <c r="C1183">
        <v>654</v>
      </c>
      <c r="D1183" t="s">
        <v>45</v>
      </c>
      <c r="E1183" t="s">
        <v>42</v>
      </c>
      <c r="F1183" t="s">
        <v>57</v>
      </c>
      <c r="G1183">
        <v>250</v>
      </c>
      <c r="H1183">
        <v>2</v>
      </c>
      <c r="I1183" s="1">
        <v>45106</v>
      </c>
      <c r="J1183" t="s">
        <v>26</v>
      </c>
      <c r="K1183" t="s">
        <v>19</v>
      </c>
      <c r="L1183" t="s">
        <v>20</v>
      </c>
      <c r="M1183">
        <v>500</v>
      </c>
    </row>
    <row r="1184" spans="1:13" x14ac:dyDescent="0.35">
      <c r="A1184" t="s">
        <v>1265</v>
      </c>
      <c r="B1184" t="s">
        <v>92</v>
      </c>
      <c r="C1184">
        <v>654</v>
      </c>
      <c r="D1184" t="s">
        <v>51</v>
      </c>
      <c r="E1184" t="s">
        <v>66</v>
      </c>
      <c r="F1184" t="s">
        <v>60</v>
      </c>
      <c r="G1184">
        <v>220</v>
      </c>
      <c r="H1184">
        <v>2</v>
      </c>
      <c r="I1184" s="1">
        <v>45244</v>
      </c>
      <c r="J1184" t="s">
        <v>32</v>
      </c>
      <c r="K1184" t="s">
        <v>19</v>
      </c>
      <c r="L1184" t="s">
        <v>27</v>
      </c>
      <c r="M1184">
        <v>440</v>
      </c>
    </row>
    <row r="1185" spans="1:13" x14ac:dyDescent="0.35">
      <c r="A1185" t="s">
        <v>1266</v>
      </c>
      <c r="B1185" t="s">
        <v>22</v>
      </c>
      <c r="C1185">
        <v>369</v>
      </c>
      <c r="D1185" t="s">
        <v>23</v>
      </c>
      <c r="E1185" t="s">
        <v>38</v>
      </c>
      <c r="F1185" t="s">
        <v>98</v>
      </c>
      <c r="G1185">
        <v>150</v>
      </c>
      <c r="H1185">
        <v>2</v>
      </c>
      <c r="I1185" s="1">
        <v>44976</v>
      </c>
      <c r="J1185" t="s">
        <v>52</v>
      </c>
      <c r="K1185" t="s">
        <v>19</v>
      </c>
      <c r="L1185" t="s">
        <v>20</v>
      </c>
      <c r="M1185">
        <v>300</v>
      </c>
    </row>
    <row r="1186" spans="1:13" x14ac:dyDescent="0.35">
      <c r="A1186" t="s">
        <v>1267</v>
      </c>
      <c r="B1186" t="s">
        <v>77</v>
      </c>
      <c r="C1186">
        <v>147</v>
      </c>
      <c r="D1186" t="s">
        <v>78</v>
      </c>
      <c r="E1186" t="s">
        <v>66</v>
      </c>
      <c r="F1186" t="s">
        <v>134</v>
      </c>
      <c r="G1186">
        <v>280</v>
      </c>
      <c r="H1186">
        <v>3</v>
      </c>
      <c r="I1186" s="1">
        <v>45154</v>
      </c>
      <c r="J1186" t="s">
        <v>18</v>
      </c>
      <c r="K1186" t="s">
        <v>33</v>
      </c>
      <c r="L1186" t="s">
        <v>53</v>
      </c>
      <c r="M1186">
        <v>840</v>
      </c>
    </row>
    <row r="1187" spans="1:13" x14ac:dyDescent="0.35">
      <c r="A1187" t="s">
        <v>1268</v>
      </c>
      <c r="B1187" t="s">
        <v>50</v>
      </c>
      <c r="C1187">
        <v>123</v>
      </c>
      <c r="D1187" t="s">
        <v>51</v>
      </c>
      <c r="E1187" t="s">
        <v>42</v>
      </c>
      <c r="F1187" t="s">
        <v>31</v>
      </c>
      <c r="G1187">
        <v>200</v>
      </c>
      <c r="H1187">
        <v>2</v>
      </c>
      <c r="I1187" s="1">
        <v>45177</v>
      </c>
      <c r="J1187" t="s">
        <v>18</v>
      </c>
      <c r="K1187" t="s">
        <v>33</v>
      </c>
      <c r="L1187" t="s">
        <v>40</v>
      </c>
      <c r="M1187">
        <v>400</v>
      </c>
    </row>
    <row r="1188" spans="1:13" x14ac:dyDescent="0.35">
      <c r="A1188" t="s">
        <v>1269</v>
      </c>
      <c r="B1188" t="s">
        <v>62</v>
      </c>
      <c r="C1188">
        <v>456</v>
      </c>
      <c r="D1188" t="s">
        <v>63</v>
      </c>
      <c r="E1188" t="s">
        <v>79</v>
      </c>
      <c r="F1188" t="s">
        <v>98</v>
      </c>
      <c r="G1188">
        <v>150</v>
      </c>
      <c r="H1188">
        <v>2</v>
      </c>
      <c r="I1188" s="1">
        <v>45118</v>
      </c>
      <c r="J1188" t="s">
        <v>32</v>
      </c>
      <c r="K1188" t="s">
        <v>19</v>
      </c>
      <c r="L1188" t="s">
        <v>27</v>
      </c>
      <c r="M1188">
        <v>300</v>
      </c>
    </row>
    <row r="1189" spans="1:13" x14ac:dyDescent="0.35">
      <c r="A1189" t="s">
        <v>1270</v>
      </c>
      <c r="B1189" t="s">
        <v>92</v>
      </c>
      <c r="C1189">
        <v>654</v>
      </c>
      <c r="D1189" t="s">
        <v>51</v>
      </c>
      <c r="E1189" t="s">
        <v>42</v>
      </c>
      <c r="F1189" t="s">
        <v>67</v>
      </c>
      <c r="G1189">
        <v>150</v>
      </c>
      <c r="H1189">
        <v>2</v>
      </c>
      <c r="I1189" s="1">
        <v>44950</v>
      </c>
      <c r="J1189" t="s">
        <v>52</v>
      </c>
      <c r="K1189" t="s">
        <v>19</v>
      </c>
      <c r="L1189" t="s">
        <v>20</v>
      </c>
      <c r="M1189">
        <v>300</v>
      </c>
    </row>
    <row r="1190" spans="1:13" x14ac:dyDescent="0.35">
      <c r="A1190" t="s">
        <v>1271</v>
      </c>
      <c r="B1190" t="s">
        <v>92</v>
      </c>
      <c r="C1190">
        <v>654</v>
      </c>
      <c r="D1190" t="s">
        <v>51</v>
      </c>
      <c r="E1190" t="s">
        <v>48</v>
      </c>
      <c r="F1190" t="s">
        <v>105</v>
      </c>
      <c r="G1190">
        <v>180</v>
      </c>
      <c r="H1190">
        <v>1</v>
      </c>
      <c r="I1190" s="1">
        <v>45118</v>
      </c>
      <c r="J1190" t="s">
        <v>26</v>
      </c>
      <c r="K1190" t="s">
        <v>19</v>
      </c>
      <c r="L1190" t="s">
        <v>20</v>
      </c>
      <c r="M1190">
        <v>180</v>
      </c>
    </row>
    <row r="1191" spans="1:13" x14ac:dyDescent="0.35">
      <c r="A1191" t="s">
        <v>1272</v>
      </c>
      <c r="B1191" t="s">
        <v>97</v>
      </c>
      <c r="C1191">
        <v>456</v>
      </c>
      <c r="D1191" t="s">
        <v>45</v>
      </c>
      <c r="E1191" t="s">
        <v>82</v>
      </c>
      <c r="F1191" t="s">
        <v>105</v>
      </c>
      <c r="G1191">
        <v>180</v>
      </c>
      <c r="H1191">
        <v>1</v>
      </c>
      <c r="I1191" s="1">
        <v>45087</v>
      </c>
      <c r="J1191" t="s">
        <v>52</v>
      </c>
      <c r="K1191" t="s">
        <v>33</v>
      </c>
      <c r="L1191" t="s">
        <v>34</v>
      </c>
      <c r="M1191">
        <v>180</v>
      </c>
    </row>
    <row r="1192" spans="1:13" x14ac:dyDescent="0.35">
      <c r="A1192" t="s">
        <v>1273</v>
      </c>
      <c r="B1192" t="s">
        <v>14</v>
      </c>
      <c r="C1192">
        <v>369</v>
      </c>
      <c r="D1192" t="s">
        <v>15</v>
      </c>
      <c r="E1192" t="s">
        <v>42</v>
      </c>
      <c r="F1192" t="s">
        <v>90</v>
      </c>
      <c r="G1192">
        <v>100</v>
      </c>
      <c r="H1192">
        <v>1</v>
      </c>
      <c r="I1192" s="1">
        <v>44993</v>
      </c>
      <c r="J1192" t="s">
        <v>32</v>
      </c>
      <c r="K1192" t="s">
        <v>33</v>
      </c>
      <c r="L1192" t="s">
        <v>34</v>
      </c>
      <c r="M1192">
        <v>100</v>
      </c>
    </row>
    <row r="1193" spans="1:13" x14ac:dyDescent="0.35">
      <c r="A1193" t="s">
        <v>1274</v>
      </c>
      <c r="B1193" t="s">
        <v>102</v>
      </c>
      <c r="C1193">
        <v>123</v>
      </c>
      <c r="D1193" t="s">
        <v>78</v>
      </c>
      <c r="E1193" t="s">
        <v>16</v>
      </c>
      <c r="F1193" t="s">
        <v>85</v>
      </c>
      <c r="G1193">
        <v>200</v>
      </c>
      <c r="H1193">
        <v>2</v>
      </c>
      <c r="I1193" s="1">
        <v>45192</v>
      </c>
      <c r="J1193" t="s">
        <v>18</v>
      </c>
      <c r="K1193" t="s">
        <v>33</v>
      </c>
      <c r="L1193" t="s">
        <v>34</v>
      </c>
      <c r="M1193">
        <v>400</v>
      </c>
    </row>
    <row r="1194" spans="1:13" x14ac:dyDescent="0.35">
      <c r="A1194" t="s">
        <v>1275</v>
      </c>
      <c r="B1194" t="s">
        <v>22</v>
      </c>
      <c r="C1194">
        <v>369</v>
      </c>
      <c r="D1194" t="s">
        <v>23</v>
      </c>
      <c r="E1194" t="s">
        <v>48</v>
      </c>
      <c r="F1194" t="s">
        <v>57</v>
      </c>
      <c r="G1194">
        <v>250</v>
      </c>
      <c r="H1194">
        <v>2</v>
      </c>
      <c r="I1194" s="1">
        <v>45134</v>
      </c>
      <c r="J1194" t="s">
        <v>52</v>
      </c>
      <c r="K1194" t="s">
        <v>33</v>
      </c>
      <c r="L1194" t="s">
        <v>40</v>
      </c>
      <c r="M1194">
        <v>500</v>
      </c>
    </row>
    <row r="1195" spans="1:13" x14ac:dyDescent="0.35">
      <c r="A1195" t="s">
        <v>1276</v>
      </c>
      <c r="B1195" t="s">
        <v>36</v>
      </c>
      <c r="C1195">
        <v>456</v>
      </c>
      <c r="D1195" t="s">
        <v>37</v>
      </c>
      <c r="E1195" t="s">
        <v>38</v>
      </c>
      <c r="F1195" t="s">
        <v>67</v>
      </c>
      <c r="G1195">
        <v>150</v>
      </c>
      <c r="H1195">
        <v>2</v>
      </c>
      <c r="I1195" s="1">
        <v>44970</v>
      </c>
      <c r="J1195" t="s">
        <v>32</v>
      </c>
      <c r="K1195" t="s">
        <v>33</v>
      </c>
      <c r="L1195" t="s">
        <v>53</v>
      </c>
      <c r="M1195">
        <v>300</v>
      </c>
    </row>
    <row r="1196" spans="1:13" x14ac:dyDescent="0.35">
      <c r="A1196" t="s">
        <v>1277</v>
      </c>
      <c r="B1196" t="s">
        <v>36</v>
      </c>
      <c r="C1196">
        <v>456</v>
      </c>
      <c r="D1196" t="s">
        <v>37</v>
      </c>
      <c r="E1196" t="s">
        <v>66</v>
      </c>
      <c r="F1196" t="s">
        <v>46</v>
      </c>
      <c r="G1196">
        <v>350</v>
      </c>
      <c r="H1196">
        <v>1</v>
      </c>
      <c r="I1196" s="1">
        <v>45168</v>
      </c>
      <c r="J1196" t="s">
        <v>52</v>
      </c>
      <c r="K1196" t="s">
        <v>33</v>
      </c>
      <c r="L1196" t="s">
        <v>53</v>
      </c>
      <c r="M1196">
        <v>350</v>
      </c>
    </row>
    <row r="1197" spans="1:13" x14ac:dyDescent="0.35">
      <c r="A1197" t="s">
        <v>1278</v>
      </c>
      <c r="B1197" t="s">
        <v>59</v>
      </c>
      <c r="C1197">
        <v>123</v>
      </c>
      <c r="D1197" t="s">
        <v>23</v>
      </c>
      <c r="E1197" t="s">
        <v>64</v>
      </c>
      <c r="F1197" t="s">
        <v>71</v>
      </c>
      <c r="G1197">
        <v>180</v>
      </c>
      <c r="H1197">
        <v>1</v>
      </c>
      <c r="I1197" s="1">
        <v>45260</v>
      </c>
      <c r="J1197" t="s">
        <v>52</v>
      </c>
      <c r="K1197" t="s">
        <v>19</v>
      </c>
      <c r="L1197" t="s">
        <v>20</v>
      </c>
      <c r="M1197">
        <v>180</v>
      </c>
    </row>
    <row r="1198" spans="1:13" x14ac:dyDescent="0.35">
      <c r="A1198" t="s">
        <v>1279</v>
      </c>
      <c r="B1198" t="s">
        <v>131</v>
      </c>
      <c r="C1198">
        <v>147</v>
      </c>
      <c r="D1198" t="s">
        <v>30</v>
      </c>
      <c r="E1198" t="s">
        <v>64</v>
      </c>
      <c r="F1198" t="s">
        <v>46</v>
      </c>
      <c r="G1198">
        <v>350</v>
      </c>
      <c r="H1198">
        <v>1</v>
      </c>
      <c r="I1198" s="1">
        <v>45098</v>
      </c>
      <c r="J1198" t="s">
        <v>18</v>
      </c>
      <c r="K1198" t="s">
        <v>33</v>
      </c>
      <c r="L1198" t="s">
        <v>34</v>
      </c>
      <c r="M1198">
        <v>350</v>
      </c>
    </row>
    <row r="1199" spans="1:13" x14ac:dyDescent="0.35">
      <c r="A1199" t="s">
        <v>1280</v>
      </c>
      <c r="B1199" t="s">
        <v>50</v>
      </c>
      <c r="C1199">
        <v>123</v>
      </c>
      <c r="D1199" t="s">
        <v>51</v>
      </c>
      <c r="E1199" t="s">
        <v>48</v>
      </c>
      <c r="F1199" t="s">
        <v>105</v>
      </c>
      <c r="G1199">
        <v>180</v>
      </c>
      <c r="H1199">
        <v>1</v>
      </c>
      <c r="I1199" s="1">
        <v>45204</v>
      </c>
      <c r="J1199" t="s">
        <v>18</v>
      </c>
      <c r="K1199" t="s">
        <v>33</v>
      </c>
      <c r="L1199" t="s">
        <v>53</v>
      </c>
      <c r="M1199">
        <v>180</v>
      </c>
    </row>
    <row r="1200" spans="1:13" x14ac:dyDescent="0.35">
      <c r="A1200" t="s">
        <v>1281</v>
      </c>
      <c r="B1200" t="s">
        <v>113</v>
      </c>
      <c r="C1200">
        <v>321</v>
      </c>
      <c r="D1200" t="s">
        <v>78</v>
      </c>
      <c r="E1200" t="s">
        <v>24</v>
      </c>
      <c r="F1200" t="s">
        <v>111</v>
      </c>
      <c r="G1200">
        <v>20</v>
      </c>
      <c r="H1200">
        <v>5</v>
      </c>
      <c r="I1200" s="1">
        <v>45244</v>
      </c>
      <c r="J1200" t="s">
        <v>32</v>
      </c>
      <c r="K1200" t="s">
        <v>19</v>
      </c>
      <c r="L1200" t="s">
        <v>27</v>
      </c>
      <c r="M1200">
        <v>100</v>
      </c>
    </row>
    <row r="1201" spans="1:13" x14ac:dyDescent="0.35">
      <c r="A1201" t="s">
        <v>1282</v>
      </c>
      <c r="B1201" t="s">
        <v>113</v>
      </c>
      <c r="C1201">
        <v>321</v>
      </c>
      <c r="D1201" t="s">
        <v>78</v>
      </c>
      <c r="E1201" t="s">
        <v>42</v>
      </c>
      <c r="F1201" t="s">
        <v>67</v>
      </c>
      <c r="G1201">
        <v>150</v>
      </c>
      <c r="H1201">
        <v>2</v>
      </c>
      <c r="I1201" s="1">
        <v>45010</v>
      </c>
      <c r="J1201" t="s">
        <v>18</v>
      </c>
      <c r="K1201" t="s">
        <v>19</v>
      </c>
      <c r="L1201" t="s">
        <v>27</v>
      </c>
      <c r="M1201">
        <v>300</v>
      </c>
    </row>
    <row r="1202" spans="1:13" x14ac:dyDescent="0.35">
      <c r="A1202" t="s">
        <v>1283</v>
      </c>
      <c r="B1202" t="s">
        <v>69</v>
      </c>
      <c r="C1202">
        <v>321</v>
      </c>
      <c r="D1202" t="s">
        <v>70</v>
      </c>
      <c r="E1202" t="s">
        <v>64</v>
      </c>
      <c r="F1202" t="s">
        <v>31</v>
      </c>
      <c r="G1202">
        <v>200</v>
      </c>
      <c r="H1202">
        <v>2</v>
      </c>
      <c r="I1202" s="1">
        <v>45082</v>
      </c>
      <c r="J1202" t="s">
        <v>52</v>
      </c>
      <c r="K1202" t="s">
        <v>19</v>
      </c>
      <c r="L1202" t="s">
        <v>20</v>
      </c>
      <c r="M1202">
        <v>400</v>
      </c>
    </row>
    <row r="1203" spans="1:13" x14ac:dyDescent="0.35">
      <c r="A1203" t="s">
        <v>1284</v>
      </c>
      <c r="B1203" t="s">
        <v>92</v>
      </c>
      <c r="C1203">
        <v>654</v>
      </c>
      <c r="D1203" t="s">
        <v>51</v>
      </c>
      <c r="E1203" t="s">
        <v>42</v>
      </c>
      <c r="F1203" t="s">
        <v>88</v>
      </c>
      <c r="G1203">
        <v>130</v>
      </c>
      <c r="H1203">
        <v>1</v>
      </c>
      <c r="I1203" s="1">
        <v>45248</v>
      </c>
      <c r="J1203" t="s">
        <v>52</v>
      </c>
      <c r="K1203" t="s">
        <v>19</v>
      </c>
      <c r="L1203" t="s">
        <v>27</v>
      </c>
      <c r="M1203">
        <v>130</v>
      </c>
    </row>
    <row r="1204" spans="1:13" x14ac:dyDescent="0.35">
      <c r="A1204" t="s">
        <v>1285</v>
      </c>
      <c r="B1204" t="s">
        <v>115</v>
      </c>
      <c r="C1204">
        <v>789</v>
      </c>
      <c r="D1204" t="s">
        <v>70</v>
      </c>
      <c r="E1204" t="s">
        <v>16</v>
      </c>
      <c r="F1204" t="s">
        <v>88</v>
      </c>
      <c r="G1204">
        <v>130</v>
      </c>
      <c r="H1204">
        <v>1</v>
      </c>
      <c r="I1204" s="1">
        <v>45021</v>
      </c>
      <c r="J1204" t="s">
        <v>26</v>
      </c>
      <c r="K1204" t="s">
        <v>33</v>
      </c>
      <c r="L1204" t="s">
        <v>40</v>
      </c>
      <c r="M1204">
        <v>130</v>
      </c>
    </row>
    <row r="1205" spans="1:13" x14ac:dyDescent="0.35">
      <c r="A1205" t="s">
        <v>1286</v>
      </c>
      <c r="B1205" t="s">
        <v>36</v>
      </c>
      <c r="C1205">
        <v>456</v>
      </c>
      <c r="D1205" t="s">
        <v>37</v>
      </c>
      <c r="E1205" t="s">
        <v>24</v>
      </c>
      <c r="F1205" t="s">
        <v>80</v>
      </c>
      <c r="G1205">
        <v>230</v>
      </c>
      <c r="H1205">
        <v>2</v>
      </c>
      <c r="I1205" s="1">
        <v>45109</v>
      </c>
      <c r="J1205" t="s">
        <v>32</v>
      </c>
      <c r="K1205" t="s">
        <v>33</v>
      </c>
      <c r="L1205" t="s">
        <v>53</v>
      </c>
      <c r="M1205">
        <v>460</v>
      </c>
    </row>
    <row r="1206" spans="1:13" x14ac:dyDescent="0.35">
      <c r="A1206" t="s">
        <v>1287</v>
      </c>
      <c r="B1206" t="s">
        <v>22</v>
      </c>
      <c r="C1206">
        <v>369</v>
      </c>
      <c r="D1206" t="s">
        <v>23</v>
      </c>
      <c r="E1206" t="s">
        <v>79</v>
      </c>
      <c r="F1206" t="s">
        <v>71</v>
      </c>
      <c r="G1206">
        <v>180</v>
      </c>
      <c r="H1206">
        <v>1</v>
      </c>
      <c r="I1206" s="1">
        <v>45145</v>
      </c>
      <c r="J1206" t="s">
        <v>32</v>
      </c>
      <c r="K1206" t="s">
        <v>33</v>
      </c>
      <c r="L1206" t="s">
        <v>34</v>
      </c>
      <c r="M1206">
        <v>180</v>
      </c>
    </row>
    <row r="1207" spans="1:13" x14ac:dyDescent="0.35">
      <c r="A1207" t="s">
        <v>1288</v>
      </c>
      <c r="B1207" t="s">
        <v>77</v>
      </c>
      <c r="C1207">
        <v>147</v>
      </c>
      <c r="D1207" t="s">
        <v>78</v>
      </c>
      <c r="E1207" t="s">
        <v>38</v>
      </c>
      <c r="F1207" t="s">
        <v>90</v>
      </c>
      <c r="G1207">
        <v>100</v>
      </c>
      <c r="H1207">
        <v>1</v>
      </c>
      <c r="I1207" s="1">
        <v>45141</v>
      </c>
      <c r="J1207" t="s">
        <v>52</v>
      </c>
      <c r="K1207" t="s">
        <v>19</v>
      </c>
      <c r="L1207" t="s">
        <v>20</v>
      </c>
      <c r="M1207">
        <v>100</v>
      </c>
    </row>
    <row r="1208" spans="1:13" x14ac:dyDescent="0.35">
      <c r="A1208" t="s">
        <v>1289</v>
      </c>
      <c r="B1208" t="s">
        <v>55</v>
      </c>
      <c r="C1208">
        <v>987</v>
      </c>
      <c r="D1208" t="s">
        <v>56</v>
      </c>
      <c r="E1208" t="s">
        <v>79</v>
      </c>
      <c r="F1208" t="s">
        <v>111</v>
      </c>
      <c r="G1208">
        <v>20</v>
      </c>
      <c r="H1208">
        <v>5</v>
      </c>
      <c r="I1208" s="1">
        <v>45030</v>
      </c>
      <c r="J1208" t="s">
        <v>52</v>
      </c>
      <c r="K1208" t="s">
        <v>33</v>
      </c>
      <c r="L1208" t="s">
        <v>53</v>
      </c>
      <c r="M1208">
        <v>100</v>
      </c>
    </row>
    <row r="1209" spans="1:13" x14ac:dyDescent="0.35">
      <c r="A1209" t="s">
        <v>1290</v>
      </c>
      <c r="B1209" t="s">
        <v>84</v>
      </c>
      <c r="C1209">
        <v>258</v>
      </c>
      <c r="D1209" t="s">
        <v>15</v>
      </c>
      <c r="E1209" t="s">
        <v>66</v>
      </c>
      <c r="F1209" t="s">
        <v>174</v>
      </c>
      <c r="G1209">
        <v>300</v>
      </c>
      <c r="H1209">
        <v>3</v>
      </c>
      <c r="I1209" s="1">
        <v>45011</v>
      </c>
      <c r="J1209" t="s">
        <v>18</v>
      </c>
      <c r="K1209" t="s">
        <v>33</v>
      </c>
      <c r="L1209" t="s">
        <v>34</v>
      </c>
      <c r="M1209">
        <v>900</v>
      </c>
    </row>
    <row r="1210" spans="1:13" x14ac:dyDescent="0.35">
      <c r="A1210" t="s">
        <v>1291</v>
      </c>
      <c r="B1210" t="s">
        <v>14</v>
      </c>
      <c r="C1210">
        <v>369</v>
      </c>
      <c r="D1210" t="s">
        <v>15</v>
      </c>
      <c r="E1210" t="s">
        <v>16</v>
      </c>
      <c r="F1210" t="s">
        <v>80</v>
      </c>
      <c r="G1210">
        <v>230</v>
      </c>
      <c r="H1210">
        <v>2</v>
      </c>
      <c r="I1210" s="1">
        <v>45272</v>
      </c>
      <c r="J1210" t="s">
        <v>32</v>
      </c>
      <c r="K1210" t="s">
        <v>33</v>
      </c>
      <c r="L1210" t="s">
        <v>53</v>
      </c>
      <c r="M1210">
        <v>460</v>
      </c>
    </row>
    <row r="1211" spans="1:13" x14ac:dyDescent="0.35">
      <c r="A1211" t="s">
        <v>1292</v>
      </c>
      <c r="B1211" t="s">
        <v>50</v>
      </c>
      <c r="C1211">
        <v>123</v>
      </c>
      <c r="D1211" t="s">
        <v>51</v>
      </c>
      <c r="E1211" t="s">
        <v>24</v>
      </c>
      <c r="F1211" t="s">
        <v>73</v>
      </c>
      <c r="G1211">
        <v>160</v>
      </c>
      <c r="H1211">
        <v>1</v>
      </c>
      <c r="I1211" s="1">
        <v>45234</v>
      </c>
      <c r="J1211" t="s">
        <v>52</v>
      </c>
      <c r="K1211" t="s">
        <v>19</v>
      </c>
      <c r="L1211" t="s">
        <v>20</v>
      </c>
      <c r="M1211">
        <v>160</v>
      </c>
    </row>
    <row r="1212" spans="1:13" x14ac:dyDescent="0.35">
      <c r="A1212" t="s">
        <v>1293</v>
      </c>
      <c r="B1212" t="s">
        <v>102</v>
      </c>
      <c r="C1212">
        <v>123</v>
      </c>
      <c r="D1212" t="s">
        <v>78</v>
      </c>
      <c r="E1212" t="s">
        <v>16</v>
      </c>
      <c r="F1212" t="s">
        <v>67</v>
      </c>
      <c r="G1212">
        <v>150</v>
      </c>
      <c r="H1212">
        <v>2</v>
      </c>
      <c r="I1212" s="1">
        <v>44965</v>
      </c>
      <c r="J1212" t="s">
        <v>52</v>
      </c>
      <c r="K1212" t="s">
        <v>19</v>
      </c>
      <c r="L1212" t="s">
        <v>27</v>
      </c>
      <c r="M1212">
        <v>300</v>
      </c>
    </row>
    <row r="1213" spans="1:13" x14ac:dyDescent="0.35">
      <c r="A1213" t="s">
        <v>1294</v>
      </c>
      <c r="B1213" t="s">
        <v>29</v>
      </c>
      <c r="C1213">
        <v>258</v>
      </c>
      <c r="D1213" t="s">
        <v>30</v>
      </c>
      <c r="E1213" t="s">
        <v>64</v>
      </c>
      <c r="F1213" t="s">
        <v>71</v>
      </c>
      <c r="G1213">
        <v>180</v>
      </c>
      <c r="H1213">
        <v>1</v>
      </c>
      <c r="I1213" s="1">
        <v>45256</v>
      </c>
      <c r="J1213" t="s">
        <v>32</v>
      </c>
      <c r="K1213" t="s">
        <v>19</v>
      </c>
      <c r="L1213" t="s">
        <v>20</v>
      </c>
      <c r="M1213">
        <v>180</v>
      </c>
    </row>
    <row r="1214" spans="1:13" x14ac:dyDescent="0.35">
      <c r="A1214" t="s">
        <v>1295</v>
      </c>
      <c r="B1214" t="s">
        <v>113</v>
      </c>
      <c r="C1214">
        <v>321</v>
      </c>
      <c r="D1214" t="s">
        <v>78</v>
      </c>
      <c r="E1214" t="s">
        <v>24</v>
      </c>
      <c r="F1214" t="s">
        <v>57</v>
      </c>
      <c r="G1214">
        <v>250</v>
      </c>
      <c r="H1214">
        <v>2</v>
      </c>
      <c r="I1214" s="1">
        <v>45120</v>
      </c>
      <c r="J1214" t="s">
        <v>18</v>
      </c>
      <c r="K1214" t="s">
        <v>19</v>
      </c>
      <c r="L1214" t="s">
        <v>27</v>
      </c>
      <c r="M1214">
        <v>500</v>
      </c>
    </row>
    <row r="1215" spans="1:13" x14ac:dyDescent="0.35">
      <c r="A1215" t="s">
        <v>1296</v>
      </c>
      <c r="B1215" t="s">
        <v>62</v>
      </c>
      <c r="C1215">
        <v>456</v>
      </c>
      <c r="D1215" t="s">
        <v>63</v>
      </c>
      <c r="E1215" t="s">
        <v>48</v>
      </c>
      <c r="F1215" t="s">
        <v>71</v>
      </c>
      <c r="G1215">
        <v>180</v>
      </c>
      <c r="H1215">
        <v>1</v>
      </c>
      <c r="I1215" s="1">
        <v>44952</v>
      </c>
      <c r="J1215" t="s">
        <v>52</v>
      </c>
      <c r="K1215" t="s">
        <v>19</v>
      </c>
      <c r="L1215" t="s">
        <v>20</v>
      </c>
      <c r="M1215">
        <v>180</v>
      </c>
    </row>
    <row r="1216" spans="1:13" x14ac:dyDescent="0.35">
      <c r="A1216" t="s">
        <v>1297</v>
      </c>
      <c r="B1216" t="s">
        <v>62</v>
      </c>
      <c r="C1216">
        <v>456</v>
      </c>
      <c r="D1216" t="s">
        <v>63</v>
      </c>
      <c r="E1216" t="s">
        <v>24</v>
      </c>
      <c r="F1216" t="s">
        <v>98</v>
      </c>
      <c r="G1216">
        <v>150</v>
      </c>
      <c r="H1216">
        <v>2</v>
      </c>
      <c r="I1216" s="1">
        <v>45204</v>
      </c>
      <c r="J1216" t="s">
        <v>52</v>
      </c>
      <c r="K1216" t="s">
        <v>33</v>
      </c>
      <c r="L1216" t="s">
        <v>53</v>
      </c>
      <c r="M1216">
        <v>300</v>
      </c>
    </row>
    <row r="1217" spans="1:13" x14ac:dyDescent="0.35">
      <c r="A1217" t="s">
        <v>1298</v>
      </c>
      <c r="B1217" t="s">
        <v>77</v>
      </c>
      <c r="C1217">
        <v>147</v>
      </c>
      <c r="D1217" t="s">
        <v>78</v>
      </c>
      <c r="E1217" t="s">
        <v>16</v>
      </c>
      <c r="F1217" t="s">
        <v>103</v>
      </c>
      <c r="G1217">
        <v>190</v>
      </c>
      <c r="H1217">
        <v>1</v>
      </c>
      <c r="I1217" s="1">
        <v>45175</v>
      </c>
      <c r="J1217" t="s">
        <v>52</v>
      </c>
      <c r="K1217" t="s">
        <v>33</v>
      </c>
      <c r="L1217" t="s">
        <v>53</v>
      </c>
      <c r="M1217">
        <v>190</v>
      </c>
    </row>
    <row r="1218" spans="1:13" x14ac:dyDescent="0.35">
      <c r="A1218" t="s">
        <v>1299</v>
      </c>
      <c r="B1218" t="s">
        <v>36</v>
      </c>
      <c r="C1218">
        <v>456</v>
      </c>
      <c r="D1218" t="s">
        <v>37</v>
      </c>
      <c r="E1218" t="s">
        <v>66</v>
      </c>
      <c r="F1218" t="s">
        <v>46</v>
      </c>
      <c r="G1218">
        <v>350</v>
      </c>
      <c r="H1218">
        <v>1</v>
      </c>
      <c r="I1218" s="1">
        <v>45117</v>
      </c>
      <c r="J1218" t="s">
        <v>52</v>
      </c>
      <c r="K1218" t="s">
        <v>33</v>
      </c>
      <c r="L1218" t="s">
        <v>53</v>
      </c>
      <c r="M1218">
        <v>350</v>
      </c>
    </row>
    <row r="1219" spans="1:13" x14ac:dyDescent="0.35">
      <c r="A1219" t="s">
        <v>1300</v>
      </c>
      <c r="B1219" t="s">
        <v>44</v>
      </c>
      <c r="C1219">
        <v>654</v>
      </c>
      <c r="D1219" t="s">
        <v>45</v>
      </c>
      <c r="E1219" t="s">
        <v>79</v>
      </c>
      <c r="F1219" t="s">
        <v>103</v>
      </c>
      <c r="G1219">
        <v>190</v>
      </c>
      <c r="H1219">
        <v>1</v>
      </c>
      <c r="I1219" s="1">
        <v>45194</v>
      </c>
      <c r="J1219" t="s">
        <v>26</v>
      </c>
      <c r="K1219" t="s">
        <v>33</v>
      </c>
      <c r="L1219" t="s">
        <v>53</v>
      </c>
      <c r="M1219">
        <v>190</v>
      </c>
    </row>
    <row r="1220" spans="1:13" x14ac:dyDescent="0.35">
      <c r="A1220" t="s">
        <v>1301</v>
      </c>
      <c r="B1220" t="s">
        <v>100</v>
      </c>
      <c r="C1220">
        <v>987</v>
      </c>
      <c r="D1220" t="s">
        <v>56</v>
      </c>
      <c r="E1220" t="s">
        <v>42</v>
      </c>
      <c r="F1220" t="s">
        <v>31</v>
      </c>
      <c r="G1220">
        <v>200</v>
      </c>
      <c r="H1220">
        <v>2</v>
      </c>
      <c r="I1220" s="1">
        <v>45140</v>
      </c>
      <c r="J1220" t="s">
        <v>26</v>
      </c>
      <c r="K1220" t="s">
        <v>33</v>
      </c>
      <c r="L1220" t="s">
        <v>53</v>
      </c>
      <c r="M1220">
        <v>400</v>
      </c>
    </row>
    <row r="1221" spans="1:13" x14ac:dyDescent="0.35">
      <c r="A1221" t="s">
        <v>1302</v>
      </c>
      <c r="B1221" t="s">
        <v>92</v>
      </c>
      <c r="C1221">
        <v>654</v>
      </c>
      <c r="D1221" t="s">
        <v>51</v>
      </c>
      <c r="E1221" t="s">
        <v>24</v>
      </c>
      <c r="F1221" t="s">
        <v>25</v>
      </c>
      <c r="G1221">
        <v>280</v>
      </c>
      <c r="H1221">
        <v>3</v>
      </c>
      <c r="I1221" s="1">
        <v>45068</v>
      </c>
      <c r="J1221" t="s">
        <v>32</v>
      </c>
      <c r="K1221" t="s">
        <v>33</v>
      </c>
      <c r="L1221" t="s">
        <v>53</v>
      </c>
      <c r="M1221">
        <v>840</v>
      </c>
    </row>
    <row r="1222" spans="1:13" x14ac:dyDescent="0.35">
      <c r="A1222" t="s">
        <v>1303</v>
      </c>
      <c r="B1222" t="s">
        <v>14</v>
      </c>
      <c r="C1222">
        <v>369</v>
      </c>
      <c r="D1222" t="s">
        <v>15</v>
      </c>
      <c r="E1222" t="s">
        <v>16</v>
      </c>
      <c r="F1222" t="s">
        <v>39</v>
      </c>
      <c r="G1222">
        <v>120</v>
      </c>
      <c r="H1222">
        <v>1</v>
      </c>
      <c r="I1222" s="1">
        <v>45182</v>
      </c>
      <c r="J1222" t="s">
        <v>32</v>
      </c>
      <c r="K1222" t="s">
        <v>19</v>
      </c>
      <c r="L1222" t="s">
        <v>20</v>
      </c>
      <c r="M1222">
        <v>120</v>
      </c>
    </row>
    <row r="1223" spans="1:13" x14ac:dyDescent="0.35">
      <c r="A1223" t="s">
        <v>1304</v>
      </c>
      <c r="B1223" t="s">
        <v>84</v>
      </c>
      <c r="C1223">
        <v>258</v>
      </c>
      <c r="D1223" t="s">
        <v>15</v>
      </c>
      <c r="E1223" t="s">
        <v>42</v>
      </c>
      <c r="F1223" t="s">
        <v>17</v>
      </c>
      <c r="G1223">
        <v>50</v>
      </c>
      <c r="H1223">
        <v>4</v>
      </c>
      <c r="I1223" s="1">
        <v>45185</v>
      </c>
      <c r="J1223" t="s">
        <v>26</v>
      </c>
      <c r="K1223" t="s">
        <v>19</v>
      </c>
      <c r="L1223" t="s">
        <v>27</v>
      </c>
      <c r="M1223">
        <v>200</v>
      </c>
    </row>
    <row r="1224" spans="1:13" x14ac:dyDescent="0.35">
      <c r="A1224" t="s">
        <v>1305</v>
      </c>
      <c r="B1224" t="s">
        <v>22</v>
      </c>
      <c r="C1224">
        <v>369</v>
      </c>
      <c r="D1224" t="s">
        <v>23</v>
      </c>
      <c r="E1224" t="s">
        <v>66</v>
      </c>
      <c r="F1224" t="s">
        <v>17</v>
      </c>
      <c r="G1224">
        <v>50</v>
      </c>
      <c r="H1224">
        <v>4</v>
      </c>
      <c r="I1224" s="1">
        <v>44959</v>
      </c>
      <c r="J1224" t="s">
        <v>32</v>
      </c>
      <c r="K1224" t="s">
        <v>33</v>
      </c>
      <c r="L1224" t="s">
        <v>34</v>
      </c>
      <c r="M1224">
        <v>200</v>
      </c>
    </row>
    <row r="1225" spans="1:13" x14ac:dyDescent="0.35">
      <c r="A1225" t="s">
        <v>1306</v>
      </c>
      <c r="B1225" t="s">
        <v>59</v>
      </c>
      <c r="C1225">
        <v>123</v>
      </c>
      <c r="D1225" t="s">
        <v>23</v>
      </c>
      <c r="E1225" t="s">
        <v>82</v>
      </c>
      <c r="F1225" t="s">
        <v>85</v>
      </c>
      <c r="G1225">
        <v>200</v>
      </c>
      <c r="H1225">
        <v>2</v>
      </c>
      <c r="I1225" s="1">
        <v>44947</v>
      </c>
      <c r="J1225" t="s">
        <v>18</v>
      </c>
      <c r="K1225" t="s">
        <v>33</v>
      </c>
      <c r="L1225" t="s">
        <v>40</v>
      </c>
      <c r="M1225">
        <v>400</v>
      </c>
    </row>
    <row r="1226" spans="1:13" x14ac:dyDescent="0.35">
      <c r="A1226" t="s">
        <v>1307</v>
      </c>
      <c r="B1226" t="s">
        <v>115</v>
      </c>
      <c r="C1226">
        <v>789</v>
      </c>
      <c r="D1226" t="s">
        <v>70</v>
      </c>
      <c r="E1226" t="s">
        <v>48</v>
      </c>
      <c r="F1226" t="s">
        <v>73</v>
      </c>
      <c r="G1226">
        <v>160</v>
      </c>
      <c r="H1226">
        <v>1</v>
      </c>
      <c r="I1226" s="1">
        <v>45222</v>
      </c>
      <c r="J1226" t="s">
        <v>26</v>
      </c>
      <c r="K1226" t="s">
        <v>33</v>
      </c>
      <c r="L1226" t="s">
        <v>53</v>
      </c>
      <c r="M1226">
        <v>160</v>
      </c>
    </row>
    <row r="1227" spans="1:13" x14ac:dyDescent="0.35">
      <c r="A1227" t="s">
        <v>1308</v>
      </c>
      <c r="B1227" t="s">
        <v>50</v>
      </c>
      <c r="C1227">
        <v>123</v>
      </c>
      <c r="D1227" t="s">
        <v>51</v>
      </c>
      <c r="E1227" t="s">
        <v>82</v>
      </c>
      <c r="F1227" t="s">
        <v>134</v>
      </c>
      <c r="G1227">
        <v>280</v>
      </c>
      <c r="H1227">
        <v>3</v>
      </c>
      <c r="I1227" s="1">
        <v>45130</v>
      </c>
      <c r="J1227" t="s">
        <v>26</v>
      </c>
      <c r="K1227" t="s">
        <v>33</v>
      </c>
      <c r="L1227" t="s">
        <v>34</v>
      </c>
      <c r="M1227">
        <v>840</v>
      </c>
    </row>
    <row r="1228" spans="1:13" x14ac:dyDescent="0.35">
      <c r="A1228" t="s">
        <v>1309</v>
      </c>
      <c r="B1228" t="s">
        <v>92</v>
      </c>
      <c r="C1228">
        <v>654</v>
      </c>
      <c r="D1228" t="s">
        <v>51</v>
      </c>
      <c r="E1228" t="s">
        <v>42</v>
      </c>
      <c r="F1228" t="s">
        <v>71</v>
      </c>
      <c r="G1228">
        <v>180</v>
      </c>
      <c r="H1228">
        <v>1</v>
      </c>
      <c r="I1228" s="1">
        <v>45166</v>
      </c>
      <c r="J1228" t="s">
        <v>18</v>
      </c>
      <c r="K1228" t="s">
        <v>19</v>
      </c>
      <c r="L1228" t="s">
        <v>27</v>
      </c>
      <c r="M1228">
        <v>180</v>
      </c>
    </row>
    <row r="1229" spans="1:13" x14ac:dyDescent="0.35">
      <c r="A1229" t="s">
        <v>1310</v>
      </c>
      <c r="B1229" t="s">
        <v>77</v>
      </c>
      <c r="C1229">
        <v>147</v>
      </c>
      <c r="D1229" t="s">
        <v>78</v>
      </c>
      <c r="E1229" t="s">
        <v>64</v>
      </c>
      <c r="F1229" t="s">
        <v>174</v>
      </c>
      <c r="G1229">
        <v>300</v>
      </c>
      <c r="H1229">
        <v>3</v>
      </c>
      <c r="I1229" s="1">
        <v>44929</v>
      </c>
      <c r="J1229" t="s">
        <v>18</v>
      </c>
      <c r="K1229" t="s">
        <v>19</v>
      </c>
      <c r="L1229" t="s">
        <v>20</v>
      </c>
      <c r="M1229">
        <v>900</v>
      </c>
    </row>
    <row r="1230" spans="1:13" x14ac:dyDescent="0.35">
      <c r="A1230" t="s">
        <v>1311</v>
      </c>
      <c r="B1230" t="s">
        <v>36</v>
      </c>
      <c r="C1230">
        <v>456</v>
      </c>
      <c r="D1230" t="s">
        <v>37</v>
      </c>
      <c r="E1230" t="s">
        <v>24</v>
      </c>
      <c r="F1230" t="s">
        <v>71</v>
      </c>
      <c r="G1230">
        <v>180</v>
      </c>
      <c r="H1230">
        <v>1</v>
      </c>
      <c r="I1230" s="1">
        <v>44995</v>
      </c>
      <c r="J1230" t="s">
        <v>32</v>
      </c>
      <c r="K1230" t="s">
        <v>19</v>
      </c>
      <c r="L1230" t="s">
        <v>20</v>
      </c>
      <c r="M1230">
        <v>180</v>
      </c>
    </row>
    <row r="1231" spans="1:13" x14ac:dyDescent="0.35">
      <c r="A1231" t="s">
        <v>1312</v>
      </c>
      <c r="B1231" t="s">
        <v>84</v>
      </c>
      <c r="C1231">
        <v>258</v>
      </c>
      <c r="D1231" t="s">
        <v>15</v>
      </c>
      <c r="E1231" t="s">
        <v>48</v>
      </c>
      <c r="F1231" t="s">
        <v>88</v>
      </c>
      <c r="G1231">
        <v>130</v>
      </c>
      <c r="H1231">
        <v>1</v>
      </c>
      <c r="I1231" s="1">
        <v>45062</v>
      </c>
      <c r="J1231" t="s">
        <v>32</v>
      </c>
      <c r="K1231" t="s">
        <v>19</v>
      </c>
      <c r="L1231" t="s">
        <v>20</v>
      </c>
      <c r="M1231">
        <v>130</v>
      </c>
    </row>
    <row r="1232" spans="1:13" x14ac:dyDescent="0.35">
      <c r="A1232" t="s">
        <v>1313</v>
      </c>
      <c r="B1232" t="s">
        <v>102</v>
      </c>
      <c r="C1232">
        <v>123</v>
      </c>
      <c r="D1232" t="s">
        <v>78</v>
      </c>
      <c r="E1232" t="s">
        <v>48</v>
      </c>
      <c r="F1232" t="s">
        <v>17</v>
      </c>
      <c r="G1232">
        <v>50</v>
      </c>
      <c r="H1232">
        <v>4</v>
      </c>
      <c r="I1232" s="1">
        <v>45035</v>
      </c>
      <c r="J1232" t="s">
        <v>26</v>
      </c>
      <c r="K1232" t="s">
        <v>19</v>
      </c>
      <c r="L1232" t="s">
        <v>27</v>
      </c>
      <c r="M1232">
        <v>200</v>
      </c>
    </row>
    <row r="1233" spans="1:13" x14ac:dyDescent="0.35">
      <c r="A1233" t="s">
        <v>1314</v>
      </c>
      <c r="B1233" t="s">
        <v>102</v>
      </c>
      <c r="C1233">
        <v>123</v>
      </c>
      <c r="D1233" t="s">
        <v>78</v>
      </c>
      <c r="E1233" t="s">
        <v>82</v>
      </c>
      <c r="F1233" t="s">
        <v>39</v>
      </c>
      <c r="G1233">
        <v>120</v>
      </c>
      <c r="H1233">
        <v>1</v>
      </c>
      <c r="I1233" s="1">
        <v>45252</v>
      </c>
      <c r="J1233" t="s">
        <v>18</v>
      </c>
      <c r="K1233" t="s">
        <v>33</v>
      </c>
      <c r="L1233" t="s">
        <v>34</v>
      </c>
      <c r="M1233">
        <v>120</v>
      </c>
    </row>
    <row r="1234" spans="1:13" x14ac:dyDescent="0.35">
      <c r="A1234" t="s">
        <v>1315</v>
      </c>
      <c r="B1234" t="s">
        <v>113</v>
      </c>
      <c r="C1234">
        <v>321</v>
      </c>
      <c r="D1234" t="s">
        <v>78</v>
      </c>
      <c r="E1234" t="s">
        <v>64</v>
      </c>
      <c r="F1234" t="s">
        <v>57</v>
      </c>
      <c r="G1234">
        <v>250</v>
      </c>
      <c r="H1234">
        <v>2</v>
      </c>
      <c r="I1234" s="1">
        <v>45209</v>
      </c>
      <c r="J1234" t="s">
        <v>26</v>
      </c>
      <c r="K1234" t="s">
        <v>33</v>
      </c>
      <c r="L1234" t="s">
        <v>40</v>
      </c>
      <c r="M1234">
        <v>500</v>
      </c>
    </row>
    <row r="1235" spans="1:13" x14ac:dyDescent="0.35">
      <c r="A1235" t="s">
        <v>1316</v>
      </c>
      <c r="B1235" t="s">
        <v>50</v>
      </c>
      <c r="C1235">
        <v>123</v>
      </c>
      <c r="D1235" t="s">
        <v>51</v>
      </c>
      <c r="E1235" t="s">
        <v>82</v>
      </c>
      <c r="F1235" t="s">
        <v>174</v>
      </c>
      <c r="G1235">
        <v>300</v>
      </c>
      <c r="H1235">
        <v>3</v>
      </c>
      <c r="I1235" s="1">
        <v>45026</v>
      </c>
      <c r="J1235" t="s">
        <v>32</v>
      </c>
      <c r="K1235" t="s">
        <v>19</v>
      </c>
      <c r="L1235" t="s">
        <v>20</v>
      </c>
      <c r="M1235">
        <v>900</v>
      </c>
    </row>
    <row r="1236" spans="1:13" x14ac:dyDescent="0.35">
      <c r="A1236" t="s">
        <v>1317</v>
      </c>
      <c r="B1236" t="s">
        <v>29</v>
      </c>
      <c r="C1236">
        <v>258</v>
      </c>
      <c r="D1236" t="s">
        <v>30</v>
      </c>
      <c r="E1236" t="s">
        <v>66</v>
      </c>
      <c r="F1236" t="s">
        <v>17</v>
      </c>
      <c r="G1236">
        <v>50</v>
      </c>
      <c r="H1236">
        <v>4</v>
      </c>
      <c r="I1236" s="1">
        <v>44971</v>
      </c>
      <c r="J1236" t="s">
        <v>52</v>
      </c>
      <c r="K1236" t="s">
        <v>33</v>
      </c>
      <c r="L1236" t="s">
        <v>34</v>
      </c>
      <c r="M1236">
        <v>200</v>
      </c>
    </row>
    <row r="1237" spans="1:13" x14ac:dyDescent="0.35">
      <c r="A1237" t="s">
        <v>1318</v>
      </c>
      <c r="B1237" t="s">
        <v>36</v>
      </c>
      <c r="C1237">
        <v>456</v>
      </c>
      <c r="D1237" t="s">
        <v>37</v>
      </c>
      <c r="E1237" t="s">
        <v>38</v>
      </c>
      <c r="F1237" t="s">
        <v>39</v>
      </c>
      <c r="G1237">
        <v>120</v>
      </c>
      <c r="H1237">
        <v>1</v>
      </c>
      <c r="I1237" s="1">
        <v>45012</v>
      </c>
      <c r="J1237" t="s">
        <v>52</v>
      </c>
      <c r="K1237" t="s">
        <v>19</v>
      </c>
      <c r="L1237" t="s">
        <v>20</v>
      </c>
      <c r="M1237">
        <v>120</v>
      </c>
    </row>
    <row r="1238" spans="1:13" x14ac:dyDescent="0.35">
      <c r="A1238" t="s">
        <v>1319</v>
      </c>
      <c r="B1238" t="s">
        <v>14</v>
      </c>
      <c r="C1238">
        <v>369</v>
      </c>
      <c r="D1238" t="s">
        <v>15</v>
      </c>
      <c r="E1238" t="s">
        <v>48</v>
      </c>
      <c r="F1238" t="s">
        <v>85</v>
      </c>
      <c r="G1238">
        <v>200</v>
      </c>
      <c r="H1238">
        <v>2</v>
      </c>
      <c r="I1238" s="1">
        <v>45062</v>
      </c>
      <c r="J1238" t="s">
        <v>26</v>
      </c>
      <c r="K1238" t="s">
        <v>33</v>
      </c>
      <c r="L1238" t="s">
        <v>53</v>
      </c>
      <c r="M1238">
        <v>400</v>
      </c>
    </row>
    <row r="1239" spans="1:13" x14ac:dyDescent="0.35">
      <c r="A1239" t="s">
        <v>1320</v>
      </c>
      <c r="B1239" t="s">
        <v>100</v>
      </c>
      <c r="C1239">
        <v>987</v>
      </c>
      <c r="D1239" t="s">
        <v>56</v>
      </c>
      <c r="E1239" t="s">
        <v>48</v>
      </c>
      <c r="F1239" t="s">
        <v>85</v>
      </c>
      <c r="G1239">
        <v>200</v>
      </c>
      <c r="H1239">
        <v>2</v>
      </c>
      <c r="I1239" s="1">
        <v>45246</v>
      </c>
      <c r="J1239" t="s">
        <v>18</v>
      </c>
      <c r="K1239" t="s">
        <v>19</v>
      </c>
      <c r="L1239" t="s">
        <v>20</v>
      </c>
      <c r="M1239">
        <v>400</v>
      </c>
    </row>
    <row r="1240" spans="1:13" x14ac:dyDescent="0.35">
      <c r="A1240" t="s">
        <v>1321</v>
      </c>
      <c r="B1240" t="s">
        <v>55</v>
      </c>
      <c r="C1240">
        <v>987</v>
      </c>
      <c r="D1240" t="s">
        <v>56</v>
      </c>
      <c r="E1240" t="s">
        <v>48</v>
      </c>
      <c r="F1240" t="s">
        <v>134</v>
      </c>
      <c r="G1240">
        <v>280</v>
      </c>
      <c r="H1240">
        <v>3</v>
      </c>
      <c r="I1240" s="1">
        <v>45016</v>
      </c>
      <c r="J1240" t="s">
        <v>32</v>
      </c>
      <c r="K1240" t="s">
        <v>19</v>
      </c>
      <c r="L1240" t="s">
        <v>27</v>
      </c>
      <c r="M1240">
        <v>840</v>
      </c>
    </row>
    <row r="1241" spans="1:13" x14ac:dyDescent="0.35">
      <c r="A1241" t="s">
        <v>1322</v>
      </c>
      <c r="B1241" t="s">
        <v>22</v>
      </c>
      <c r="C1241">
        <v>369</v>
      </c>
      <c r="D1241" t="s">
        <v>23</v>
      </c>
      <c r="E1241" t="s">
        <v>64</v>
      </c>
      <c r="F1241" t="s">
        <v>174</v>
      </c>
      <c r="G1241">
        <v>300</v>
      </c>
      <c r="H1241">
        <v>3</v>
      </c>
      <c r="I1241" s="1">
        <v>45084</v>
      </c>
      <c r="J1241" t="s">
        <v>32</v>
      </c>
      <c r="K1241" t="s">
        <v>19</v>
      </c>
      <c r="L1241" t="s">
        <v>20</v>
      </c>
      <c r="M1241">
        <v>900</v>
      </c>
    </row>
    <row r="1242" spans="1:13" x14ac:dyDescent="0.35">
      <c r="A1242" t="s">
        <v>1323</v>
      </c>
      <c r="B1242" t="s">
        <v>100</v>
      </c>
      <c r="C1242">
        <v>987</v>
      </c>
      <c r="D1242" t="s">
        <v>56</v>
      </c>
      <c r="E1242" t="s">
        <v>24</v>
      </c>
      <c r="F1242" t="s">
        <v>60</v>
      </c>
      <c r="G1242">
        <v>220</v>
      </c>
      <c r="H1242">
        <v>2</v>
      </c>
      <c r="I1242" s="1">
        <v>44989</v>
      </c>
      <c r="J1242" t="s">
        <v>18</v>
      </c>
      <c r="K1242" t="s">
        <v>19</v>
      </c>
      <c r="L1242" t="s">
        <v>27</v>
      </c>
      <c r="M1242">
        <v>440</v>
      </c>
    </row>
    <row r="1243" spans="1:13" x14ac:dyDescent="0.35">
      <c r="A1243" t="s">
        <v>1324</v>
      </c>
      <c r="B1243" t="s">
        <v>59</v>
      </c>
      <c r="C1243">
        <v>123</v>
      </c>
      <c r="D1243" t="s">
        <v>23</v>
      </c>
      <c r="E1243" t="s">
        <v>38</v>
      </c>
      <c r="F1243" t="s">
        <v>73</v>
      </c>
      <c r="G1243">
        <v>160</v>
      </c>
      <c r="H1243">
        <v>1</v>
      </c>
      <c r="I1243" s="1">
        <v>44987</v>
      </c>
      <c r="J1243" t="s">
        <v>26</v>
      </c>
      <c r="K1243" t="s">
        <v>33</v>
      </c>
      <c r="L1243" t="s">
        <v>34</v>
      </c>
      <c r="M1243">
        <v>160</v>
      </c>
    </row>
    <row r="1244" spans="1:13" x14ac:dyDescent="0.35">
      <c r="A1244" t="s">
        <v>1325</v>
      </c>
      <c r="B1244" t="s">
        <v>50</v>
      </c>
      <c r="C1244">
        <v>123</v>
      </c>
      <c r="D1244" t="s">
        <v>51</v>
      </c>
      <c r="E1244" t="s">
        <v>66</v>
      </c>
      <c r="F1244" t="s">
        <v>31</v>
      </c>
      <c r="G1244">
        <v>200</v>
      </c>
      <c r="H1244">
        <v>2</v>
      </c>
      <c r="I1244" s="1">
        <v>45012</v>
      </c>
      <c r="J1244" t="s">
        <v>18</v>
      </c>
      <c r="K1244" t="s">
        <v>19</v>
      </c>
      <c r="L1244" t="s">
        <v>20</v>
      </c>
      <c r="M1244">
        <v>400</v>
      </c>
    </row>
    <row r="1245" spans="1:13" x14ac:dyDescent="0.35">
      <c r="A1245" t="s">
        <v>1326</v>
      </c>
      <c r="B1245" t="s">
        <v>14</v>
      </c>
      <c r="C1245">
        <v>369</v>
      </c>
      <c r="D1245" t="s">
        <v>15</v>
      </c>
      <c r="E1245" t="s">
        <v>48</v>
      </c>
      <c r="F1245" t="s">
        <v>105</v>
      </c>
      <c r="G1245">
        <v>180</v>
      </c>
      <c r="H1245">
        <v>1</v>
      </c>
      <c r="I1245" s="1">
        <v>45024</v>
      </c>
      <c r="J1245" t="s">
        <v>26</v>
      </c>
      <c r="K1245" t="s">
        <v>33</v>
      </c>
      <c r="L1245" t="s">
        <v>34</v>
      </c>
      <c r="M1245">
        <v>180</v>
      </c>
    </row>
    <row r="1246" spans="1:13" x14ac:dyDescent="0.35">
      <c r="A1246" t="s">
        <v>1327</v>
      </c>
      <c r="B1246" t="s">
        <v>14</v>
      </c>
      <c r="C1246">
        <v>369</v>
      </c>
      <c r="D1246" t="s">
        <v>15</v>
      </c>
      <c r="E1246" t="s">
        <v>82</v>
      </c>
      <c r="F1246" t="s">
        <v>71</v>
      </c>
      <c r="G1246">
        <v>180</v>
      </c>
      <c r="H1246">
        <v>1</v>
      </c>
      <c r="I1246" s="1">
        <v>44977</v>
      </c>
      <c r="J1246" t="s">
        <v>26</v>
      </c>
      <c r="K1246" t="s">
        <v>33</v>
      </c>
      <c r="L1246" t="s">
        <v>34</v>
      </c>
      <c r="M1246">
        <v>180</v>
      </c>
    </row>
    <row r="1247" spans="1:13" x14ac:dyDescent="0.35">
      <c r="A1247" t="s">
        <v>1328</v>
      </c>
      <c r="B1247" t="s">
        <v>77</v>
      </c>
      <c r="C1247">
        <v>147</v>
      </c>
      <c r="D1247" t="s">
        <v>78</v>
      </c>
      <c r="E1247" t="s">
        <v>82</v>
      </c>
      <c r="F1247" t="s">
        <v>57</v>
      </c>
      <c r="G1247">
        <v>250</v>
      </c>
      <c r="H1247">
        <v>2</v>
      </c>
      <c r="I1247" s="1">
        <v>45054</v>
      </c>
      <c r="J1247" t="s">
        <v>18</v>
      </c>
      <c r="K1247" t="s">
        <v>33</v>
      </c>
      <c r="L1247" t="s">
        <v>34</v>
      </c>
      <c r="M1247">
        <v>500</v>
      </c>
    </row>
    <row r="1248" spans="1:13" x14ac:dyDescent="0.35">
      <c r="A1248" t="s">
        <v>1329</v>
      </c>
      <c r="B1248" t="s">
        <v>14</v>
      </c>
      <c r="C1248">
        <v>369</v>
      </c>
      <c r="D1248" t="s">
        <v>15</v>
      </c>
      <c r="E1248" t="s">
        <v>48</v>
      </c>
      <c r="F1248" t="s">
        <v>17</v>
      </c>
      <c r="G1248">
        <v>50</v>
      </c>
      <c r="H1248">
        <v>4</v>
      </c>
      <c r="I1248" s="1">
        <v>45280</v>
      </c>
      <c r="J1248" t="s">
        <v>18</v>
      </c>
      <c r="K1248" t="s">
        <v>19</v>
      </c>
      <c r="L1248" t="s">
        <v>27</v>
      </c>
      <c r="M1248">
        <v>200</v>
      </c>
    </row>
    <row r="1249" spans="1:13" x14ac:dyDescent="0.35">
      <c r="A1249" t="s">
        <v>1330</v>
      </c>
      <c r="B1249" t="s">
        <v>55</v>
      </c>
      <c r="C1249">
        <v>987</v>
      </c>
      <c r="D1249" t="s">
        <v>56</v>
      </c>
      <c r="E1249" t="s">
        <v>42</v>
      </c>
      <c r="F1249" t="s">
        <v>174</v>
      </c>
      <c r="G1249">
        <v>300</v>
      </c>
      <c r="H1249">
        <v>3</v>
      </c>
      <c r="I1249" s="1">
        <v>45216</v>
      </c>
      <c r="J1249" t="s">
        <v>26</v>
      </c>
      <c r="K1249" t="s">
        <v>33</v>
      </c>
      <c r="L1249" t="s">
        <v>53</v>
      </c>
      <c r="M1249">
        <v>900</v>
      </c>
    </row>
    <row r="1250" spans="1:13" x14ac:dyDescent="0.35">
      <c r="A1250" t="s">
        <v>1331</v>
      </c>
      <c r="B1250" t="s">
        <v>77</v>
      </c>
      <c r="C1250">
        <v>147</v>
      </c>
      <c r="D1250" t="s">
        <v>78</v>
      </c>
      <c r="E1250" t="s">
        <v>66</v>
      </c>
      <c r="F1250" t="s">
        <v>98</v>
      </c>
      <c r="G1250">
        <v>150</v>
      </c>
      <c r="H1250">
        <v>2</v>
      </c>
      <c r="I1250" s="1">
        <v>45084</v>
      </c>
      <c r="J1250" t="s">
        <v>26</v>
      </c>
      <c r="K1250" t="s">
        <v>19</v>
      </c>
      <c r="L1250" t="s">
        <v>27</v>
      </c>
      <c r="M1250">
        <v>300</v>
      </c>
    </row>
    <row r="1251" spans="1:13" x14ac:dyDescent="0.35">
      <c r="A1251" t="s">
        <v>1332</v>
      </c>
      <c r="B1251" t="s">
        <v>97</v>
      </c>
      <c r="C1251">
        <v>456</v>
      </c>
      <c r="D1251" t="s">
        <v>45</v>
      </c>
      <c r="E1251" t="s">
        <v>42</v>
      </c>
      <c r="F1251" t="s">
        <v>57</v>
      </c>
      <c r="G1251">
        <v>250</v>
      </c>
      <c r="H1251">
        <v>2</v>
      </c>
      <c r="I1251" s="1">
        <v>45090</v>
      </c>
      <c r="J1251" t="s">
        <v>18</v>
      </c>
      <c r="K1251" t="s">
        <v>19</v>
      </c>
      <c r="L1251" t="s">
        <v>20</v>
      </c>
      <c r="M1251">
        <v>500</v>
      </c>
    </row>
    <row r="1252" spans="1:13" x14ac:dyDescent="0.35">
      <c r="A1252" t="s">
        <v>1333</v>
      </c>
      <c r="B1252" t="s">
        <v>113</v>
      </c>
      <c r="C1252">
        <v>321</v>
      </c>
      <c r="D1252" t="s">
        <v>78</v>
      </c>
      <c r="E1252" t="s">
        <v>48</v>
      </c>
      <c r="F1252" t="s">
        <v>46</v>
      </c>
      <c r="G1252">
        <v>350</v>
      </c>
      <c r="H1252">
        <v>1</v>
      </c>
      <c r="I1252" s="1">
        <v>45108</v>
      </c>
      <c r="J1252" t="s">
        <v>18</v>
      </c>
      <c r="K1252" t="s">
        <v>19</v>
      </c>
      <c r="L1252" t="s">
        <v>20</v>
      </c>
      <c r="M1252">
        <v>350</v>
      </c>
    </row>
    <row r="1253" spans="1:13" x14ac:dyDescent="0.35">
      <c r="A1253" t="s">
        <v>1334</v>
      </c>
      <c r="B1253" t="s">
        <v>92</v>
      </c>
      <c r="C1253">
        <v>654</v>
      </c>
      <c r="D1253" t="s">
        <v>51</v>
      </c>
      <c r="E1253" t="s">
        <v>82</v>
      </c>
      <c r="F1253" t="s">
        <v>88</v>
      </c>
      <c r="G1253">
        <v>130</v>
      </c>
      <c r="H1253">
        <v>1</v>
      </c>
      <c r="I1253" s="1">
        <v>45265</v>
      </c>
      <c r="J1253" t="s">
        <v>26</v>
      </c>
      <c r="K1253" t="s">
        <v>33</v>
      </c>
      <c r="L1253" t="s">
        <v>40</v>
      </c>
      <c r="M1253">
        <v>130</v>
      </c>
    </row>
    <row r="1254" spans="1:13" x14ac:dyDescent="0.35">
      <c r="A1254" t="s">
        <v>1335</v>
      </c>
      <c r="B1254" t="s">
        <v>55</v>
      </c>
      <c r="C1254">
        <v>987</v>
      </c>
      <c r="D1254" t="s">
        <v>56</v>
      </c>
      <c r="E1254" t="s">
        <v>64</v>
      </c>
      <c r="F1254" t="s">
        <v>134</v>
      </c>
      <c r="G1254">
        <v>280</v>
      </c>
      <c r="H1254">
        <v>3</v>
      </c>
      <c r="I1254" s="1">
        <v>45178</v>
      </c>
      <c r="J1254" t="s">
        <v>52</v>
      </c>
      <c r="K1254" t="s">
        <v>19</v>
      </c>
      <c r="L1254" t="s">
        <v>20</v>
      </c>
      <c r="M1254">
        <v>840</v>
      </c>
    </row>
    <row r="1255" spans="1:13" x14ac:dyDescent="0.35">
      <c r="A1255" t="s">
        <v>1336</v>
      </c>
      <c r="B1255" t="s">
        <v>62</v>
      </c>
      <c r="C1255">
        <v>456</v>
      </c>
      <c r="D1255" t="s">
        <v>63</v>
      </c>
      <c r="E1255" t="s">
        <v>48</v>
      </c>
      <c r="F1255" t="s">
        <v>31</v>
      </c>
      <c r="G1255">
        <v>200</v>
      </c>
      <c r="H1255">
        <v>2</v>
      </c>
      <c r="I1255" s="1">
        <v>45136</v>
      </c>
      <c r="J1255" t="s">
        <v>18</v>
      </c>
      <c r="K1255" t="s">
        <v>33</v>
      </c>
      <c r="L1255" t="s">
        <v>53</v>
      </c>
      <c r="M1255">
        <v>400</v>
      </c>
    </row>
    <row r="1256" spans="1:13" x14ac:dyDescent="0.35">
      <c r="A1256" t="s">
        <v>1337</v>
      </c>
      <c r="B1256" t="s">
        <v>100</v>
      </c>
      <c r="C1256">
        <v>987</v>
      </c>
      <c r="D1256" t="s">
        <v>56</v>
      </c>
      <c r="E1256" t="s">
        <v>38</v>
      </c>
      <c r="F1256" t="s">
        <v>88</v>
      </c>
      <c r="G1256">
        <v>130</v>
      </c>
      <c r="H1256">
        <v>1</v>
      </c>
      <c r="I1256" s="1">
        <v>45016</v>
      </c>
      <c r="J1256" t="s">
        <v>26</v>
      </c>
      <c r="K1256" t="s">
        <v>33</v>
      </c>
      <c r="L1256" t="s">
        <v>40</v>
      </c>
      <c r="M1256">
        <v>130</v>
      </c>
    </row>
    <row r="1257" spans="1:13" x14ac:dyDescent="0.35">
      <c r="A1257" t="s">
        <v>1338</v>
      </c>
      <c r="B1257" t="s">
        <v>59</v>
      </c>
      <c r="C1257">
        <v>123</v>
      </c>
      <c r="D1257" t="s">
        <v>23</v>
      </c>
      <c r="E1257" t="s">
        <v>64</v>
      </c>
      <c r="F1257" t="s">
        <v>88</v>
      </c>
      <c r="G1257">
        <v>130</v>
      </c>
      <c r="H1257">
        <v>1</v>
      </c>
      <c r="I1257" s="1">
        <v>45142</v>
      </c>
      <c r="J1257" t="s">
        <v>18</v>
      </c>
      <c r="K1257" t="s">
        <v>33</v>
      </c>
      <c r="L1257" t="s">
        <v>53</v>
      </c>
      <c r="M1257">
        <v>130</v>
      </c>
    </row>
    <row r="1258" spans="1:13" x14ac:dyDescent="0.35">
      <c r="A1258" t="s">
        <v>1339</v>
      </c>
      <c r="B1258" t="s">
        <v>55</v>
      </c>
      <c r="C1258">
        <v>987</v>
      </c>
      <c r="D1258" t="s">
        <v>56</v>
      </c>
      <c r="E1258" t="s">
        <v>79</v>
      </c>
      <c r="F1258" t="s">
        <v>31</v>
      </c>
      <c r="G1258">
        <v>200</v>
      </c>
      <c r="H1258">
        <v>2</v>
      </c>
      <c r="I1258" s="1">
        <v>44989</v>
      </c>
      <c r="J1258" t="s">
        <v>18</v>
      </c>
      <c r="K1258" t="s">
        <v>19</v>
      </c>
      <c r="L1258" t="s">
        <v>20</v>
      </c>
      <c r="M1258">
        <v>400</v>
      </c>
    </row>
    <row r="1259" spans="1:13" x14ac:dyDescent="0.35">
      <c r="A1259" t="s">
        <v>1340</v>
      </c>
      <c r="B1259" t="s">
        <v>84</v>
      </c>
      <c r="C1259">
        <v>258</v>
      </c>
      <c r="D1259" t="s">
        <v>15</v>
      </c>
      <c r="E1259" t="s">
        <v>38</v>
      </c>
      <c r="F1259" t="s">
        <v>85</v>
      </c>
      <c r="G1259">
        <v>200</v>
      </c>
      <c r="H1259">
        <v>2</v>
      </c>
      <c r="I1259" s="1">
        <v>45062</v>
      </c>
      <c r="J1259" t="s">
        <v>52</v>
      </c>
      <c r="K1259" t="s">
        <v>19</v>
      </c>
      <c r="L1259" t="s">
        <v>27</v>
      </c>
      <c r="M1259">
        <v>400</v>
      </c>
    </row>
    <row r="1260" spans="1:13" x14ac:dyDescent="0.35">
      <c r="A1260" t="s">
        <v>1341</v>
      </c>
      <c r="B1260" t="s">
        <v>102</v>
      </c>
      <c r="C1260">
        <v>123</v>
      </c>
      <c r="D1260" t="s">
        <v>78</v>
      </c>
      <c r="E1260" t="s">
        <v>82</v>
      </c>
      <c r="F1260" t="s">
        <v>103</v>
      </c>
      <c r="G1260">
        <v>190</v>
      </c>
      <c r="H1260">
        <v>1</v>
      </c>
      <c r="I1260" s="1">
        <v>45207</v>
      </c>
      <c r="J1260" t="s">
        <v>26</v>
      </c>
      <c r="K1260" t="s">
        <v>33</v>
      </c>
      <c r="L1260" t="s">
        <v>40</v>
      </c>
      <c r="M1260">
        <v>190</v>
      </c>
    </row>
    <row r="1261" spans="1:13" x14ac:dyDescent="0.35">
      <c r="A1261" t="s">
        <v>1342</v>
      </c>
      <c r="B1261" t="s">
        <v>113</v>
      </c>
      <c r="C1261">
        <v>321</v>
      </c>
      <c r="D1261" t="s">
        <v>78</v>
      </c>
      <c r="E1261" t="s">
        <v>48</v>
      </c>
      <c r="F1261" t="s">
        <v>46</v>
      </c>
      <c r="G1261">
        <v>350</v>
      </c>
      <c r="H1261">
        <v>1</v>
      </c>
      <c r="I1261" s="1">
        <v>44960</v>
      </c>
      <c r="J1261" t="s">
        <v>18</v>
      </c>
      <c r="K1261" t="s">
        <v>33</v>
      </c>
      <c r="L1261" t="s">
        <v>53</v>
      </c>
      <c r="M1261">
        <v>350</v>
      </c>
    </row>
    <row r="1262" spans="1:13" x14ac:dyDescent="0.35">
      <c r="A1262" t="s">
        <v>1343</v>
      </c>
      <c r="B1262" t="s">
        <v>59</v>
      </c>
      <c r="C1262">
        <v>123</v>
      </c>
      <c r="D1262" t="s">
        <v>23</v>
      </c>
      <c r="E1262" t="s">
        <v>24</v>
      </c>
      <c r="F1262" t="s">
        <v>73</v>
      </c>
      <c r="G1262">
        <v>160</v>
      </c>
      <c r="H1262">
        <v>1</v>
      </c>
      <c r="I1262" s="1">
        <v>45224</v>
      </c>
      <c r="J1262" t="s">
        <v>32</v>
      </c>
      <c r="K1262" t="s">
        <v>33</v>
      </c>
      <c r="L1262" t="s">
        <v>53</v>
      </c>
      <c r="M1262">
        <v>160</v>
      </c>
    </row>
    <row r="1263" spans="1:13" x14ac:dyDescent="0.35">
      <c r="A1263" t="s">
        <v>1344</v>
      </c>
      <c r="B1263" t="s">
        <v>69</v>
      </c>
      <c r="C1263">
        <v>321</v>
      </c>
      <c r="D1263" t="s">
        <v>70</v>
      </c>
      <c r="E1263" t="s">
        <v>42</v>
      </c>
      <c r="F1263" t="s">
        <v>67</v>
      </c>
      <c r="G1263">
        <v>150</v>
      </c>
      <c r="H1263">
        <v>2</v>
      </c>
      <c r="I1263" s="1">
        <v>45081</v>
      </c>
      <c r="J1263" t="s">
        <v>52</v>
      </c>
      <c r="K1263" t="s">
        <v>19</v>
      </c>
      <c r="L1263" t="s">
        <v>27</v>
      </c>
      <c r="M1263">
        <v>300</v>
      </c>
    </row>
    <row r="1264" spans="1:13" x14ac:dyDescent="0.35">
      <c r="A1264" t="s">
        <v>1345</v>
      </c>
      <c r="B1264" t="s">
        <v>113</v>
      </c>
      <c r="C1264">
        <v>321</v>
      </c>
      <c r="D1264" t="s">
        <v>78</v>
      </c>
      <c r="E1264" t="s">
        <v>82</v>
      </c>
      <c r="F1264" t="s">
        <v>67</v>
      </c>
      <c r="G1264">
        <v>150</v>
      </c>
      <c r="H1264">
        <v>2</v>
      </c>
      <c r="I1264" s="1">
        <v>45146</v>
      </c>
      <c r="J1264" t="s">
        <v>32</v>
      </c>
      <c r="K1264" t="s">
        <v>19</v>
      </c>
      <c r="L1264" t="s">
        <v>27</v>
      </c>
      <c r="M1264">
        <v>300</v>
      </c>
    </row>
    <row r="1265" spans="1:13" x14ac:dyDescent="0.35">
      <c r="A1265" t="s">
        <v>1346</v>
      </c>
      <c r="B1265" t="s">
        <v>77</v>
      </c>
      <c r="C1265">
        <v>147</v>
      </c>
      <c r="D1265" t="s">
        <v>78</v>
      </c>
      <c r="E1265" t="s">
        <v>79</v>
      </c>
      <c r="F1265" t="s">
        <v>111</v>
      </c>
      <c r="G1265">
        <v>20</v>
      </c>
      <c r="H1265">
        <v>5</v>
      </c>
      <c r="I1265" s="1">
        <v>45103</v>
      </c>
      <c r="J1265" t="s">
        <v>18</v>
      </c>
      <c r="K1265" t="s">
        <v>19</v>
      </c>
      <c r="L1265" t="s">
        <v>20</v>
      </c>
      <c r="M1265">
        <v>100</v>
      </c>
    </row>
    <row r="1266" spans="1:13" x14ac:dyDescent="0.35">
      <c r="A1266" t="s">
        <v>1347</v>
      </c>
      <c r="B1266" t="s">
        <v>97</v>
      </c>
      <c r="C1266">
        <v>456</v>
      </c>
      <c r="D1266" t="s">
        <v>45</v>
      </c>
      <c r="E1266" t="s">
        <v>16</v>
      </c>
      <c r="F1266" t="s">
        <v>90</v>
      </c>
      <c r="G1266">
        <v>100</v>
      </c>
      <c r="H1266">
        <v>1</v>
      </c>
      <c r="I1266" s="1">
        <v>44996</v>
      </c>
      <c r="J1266" t="s">
        <v>32</v>
      </c>
      <c r="K1266" t="s">
        <v>33</v>
      </c>
      <c r="L1266" t="s">
        <v>53</v>
      </c>
      <c r="M1266">
        <v>100</v>
      </c>
    </row>
    <row r="1267" spans="1:13" x14ac:dyDescent="0.35">
      <c r="A1267" t="s">
        <v>1348</v>
      </c>
      <c r="B1267" t="s">
        <v>115</v>
      </c>
      <c r="C1267">
        <v>789</v>
      </c>
      <c r="D1267" t="s">
        <v>70</v>
      </c>
      <c r="E1267" t="s">
        <v>66</v>
      </c>
      <c r="F1267" t="s">
        <v>134</v>
      </c>
      <c r="G1267">
        <v>280</v>
      </c>
      <c r="H1267">
        <v>3</v>
      </c>
      <c r="I1267" s="1">
        <v>45093</v>
      </c>
      <c r="J1267" t="s">
        <v>52</v>
      </c>
      <c r="K1267" t="s">
        <v>33</v>
      </c>
      <c r="L1267" t="s">
        <v>40</v>
      </c>
      <c r="M1267">
        <v>840</v>
      </c>
    </row>
    <row r="1268" spans="1:13" x14ac:dyDescent="0.35">
      <c r="A1268" t="s">
        <v>1349</v>
      </c>
      <c r="B1268" t="s">
        <v>14</v>
      </c>
      <c r="C1268">
        <v>369</v>
      </c>
      <c r="D1268" t="s">
        <v>15</v>
      </c>
      <c r="E1268" t="s">
        <v>79</v>
      </c>
      <c r="F1268" t="s">
        <v>111</v>
      </c>
      <c r="G1268">
        <v>20</v>
      </c>
      <c r="H1268">
        <v>5</v>
      </c>
      <c r="I1268" s="1">
        <v>45196</v>
      </c>
      <c r="J1268" t="s">
        <v>52</v>
      </c>
      <c r="K1268" t="s">
        <v>19</v>
      </c>
      <c r="L1268" t="s">
        <v>20</v>
      </c>
      <c r="M1268">
        <v>100</v>
      </c>
    </row>
    <row r="1269" spans="1:13" x14ac:dyDescent="0.35">
      <c r="A1269" t="s">
        <v>1350</v>
      </c>
      <c r="B1269" t="s">
        <v>22</v>
      </c>
      <c r="C1269">
        <v>369</v>
      </c>
      <c r="D1269" t="s">
        <v>23</v>
      </c>
      <c r="E1269" t="s">
        <v>48</v>
      </c>
      <c r="F1269" t="s">
        <v>111</v>
      </c>
      <c r="G1269">
        <v>20</v>
      </c>
      <c r="H1269">
        <v>5</v>
      </c>
      <c r="I1269" s="1">
        <v>45177</v>
      </c>
      <c r="J1269" t="s">
        <v>26</v>
      </c>
      <c r="K1269" t="s">
        <v>33</v>
      </c>
      <c r="L1269" t="s">
        <v>40</v>
      </c>
      <c r="M1269">
        <v>100</v>
      </c>
    </row>
    <row r="1270" spans="1:13" x14ac:dyDescent="0.35">
      <c r="A1270" t="s">
        <v>1351</v>
      </c>
      <c r="B1270" t="s">
        <v>102</v>
      </c>
      <c r="C1270">
        <v>123</v>
      </c>
      <c r="D1270" t="s">
        <v>78</v>
      </c>
      <c r="E1270" t="s">
        <v>79</v>
      </c>
      <c r="F1270" t="s">
        <v>46</v>
      </c>
      <c r="G1270">
        <v>350</v>
      </c>
      <c r="H1270">
        <v>1</v>
      </c>
      <c r="I1270" s="1">
        <v>45159</v>
      </c>
      <c r="J1270" t="s">
        <v>26</v>
      </c>
      <c r="K1270" t="s">
        <v>19</v>
      </c>
      <c r="L1270" t="s">
        <v>20</v>
      </c>
      <c r="M1270">
        <v>350</v>
      </c>
    </row>
    <row r="1271" spans="1:13" x14ac:dyDescent="0.35">
      <c r="A1271" t="s">
        <v>1352</v>
      </c>
      <c r="B1271" t="s">
        <v>155</v>
      </c>
      <c r="C1271">
        <v>789</v>
      </c>
      <c r="D1271" t="s">
        <v>37</v>
      </c>
      <c r="E1271" t="s">
        <v>38</v>
      </c>
      <c r="F1271" t="s">
        <v>71</v>
      </c>
      <c r="G1271">
        <v>180</v>
      </c>
      <c r="H1271">
        <v>1</v>
      </c>
      <c r="I1271" s="1">
        <v>45179</v>
      </c>
      <c r="J1271" t="s">
        <v>52</v>
      </c>
      <c r="K1271" t="s">
        <v>33</v>
      </c>
      <c r="L1271" t="s">
        <v>40</v>
      </c>
      <c r="M1271">
        <v>180</v>
      </c>
    </row>
    <row r="1272" spans="1:13" x14ac:dyDescent="0.35">
      <c r="A1272" t="s">
        <v>1353</v>
      </c>
      <c r="B1272" t="s">
        <v>36</v>
      </c>
      <c r="C1272">
        <v>456</v>
      </c>
      <c r="D1272" t="s">
        <v>37</v>
      </c>
      <c r="E1272" t="s">
        <v>82</v>
      </c>
      <c r="F1272" t="s">
        <v>80</v>
      </c>
      <c r="G1272">
        <v>230</v>
      </c>
      <c r="H1272">
        <v>2</v>
      </c>
      <c r="I1272" s="1">
        <v>45231</v>
      </c>
      <c r="J1272" t="s">
        <v>32</v>
      </c>
      <c r="K1272" t="s">
        <v>19</v>
      </c>
      <c r="L1272" t="s">
        <v>20</v>
      </c>
      <c r="M1272">
        <v>460</v>
      </c>
    </row>
    <row r="1273" spans="1:13" x14ac:dyDescent="0.35">
      <c r="A1273" t="s">
        <v>1354</v>
      </c>
      <c r="B1273" t="s">
        <v>50</v>
      </c>
      <c r="C1273">
        <v>123</v>
      </c>
      <c r="D1273" t="s">
        <v>51</v>
      </c>
      <c r="E1273" t="s">
        <v>24</v>
      </c>
      <c r="F1273" t="s">
        <v>174</v>
      </c>
      <c r="G1273">
        <v>300</v>
      </c>
      <c r="H1273">
        <v>3</v>
      </c>
      <c r="I1273" s="1">
        <v>45090</v>
      </c>
      <c r="J1273" t="s">
        <v>52</v>
      </c>
      <c r="K1273" t="s">
        <v>19</v>
      </c>
      <c r="L1273" t="s">
        <v>20</v>
      </c>
      <c r="M1273">
        <v>900</v>
      </c>
    </row>
    <row r="1274" spans="1:13" x14ac:dyDescent="0.35">
      <c r="A1274" t="s">
        <v>1355</v>
      </c>
      <c r="B1274" t="s">
        <v>155</v>
      </c>
      <c r="C1274">
        <v>789</v>
      </c>
      <c r="D1274" t="s">
        <v>37</v>
      </c>
      <c r="E1274" t="s">
        <v>16</v>
      </c>
      <c r="F1274" t="s">
        <v>90</v>
      </c>
      <c r="G1274">
        <v>100</v>
      </c>
      <c r="H1274">
        <v>1</v>
      </c>
      <c r="I1274" s="1">
        <v>45285</v>
      </c>
      <c r="J1274" t="s">
        <v>52</v>
      </c>
      <c r="K1274" t="s">
        <v>33</v>
      </c>
      <c r="L1274" t="s">
        <v>40</v>
      </c>
      <c r="M1274">
        <v>100</v>
      </c>
    </row>
    <row r="1275" spans="1:13" x14ac:dyDescent="0.35">
      <c r="A1275" t="s">
        <v>1356</v>
      </c>
      <c r="B1275" t="s">
        <v>22</v>
      </c>
      <c r="C1275">
        <v>369</v>
      </c>
      <c r="D1275" t="s">
        <v>23</v>
      </c>
      <c r="E1275" t="s">
        <v>42</v>
      </c>
      <c r="F1275" t="s">
        <v>31</v>
      </c>
      <c r="G1275">
        <v>200</v>
      </c>
      <c r="H1275">
        <v>2</v>
      </c>
      <c r="I1275" s="1">
        <v>45147</v>
      </c>
      <c r="J1275" t="s">
        <v>32</v>
      </c>
      <c r="K1275" t="s">
        <v>33</v>
      </c>
      <c r="L1275" t="s">
        <v>53</v>
      </c>
      <c r="M1275">
        <v>400</v>
      </c>
    </row>
    <row r="1276" spans="1:13" x14ac:dyDescent="0.35">
      <c r="A1276" t="s">
        <v>1357</v>
      </c>
      <c r="B1276" t="s">
        <v>113</v>
      </c>
      <c r="C1276">
        <v>321</v>
      </c>
      <c r="D1276" t="s">
        <v>78</v>
      </c>
      <c r="E1276" t="s">
        <v>48</v>
      </c>
      <c r="F1276" t="s">
        <v>71</v>
      </c>
      <c r="G1276">
        <v>180</v>
      </c>
      <c r="H1276">
        <v>1</v>
      </c>
      <c r="I1276" s="1">
        <v>45102</v>
      </c>
      <c r="J1276" t="s">
        <v>18</v>
      </c>
      <c r="K1276" t="s">
        <v>19</v>
      </c>
      <c r="L1276" t="s">
        <v>20</v>
      </c>
      <c r="M1276">
        <v>180</v>
      </c>
    </row>
    <row r="1277" spans="1:13" x14ac:dyDescent="0.35">
      <c r="A1277" t="s">
        <v>1358</v>
      </c>
      <c r="B1277" t="s">
        <v>102</v>
      </c>
      <c r="C1277">
        <v>123</v>
      </c>
      <c r="D1277" t="s">
        <v>78</v>
      </c>
      <c r="E1277" t="s">
        <v>82</v>
      </c>
      <c r="F1277" t="s">
        <v>67</v>
      </c>
      <c r="G1277">
        <v>150</v>
      </c>
      <c r="H1277">
        <v>2</v>
      </c>
      <c r="I1277" s="1">
        <v>45165</v>
      </c>
      <c r="J1277" t="s">
        <v>32</v>
      </c>
      <c r="K1277" t="s">
        <v>33</v>
      </c>
      <c r="L1277" t="s">
        <v>53</v>
      </c>
      <c r="M1277">
        <v>300</v>
      </c>
    </row>
    <row r="1278" spans="1:13" x14ac:dyDescent="0.35">
      <c r="A1278" t="s">
        <v>1359</v>
      </c>
      <c r="B1278" t="s">
        <v>62</v>
      </c>
      <c r="C1278">
        <v>456</v>
      </c>
      <c r="D1278" t="s">
        <v>63</v>
      </c>
      <c r="E1278" t="s">
        <v>64</v>
      </c>
      <c r="F1278" t="s">
        <v>134</v>
      </c>
      <c r="G1278">
        <v>280</v>
      </c>
      <c r="H1278">
        <v>3</v>
      </c>
      <c r="I1278" s="1">
        <v>45035</v>
      </c>
      <c r="J1278" t="s">
        <v>52</v>
      </c>
      <c r="K1278" t="s">
        <v>19</v>
      </c>
      <c r="L1278" t="s">
        <v>27</v>
      </c>
      <c r="M1278">
        <v>840</v>
      </c>
    </row>
    <row r="1279" spans="1:13" x14ac:dyDescent="0.35">
      <c r="A1279" t="s">
        <v>1360</v>
      </c>
      <c r="B1279" t="s">
        <v>36</v>
      </c>
      <c r="C1279">
        <v>456</v>
      </c>
      <c r="D1279" t="s">
        <v>37</v>
      </c>
      <c r="E1279" t="s">
        <v>24</v>
      </c>
      <c r="F1279" t="s">
        <v>57</v>
      </c>
      <c r="G1279">
        <v>250</v>
      </c>
      <c r="H1279">
        <v>2</v>
      </c>
      <c r="I1279" s="1">
        <v>45053</v>
      </c>
      <c r="J1279" t="s">
        <v>26</v>
      </c>
      <c r="K1279" t="s">
        <v>19</v>
      </c>
      <c r="L1279" t="s">
        <v>27</v>
      </c>
      <c r="M1279">
        <v>500</v>
      </c>
    </row>
    <row r="1280" spans="1:13" x14ac:dyDescent="0.35">
      <c r="A1280" t="s">
        <v>1361</v>
      </c>
      <c r="B1280" t="s">
        <v>77</v>
      </c>
      <c r="C1280">
        <v>147</v>
      </c>
      <c r="D1280" t="s">
        <v>78</v>
      </c>
      <c r="E1280" t="s">
        <v>38</v>
      </c>
      <c r="F1280" t="s">
        <v>31</v>
      </c>
      <c r="G1280">
        <v>200</v>
      </c>
      <c r="H1280">
        <v>2</v>
      </c>
      <c r="I1280" s="1">
        <v>44984</v>
      </c>
      <c r="J1280" t="s">
        <v>32</v>
      </c>
      <c r="K1280" t="s">
        <v>19</v>
      </c>
      <c r="L1280" t="s">
        <v>20</v>
      </c>
      <c r="M1280">
        <v>400</v>
      </c>
    </row>
    <row r="1281" spans="1:13" x14ac:dyDescent="0.35">
      <c r="A1281" t="s">
        <v>1362</v>
      </c>
      <c r="B1281" t="s">
        <v>131</v>
      </c>
      <c r="C1281">
        <v>147</v>
      </c>
      <c r="D1281" t="s">
        <v>30</v>
      </c>
      <c r="E1281" t="s">
        <v>64</v>
      </c>
      <c r="F1281" t="s">
        <v>80</v>
      </c>
      <c r="G1281">
        <v>230</v>
      </c>
      <c r="H1281">
        <v>2</v>
      </c>
      <c r="I1281" s="1">
        <v>45148</v>
      </c>
      <c r="J1281" t="s">
        <v>52</v>
      </c>
      <c r="K1281" t="s">
        <v>19</v>
      </c>
      <c r="L1281" t="s">
        <v>20</v>
      </c>
      <c r="M1281">
        <v>460</v>
      </c>
    </row>
    <row r="1282" spans="1:13" x14ac:dyDescent="0.35">
      <c r="A1282" t="s">
        <v>1363</v>
      </c>
      <c r="B1282" t="s">
        <v>102</v>
      </c>
      <c r="C1282">
        <v>123</v>
      </c>
      <c r="D1282" t="s">
        <v>78</v>
      </c>
      <c r="E1282" t="s">
        <v>66</v>
      </c>
      <c r="F1282" t="s">
        <v>103</v>
      </c>
      <c r="G1282">
        <v>190</v>
      </c>
      <c r="H1282">
        <v>1</v>
      </c>
      <c r="I1282" s="1">
        <v>45096</v>
      </c>
      <c r="J1282" t="s">
        <v>52</v>
      </c>
      <c r="K1282" t="s">
        <v>19</v>
      </c>
      <c r="L1282" t="s">
        <v>27</v>
      </c>
      <c r="M1282">
        <v>190</v>
      </c>
    </row>
    <row r="1283" spans="1:13" x14ac:dyDescent="0.35">
      <c r="A1283" t="s">
        <v>1364</v>
      </c>
      <c r="B1283" t="s">
        <v>29</v>
      </c>
      <c r="C1283">
        <v>258</v>
      </c>
      <c r="D1283" t="s">
        <v>30</v>
      </c>
      <c r="E1283" t="s">
        <v>66</v>
      </c>
      <c r="F1283" t="s">
        <v>46</v>
      </c>
      <c r="G1283">
        <v>350</v>
      </c>
      <c r="H1283">
        <v>1</v>
      </c>
      <c r="I1283" s="1">
        <v>45236</v>
      </c>
      <c r="J1283" t="s">
        <v>26</v>
      </c>
      <c r="K1283" t="s">
        <v>19</v>
      </c>
      <c r="L1283" t="s">
        <v>20</v>
      </c>
      <c r="M1283">
        <v>350</v>
      </c>
    </row>
    <row r="1284" spans="1:13" x14ac:dyDescent="0.35">
      <c r="A1284" t="s">
        <v>1365</v>
      </c>
      <c r="B1284" t="s">
        <v>97</v>
      </c>
      <c r="C1284">
        <v>456</v>
      </c>
      <c r="D1284" t="s">
        <v>45</v>
      </c>
      <c r="E1284" t="s">
        <v>79</v>
      </c>
      <c r="F1284" t="s">
        <v>80</v>
      </c>
      <c r="G1284">
        <v>230</v>
      </c>
      <c r="H1284">
        <v>2</v>
      </c>
      <c r="I1284" s="1">
        <v>45085</v>
      </c>
      <c r="J1284" t="s">
        <v>32</v>
      </c>
      <c r="K1284" t="s">
        <v>33</v>
      </c>
      <c r="L1284" t="s">
        <v>34</v>
      </c>
      <c r="M1284">
        <v>460</v>
      </c>
    </row>
    <row r="1285" spans="1:13" x14ac:dyDescent="0.35">
      <c r="A1285" t="s">
        <v>1366</v>
      </c>
      <c r="B1285" t="s">
        <v>84</v>
      </c>
      <c r="C1285">
        <v>258</v>
      </c>
      <c r="D1285" t="s">
        <v>15</v>
      </c>
      <c r="E1285" t="s">
        <v>48</v>
      </c>
      <c r="F1285" t="s">
        <v>134</v>
      </c>
      <c r="G1285">
        <v>280</v>
      </c>
      <c r="H1285">
        <v>3</v>
      </c>
      <c r="I1285" s="1">
        <v>45243</v>
      </c>
      <c r="J1285" t="s">
        <v>52</v>
      </c>
      <c r="K1285" t="s">
        <v>19</v>
      </c>
      <c r="L1285" t="s">
        <v>20</v>
      </c>
      <c r="M1285">
        <v>840</v>
      </c>
    </row>
    <row r="1286" spans="1:13" x14ac:dyDescent="0.35">
      <c r="A1286" t="s">
        <v>1367</v>
      </c>
      <c r="B1286" t="s">
        <v>14</v>
      </c>
      <c r="C1286">
        <v>369</v>
      </c>
      <c r="D1286" t="s">
        <v>15</v>
      </c>
      <c r="E1286" t="s">
        <v>79</v>
      </c>
      <c r="F1286" t="s">
        <v>31</v>
      </c>
      <c r="G1286">
        <v>200</v>
      </c>
      <c r="H1286">
        <v>2</v>
      </c>
      <c r="I1286" s="1">
        <v>45150</v>
      </c>
      <c r="J1286" t="s">
        <v>32</v>
      </c>
      <c r="K1286" t="s">
        <v>33</v>
      </c>
      <c r="L1286" t="s">
        <v>34</v>
      </c>
      <c r="M1286">
        <v>400</v>
      </c>
    </row>
    <row r="1287" spans="1:13" x14ac:dyDescent="0.35">
      <c r="A1287" t="s">
        <v>1368</v>
      </c>
      <c r="B1287" t="s">
        <v>100</v>
      </c>
      <c r="C1287">
        <v>987</v>
      </c>
      <c r="D1287" t="s">
        <v>56</v>
      </c>
      <c r="E1287" t="s">
        <v>42</v>
      </c>
      <c r="F1287" t="s">
        <v>67</v>
      </c>
      <c r="G1287">
        <v>150</v>
      </c>
      <c r="H1287">
        <v>2</v>
      </c>
      <c r="I1287" s="1">
        <v>45127</v>
      </c>
      <c r="J1287" t="s">
        <v>32</v>
      </c>
      <c r="K1287" t="s">
        <v>33</v>
      </c>
      <c r="L1287" t="s">
        <v>40</v>
      </c>
      <c r="M1287">
        <v>300</v>
      </c>
    </row>
    <row r="1288" spans="1:13" x14ac:dyDescent="0.35">
      <c r="A1288" t="s">
        <v>1369</v>
      </c>
      <c r="B1288" t="s">
        <v>69</v>
      </c>
      <c r="C1288">
        <v>321</v>
      </c>
      <c r="D1288" t="s">
        <v>70</v>
      </c>
      <c r="E1288" t="s">
        <v>24</v>
      </c>
      <c r="F1288" t="s">
        <v>85</v>
      </c>
      <c r="G1288">
        <v>200</v>
      </c>
      <c r="H1288">
        <v>2</v>
      </c>
      <c r="I1288" s="1">
        <v>45055</v>
      </c>
      <c r="J1288" t="s">
        <v>26</v>
      </c>
      <c r="K1288" t="s">
        <v>33</v>
      </c>
      <c r="L1288" t="s">
        <v>40</v>
      </c>
      <c r="M1288">
        <v>400</v>
      </c>
    </row>
    <row r="1289" spans="1:13" x14ac:dyDescent="0.35">
      <c r="A1289" t="s">
        <v>1370</v>
      </c>
      <c r="B1289" t="s">
        <v>55</v>
      </c>
      <c r="C1289">
        <v>987</v>
      </c>
      <c r="D1289" t="s">
        <v>56</v>
      </c>
      <c r="E1289" t="s">
        <v>48</v>
      </c>
      <c r="F1289" t="s">
        <v>57</v>
      </c>
      <c r="G1289">
        <v>250</v>
      </c>
      <c r="H1289">
        <v>2</v>
      </c>
      <c r="I1289" s="1">
        <v>45171</v>
      </c>
      <c r="J1289" t="s">
        <v>26</v>
      </c>
      <c r="K1289" t="s">
        <v>19</v>
      </c>
      <c r="L1289" t="s">
        <v>27</v>
      </c>
      <c r="M1289">
        <v>500</v>
      </c>
    </row>
    <row r="1290" spans="1:13" x14ac:dyDescent="0.35">
      <c r="A1290" t="s">
        <v>1371</v>
      </c>
      <c r="B1290" t="s">
        <v>59</v>
      </c>
      <c r="C1290">
        <v>123</v>
      </c>
      <c r="D1290" t="s">
        <v>23</v>
      </c>
      <c r="E1290" t="s">
        <v>42</v>
      </c>
      <c r="F1290" t="s">
        <v>67</v>
      </c>
      <c r="G1290">
        <v>150</v>
      </c>
      <c r="H1290">
        <v>2</v>
      </c>
      <c r="I1290" s="1">
        <v>45272</v>
      </c>
      <c r="J1290" t="s">
        <v>26</v>
      </c>
      <c r="K1290" t="s">
        <v>19</v>
      </c>
      <c r="L1290" t="s">
        <v>20</v>
      </c>
      <c r="M1290">
        <v>300</v>
      </c>
    </row>
    <row r="1291" spans="1:13" x14ac:dyDescent="0.35">
      <c r="A1291" t="s">
        <v>1372</v>
      </c>
      <c r="B1291" t="s">
        <v>62</v>
      </c>
      <c r="C1291">
        <v>456</v>
      </c>
      <c r="D1291" t="s">
        <v>63</v>
      </c>
      <c r="E1291" t="s">
        <v>66</v>
      </c>
      <c r="F1291" t="s">
        <v>174</v>
      </c>
      <c r="G1291">
        <v>300</v>
      </c>
      <c r="H1291">
        <v>3</v>
      </c>
      <c r="I1291" s="1">
        <v>45207</v>
      </c>
      <c r="J1291" t="s">
        <v>52</v>
      </c>
      <c r="K1291" t="s">
        <v>33</v>
      </c>
      <c r="L1291" t="s">
        <v>53</v>
      </c>
      <c r="M1291">
        <v>900</v>
      </c>
    </row>
    <row r="1292" spans="1:13" x14ac:dyDescent="0.35">
      <c r="A1292" t="s">
        <v>1373</v>
      </c>
      <c r="B1292" t="s">
        <v>50</v>
      </c>
      <c r="C1292">
        <v>123</v>
      </c>
      <c r="D1292" t="s">
        <v>51</v>
      </c>
      <c r="E1292" t="s">
        <v>48</v>
      </c>
      <c r="F1292" t="s">
        <v>85</v>
      </c>
      <c r="G1292">
        <v>200</v>
      </c>
      <c r="H1292">
        <v>2</v>
      </c>
      <c r="I1292" s="1">
        <v>44961</v>
      </c>
      <c r="J1292" t="s">
        <v>26</v>
      </c>
      <c r="K1292" t="s">
        <v>19</v>
      </c>
      <c r="L1292" t="s">
        <v>20</v>
      </c>
      <c r="M1292">
        <v>400</v>
      </c>
    </row>
    <row r="1293" spans="1:13" x14ac:dyDescent="0.35">
      <c r="A1293" t="s">
        <v>1374</v>
      </c>
      <c r="B1293" t="s">
        <v>92</v>
      </c>
      <c r="C1293">
        <v>654</v>
      </c>
      <c r="D1293" t="s">
        <v>51</v>
      </c>
      <c r="E1293" t="s">
        <v>48</v>
      </c>
      <c r="F1293" t="s">
        <v>57</v>
      </c>
      <c r="G1293">
        <v>250</v>
      </c>
      <c r="H1293">
        <v>2</v>
      </c>
      <c r="I1293" s="1">
        <v>45011</v>
      </c>
      <c r="J1293" t="s">
        <v>26</v>
      </c>
      <c r="K1293" t="s">
        <v>19</v>
      </c>
      <c r="L1293" t="s">
        <v>20</v>
      </c>
      <c r="M1293">
        <v>500</v>
      </c>
    </row>
    <row r="1294" spans="1:13" x14ac:dyDescent="0.35">
      <c r="A1294" t="s">
        <v>1375</v>
      </c>
      <c r="B1294" t="s">
        <v>36</v>
      </c>
      <c r="C1294">
        <v>456</v>
      </c>
      <c r="D1294" t="s">
        <v>37</v>
      </c>
      <c r="E1294" t="s">
        <v>79</v>
      </c>
      <c r="F1294" t="s">
        <v>71</v>
      </c>
      <c r="G1294">
        <v>180</v>
      </c>
      <c r="H1294">
        <v>1</v>
      </c>
      <c r="I1294" s="1">
        <v>45211</v>
      </c>
      <c r="J1294" t="s">
        <v>26</v>
      </c>
      <c r="K1294" t="s">
        <v>33</v>
      </c>
      <c r="L1294" t="s">
        <v>53</v>
      </c>
      <c r="M1294">
        <v>180</v>
      </c>
    </row>
    <row r="1295" spans="1:13" x14ac:dyDescent="0.35">
      <c r="A1295" t="s">
        <v>1376</v>
      </c>
      <c r="B1295" t="s">
        <v>77</v>
      </c>
      <c r="C1295">
        <v>147</v>
      </c>
      <c r="D1295" t="s">
        <v>78</v>
      </c>
      <c r="E1295" t="s">
        <v>16</v>
      </c>
      <c r="F1295" t="s">
        <v>57</v>
      </c>
      <c r="G1295">
        <v>250</v>
      </c>
      <c r="H1295">
        <v>2</v>
      </c>
      <c r="I1295" s="1">
        <v>45171</v>
      </c>
      <c r="J1295" t="s">
        <v>32</v>
      </c>
      <c r="K1295" t="s">
        <v>19</v>
      </c>
      <c r="L1295" t="s">
        <v>20</v>
      </c>
      <c r="M1295">
        <v>500</v>
      </c>
    </row>
    <row r="1296" spans="1:13" x14ac:dyDescent="0.35">
      <c r="A1296" t="s">
        <v>1377</v>
      </c>
      <c r="B1296" t="s">
        <v>155</v>
      </c>
      <c r="C1296">
        <v>789</v>
      </c>
      <c r="D1296" t="s">
        <v>37</v>
      </c>
      <c r="E1296" t="s">
        <v>16</v>
      </c>
      <c r="F1296" t="s">
        <v>98</v>
      </c>
      <c r="G1296">
        <v>150</v>
      </c>
      <c r="H1296">
        <v>2</v>
      </c>
      <c r="I1296" s="1">
        <v>45141</v>
      </c>
      <c r="J1296" t="s">
        <v>18</v>
      </c>
      <c r="K1296" t="s">
        <v>19</v>
      </c>
      <c r="L1296" t="s">
        <v>27</v>
      </c>
      <c r="M1296">
        <v>300</v>
      </c>
    </row>
    <row r="1297" spans="1:13" x14ac:dyDescent="0.35">
      <c r="A1297" t="s">
        <v>1378</v>
      </c>
      <c r="B1297" t="s">
        <v>14</v>
      </c>
      <c r="C1297">
        <v>369</v>
      </c>
      <c r="D1297" t="s">
        <v>15</v>
      </c>
      <c r="E1297" t="s">
        <v>48</v>
      </c>
      <c r="F1297" t="s">
        <v>88</v>
      </c>
      <c r="G1297">
        <v>130</v>
      </c>
      <c r="H1297">
        <v>1</v>
      </c>
      <c r="I1297" s="1">
        <v>45264</v>
      </c>
      <c r="J1297" t="s">
        <v>52</v>
      </c>
      <c r="K1297" t="s">
        <v>19</v>
      </c>
      <c r="L1297" t="s">
        <v>27</v>
      </c>
      <c r="M1297">
        <v>130</v>
      </c>
    </row>
    <row r="1298" spans="1:13" x14ac:dyDescent="0.35">
      <c r="A1298" t="s">
        <v>1379</v>
      </c>
      <c r="B1298" t="s">
        <v>69</v>
      </c>
      <c r="C1298">
        <v>321</v>
      </c>
      <c r="D1298" t="s">
        <v>70</v>
      </c>
      <c r="E1298" t="s">
        <v>79</v>
      </c>
      <c r="F1298" t="s">
        <v>103</v>
      </c>
      <c r="G1298">
        <v>190</v>
      </c>
      <c r="H1298">
        <v>1</v>
      </c>
      <c r="I1298" s="1">
        <v>45182</v>
      </c>
      <c r="J1298" t="s">
        <v>32</v>
      </c>
      <c r="K1298" t="s">
        <v>33</v>
      </c>
      <c r="L1298" t="s">
        <v>53</v>
      </c>
      <c r="M1298">
        <v>190</v>
      </c>
    </row>
    <row r="1299" spans="1:13" x14ac:dyDescent="0.35">
      <c r="A1299" t="s">
        <v>1380</v>
      </c>
      <c r="B1299" t="s">
        <v>100</v>
      </c>
      <c r="C1299">
        <v>987</v>
      </c>
      <c r="D1299" t="s">
        <v>56</v>
      </c>
      <c r="E1299" t="s">
        <v>24</v>
      </c>
      <c r="F1299" t="s">
        <v>46</v>
      </c>
      <c r="G1299">
        <v>350</v>
      </c>
      <c r="H1299">
        <v>1</v>
      </c>
      <c r="I1299" s="1">
        <v>45153</v>
      </c>
      <c r="J1299" t="s">
        <v>32</v>
      </c>
      <c r="K1299" t="s">
        <v>33</v>
      </c>
      <c r="L1299" t="s">
        <v>53</v>
      </c>
      <c r="M1299">
        <v>350</v>
      </c>
    </row>
    <row r="1300" spans="1:13" x14ac:dyDescent="0.35">
      <c r="A1300" t="s">
        <v>1381</v>
      </c>
      <c r="B1300" t="s">
        <v>131</v>
      </c>
      <c r="C1300">
        <v>147</v>
      </c>
      <c r="D1300" t="s">
        <v>30</v>
      </c>
      <c r="E1300" t="s">
        <v>48</v>
      </c>
      <c r="F1300" t="s">
        <v>39</v>
      </c>
      <c r="G1300">
        <v>120</v>
      </c>
      <c r="H1300">
        <v>1</v>
      </c>
      <c r="I1300" s="1">
        <v>45010</v>
      </c>
      <c r="J1300" t="s">
        <v>52</v>
      </c>
      <c r="K1300" t="s">
        <v>19</v>
      </c>
      <c r="L1300" t="s">
        <v>27</v>
      </c>
      <c r="M1300">
        <v>120</v>
      </c>
    </row>
    <row r="1301" spans="1:13" x14ac:dyDescent="0.35">
      <c r="A1301" t="s">
        <v>1382</v>
      </c>
      <c r="B1301" t="s">
        <v>77</v>
      </c>
      <c r="C1301">
        <v>147</v>
      </c>
      <c r="D1301" t="s">
        <v>78</v>
      </c>
      <c r="E1301" t="s">
        <v>48</v>
      </c>
      <c r="F1301" t="s">
        <v>105</v>
      </c>
      <c r="G1301">
        <v>180</v>
      </c>
      <c r="H1301">
        <v>1</v>
      </c>
      <c r="I1301" s="1">
        <v>45142</v>
      </c>
      <c r="J1301" t="s">
        <v>18</v>
      </c>
      <c r="K1301" t="s">
        <v>33</v>
      </c>
      <c r="L1301" t="s">
        <v>53</v>
      </c>
      <c r="M1301">
        <v>180</v>
      </c>
    </row>
    <row r="1302" spans="1:13" x14ac:dyDescent="0.35">
      <c r="A1302" t="s">
        <v>1383</v>
      </c>
      <c r="B1302" t="s">
        <v>36</v>
      </c>
      <c r="C1302">
        <v>456</v>
      </c>
      <c r="D1302" t="s">
        <v>37</v>
      </c>
      <c r="E1302" t="s">
        <v>79</v>
      </c>
      <c r="F1302" t="s">
        <v>80</v>
      </c>
      <c r="G1302">
        <v>230</v>
      </c>
      <c r="H1302">
        <v>2</v>
      </c>
      <c r="I1302" s="1">
        <v>45044</v>
      </c>
      <c r="J1302" t="s">
        <v>26</v>
      </c>
      <c r="K1302" t="s">
        <v>19</v>
      </c>
      <c r="L1302" t="s">
        <v>20</v>
      </c>
      <c r="M1302">
        <v>460</v>
      </c>
    </row>
    <row r="1303" spans="1:13" x14ac:dyDescent="0.35">
      <c r="A1303" t="s">
        <v>1384</v>
      </c>
      <c r="B1303" t="s">
        <v>55</v>
      </c>
      <c r="C1303">
        <v>987</v>
      </c>
      <c r="D1303" t="s">
        <v>56</v>
      </c>
      <c r="E1303" t="s">
        <v>16</v>
      </c>
      <c r="F1303" t="s">
        <v>174</v>
      </c>
      <c r="G1303">
        <v>300</v>
      </c>
      <c r="H1303">
        <v>3</v>
      </c>
      <c r="I1303" s="1">
        <v>45271</v>
      </c>
      <c r="J1303" t="s">
        <v>32</v>
      </c>
      <c r="K1303" t="s">
        <v>19</v>
      </c>
      <c r="L1303" t="s">
        <v>27</v>
      </c>
      <c r="M1303">
        <v>900</v>
      </c>
    </row>
    <row r="1304" spans="1:13" x14ac:dyDescent="0.35">
      <c r="A1304" t="s">
        <v>1385</v>
      </c>
      <c r="B1304" t="s">
        <v>55</v>
      </c>
      <c r="C1304">
        <v>987</v>
      </c>
      <c r="D1304" t="s">
        <v>56</v>
      </c>
      <c r="E1304" t="s">
        <v>66</v>
      </c>
      <c r="F1304" t="s">
        <v>85</v>
      </c>
      <c r="G1304">
        <v>200</v>
      </c>
      <c r="H1304">
        <v>2</v>
      </c>
      <c r="I1304" s="1">
        <v>45230</v>
      </c>
      <c r="J1304" t="s">
        <v>52</v>
      </c>
      <c r="K1304" t="s">
        <v>33</v>
      </c>
      <c r="L1304" t="s">
        <v>40</v>
      </c>
      <c r="M1304">
        <v>400</v>
      </c>
    </row>
    <row r="1305" spans="1:13" x14ac:dyDescent="0.35">
      <c r="A1305" t="s">
        <v>1386</v>
      </c>
      <c r="B1305" t="s">
        <v>50</v>
      </c>
      <c r="C1305">
        <v>123</v>
      </c>
      <c r="D1305" t="s">
        <v>51</v>
      </c>
      <c r="E1305" t="s">
        <v>79</v>
      </c>
      <c r="F1305" t="s">
        <v>80</v>
      </c>
      <c r="G1305">
        <v>230</v>
      </c>
      <c r="H1305">
        <v>2</v>
      </c>
      <c r="I1305" s="1">
        <v>45063</v>
      </c>
      <c r="J1305" t="s">
        <v>52</v>
      </c>
      <c r="K1305" t="s">
        <v>33</v>
      </c>
      <c r="L1305" t="s">
        <v>53</v>
      </c>
      <c r="M1305">
        <v>460</v>
      </c>
    </row>
    <row r="1306" spans="1:13" x14ac:dyDescent="0.35">
      <c r="A1306" t="s">
        <v>1387</v>
      </c>
      <c r="B1306" t="s">
        <v>59</v>
      </c>
      <c r="C1306">
        <v>123</v>
      </c>
      <c r="D1306" t="s">
        <v>23</v>
      </c>
      <c r="E1306" t="s">
        <v>38</v>
      </c>
      <c r="F1306" t="s">
        <v>85</v>
      </c>
      <c r="G1306">
        <v>200</v>
      </c>
      <c r="H1306">
        <v>2</v>
      </c>
      <c r="I1306" s="1">
        <v>45268</v>
      </c>
      <c r="J1306" t="s">
        <v>26</v>
      </c>
      <c r="K1306" t="s">
        <v>19</v>
      </c>
      <c r="L1306" t="s">
        <v>27</v>
      </c>
      <c r="M1306">
        <v>400</v>
      </c>
    </row>
    <row r="1307" spans="1:13" x14ac:dyDescent="0.35">
      <c r="A1307" t="s">
        <v>1388</v>
      </c>
      <c r="B1307" t="s">
        <v>36</v>
      </c>
      <c r="C1307">
        <v>456</v>
      </c>
      <c r="D1307" t="s">
        <v>37</v>
      </c>
      <c r="E1307" t="s">
        <v>66</v>
      </c>
      <c r="F1307" t="s">
        <v>67</v>
      </c>
      <c r="G1307">
        <v>150</v>
      </c>
      <c r="H1307">
        <v>2</v>
      </c>
      <c r="I1307" s="1">
        <v>45049</v>
      </c>
      <c r="J1307" t="s">
        <v>52</v>
      </c>
      <c r="K1307" t="s">
        <v>19</v>
      </c>
      <c r="L1307" t="s">
        <v>27</v>
      </c>
      <c r="M1307">
        <v>300</v>
      </c>
    </row>
    <row r="1308" spans="1:13" x14ac:dyDescent="0.35">
      <c r="A1308" t="s">
        <v>1389</v>
      </c>
      <c r="B1308" t="s">
        <v>55</v>
      </c>
      <c r="C1308">
        <v>987</v>
      </c>
      <c r="D1308" t="s">
        <v>56</v>
      </c>
      <c r="E1308" t="s">
        <v>16</v>
      </c>
      <c r="F1308" t="s">
        <v>57</v>
      </c>
      <c r="G1308">
        <v>250</v>
      </c>
      <c r="H1308">
        <v>2</v>
      </c>
      <c r="I1308" s="1">
        <v>45200</v>
      </c>
      <c r="J1308" t="s">
        <v>32</v>
      </c>
      <c r="K1308" t="s">
        <v>19</v>
      </c>
      <c r="L1308" t="s">
        <v>27</v>
      </c>
      <c r="M1308">
        <v>500</v>
      </c>
    </row>
    <row r="1309" spans="1:13" x14ac:dyDescent="0.35">
      <c r="A1309" t="s">
        <v>1390</v>
      </c>
      <c r="B1309" t="s">
        <v>36</v>
      </c>
      <c r="C1309">
        <v>456</v>
      </c>
      <c r="D1309" t="s">
        <v>37</v>
      </c>
      <c r="E1309" t="s">
        <v>82</v>
      </c>
      <c r="F1309" t="s">
        <v>17</v>
      </c>
      <c r="G1309">
        <v>50</v>
      </c>
      <c r="H1309">
        <v>4</v>
      </c>
      <c r="I1309" s="1">
        <v>45209</v>
      </c>
      <c r="J1309" t="s">
        <v>32</v>
      </c>
      <c r="K1309" t="s">
        <v>19</v>
      </c>
      <c r="L1309" t="s">
        <v>20</v>
      </c>
      <c r="M1309">
        <v>200</v>
      </c>
    </row>
    <row r="1310" spans="1:13" x14ac:dyDescent="0.35">
      <c r="A1310" t="s">
        <v>1391</v>
      </c>
      <c r="B1310" t="s">
        <v>69</v>
      </c>
      <c r="C1310">
        <v>321</v>
      </c>
      <c r="D1310" t="s">
        <v>70</v>
      </c>
      <c r="E1310" t="s">
        <v>66</v>
      </c>
      <c r="F1310" t="s">
        <v>46</v>
      </c>
      <c r="G1310">
        <v>350</v>
      </c>
      <c r="H1310">
        <v>1</v>
      </c>
      <c r="I1310" s="1">
        <v>45132</v>
      </c>
      <c r="J1310" t="s">
        <v>32</v>
      </c>
      <c r="K1310" t="s">
        <v>19</v>
      </c>
      <c r="L1310" t="s">
        <v>20</v>
      </c>
      <c r="M1310">
        <v>350</v>
      </c>
    </row>
    <row r="1311" spans="1:13" x14ac:dyDescent="0.35">
      <c r="A1311" t="s">
        <v>1392</v>
      </c>
      <c r="B1311" t="s">
        <v>97</v>
      </c>
      <c r="C1311">
        <v>456</v>
      </c>
      <c r="D1311" t="s">
        <v>45</v>
      </c>
      <c r="E1311" t="s">
        <v>82</v>
      </c>
      <c r="F1311" t="s">
        <v>17</v>
      </c>
      <c r="G1311">
        <v>50</v>
      </c>
      <c r="H1311">
        <v>4</v>
      </c>
      <c r="I1311" s="1">
        <v>44970</v>
      </c>
      <c r="J1311" t="s">
        <v>32</v>
      </c>
      <c r="K1311" t="s">
        <v>33</v>
      </c>
      <c r="L1311" t="s">
        <v>40</v>
      </c>
      <c r="M1311">
        <v>200</v>
      </c>
    </row>
    <row r="1312" spans="1:13" x14ac:dyDescent="0.35">
      <c r="A1312" t="s">
        <v>1393</v>
      </c>
      <c r="B1312" t="s">
        <v>62</v>
      </c>
      <c r="C1312">
        <v>456</v>
      </c>
      <c r="D1312" t="s">
        <v>63</v>
      </c>
      <c r="E1312" t="s">
        <v>64</v>
      </c>
      <c r="F1312" t="s">
        <v>31</v>
      </c>
      <c r="G1312">
        <v>200</v>
      </c>
      <c r="H1312">
        <v>2</v>
      </c>
      <c r="I1312" s="1">
        <v>45031</v>
      </c>
      <c r="J1312" t="s">
        <v>26</v>
      </c>
      <c r="K1312" t="s">
        <v>19</v>
      </c>
      <c r="L1312" t="s">
        <v>27</v>
      </c>
      <c r="M1312">
        <v>400</v>
      </c>
    </row>
    <row r="1313" spans="1:13" x14ac:dyDescent="0.35">
      <c r="A1313" t="s">
        <v>1394</v>
      </c>
      <c r="B1313" t="s">
        <v>155</v>
      </c>
      <c r="C1313">
        <v>789</v>
      </c>
      <c r="D1313" t="s">
        <v>37</v>
      </c>
      <c r="E1313" t="s">
        <v>48</v>
      </c>
      <c r="F1313" t="s">
        <v>103</v>
      </c>
      <c r="G1313">
        <v>190</v>
      </c>
      <c r="H1313">
        <v>1</v>
      </c>
      <c r="I1313" s="1">
        <v>45241</v>
      </c>
      <c r="J1313" t="s">
        <v>26</v>
      </c>
      <c r="K1313" t="s">
        <v>33</v>
      </c>
      <c r="L1313" t="s">
        <v>34</v>
      </c>
      <c r="M1313">
        <v>190</v>
      </c>
    </row>
    <row r="1314" spans="1:13" x14ac:dyDescent="0.35">
      <c r="A1314" t="s">
        <v>1395</v>
      </c>
      <c r="B1314" t="s">
        <v>97</v>
      </c>
      <c r="C1314">
        <v>456</v>
      </c>
      <c r="D1314" t="s">
        <v>45</v>
      </c>
      <c r="E1314" t="s">
        <v>42</v>
      </c>
      <c r="F1314" t="s">
        <v>17</v>
      </c>
      <c r="G1314">
        <v>50</v>
      </c>
      <c r="H1314">
        <v>4</v>
      </c>
      <c r="I1314" s="1">
        <v>45046</v>
      </c>
      <c r="J1314" t="s">
        <v>52</v>
      </c>
      <c r="K1314" t="s">
        <v>19</v>
      </c>
      <c r="L1314" t="s">
        <v>20</v>
      </c>
      <c r="M1314">
        <v>200</v>
      </c>
    </row>
    <row r="1315" spans="1:13" x14ac:dyDescent="0.35">
      <c r="A1315" t="s">
        <v>1396</v>
      </c>
      <c r="B1315" t="s">
        <v>59</v>
      </c>
      <c r="C1315">
        <v>123</v>
      </c>
      <c r="D1315" t="s">
        <v>23</v>
      </c>
      <c r="E1315" t="s">
        <v>24</v>
      </c>
      <c r="F1315" t="s">
        <v>31</v>
      </c>
      <c r="G1315">
        <v>200</v>
      </c>
      <c r="H1315">
        <v>2</v>
      </c>
      <c r="I1315" s="1">
        <v>45055</v>
      </c>
      <c r="J1315" t="s">
        <v>52</v>
      </c>
      <c r="K1315" t="s">
        <v>33</v>
      </c>
      <c r="L1315" t="s">
        <v>34</v>
      </c>
      <c r="M1315">
        <v>400</v>
      </c>
    </row>
    <row r="1316" spans="1:13" x14ac:dyDescent="0.35">
      <c r="A1316" t="s">
        <v>1397</v>
      </c>
      <c r="B1316" t="s">
        <v>36</v>
      </c>
      <c r="C1316">
        <v>456</v>
      </c>
      <c r="D1316" t="s">
        <v>37</v>
      </c>
      <c r="E1316" t="s">
        <v>24</v>
      </c>
      <c r="F1316" t="s">
        <v>98</v>
      </c>
      <c r="G1316">
        <v>150</v>
      </c>
      <c r="H1316">
        <v>2</v>
      </c>
      <c r="I1316" s="1">
        <v>45115</v>
      </c>
      <c r="J1316" t="s">
        <v>32</v>
      </c>
      <c r="K1316" t="s">
        <v>19</v>
      </c>
      <c r="L1316" t="s">
        <v>27</v>
      </c>
      <c r="M1316">
        <v>300</v>
      </c>
    </row>
    <row r="1317" spans="1:13" x14ac:dyDescent="0.35">
      <c r="A1317" t="s">
        <v>1398</v>
      </c>
      <c r="B1317" t="s">
        <v>44</v>
      </c>
      <c r="C1317">
        <v>654</v>
      </c>
      <c r="D1317" t="s">
        <v>45</v>
      </c>
      <c r="E1317" t="s">
        <v>82</v>
      </c>
      <c r="F1317" t="s">
        <v>67</v>
      </c>
      <c r="G1317">
        <v>150</v>
      </c>
      <c r="H1317">
        <v>2</v>
      </c>
      <c r="I1317" s="1">
        <v>45285</v>
      </c>
      <c r="J1317" t="s">
        <v>18</v>
      </c>
      <c r="K1317" t="s">
        <v>19</v>
      </c>
      <c r="L1317" t="s">
        <v>27</v>
      </c>
      <c r="M1317">
        <v>300</v>
      </c>
    </row>
    <row r="1318" spans="1:13" x14ac:dyDescent="0.35">
      <c r="A1318" t="s">
        <v>1399</v>
      </c>
      <c r="B1318" t="s">
        <v>131</v>
      </c>
      <c r="C1318">
        <v>147</v>
      </c>
      <c r="D1318" t="s">
        <v>30</v>
      </c>
      <c r="E1318" t="s">
        <v>48</v>
      </c>
      <c r="F1318" t="s">
        <v>57</v>
      </c>
      <c r="G1318">
        <v>250</v>
      </c>
      <c r="H1318">
        <v>2</v>
      </c>
      <c r="I1318" s="1">
        <v>45063</v>
      </c>
      <c r="J1318" t="s">
        <v>32</v>
      </c>
      <c r="K1318" t="s">
        <v>19</v>
      </c>
      <c r="L1318" t="s">
        <v>27</v>
      </c>
      <c r="M1318">
        <v>500</v>
      </c>
    </row>
    <row r="1319" spans="1:13" x14ac:dyDescent="0.35">
      <c r="A1319" t="s">
        <v>1400</v>
      </c>
      <c r="B1319" t="s">
        <v>44</v>
      </c>
      <c r="C1319">
        <v>654</v>
      </c>
      <c r="D1319" t="s">
        <v>45</v>
      </c>
      <c r="E1319" t="s">
        <v>16</v>
      </c>
      <c r="F1319" t="s">
        <v>174</v>
      </c>
      <c r="G1319">
        <v>300</v>
      </c>
      <c r="H1319">
        <v>3</v>
      </c>
      <c r="I1319" s="1">
        <v>45047</v>
      </c>
      <c r="J1319" t="s">
        <v>32</v>
      </c>
      <c r="K1319" t="s">
        <v>19</v>
      </c>
      <c r="L1319" t="s">
        <v>20</v>
      </c>
      <c r="M1319">
        <v>900</v>
      </c>
    </row>
    <row r="1320" spans="1:13" x14ac:dyDescent="0.35">
      <c r="A1320" t="s">
        <v>1401</v>
      </c>
      <c r="B1320" t="s">
        <v>55</v>
      </c>
      <c r="C1320">
        <v>987</v>
      </c>
      <c r="D1320" t="s">
        <v>56</v>
      </c>
      <c r="E1320" t="s">
        <v>48</v>
      </c>
      <c r="F1320" t="s">
        <v>88</v>
      </c>
      <c r="G1320">
        <v>130</v>
      </c>
      <c r="H1320">
        <v>1</v>
      </c>
      <c r="I1320" s="1">
        <v>45287</v>
      </c>
      <c r="J1320" t="s">
        <v>18</v>
      </c>
      <c r="K1320" t="s">
        <v>33</v>
      </c>
      <c r="L1320" t="s">
        <v>34</v>
      </c>
      <c r="M1320">
        <v>130</v>
      </c>
    </row>
    <row r="1321" spans="1:13" x14ac:dyDescent="0.35">
      <c r="A1321" t="s">
        <v>1402</v>
      </c>
      <c r="B1321" t="s">
        <v>92</v>
      </c>
      <c r="C1321">
        <v>654</v>
      </c>
      <c r="D1321" t="s">
        <v>51</v>
      </c>
      <c r="E1321" t="s">
        <v>66</v>
      </c>
      <c r="F1321" t="s">
        <v>105</v>
      </c>
      <c r="G1321">
        <v>180</v>
      </c>
      <c r="H1321">
        <v>1</v>
      </c>
      <c r="I1321" s="1">
        <v>45042</v>
      </c>
      <c r="J1321" t="s">
        <v>26</v>
      </c>
      <c r="K1321" t="s">
        <v>33</v>
      </c>
      <c r="L1321" t="s">
        <v>53</v>
      </c>
      <c r="M1321">
        <v>180</v>
      </c>
    </row>
    <row r="1322" spans="1:13" x14ac:dyDescent="0.35">
      <c r="A1322" t="s">
        <v>1403</v>
      </c>
      <c r="B1322" t="s">
        <v>77</v>
      </c>
      <c r="C1322">
        <v>147</v>
      </c>
      <c r="D1322" t="s">
        <v>78</v>
      </c>
      <c r="E1322" t="s">
        <v>79</v>
      </c>
      <c r="F1322" t="s">
        <v>31</v>
      </c>
      <c r="G1322">
        <v>200</v>
      </c>
      <c r="H1322">
        <v>2</v>
      </c>
      <c r="I1322" s="1">
        <v>44987</v>
      </c>
      <c r="J1322" t="s">
        <v>32</v>
      </c>
      <c r="K1322" t="s">
        <v>19</v>
      </c>
      <c r="L1322" t="s">
        <v>20</v>
      </c>
      <c r="M1322">
        <v>400</v>
      </c>
    </row>
    <row r="1323" spans="1:13" x14ac:dyDescent="0.35">
      <c r="A1323" t="s">
        <v>1404</v>
      </c>
      <c r="B1323" t="s">
        <v>84</v>
      </c>
      <c r="C1323">
        <v>258</v>
      </c>
      <c r="D1323" t="s">
        <v>15</v>
      </c>
      <c r="E1323" t="s">
        <v>64</v>
      </c>
      <c r="F1323" t="s">
        <v>17</v>
      </c>
      <c r="G1323">
        <v>50</v>
      </c>
      <c r="H1323">
        <v>4</v>
      </c>
      <c r="I1323" s="1">
        <v>45178</v>
      </c>
      <c r="J1323" t="s">
        <v>32</v>
      </c>
      <c r="K1323" t="s">
        <v>19</v>
      </c>
      <c r="L1323" t="s">
        <v>20</v>
      </c>
      <c r="M1323">
        <v>200</v>
      </c>
    </row>
    <row r="1324" spans="1:13" x14ac:dyDescent="0.35">
      <c r="A1324" t="s">
        <v>1405</v>
      </c>
      <c r="B1324" t="s">
        <v>92</v>
      </c>
      <c r="C1324">
        <v>654</v>
      </c>
      <c r="D1324" t="s">
        <v>51</v>
      </c>
      <c r="E1324" t="s">
        <v>64</v>
      </c>
      <c r="F1324" t="s">
        <v>60</v>
      </c>
      <c r="G1324">
        <v>220</v>
      </c>
      <c r="H1324">
        <v>2</v>
      </c>
      <c r="I1324" s="1">
        <v>45290</v>
      </c>
      <c r="J1324" t="s">
        <v>52</v>
      </c>
      <c r="K1324" t="s">
        <v>19</v>
      </c>
      <c r="L1324" t="s">
        <v>20</v>
      </c>
      <c r="M1324">
        <v>440</v>
      </c>
    </row>
    <row r="1325" spans="1:13" x14ac:dyDescent="0.35">
      <c r="A1325" t="s">
        <v>1406</v>
      </c>
      <c r="B1325" t="s">
        <v>155</v>
      </c>
      <c r="C1325">
        <v>789</v>
      </c>
      <c r="D1325" t="s">
        <v>37</v>
      </c>
      <c r="E1325" t="s">
        <v>66</v>
      </c>
      <c r="F1325" t="s">
        <v>39</v>
      </c>
      <c r="G1325">
        <v>120</v>
      </c>
      <c r="H1325">
        <v>1</v>
      </c>
      <c r="I1325" s="1">
        <v>45185</v>
      </c>
      <c r="J1325" t="s">
        <v>18</v>
      </c>
      <c r="K1325" t="s">
        <v>19</v>
      </c>
      <c r="L1325" t="s">
        <v>20</v>
      </c>
      <c r="M1325">
        <v>120</v>
      </c>
    </row>
    <row r="1326" spans="1:13" x14ac:dyDescent="0.35">
      <c r="A1326" t="s">
        <v>1407</v>
      </c>
      <c r="B1326" t="s">
        <v>100</v>
      </c>
      <c r="C1326">
        <v>987</v>
      </c>
      <c r="D1326" t="s">
        <v>56</v>
      </c>
      <c r="E1326" t="s">
        <v>38</v>
      </c>
      <c r="F1326" t="s">
        <v>67</v>
      </c>
      <c r="G1326">
        <v>150</v>
      </c>
      <c r="H1326">
        <v>2</v>
      </c>
      <c r="I1326" s="1">
        <v>45205</v>
      </c>
      <c r="J1326" t="s">
        <v>26</v>
      </c>
      <c r="K1326" t="s">
        <v>33</v>
      </c>
      <c r="L1326" t="s">
        <v>40</v>
      </c>
      <c r="M1326">
        <v>300</v>
      </c>
    </row>
    <row r="1327" spans="1:13" x14ac:dyDescent="0.35">
      <c r="A1327" t="s">
        <v>1408</v>
      </c>
      <c r="B1327" t="s">
        <v>102</v>
      </c>
      <c r="C1327">
        <v>123</v>
      </c>
      <c r="D1327" t="s">
        <v>78</v>
      </c>
      <c r="E1327" t="s">
        <v>48</v>
      </c>
      <c r="F1327" t="s">
        <v>39</v>
      </c>
      <c r="G1327">
        <v>120</v>
      </c>
      <c r="H1327">
        <v>1</v>
      </c>
      <c r="I1327" s="1">
        <v>45078</v>
      </c>
      <c r="J1327" t="s">
        <v>52</v>
      </c>
      <c r="K1327" t="s">
        <v>33</v>
      </c>
      <c r="L1327" t="s">
        <v>53</v>
      </c>
      <c r="M1327">
        <v>120</v>
      </c>
    </row>
    <row r="1328" spans="1:13" x14ac:dyDescent="0.35">
      <c r="A1328" t="s">
        <v>1409</v>
      </c>
      <c r="B1328" t="s">
        <v>102</v>
      </c>
      <c r="C1328">
        <v>123</v>
      </c>
      <c r="D1328" t="s">
        <v>78</v>
      </c>
      <c r="E1328" t="s">
        <v>64</v>
      </c>
      <c r="F1328" t="s">
        <v>67</v>
      </c>
      <c r="G1328">
        <v>150</v>
      </c>
      <c r="H1328">
        <v>2</v>
      </c>
      <c r="I1328" s="1">
        <v>44967</v>
      </c>
      <c r="J1328" t="s">
        <v>32</v>
      </c>
      <c r="K1328" t="s">
        <v>19</v>
      </c>
      <c r="L1328" t="s">
        <v>20</v>
      </c>
      <c r="M1328">
        <v>300</v>
      </c>
    </row>
    <row r="1329" spans="1:13" x14ac:dyDescent="0.35">
      <c r="A1329" t="s">
        <v>1410</v>
      </c>
      <c r="B1329" t="s">
        <v>14</v>
      </c>
      <c r="C1329">
        <v>369</v>
      </c>
      <c r="D1329" t="s">
        <v>15</v>
      </c>
      <c r="E1329" t="s">
        <v>64</v>
      </c>
      <c r="F1329" t="s">
        <v>57</v>
      </c>
      <c r="G1329">
        <v>250</v>
      </c>
      <c r="H1329">
        <v>2</v>
      </c>
      <c r="I1329" s="1">
        <v>45149</v>
      </c>
      <c r="J1329" t="s">
        <v>18</v>
      </c>
      <c r="K1329" t="s">
        <v>33</v>
      </c>
      <c r="L1329" t="s">
        <v>40</v>
      </c>
      <c r="M1329">
        <v>500</v>
      </c>
    </row>
    <row r="1330" spans="1:13" x14ac:dyDescent="0.35">
      <c r="A1330" t="s">
        <v>1411</v>
      </c>
      <c r="B1330" t="s">
        <v>102</v>
      </c>
      <c r="C1330">
        <v>123</v>
      </c>
      <c r="D1330" t="s">
        <v>78</v>
      </c>
      <c r="E1330" t="s">
        <v>82</v>
      </c>
      <c r="F1330" t="s">
        <v>90</v>
      </c>
      <c r="G1330">
        <v>100</v>
      </c>
      <c r="H1330">
        <v>1</v>
      </c>
      <c r="I1330" s="1">
        <v>45131</v>
      </c>
      <c r="J1330" t="s">
        <v>32</v>
      </c>
      <c r="K1330" t="s">
        <v>19</v>
      </c>
      <c r="L1330" t="s">
        <v>27</v>
      </c>
      <c r="M1330">
        <v>100</v>
      </c>
    </row>
    <row r="1331" spans="1:13" x14ac:dyDescent="0.35">
      <c r="A1331" t="s">
        <v>1412</v>
      </c>
      <c r="B1331" t="s">
        <v>44</v>
      </c>
      <c r="C1331">
        <v>654</v>
      </c>
      <c r="D1331" t="s">
        <v>45</v>
      </c>
      <c r="E1331" t="s">
        <v>79</v>
      </c>
      <c r="F1331" t="s">
        <v>105</v>
      </c>
      <c r="G1331">
        <v>180</v>
      </c>
      <c r="H1331">
        <v>1</v>
      </c>
      <c r="I1331" s="1">
        <v>45047</v>
      </c>
      <c r="J1331" t="s">
        <v>26</v>
      </c>
      <c r="K1331" t="s">
        <v>33</v>
      </c>
      <c r="L1331" t="s">
        <v>53</v>
      </c>
      <c r="M1331">
        <v>180</v>
      </c>
    </row>
    <row r="1332" spans="1:13" x14ac:dyDescent="0.35">
      <c r="A1332" t="s">
        <v>1413</v>
      </c>
      <c r="B1332" t="s">
        <v>92</v>
      </c>
      <c r="C1332">
        <v>654</v>
      </c>
      <c r="D1332" t="s">
        <v>51</v>
      </c>
      <c r="E1332" t="s">
        <v>48</v>
      </c>
      <c r="F1332" t="s">
        <v>73</v>
      </c>
      <c r="G1332">
        <v>160</v>
      </c>
      <c r="H1332">
        <v>1</v>
      </c>
      <c r="I1332" s="1">
        <v>45289</v>
      </c>
      <c r="J1332" t="s">
        <v>18</v>
      </c>
      <c r="K1332" t="s">
        <v>33</v>
      </c>
      <c r="L1332" t="s">
        <v>34</v>
      </c>
      <c r="M1332">
        <v>160</v>
      </c>
    </row>
    <row r="1333" spans="1:13" x14ac:dyDescent="0.35">
      <c r="A1333" t="s">
        <v>1414</v>
      </c>
      <c r="B1333" t="s">
        <v>44</v>
      </c>
      <c r="C1333">
        <v>654</v>
      </c>
      <c r="D1333" t="s">
        <v>45</v>
      </c>
      <c r="E1333" t="s">
        <v>82</v>
      </c>
      <c r="F1333" t="s">
        <v>103</v>
      </c>
      <c r="G1333">
        <v>190</v>
      </c>
      <c r="H1333">
        <v>1</v>
      </c>
      <c r="I1333" s="1">
        <v>45203</v>
      </c>
      <c r="J1333" t="s">
        <v>52</v>
      </c>
      <c r="K1333" t="s">
        <v>19</v>
      </c>
      <c r="L1333" t="s">
        <v>27</v>
      </c>
      <c r="M1333">
        <v>190</v>
      </c>
    </row>
    <row r="1334" spans="1:13" x14ac:dyDescent="0.35">
      <c r="A1334" t="s">
        <v>1415</v>
      </c>
      <c r="B1334" t="s">
        <v>92</v>
      </c>
      <c r="C1334">
        <v>654</v>
      </c>
      <c r="D1334" t="s">
        <v>51</v>
      </c>
      <c r="E1334" t="s">
        <v>38</v>
      </c>
      <c r="F1334" t="s">
        <v>90</v>
      </c>
      <c r="G1334">
        <v>100</v>
      </c>
      <c r="H1334">
        <v>1</v>
      </c>
      <c r="I1334" s="1">
        <v>44932</v>
      </c>
      <c r="J1334" t="s">
        <v>32</v>
      </c>
      <c r="K1334" t="s">
        <v>19</v>
      </c>
      <c r="L1334" t="s">
        <v>27</v>
      </c>
      <c r="M1334">
        <v>100</v>
      </c>
    </row>
    <row r="1335" spans="1:13" x14ac:dyDescent="0.35">
      <c r="A1335" t="s">
        <v>1416</v>
      </c>
      <c r="B1335" t="s">
        <v>100</v>
      </c>
      <c r="C1335">
        <v>987</v>
      </c>
      <c r="D1335" t="s">
        <v>56</v>
      </c>
      <c r="E1335" t="s">
        <v>82</v>
      </c>
      <c r="F1335" t="s">
        <v>90</v>
      </c>
      <c r="G1335">
        <v>100</v>
      </c>
      <c r="H1335">
        <v>1</v>
      </c>
      <c r="I1335" s="1">
        <v>45063</v>
      </c>
      <c r="J1335" t="s">
        <v>32</v>
      </c>
      <c r="K1335" t="s">
        <v>33</v>
      </c>
      <c r="L1335" t="s">
        <v>40</v>
      </c>
      <c r="M1335">
        <v>100</v>
      </c>
    </row>
    <row r="1336" spans="1:13" x14ac:dyDescent="0.35">
      <c r="A1336" t="s">
        <v>1417</v>
      </c>
      <c r="B1336" t="s">
        <v>155</v>
      </c>
      <c r="C1336">
        <v>789</v>
      </c>
      <c r="D1336" t="s">
        <v>37</v>
      </c>
      <c r="E1336" t="s">
        <v>66</v>
      </c>
      <c r="F1336" t="s">
        <v>105</v>
      </c>
      <c r="G1336">
        <v>180</v>
      </c>
      <c r="H1336">
        <v>1</v>
      </c>
      <c r="I1336" s="1">
        <v>45071</v>
      </c>
      <c r="J1336" t="s">
        <v>26</v>
      </c>
      <c r="K1336" t="s">
        <v>19</v>
      </c>
      <c r="L1336" t="s">
        <v>20</v>
      </c>
      <c r="M1336">
        <v>180</v>
      </c>
    </row>
    <row r="1337" spans="1:13" x14ac:dyDescent="0.35">
      <c r="A1337" t="s">
        <v>1418</v>
      </c>
      <c r="B1337" t="s">
        <v>102</v>
      </c>
      <c r="C1337">
        <v>123</v>
      </c>
      <c r="D1337" t="s">
        <v>78</v>
      </c>
      <c r="E1337" t="s">
        <v>16</v>
      </c>
      <c r="F1337" t="s">
        <v>111</v>
      </c>
      <c r="G1337">
        <v>20</v>
      </c>
      <c r="H1337">
        <v>5</v>
      </c>
      <c r="I1337" s="1">
        <v>45156</v>
      </c>
      <c r="J1337" t="s">
        <v>26</v>
      </c>
      <c r="K1337" t="s">
        <v>19</v>
      </c>
      <c r="L1337" t="s">
        <v>27</v>
      </c>
      <c r="M1337">
        <v>100</v>
      </c>
    </row>
    <row r="1338" spans="1:13" x14ac:dyDescent="0.35">
      <c r="A1338" t="s">
        <v>1419</v>
      </c>
      <c r="B1338" t="s">
        <v>29</v>
      </c>
      <c r="C1338">
        <v>258</v>
      </c>
      <c r="D1338" t="s">
        <v>30</v>
      </c>
      <c r="E1338" t="s">
        <v>38</v>
      </c>
      <c r="F1338" t="s">
        <v>25</v>
      </c>
      <c r="G1338">
        <v>280</v>
      </c>
      <c r="H1338">
        <v>3</v>
      </c>
      <c r="I1338" s="1">
        <v>45161</v>
      </c>
      <c r="J1338" t="s">
        <v>18</v>
      </c>
      <c r="K1338" t="s">
        <v>19</v>
      </c>
      <c r="L1338" t="s">
        <v>20</v>
      </c>
      <c r="M1338">
        <v>840</v>
      </c>
    </row>
    <row r="1339" spans="1:13" x14ac:dyDescent="0.35">
      <c r="A1339" t="s">
        <v>1420</v>
      </c>
      <c r="B1339" t="s">
        <v>29</v>
      </c>
      <c r="C1339">
        <v>258</v>
      </c>
      <c r="D1339" t="s">
        <v>30</v>
      </c>
      <c r="E1339" t="s">
        <v>24</v>
      </c>
      <c r="F1339" t="s">
        <v>73</v>
      </c>
      <c r="G1339">
        <v>160</v>
      </c>
      <c r="H1339">
        <v>1</v>
      </c>
      <c r="I1339" s="1">
        <v>44978</v>
      </c>
      <c r="J1339" t="s">
        <v>32</v>
      </c>
      <c r="K1339" t="s">
        <v>19</v>
      </c>
      <c r="L1339" t="s">
        <v>20</v>
      </c>
      <c r="M1339">
        <v>160</v>
      </c>
    </row>
    <row r="1340" spans="1:13" x14ac:dyDescent="0.35">
      <c r="A1340" t="s">
        <v>1421</v>
      </c>
      <c r="B1340" t="s">
        <v>84</v>
      </c>
      <c r="C1340">
        <v>258</v>
      </c>
      <c r="D1340" t="s">
        <v>15</v>
      </c>
      <c r="E1340" t="s">
        <v>82</v>
      </c>
      <c r="F1340" t="s">
        <v>85</v>
      </c>
      <c r="G1340">
        <v>200</v>
      </c>
      <c r="H1340">
        <v>2</v>
      </c>
      <c r="I1340" s="1">
        <v>45097</v>
      </c>
      <c r="J1340" t="s">
        <v>32</v>
      </c>
      <c r="K1340" t="s">
        <v>33</v>
      </c>
      <c r="L1340" t="s">
        <v>40</v>
      </c>
      <c r="M1340">
        <v>400</v>
      </c>
    </row>
    <row r="1341" spans="1:13" x14ac:dyDescent="0.35">
      <c r="A1341" t="s">
        <v>1422</v>
      </c>
      <c r="B1341" t="s">
        <v>92</v>
      </c>
      <c r="C1341">
        <v>654</v>
      </c>
      <c r="D1341" t="s">
        <v>51</v>
      </c>
      <c r="E1341" t="s">
        <v>38</v>
      </c>
      <c r="F1341" t="s">
        <v>103</v>
      </c>
      <c r="G1341">
        <v>190</v>
      </c>
      <c r="H1341">
        <v>1</v>
      </c>
      <c r="I1341" s="1">
        <v>44930</v>
      </c>
      <c r="J1341" t="s">
        <v>26</v>
      </c>
      <c r="K1341" t="s">
        <v>19</v>
      </c>
      <c r="L1341" t="s">
        <v>20</v>
      </c>
      <c r="M1341">
        <v>190</v>
      </c>
    </row>
    <row r="1342" spans="1:13" x14ac:dyDescent="0.35">
      <c r="A1342" t="s">
        <v>1423</v>
      </c>
      <c r="B1342" t="s">
        <v>113</v>
      </c>
      <c r="C1342">
        <v>321</v>
      </c>
      <c r="D1342" t="s">
        <v>78</v>
      </c>
      <c r="E1342" t="s">
        <v>48</v>
      </c>
      <c r="F1342" t="s">
        <v>73</v>
      </c>
      <c r="G1342">
        <v>160</v>
      </c>
      <c r="H1342">
        <v>1</v>
      </c>
      <c r="I1342" s="1">
        <v>45060</v>
      </c>
      <c r="J1342" t="s">
        <v>52</v>
      </c>
      <c r="K1342" t="s">
        <v>19</v>
      </c>
      <c r="L1342" t="s">
        <v>20</v>
      </c>
      <c r="M1342">
        <v>160</v>
      </c>
    </row>
    <row r="1343" spans="1:13" x14ac:dyDescent="0.35">
      <c r="A1343" t="s">
        <v>1424</v>
      </c>
      <c r="B1343" t="s">
        <v>92</v>
      </c>
      <c r="C1343">
        <v>654</v>
      </c>
      <c r="D1343" t="s">
        <v>51</v>
      </c>
      <c r="E1343" t="s">
        <v>38</v>
      </c>
      <c r="F1343" t="s">
        <v>90</v>
      </c>
      <c r="G1343">
        <v>100</v>
      </c>
      <c r="H1343">
        <v>1</v>
      </c>
      <c r="I1343" s="1">
        <v>45113</v>
      </c>
      <c r="J1343" t="s">
        <v>52</v>
      </c>
      <c r="K1343" t="s">
        <v>33</v>
      </c>
      <c r="L1343" t="s">
        <v>34</v>
      </c>
      <c r="M1343">
        <v>100</v>
      </c>
    </row>
    <row r="1344" spans="1:13" x14ac:dyDescent="0.35">
      <c r="A1344" t="s">
        <v>1425</v>
      </c>
      <c r="B1344" t="s">
        <v>84</v>
      </c>
      <c r="C1344">
        <v>258</v>
      </c>
      <c r="D1344" t="s">
        <v>15</v>
      </c>
      <c r="E1344" t="s">
        <v>42</v>
      </c>
      <c r="F1344" t="s">
        <v>80</v>
      </c>
      <c r="G1344">
        <v>230</v>
      </c>
      <c r="H1344">
        <v>2</v>
      </c>
      <c r="I1344" s="1">
        <v>45096</v>
      </c>
      <c r="J1344" t="s">
        <v>26</v>
      </c>
      <c r="K1344" t="s">
        <v>33</v>
      </c>
      <c r="L1344" t="s">
        <v>40</v>
      </c>
      <c r="M1344">
        <v>460</v>
      </c>
    </row>
    <row r="1345" spans="1:13" x14ac:dyDescent="0.35">
      <c r="A1345" t="s">
        <v>1426</v>
      </c>
      <c r="B1345" t="s">
        <v>97</v>
      </c>
      <c r="C1345">
        <v>456</v>
      </c>
      <c r="D1345" t="s">
        <v>45</v>
      </c>
      <c r="E1345" t="s">
        <v>48</v>
      </c>
      <c r="F1345" t="s">
        <v>71</v>
      </c>
      <c r="G1345">
        <v>180</v>
      </c>
      <c r="H1345">
        <v>1</v>
      </c>
      <c r="I1345" s="1">
        <v>44993</v>
      </c>
      <c r="J1345" t="s">
        <v>26</v>
      </c>
      <c r="K1345" t="s">
        <v>19</v>
      </c>
      <c r="L1345" t="s">
        <v>27</v>
      </c>
      <c r="M1345">
        <v>180</v>
      </c>
    </row>
    <row r="1346" spans="1:13" x14ac:dyDescent="0.35">
      <c r="A1346" t="s">
        <v>1427</v>
      </c>
      <c r="B1346" t="s">
        <v>29</v>
      </c>
      <c r="C1346">
        <v>258</v>
      </c>
      <c r="D1346" t="s">
        <v>30</v>
      </c>
      <c r="E1346" t="s">
        <v>24</v>
      </c>
      <c r="F1346" t="s">
        <v>111</v>
      </c>
      <c r="G1346">
        <v>20</v>
      </c>
      <c r="H1346">
        <v>5</v>
      </c>
      <c r="I1346" s="1">
        <v>45277</v>
      </c>
      <c r="J1346" t="s">
        <v>52</v>
      </c>
      <c r="K1346" t="s">
        <v>19</v>
      </c>
      <c r="L1346" t="s">
        <v>20</v>
      </c>
      <c r="M1346">
        <v>100</v>
      </c>
    </row>
    <row r="1347" spans="1:13" x14ac:dyDescent="0.35">
      <c r="A1347" t="s">
        <v>1428</v>
      </c>
      <c r="B1347" t="s">
        <v>44</v>
      </c>
      <c r="C1347">
        <v>654</v>
      </c>
      <c r="D1347" t="s">
        <v>45</v>
      </c>
      <c r="E1347" t="s">
        <v>38</v>
      </c>
      <c r="F1347" t="s">
        <v>80</v>
      </c>
      <c r="G1347">
        <v>230</v>
      </c>
      <c r="H1347">
        <v>2</v>
      </c>
      <c r="I1347" s="1">
        <v>45273</v>
      </c>
      <c r="J1347" t="s">
        <v>26</v>
      </c>
      <c r="K1347" t="s">
        <v>19</v>
      </c>
      <c r="L1347" t="s">
        <v>27</v>
      </c>
      <c r="M1347">
        <v>460</v>
      </c>
    </row>
    <row r="1348" spans="1:13" x14ac:dyDescent="0.35">
      <c r="A1348" t="s">
        <v>1429</v>
      </c>
      <c r="B1348" t="s">
        <v>115</v>
      </c>
      <c r="C1348">
        <v>789</v>
      </c>
      <c r="D1348" t="s">
        <v>70</v>
      </c>
      <c r="E1348" t="s">
        <v>38</v>
      </c>
      <c r="F1348" t="s">
        <v>60</v>
      </c>
      <c r="G1348">
        <v>220</v>
      </c>
      <c r="H1348">
        <v>2</v>
      </c>
      <c r="I1348" s="1">
        <v>45050</v>
      </c>
      <c r="J1348" t="s">
        <v>26</v>
      </c>
      <c r="K1348" t="s">
        <v>33</v>
      </c>
      <c r="L1348" t="s">
        <v>34</v>
      </c>
      <c r="M1348">
        <v>440</v>
      </c>
    </row>
    <row r="1349" spans="1:13" x14ac:dyDescent="0.35">
      <c r="A1349" t="s">
        <v>1430</v>
      </c>
      <c r="B1349" t="s">
        <v>77</v>
      </c>
      <c r="C1349">
        <v>147</v>
      </c>
      <c r="D1349" t="s">
        <v>78</v>
      </c>
      <c r="E1349" t="s">
        <v>24</v>
      </c>
      <c r="F1349" t="s">
        <v>80</v>
      </c>
      <c r="G1349">
        <v>230</v>
      </c>
      <c r="H1349">
        <v>2</v>
      </c>
      <c r="I1349" s="1">
        <v>45086</v>
      </c>
      <c r="J1349" t="s">
        <v>52</v>
      </c>
      <c r="K1349" t="s">
        <v>33</v>
      </c>
      <c r="L1349" t="s">
        <v>53</v>
      </c>
      <c r="M1349">
        <v>460</v>
      </c>
    </row>
    <row r="1350" spans="1:13" x14ac:dyDescent="0.35">
      <c r="A1350" t="s">
        <v>1431</v>
      </c>
      <c r="B1350" t="s">
        <v>44</v>
      </c>
      <c r="C1350">
        <v>654</v>
      </c>
      <c r="D1350" t="s">
        <v>45</v>
      </c>
      <c r="E1350" t="s">
        <v>82</v>
      </c>
      <c r="F1350" t="s">
        <v>174</v>
      </c>
      <c r="G1350">
        <v>300</v>
      </c>
      <c r="H1350">
        <v>3</v>
      </c>
      <c r="I1350" s="1">
        <v>45136</v>
      </c>
      <c r="J1350" t="s">
        <v>52</v>
      </c>
      <c r="K1350" t="s">
        <v>33</v>
      </c>
      <c r="L1350" t="s">
        <v>53</v>
      </c>
      <c r="M1350">
        <v>900</v>
      </c>
    </row>
    <row r="1351" spans="1:13" x14ac:dyDescent="0.35">
      <c r="A1351" t="s">
        <v>1432</v>
      </c>
      <c r="B1351" t="s">
        <v>84</v>
      </c>
      <c r="C1351">
        <v>258</v>
      </c>
      <c r="D1351" t="s">
        <v>15</v>
      </c>
      <c r="E1351" t="s">
        <v>79</v>
      </c>
      <c r="F1351" t="s">
        <v>67</v>
      </c>
      <c r="G1351">
        <v>150</v>
      </c>
      <c r="H1351">
        <v>2</v>
      </c>
      <c r="I1351" s="1">
        <v>45229</v>
      </c>
      <c r="J1351" t="s">
        <v>52</v>
      </c>
      <c r="K1351" t="s">
        <v>19</v>
      </c>
      <c r="L1351" t="s">
        <v>20</v>
      </c>
      <c r="M1351">
        <v>300</v>
      </c>
    </row>
    <row r="1352" spans="1:13" x14ac:dyDescent="0.35">
      <c r="A1352" t="s">
        <v>1433</v>
      </c>
      <c r="B1352" t="s">
        <v>44</v>
      </c>
      <c r="C1352">
        <v>654</v>
      </c>
      <c r="D1352" t="s">
        <v>45</v>
      </c>
      <c r="E1352" t="s">
        <v>38</v>
      </c>
      <c r="F1352" t="s">
        <v>134</v>
      </c>
      <c r="G1352">
        <v>280</v>
      </c>
      <c r="H1352">
        <v>3</v>
      </c>
      <c r="I1352" s="1">
        <v>45050</v>
      </c>
      <c r="J1352" t="s">
        <v>18</v>
      </c>
      <c r="K1352" t="s">
        <v>19</v>
      </c>
      <c r="L1352" t="s">
        <v>20</v>
      </c>
      <c r="M1352">
        <v>840</v>
      </c>
    </row>
    <row r="1353" spans="1:13" x14ac:dyDescent="0.35">
      <c r="A1353" t="s">
        <v>1434</v>
      </c>
      <c r="B1353" t="s">
        <v>115</v>
      </c>
      <c r="C1353">
        <v>789</v>
      </c>
      <c r="D1353" t="s">
        <v>70</v>
      </c>
      <c r="E1353" t="s">
        <v>48</v>
      </c>
      <c r="F1353" t="s">
        <v>17</v>
      </c>
      <c r="G1353">
        <v>50</v>
      </c>
      <c r="H1353">
        <v>4</v>
      </c>
      <c r="I1353" s="1">
        <v>44985</v>
      </c>
      <c r="J1353" t="s">
        <v>32</v>
      </c>
      <c r="K1353" t="s">
        <v>19</v>
      </c>
      <c r="L1353" t="s">
        <v>27</v>
      </c>
      <c r="M1353">
        <v>200</v>
      </c>
    </row>
    <row r="1354" spans="1:13" x14ac:dyDescent="0.35">
      <c r="A1354" t="s">
        <v>1435</v>
      </c>
      <c r="B1354" t="s">
        <v>59</v>
      </c>
      <c r="C1354">
        <v>123</v>
      </c>
      <c r="D1354" t="s">
        <v>23</v>
      </c>
      <c r="E1354" t="s">
        <v>48</v>
      </c>
      <c r="F1354" t="s">
        <v>111</v>
      </c>
      <c r="G1354">
        <v>20</v>
      </c>
      <c r="H1354">
        <v>5</v>
      </c>
      <c r="I1354" s="1">
        <v>44940</v>
      </c>
      <c r="J1354" t="s">
        <v>18</v>
      </c>
      <c r="K1354" t="s">
        <v>33</v>
      </c>
      <c r="L1354" t="s">
        <v>40</v>
      </c>
      <c r="M1354">
        <v>100</v>
      </c>
    </row>
    <row r="1355" spans="1:13" x14ac:dyDescent="0.35">
      <c r="A1355" t="s">
        <v>1436</v>
      </c>
      <c r="B1355" t="s">
        <v>92</v>
      </c>
      <c r="C1355">
        <v>654</v>
      </c>
      <c r="D1355" t="s">
        <v>51</v>
      </c>
      <c r="E1355" t="s">
        <v>24</v>
      </c>
      <c r="F1355" t="s">
        <v>60</v>
      </c>
      <c r="G1355">
        <v>220</v>
      </c>
      <c r="H1355">
        <v>2</v>
      </c>
      <c r="I1355" s="1">
        <v>44965</v>
      </c>
      <c r="J1355" t="s">
        <v>26</v>
      </c>
      <c r="K1355" t="s">
        <v>33</v>
      </c>
      <c r="L1355" t="s">
        <v>40</v>
      </c>
      <c r="M1355">
        <v>440</v>
      </c>
    </row>
    <row r="1356" spans="1:13" x14ac:dyDescent="0.35">
      <c r="A1356" t="s">
        <v>1437</v>
      </c>
      <c r="B1356" t="s">
        <v>55</v>
      </c>
      <c r="C1356">
        <v>987</v>
      </c>
      <c r="D1356" t="s">
        <v>56</v>
      </c>
      <c r="E1356" t="s">
        <v>16</v>
      </c>
      <c r="F1356" t="s">
        <v>39</v>
      </c>
      <c r="G1356">
        <v>120</v>
      </c>
      <c r="H1356">
        <v>1</v>
      </c>
      <c r="I1356" s="1">
        <v>45051</v>
      </c>
      <c r="J1356" t="s">
        <v>18</v>
      </c>
      <c r="K1356" t="s">
        <v>19</v>
      </c>
      <c r="L1356" t="s">
        <v>20</v>
      </c>
      <c r="M1356">
        <v>120</v>
      </c>
    </row>
    <row r="1357" spans="1:13" x14ac:dyDescent="0.35">
      <c r="A1357" t="s">
        <v>1438</v>
      </c>
      <c r="B1357" t="s">
        <v>22</v>
      </c>
      <c r="C1357">
        <v>369</v>
      </c>
      <c r="D1357" t="s">
        <v>23</v>
      </c>
      <c r="E1357" t="s">
        <v>66</v>
      </c>
      <c r="F1357" t="s">
        <v>60</v>
      </c>
      <c r="G1357">
        <v>220</v>
      </c>
      <c r="H1357">
        <v>2</v>
      </c>
      <c r="I1357" s="1">
        <v>45104</v>
      </c>
      <c r="J1357" t="s">
        <v>52</v>
      </c>
      <c r="K1357" t="s">
        <v>19</v>
      </c>
      <c r="L1357" t="s">
        <v>20</v>
      </c>
      <c r="M1357">
        <v>440</v>
      </c>
    </row>
    <row r="1358" spans="1:13" x14ac:dyDescent="0.35">
      <c r="A1358" t="s">
        <v>1439</v>
      </c>
      <c r="B1358" t="s">
        <v>97</v>
      </c>
      <c r="C1358">
        <v>456</v>
      </c>
      <c r="D1358" t="s">
        <v>45</v>
      </c>
      <c r="E1358" t="s">
        <v>48</v>
      </c>
      <c r="F1358" t="s">
        <v>31</v>
      </c>
      <c r="G1358">
        <v>200</v>
      </c>
      <c r="H1358">
        <v>2</v>
      </c>
      <c r="I1358" s="1">
        <v>45030</v>
      </c>
      <c r="J1358" t="s">
        <v>18</v>
      </c>
      <c r="K1358" t="s">
        <v>33</v>
      </c>
      <c r="L1358" t="s">
        <v>34</v>
      </c>
      <c r="M1358">
        <v>400</v>
      </c>
    </row>
    <row r="1359" spans="1:13" x14ac:dyDescent="0.35">
      <c r="A1359" t="s">
        <v>1440</v>
      </c>
      <c r="B1359" t="s">
        <v>55</v>
      </c>
      <c r="C1359">
        <v>987</v>
      </c>
      <c r="D1359" t="s">
        <v>56</v>
      </c>
      <c r="E1359" t="s">
        <v>24</v>
      </c>
      <c r="F1359" t="s">
        <v>85</v>
      </c>
      <c r="G1359">
        <v>200</v>
      </c>
      <c r="H1359">
        <v>2</v>
      </c>
      <c r="I1359" s="1">
        <v>45156</v>
      </c>
      <c r="J1359" t="s">
        <v>52</v>
      </c>
      <c r="K1359" t="s">
        <v>19</v>
      </c>
      <c r="L1359" t="s">
        <v>27</v>
      </c>
      <c r="M1359">
        <v>400</v>
      </c>
    </row>
    <row r="1360" spans="1:13" x14ac:dyDescent="0.35">
      <c r="A1360" t="s">
        <v>1441</v>
      </c>
      <c r="B1360" t="s">
        <v>115</v>
      </c>
      <c r="C1360">
        <v>789</v>
      </c>
      <c r="D1360" t="s">
        <v>70</v>
      </c>
      <c r="E1360" t="s">
        <v>24</v>
      </c>
      <c r="F1360" t="s">
        <v>46</v>
      </c>
      <c r="G1360">
        <v>350</v>
      </c>
      <c r="H1360">
        <v>1</v>
      </c>
      <c r="I1360" s="1">
        <v>44940</v>
      </c>
      <c r="J1360" t="s">
        <v>32</v>
      </c>
      <c r="K1360" t="s">
        <v>33</v>
      </c>
      <c r="L1360" t="s">
        <v>40</v>
      </c>
      <c r="M1360">
        <v>350</v>
      </c>
    </row>
    <row r="1361" spans="1:13" x14ac:dyDescent="0.35">
      <c r="A1361" t="s">
        <v>1442</v>
      </c>
      <c r="B1361" t="s">
        <v>113</v>
      </c>
      <c r="C1361">
        <v>321</v>
      </c>
      <c r="D1361" t="s">
        <v>78</v>
      </c>
      <c r="E1361" t="s">
        <v>38</v>
      </c>
      <c r="F1361" t="s">
        <v>57</v>
      </c>
      <c r="G1361">
        <v>250</v>
      </c>
      <c r="H1361">
        <v>2</v>
      </c>
      <c r="I1361" s="1">
        <v>45087</v>
      </c>
      <c r="J1361" t="s">
        <v>32</v>
      </c>
      <c r="K1361" t="s">
        <v>33</v>
      </c>
      <c r="L1361" t="s">
        <v>40</v>
      </c>
      <c r="M1361">
        <v>500</v>
      </c>
    </row>
    <row r="1362" spans="1:13" x14ac:dyDescent="0.35">
      <c r="A1362" t="s">
        <v>1443</v>
      </c>
      <c r="B1362" t="s">
        <v>14</v>
      </c>
      <c r="C1362">
        <v>369</v>
      </c>
      <c r="D1362" t="s">
        <v>15</v>
      </c>
      <c r="E1362" t="s">
        <v>82</v>
      </c>
      <c r="F1362" t="s">
        <v>73</v>
      </c>
      <c r="G1362">
        <v>160</v>
      </c>
      <c r="H1362">
        <v>1</v>
      </c>
      <c r="I1362" s="1">
        <v>44995</v>
      </c>
      <c r="J1362" t="s">
        <v>52</v>
      </c>
      <c r="K1362" t="s">
        <v>33</v>
      </c>
      <c r="L1362" t="s">
        <v>40</v>
      </c>
      <c r="M1362">
        <v>160</v>
      </c>
    </row>
    <row r="1363" spans="1:13" x14ac:dyDescent="0.35">
      <c r="A1363" t="s">
        <v>1444</v>
      </c>
      <c r="B1363" t="s">
        <v>113</v>
      </c>
      <c r="C1363">
        <v>321</v>
      </c>
      <c r="D1363" t="s">
        <v>78</v>
      </c>
      <c r="E1363" t="s">
        <v>24</v>
      </c>
      <c r="F1363" t="s">
        <v>25</v>
      </c>
      <c r="G1363">
        <v>280</v>
      </c>
      <c r="H1363">
        <v>3</v>
      </c>
      <c r="I1363" s="1">
        <v>45072</v>
      </c>
      <c r="J1363" t="s">
        <v>18</v>
      </c>
      <c r="K1363" t="s">
        <v>19</v>
      </c>
      <c r="L1363" t="s">
        <v>27</v>
      </c>
      <c r="M1363">
        <v>840</v>
      </c>
    </row>
    <row r="1364" spans="1:13" x14ac:dyDescent="0.35">
      <c r="A1364" t="s">
        <v>1445</v>
      </c>
      <c r="B1364" t="s">
        <v>97</v>
      </c>
      <c r="C1364">
        <v>456</v>
      </c>
      <c r="D1364" t="s">
        <v>45</v>
      </c>
      <c r="E1364" t="s">
        <v>38</v>
      </c>
      <c r="F1364" t="s">
        <v>90</v>
      </c>
      <c r="G1364">
        <v>100</v>
      </c>
      <c r="H1364">
        <v>1</v>
      </c>
      <c r="I1364" s="1">
        <v>45218</v>
      </c>
      <c r="J1364" t="s">
        <v>52</v>
      </c>
      <c r="K1364" t="s">
        <v>19</v>
      </c>
      <c r="L1364" t="s">
        <v>20</v>
      </c>
      <c r="M1364">
        <v>100</v>
      </c>
    </row>
    <row r="1365" spans="1:13" x14ac:dyDescent="0.35">
      <c r="A1365" t="s">
        <v>1446</v>
      </c>
      <c r="B1365" t="s">
        <v>22</v>
      </c>
      <c r="C1365">
        <v>369</v>
      </c>
      <c r="D1365" t="s">
        <v>23</v>
      </c>
      <c r="E1365" t="s">
        <v>48</v>
      </c>
      <c r="F1365" t="s">
        <v>105</v>
      </c>
      <c r="G1365">
        <v>180</v>
      </c>
      <c r="H1365">
        <v>1</v>
      </c>
      <c r="I1365" s="1">
        <v>45256</v>
      </c>
      <c r="J1365" t="s">
        <v>52</v>
      </c>
      <c r="K1365" t="s">
        <v>33</v>
      </c>
      <c r="L1365" t="s">
        <v>34</v>
      </c>
      <c r="M1365">
        <v>180</v>
      </c>
    </row>
    <row r="1366" spans="1:13" x14ac:dyDescent="0.35">
      <c r="A1366" t="s">
        <v>1447</v>
      </c>
      <c r="B1366" t="s">
        <v>102</v>
      </c>
      <c r="C1366">
        <v>123</v>
      </c>
      <c r="D1366" t="s">
        <v>78</v>
      </c>
      <c r="E1366" t="s">
        <v>38</v>
      </c>
      <c r="F1366" t="s">
        <v>85</v>
      </c>
      <c r="G1366">
        <v>200</v>
      </c>
      <c r="H1366">
        <v>2</v>
      </c>
      <c r="I1366" s="1">
        <v>45101</v>
      </c>
      <c r="J1366" t="s">
        <v>32</v>
      </c>
      <c r="K1366" t="s">
        <v>19</v>
      </c>
      <c r="L1366" t="s">
        <v>20</v>
      </c>
      <c r="M1366">
        <v>400</v>
      </c>
    </row>
    <row r="1367" spans="1:13" x14ac:dyDescent="0.35">
      <c r="A1367" t="s">
        <v>1448</v>
      </c>
      <c r="B1367" t="s">
        <v>97</v>
      </c>
      <c r="C1367">
        <v>456</v>
      </c>
      <c r="D1367" t="s">
        <v>45</v>
      </c>
      <c r="E1367" t="s">
        <v>79</v>
      </c>
      <c r="F1367" t="s">
        <v>17</v>
      </c>
      <c r="G1367">
        <v>50</v>
      </c>
      <c r="H1367">
        <v>4</v>
      </c>
      <c r="I1367" s="1">
        <v>45063</v>
      </c>
      <c r="J1367" t="s">
        <v>26</v>
      </c>
      <c r="K1367" t="s">
        <v>33</v>
      </c>
      <c r="L1367" t="s">
        <v>40</v>
      </c>
      <c r="M1367">
        <v>200</v>
      </c>
    </row>
    <row r="1368" spans="1:13" x14ac:dyDescent="0.35">
      <c r="A1368" t="s">
        <v>1449</v>
      </c>
      <c r="B1368" t="s">
        <v>14</v>
      </c>
      <c r="C1368">
        <v>369</v>
      </c>
      <c r="D1368" t="s">
        <v>15</v>
      </c>
      <c r="E1368" t="s">
        <v>48</v>
      </c>
      <c r="F1368" t="s">
        <v>57</v>
      </c>
      <c r="G1368">
        <v>250</v>
      </c>
      <c r="H1368">
        <v>2</v>
      </c>
      <c r="I1368" s="1">
        <v>45070</v>
      </c>
      <c r="J1368" t="s">
        <v>32</v>
      </c>
      <c r="K1368" t="s">
        <v>33</v>
      </c>
      <c r="L1368" t="s">
        <v>40</v>
      </c>
      <c r="M1368">
        <v>500</v>
      </c>
    </row>
    <row r="1369" spans="1:13" x14ac:dyDescent="0.35">
      <c r="A1369" t="s">
        <v>1450</v>
      </c>
      <c r="B1369" t="s">
        <v>100</v>
      </c>
      <c r="C1369">
        <v>987</v>
      </c>
      <c r="D1369" t="s">
        <v>56</v>
      </c>
      <c r="E1369" t="s">
        <v>82</v>
      </c>
      <c r="F1369" t="s">
        <v>111</v>
      </c>
      <c r="G1369">
        <v>20</v>
      </c>
      <c r="H1369">
        <v>5</v>
      </c>
      <c r="I1369" s="1">
        <v>45190</v>
      </c>
      <c r="J1369" t="s">
        <v>18</v>
      </c>
      <c r="K1369" t="s">
        <v>33</v>
      </c>
      <c r="L1369" t="s">
        <v>34</v>
      </c>
      <c r="M1369">
        <v>100</v>
      </c>
    </row>
    <row r="1370" spans="1:13" x14ac:dyDescent="0.35">
      <c r="A1370" t="s">
        <v>1451</v>
      </c>
      <c r="B1370" t="s">
        <v>84</v>
      </c>
      <c r="C1370">
        <v>258</v>
      </c>
      <c r="D1370" t="s">
        <v>15</v>
      </c>
      <c r="E1370" t="s">
        <v>82</v>
      </c>
      <c r="F1370" t="s">
        <v>25</v>
      </c>
      <c r="G1370">
        <v>280</v>
      </c>
      <c r="H1370">
        <v>3</v>
      </c>
      <c r="I1370" s="1">
        <v>45185</v>
      </c>
      <c r="J1370" t="s">
        <v>18</v>
      </c>
      <c r="K1370" t="s">
        <v>33</v>
      </c>
      <c r="L1370" t="s">
        <v>53</v>
      </c>
      <c r="M1370">
        <v>840</v>
      </c>
    </row>
    <row r="1371" spans="1:13" x14ac:dyDescent="0.35">
      <c r="A1371" t="s">
        <v>1452</v>
      </c>
      <c r="B1371" t="s">
        <v>92</v>
      </c>
      <c r="C1371">
        <v>654</v>
      </c>
      <c r="D1371" t="s">
        <v>51</v>
      </c>
      <c r="E1371" t="s">
        <v>42</v>
      </c>
      <c r="F1371" t="s">
        <v>88</v>
      </c>
      <c r="G1371">
        <v>130</v>
      </c>
      <c r="H1371">
        <v>1</v>
      </c>
      <c r="I1371" s="1">
        <v>44965</v>
      </c>
      <c r="J1371" t="s">
        <v>26</v>
      </c>
      <c r="K1371" t="s">
        <v>19</v>
      </c>
      <c r="L1371" t="s">
        <v>27</v>
      </c>
      <c r="M1371">
        <v>130</v>
      </c>
    </row>
    <row r="1372" spans="1:13" x14ac:dyDescent="0.35">
      <c r="A1372" t="s">
        <v>1453</v>
      </c>
      <c r="B1372" t="s">
        <v>131</v>
      </c>
      <c r="C1372">
        <v>147</v>
      </c>
      <c r="D1372" t="s">
        <v>30</v>
      </c>
      <c r="E1372" t="s">
        <v>38</v>
      </c>
      <c r="F1372" t="s">
        <v>71</v>
      </c>
      <c r="G1372">
        <v>180</v>
      </c>
      <c r="H1372">
        <v>1</v>
      </c>
      <c r="I1372" s="1">
        <v>44930</v>
      </c>
      <c r="J1372" t="s">
        <v>18</v>
      </c>
      <c r="K1372" t="s">
        <v>33</v>
      </c>
      <c r="L1372" t="s">
        <v>53</v>
      </c>
      <c r="M1372">
        <v>180</v>
      </c>
    </row>
    <row r="1373" spans="1:13" x14ac:dyDescent="0.35">
      <c r="A1373" t="s">
        <v>1454</v>
      </c>
      <c r="B1373" t="s">
        <v>14</v>
      </c>
      <c r="C1373">
        <v>369</v>
      </c>
      <c r="D1373" t="s">
        <v>15</v>
      </c>
      <c r="E1373" t="s">
        <v>48</v>
      </c>
      <c r="F1373" t="s">
        <v>60</v>
      </c>
      <c r="G1373">
        <v>220</v>
      </c>
      <c r="H1373">
        <v>2</v>
      </c>
      <c r="I1373" s="1">
        <v>45033</v>
      </c>
      <c r="J1373" t="s">
        <v>26</v>
      </c>
      <c r="K1373" t="s">
        <v>33</v>
      </c>
      <c r="L1373" t="s">
        <v>34</v>
      </c>
      <c r="M1373">
        <v>440</v>
      </c>
    </row>
    <row r="1374" spans="1:13" x14ac:dyDescent="0.35">
      <c r="A1374" t="s">
        <v>1455</v>
      </c>
      <c r="B1374" t="s">
        <v>92</v>
      </c>
      <c r="C1374">
        <v>654</v>
      </c>
      <c r="D1374" t="s">
        <v>51</v>
      </c>
      <c r="E1374" t="s">
        <v>79</v>
      </c>
      <c r="F1374" t="s">
        <v>98</v>
      </c>
      <c r="G1374">
        <v>150</v>
      </c>
      <c r="H1374">
        <v>2</v>
      </c>
      <c r="I1374" s="1">
        <v>45085</v>
      </c>
      <c r="J1374" t="s">
        <v>26</v>
      </c>
      <c r="K1374" t="s">
        <v>19</v>
      </c>
      <c r="L1374" t="s">
        <v>20</v>
      </c>
      <c r="M1374">
        <v>300</v>
      </c>
    </row>
    <row r="1375" spans="1:13" x14ac:dyDescent="0.35">
      <c r="A1375" t="s">
        <v>1456</v>
      </c>
      <c r="B1375" t="s">
        <v>113</v>
      </c>
      <c r="C1375">
        <v>321</v>
      </c>
      <c r="D1375" t="s">
        <v>78</v>
      </c>
      <c r="E1375" t="s">
        <v>24</v>
      </c>
      <c r="F1375" t="s">
        <v>98</v>
      </c>
      <c r="G1375">
        <v>150</v>
      </c>
      <c r="H1375">
        <v>2</v>
      </c>
      <c r="I1375" s="1">
        <v>45040</v>
      </c>
      <c r="J1375" t="s">
        <v>26</v>
      </c>
      <c r="K1375" t="s">
        <v>33</v>
      </c>
      <c r="L1375" t="s">
        <v>34</v>
      </c>
      <c r="M1375">
        <v>300</v>
      </c>
    </row>
    <row r="1376" spans="1:13" x14ac:dyDescent="0.35">
      <c r="A1376" t="s">
        <v>1457</v>
      </c>
      <c r="B1376" t="s">
        <v>115</v>
      </c>
      <c r="C1376">
        <v>789</v>
      </c>
      <c r="D1376" t="s">
        <v>70</v>
      </c>
      <c r="E1376" t="s">
        <v>79</v>
      </c>
      <c r="F1376" t="s">
        <v>73</v>
      </c>
      <c r="G1376">
        <v>160</v>
      </c>
      <c r="H1376">
        <v>1</v>
      </c>
      <c r="I1376" s="1">
        <v>45269</v>
      </c>
      <c r="J1376" t="s">
        <v>18</v>
      </c>
      <c r="K1376" t="s">
        <v>19</v>
      </c>
      <c r="L1376" t="s">
        <v>27</v>
      </c>
      <c r="M1376">
        <v>160</v>
      </c>
    </row>
    <row r="1377" spans="1:13" x14ac:dyDescent="0.35">
      <c r="A1377" t="s">
        <v>1458</v>
      </c>
      <c r="B1377" t="s">
        <v>36</v>
      </c>
      <c r="C1377">
        <v>456</v>
      </c>
      <c r="D1377" t="s">
        <v>37</v>
      </c>
      <c r="E1377" t="s">
        <v>64</v>
      </c>
      <c r="F1377" t="s">
        <v>90</v>
      </c>
      <c r="G1377">
        <v>100</v>
      </c>
      <c r="H1377">
        <v>1</v>
      </c>
      <c r="I1377" s="1">
        <v>45031</v>
      </c>
      <c r="J1377" t="s">
        <v>26</v>
      </c>
      <c r="K1377" t="s">
        <v>33</v>
      </c>
      <c r="L1377" t="s">
        <v>53</v>
      </c>
      <c r="M1377">
        <v>100</v>
      </c>
    </row>
    <row r="1378" spans="1:13" x14ac:dyDescent="0.35">
      <c r="A1378" t="s">
        <v>1459</v>
      </c>
      <c r="B1378" t="s">
        <v>84</v>
      </c>
      <c r="C1378">
        <v>258</v>
      </c>
      <c r="D1378" t="s">
        <v>15</v>
      </c>
      <c r="E1378" t="s">
        <v>24</v>
      </c>
      <c r="F1378" t="s">
        <v>39</v>
      </c>
      <c r="G1378">
        <v>120</v>
      </c>
      <c r="H1378">
        <v>1</v>
      </c>
      <c r="I1378" s="1">
        <v>45140</v>
      </c>
      <c r="J1378" t="s">
        <v>32</v>
      </c>
      <c r="K1378" t="s">
        <v>33</v>
      </c>
      <c r="L1378" t="s">
        <v>34</v>
      </c>
      <c r="M1378">
        <v>120</v>
      </c>
    </row>
    <row r="1379" spans="1:13" x14ac:dyDescent="0.35">
      <c r="A1379" t="s">
        <v>1460</v>
      </c>
      <c r="B1379" t="s">
        <v>69</v>
      </c>
      <c r="C1379">
        <v>321</v>
      </c>
      <c r="D1379" t="s">
        <v>70</v>
      </c>
      <c r="E1379" t="s">
        <v>66</v>
      </c>
      <c r="F1379" t="s">
        <v>31</v>
      </c>
      <c r="G1379">
        <v>200</v>
      </c>
      <c r="H1379">
        <v>2</v>
      </c>
      <c r="I1379" s="1">
        <v>44937</v>
      </c>
      <c r="J1379" t="s">
        <v>32</v>
      </c>
      <c r="K1379" t="s">
        <v>33</v>
      </c>
      <c r="L1379" t="s">
        <v>53</v>
      </c>
      <c r="M1379">
        <v>400</v>
      </c>
    </row>
    <row r="1380" spans="1:13" x14ac:dyDescent="0.35">
      <c r="A1380" t="s">
        <v>1461</v>
      </c>
      <c r="B1380" t="s">
        <v>36</v>
      </c>
      <c r="C1380">
        <v>456</v>
      </c>
      <c r="D1380" t="s">
        <v>37</v>
      </c>
      <c r="E1380" t="s">
        <v>24</v>
      </c>
      <c r="F1380" t="s">
        <v>31</v>
      </c>
      <c r="G1380">
        <v>200</v>
      </c>
      <c r="H1380">
        <v>2</v>
      </c>
      <c r="I1380" s="1">
        <v>44933</v>
      </c>
      <c r="J1380" t="s">
        <v>26</v>
      </c>
      <c r="K1380" t="s">
        <v>33</v>
      </c>
      <c r="L1380" t="s">
        <v>53</v>
      </c>
      <c r="M1380">
        <v>400</v>
      </c>
    </row>
    <row r="1381" spans="1:13" x14ac:dyDescent="0.35">
      <c r="A1381" t="s">
        <v>1462</v>
      </c>
      <c r="B1381" t="s">
        <v>100</v>
      </c>
      <c r="C1381">
        <v>987</v>
      </c>
      <c r="D1381" t="s">
        <v>56</v>
      </c>
      <c r="E1381" t="s">
        <v>64</v>
      </c>
      <c r="F1381" t="s">
        <v>39</v>
      </c>
      <c r="G1381">
        <v>120</v>
      </c>
      <c r="H1381">
        <v>1</v>
      </c>
      <c r="I1381" s="1">
        <v>45035</v>
      </c>
      <c r="J1381" t="s">
        <v>32</v>
      </c>
      <c r="K1381" t="s">
        <v>33</v>
      </c>
      <c r="L1381" t="s">
        <v>40</v>
      </c>
      <c r="M1381">
        <v>120</v>
      </c>
    </row>
    <row r="1382" spans="1:13" x14ac:dyDescent="0.35">
      <c r="A1382" t="s">
        <v>1463</v>
      </c>
      <c r="B1382" t="s">
        <v>97</v>
      </c>
      <c r="C1382">
        <v>456</v>
      </c>
      <c r="D1382" t="s">
        <v>45</v>
      </c>
      <c r="E1382" t="s">
        <v>16</v>
      </c>
      <c r="F1382" t="s">
        <v>88</v>
      </c>
      <c r="G1382">
        <v>130</v>
      </c>
      <c r="H1382">
        <v>1</v>
      </c>
      <c r="I1382" s="1">
        <v>45212</v>
      </c>
      <c r="J1382" t="s">
        <v>18</v>
      </c>
      <c r="K1382" t="s">
        <v>19</v>
      </c>
      <c r="L1382" t="s">
        <v>27</v>
      </c>
      <c r="M1382">
        <v>130</v>
      </c>
    </row>
    <row r="1383" spans="1:13" x14ac:dyDescent="0.35">
      <c r="A1383" t="s">
        <v>1464</v>
      </c>
      <c r="B1383" t="s">
        <v>97</v>
      </c>
      <c r="C1383">
        <v>456</v>
      </c>
      <c r="D1383" t="s">
        <v>45</v>
      </c>
      <c r="E1383" t="s">
        <v>64</v>
      </c>
      <c r="F1383" t="s">
        <v>111</v>
      </c>
      <c r="G1383">
        <v>20</v>
      </c>
      <c r="H1383">
        <v>5</v>
      </c>
      <c r="I1383" s="1">
        <v>45221</v>
      </c>
      <c r="J1383" t="s">
        <v>18</v>
      </c>
      <c r="K1383" t="s">
        <v>19</v>
      </c>
      <c r="L1383" t="s">
        <v>20</v>
      </c>
      <c r="M1383">
        <v>100</v>
      </c>
    </row>
    <row r="1384" spans="1:13" x14ac:dyDescent="0.35">
      <c r="A1384" t="s">
        <v>1465</v>
      </c>
      <c r="B1384" t="s">
        <v>55</v>
      </c>
      <c r="C1384">
        <v>987</v>
      </c>
      <c r="D1384" t="s">
        <v>56</v>
      </c>
      <c r="E1384" t="s">
        <v>82</v>
      </c>
      <c r="F1384" t="s">
        <v>134</v>
      </c>
      <c r="G1384">
        <v>280</v>
      </c>
      <c r="H1384">
        <v>3</v>
      </c>
      <c r="I1384" s="1">
        <v>45048</v>
      </c>
      <c r="J1384" t="s">
        <v>52</v>
      </c>
      <c r="K1384" t="s">
        <v>19</v>
      </c>
      <c r="L1384" t="s">
        <v>20</v>
      </c>
      <c r="M1384">
        <v>840</v>
      </c>
    </row>
    <row r="1385" spans="1:13" x14ac:dyDescent="0.35">
      <c r="A1385" t="s">
        <v>1466</v>
      </c>
      <c r="B1385" t="s">
        <v>77</v>
      </c>
      <c r="C1385">
        <v>147</v>
      </c>
      <c r="D1385" t="s">
        <v>78</v>
      </c>
      <c r="E1385" t="s">
        <v>64</v>
      </c>
      <c r="F1385" t="s">
        <v>60</v>
      </c>
      <c r="G1385">
        <v>220</v>
      </c>
      <c r="H1385">
        <v>2</v>
      </c>
      <c r="I1385" s="1">
        <v>45173</v>
      </c>
      <c r="J1385" t="s">
        <v>32</v>
      </c>
      <c r="K1385" t="s">
        <v>33</v>
      </c>
      <c r="L1385" t="s">
        <v>34</v>
      </c>
      <c r="M1385">
        <v>440</v>
      </c>
    </row>
    <row r="1386" spans="1:13" x14ac:dyDescent="0.35">
      <c r="A1386" t="s">
        <v>1467</v>
      </c>
      <c r="B1386" t="s">
        <v>84</v>
      </c>
      <c r="C1386">
        <v>258</v>
      </c>
      <c r="D1386" t="s">
        <v>15</v>
      </c>
      <c r="E1386" t="s">
        <v>48</v>
      </c>
      <c r="F1386" t="s">
        <v>39</v>
      </c>
      <c r="G1386">
        <v>120</v>
      </c>
      <c r="H1386">
        <v>1</v>
      </c>
      <c r="I1386" s="1">
        <v>45087</v>
      </c>
      <c r="J1386" t="s">
        <v>18</v>
      </c>
      <c r="K1386" t="s">
        <v>33</v>
      </c>
      <c r="L1386" t="s">
        <v>34</v>
      </c>
      <c r="M1386">
        <v>120</v>
      </c>
    </row>
    <row r="1387" spans="1:13" x14ac:dyDescent="0.35">
      <c r="A1387" t="s">
        <v>1468</v>
      </c>
      <c r="B1387" t="s">
        <v>115</v>
      </c>
      <c r="C1387">
        <v>789</v>
      </c>
      <c r="D1387" t="s">
        <v>70</v>
      </c>
      <c r="E1387" t="s">
        <v>66</v>
      </c>
      <c r="F1387" t="s">
        <v>174</v>
      </c>
      <c r="G1387">
        <v>300</v>
      </c>
      <c r="H1387">
        <v>3</v>
      </c>
      <c r="I1387" s="1">
        <v>45064</v>
      </c>
      <c r="J1387" t="s">
        <v>26</v>
      </c>
      <c r="K1387" t="s">
        <v>33</v>
      </c>
      <c r="L1387" t="s">
        <v>53</v>
      </c>
      <c r="M1387">
        <v>900</v>
      </c>
    </row>
    <row r="1388" spans="1:13" x14ac:dyDescent="0.35">
      <c r="A1388" t="s">
        <v>1469</v>
      </c>
      <c r="B1388" t="s">
        <v>29</v>
      </c>
      <c r="C1388">
        <v>258</v>
      </c>
      <c r="D1388" t="s">
        <v>30</v>
      </c>
      <c r="E1388" t="s">
        <v>48</v>
      </c>
      <c r="F1388" t="s">
        <v>31</v>
      </c>
      <c r="G1388">
        <v>200</v>
      </c>
      <c r="H1388">
        <v>2</v>
      </c>
      <c r="I1388" s="1">
        <v>45046</v>
      </c>
      <c r="J1388" t="s">
        <v>32</v>
      </c>
      <c r="K1388" t="s">
        <v>33</v>
      </c>
      <c r="L1388" t="s">
        <v>40</v>
      </c>
      <c r="M1388">
        <v>400</v>
      </c>
    </row>
    <row r="1389" spans="1:13" x14ac:dyDescent="0.35">
      <c r="A1389" t="s">
        <v>1470</v>
      </c>
      <c r="B1389" t="s">
        <v>97</v>
      </c>
      <c r="C1389">
        <v>456</v>
      </c>
      <c r="D1389" t="s">
        <v>45</v>
      </c>
      <c r="E1389" t="s">
        <v>16</v>
      </c>
      <c r="F1389" t="s">
        <v>111</v>
      </c>
      <c r="G1389">
        <v>20</v>
      </c>
      <c r="H1389">
        <v>5</v>
      </c>
      <c r="I1389" s="1">
        <v>45225</v>
      </c>
      <c r="J1389" t="s">
        <v>26</v>
      </c>
      <c r="K1389" t="s">
        <v>19</v>
      </c>
      <c r="L1389" t="s">
        <v>27</v>
      </c>
      <c r="M1389">
        <v>100</v>
      </c>
    </row>
    <row r="1390" spans="1:13" x14ac:dyDescent="0.35">
      <c r="A1390" t="s">
        <v>1471</v>
      </c>
      <c r="B1390" t="s">
        <v>92</v>
      </c>
      <c r="C1390">
        <v>654</v>
      </c>
      <c r="D1390" t="s">
        <v>51</v>
      </c>
      <c r="E1390" t="s">
        <v>42</v>
      </c>
      <c r="F1390" t="s">
        <v>71</v>
      </c>
      <c r="G1390">
        <v>180</v>
      </c>
      <c r="H1390">
        <v>1</v>
      </c>
      <c r="I1390" s="1">
        <v>45046</v>
      </c>
      <c r="J1390" t="s">
        <v>52</v>
      </c>
      <c r="K1390" t="s">
        <v>19</v>
      </c>
      <c r="L1390" t="s">
        <v>27</v>
      </c>
      <c r="M1390">
        <v>180</v>
      </c>
    </row>
    <row r="1391" spans="1:13" x14ac:dyDescent="0.35">
      <c r="A1391" t="s">
        <v>1472</v>
      </c>
      <c r="B1391" t="s">
        <v>69</v>
      </c>
      <c r="C1391">
        <v>321</v>
      </c>
      <c r="D1391" t="s">
        <v>70</v>
      </c>
      <c r="E1391" t="s">
        <v>82</v>
      </c>
      <c r="F1391" t="s">
        <v>88</v>
      </c>
      <c r="G1391">
        <v>130</v>
      </c>
      <c r="H1391">
        <v>1</v>
      </c>
      <c r="I1391" s="1">
        <v>45210</v>
      </c>
      <c r="J1391" t="s">
        <v>26</v>
      </c>
      <c r="K1391" t="s">
        <v>19</v>
      </c>
      <c r="L1391" t="s">
        <v>20</v>
      </c>
      <c r="M1391">
        <v>130</v>
      </c>
    </row>
    <row r="1392" spans="1:13" x14ac:dyDescent="0.35">
      <c r="A1392" t="s">
        <v>1473</v>
      </c>
      <c r="B1392" t="s">
        <v>84</v>
      </c>
      <c r="C1392">
        <v>258</v>
      </c>
      <c r="D1392" t="s">
        <v>15</v>
      </c>
      <c r="E1392" t="s">
        <v>64</v>
      </c>
      <c r="F1392" t="s">
        <v>174</v>
      </c>
      <c r="G1392">
        <v>300</v>
      </c>
      <c r="H1392">
        <v>3</v>
      </c>
      <c r="I1392" s="1">
        <v>45185</v>
      </c>
      <c r="J1392" t="s">
        <v>52</v>
      </c>
      <c r="K1392" t="s">
        <v>33</v>
      </c>
      <c r="L1392" t="s">
        <v>34</v>
      </c>
      <c r="M1392">
        <v>900</v>
      </c>
    </row>
    <row r="1393" spans="1:13" x14ac:dyDescent="0.35">
      <c r="A1393" t="s">
        <v>1474</v>
      </c>
      <c r="B1393" t="s">
        <v>62</v>
      </c>
      <c r="C1393">
        <v>456</v>
      </c>
      <c r="D1393" t="s">
        <v>63</v>
      </c>
      <c r="E1393" t="s">
        <v>64</v>
      </c>
      <c r="F1393" t="s">
        <v>111</v>
      </c>
      <c r="G1393">
        <v>20</v>
      </c>
      <c r="H1393">
        <v>5</v>
      </c>
      <c r="I1393" s="1">
        <v>45058</v>
      </c>
      <c r="J1393" t="s">
        <v>32</v>
      </c>
      <c r="K1393" t="s">
        <v>19</v>
      </c>
      <c r="L1393" t="s">
        <v>27</v>
      </c>
      <c r="M1393">
        <v>100</v>
      </c>
    </row>
    <row r="1394" spans="1:13" x14ac:dyDescent="0.35">
      <c r="A1394" t="s">
        <v>1475</v>
      </c>
      <c r="B1394" t="s">
        <v>77</v>
      </c>
      <c r="C1394">
        <v>147</v>
      </c>
      <c r="D1394" t="s">
        <v>78</v>
      </c>
      <c r="E1394" t="s">
        <v>16</v>
      </c>
      <c r="F1394" t="s">
        <v>90</v>
      </c>
      <c r="G1394">
        <v>100</v>
      </c>
      <c r="H1394">
        <v>1</v>
      </c>
      <c r="I1394" s="1">
        <v>45065</v>
      </c>
      <c r="J1394" t="s">
        <v>32</v>
      </c>
      <c r="K1394" t="s">
        <v>19</v>
      </c>
      <c r="L1394" t="s">
        <v>20</v>
      </c>
      <c r="M1394">
        <v>100</v>
      </c>
    </row>
    <row r="1395" spans="1:13" x14ac:dyDescent="0.35">
      <c r="A1395" t="s">
        <v>1476</v>
      </c>
      <c r="B1395" t="s">
        <v>62</v>
      </c>
      <c r="C1395">
        <v>456</v>
      </c>
      <c r="D1395" t="s">
        <v>63</v>
      </c>
      <c r="E1395" t="s">
        <v>82</v>
      </c>
      <c r="F1395" t="s">
        <v>85</v>
      </c>
      <c r="G1395">
        <v>200</v>
      </c>
      <c r="H1395">
        <v>2</v>
      </c>
      <c r="I1395" s="1">
        <v>45029</v>
      </c>
      <c r="J1395" t="s">
        <v>52</v>
      </c>
      <c r="K1395" t="s">
        <v>33</v>
      </c>
      <c r="L1395" t="s">
        <v>40</v>
      </c>
      <c r="M1395">
        <v>400</v>
      </c>
    </row>
    <row r="1396" spans="1:13" x14ac:dyDescent="0.35">
      <c r="A1396" t="s">
        <v>1477</v>
      </c>
      <c r="B1396" t="s">
        <v>113</v>
      </c>
      <c r="C1396">
        <v>321</v>
      </c>
      <c r="D1396" t="s">
        <v>78</v>
      </c>
      <c r="E1396" t="s">
        <v>79</v>
      </c>
      <c r="F1396" t="s">
        <v>88</v>
      </c>
      <c r="G1396">
        <v>130</v>
      </c>
      <c r="H1396">
        <v>1</v>
      </c>
      <c r="I1396" s="1">
        <v>45070</v>
      </c>
      <c r="J1396" t="s">
        <v>32</v>
      </c>
      <c r="K1396" t="s">
        <v>33</v>
      </c>
      <c r="L1396" t="s">
        <v>53</v>
      </c>
      <c r="M1396">
        <v>130</v>
      </c>
    </row>
    <row r="1397" spans="1:13" x14ac:dyDescent="0.35">
      <c r="A1397" t="s">
        <v>1478</v>
      </c>
      <c r="B1397" t="s">
        <v>131</v>
      </c>
      <c r="C1397">
        <v>147</v>
      </c>
      <c r="D1397" t="s">
        <v>30</v>
      </c>
      <c r="E1397" t="s">
        <v>82</v>
      </c>
      <c r="F1397" t="s">
        <v>90</v>
      </c>
      <c r="G1397">
        <v>100</v>
      </c>
      <c r="H1397">
        <v>1</v>
      </c>
      <c r="I1397" s="1">
        <v>45135</v>
      </c>
      <c r="J1397" t="s">
        <v>32</v>
      </c>
      <c r="K1397" t="s">
        <v>33</v>
      </c>
      <c r="L1397" t="s">
        <v>40</v>
      </c>
      <c r="M1397">
        <v>100</v>
      </c>
    </row>
    <row r="1398" spans="1:13" x14ac:dyDescent="0.35">
      <c r="A1398" t="s">
        <v>1479</v>
      </c>
      <c r="B1398" t="s">
        <v>113</v>
      </c>
      <c r="C1398">
        <v>321</v>
      </c>
      <c r="D1398" t="s">
        <v>78</v>
      </c>
      <c r="E1398" t="s">
        <v>38</v>
      </c>
      <c r="F1398" t="s">
        <v>31</v>
      </c>
      <c r="G1398">
        <v>200</v>
      </c>
      <c r="H1398">
        <v>2</v>
      </c>
      <c r="I1398" s="1">
        <v>45222</v>
      </c>
      <c r="J1398" t="s">
        <v>52</v>
      </c>
      <c r="K1398" t="s">
        <v>33</v>
      </c>
      <c r="L1398" t="s">
        <v>34</v>
      </c>
      <c r="M1398">
        <v>400</v>
      </c>
    </row>
    <row r="1399" spans="1:13" x14ac:dyDescent="0.35">
      <c r="A1399" t="s">
        <v>1480</v>
      </c>
      <c r="B1399" t="s">
        <v>29</v>
      </c>
      <c r="C1399">
        <v>258</v>
      </c>
      <c r="D1399" t="s">
        <v>30</v>
      </c>
      <c r="E1399" t="s">
        <v>38</v>
      </c>
      <c r="F1399" t="s">
        <v>111</v>
      </c>
      <c r="G1399">
        <v>20</v>
      </c>
      <c r="H1399">
        <v>5</v>
      </c>
      <c r="I1399" s="1">
        <v>45205</v>
      </c>
      <c r="J1399" t="s">
        <v>52</v>
      </c>
      <c r="K1399" t="s">
        <v>19</v>
      </c>
      <c r="L1399" t="s">
        <v>20</v>
      </c>
      <c r="M1399">
        <v>100</v>
      </c>
    </row>
    <row r="1400" spans="1:13" x14ac:dyDescent="0.35">
      <c r="A1400" t="s">
        <v>1481</v>
      </c>
      <c r="B1400" t="s">
        <v>113</v>
      </c>
      <c r="C1400">
        <v>321</v>
      </c>
      <c r="D1400" t="s">
        <v>78</v>
      </c>
      <c r="E1400" t="s">
        <v>64</v>
      </c>
      <c r="F1400" t="s">
        <v>105</v>
      </c>
      <c r="G1400">
        <v>180</v>
      </c>
      <c r="H1400">
        <v>1</v>
      </c>
      <c r="I1400" s="1">
        <v>45029</v>
      </c>
      <c r="J1400" t="s">
        <v>18</v>
      </c>
      <c r="K1400" t="s">
        <v>19</v>
      </c>
      <c r="L1400" t="s">
        <v>27</v>
      </c>
      <c r="M1400">
        <v>180</v>
      </c>
    </row>
    <row r="1401" spans="1:13" x14ac:dyDescent="0.35">
      <c r="A1401" t="s">
        <v>1482</v>
      </c>
      <c r="B1401" t="s">
        <v>22</v>
      </c>
      <c r="C1401">
        <v>369</v>
      </c>
      <c r="D1401" t="s">
        <v>23</v>
      </c>
      <c r="E1401" t="s">
        <v>24</v>
      </c>
      <c r="F1401" t="s">
        <v>85</v>
      </c>
      <c r="G1401">
        <v>200</v>
      </c>
      <c r="H1401">
        <v>2</v>
      </c>
      <c r="I1401" s="1">
        <v>45093</v>
      </c>
      <c r="J1401" t="s">
        <v>26</v>
      </c>
      <c r="K1401" t="s">
        <v>33</v>
      </c>
      <c r="L1401" t="s">
        <v>34</v>
      </c>
      <c r="M1401">
        <v>400</v>
      </c>
    </row>
    <row r="1402" spans="1:13" x14ac:dyDescent="0.35">
      <c r="A1402" t="s">
        <v>1483</v>
      </c>
      <c r="B1402" t="s">
        <v>84</v>
      </c>
      <c r="C1402">
        <v>258</v>
      </c>
      <c r="D1402" t="s">
        <v>15</v>
      </c>
      <c r="E1402" t="s">
        <v>42</v>
      </c>
      <c r="F1402" t="s">
        <v>85</v>
      </c>
      <c r="G1402">
        <v>200</v>
      </c>
      <c r="H1402">
        <v>2</v>
      </c>
      <c r="I1402" s="1">
        <v>45241</v>
      </c>
      <c r="J1402" t="s">
        <v>18</v>
      </c>
      <c r="K1402" t="s">
        <v>33</v>
      </c>
      <c r="L1402" t="s">
        <v>34</v>
      </c>
      <c r="M1402">
        <v>400</v>
      </c>
    </row>
    <row r="1403" spans="1:13" x14ac:dyDescent="0.35">
      <c r="A1403" t="s">
        <v>1484</v>
      </c>
      <c r="B1403" t="s">
        <v>131</v>
      </c>
      <c r="C1403">
        <v>147</v>
      </c>
      <c r="D1403" t="s">
        <v>30</v>
      </c>
      <c r="E1403" t="s">
        <v>66</v>
      </c>
      <c r="F1403" t="s">
        <v>88</v>
      </c>
      <c r="G1403">
        <v>130</v>
      </c>
      <c r="H1403">
        <v>1</v>
      </c>
      <c r="I1403" s="1">
        <v>44994</v>
      </c>
      <c r="J1403" t="s">
        <v>32</v>
      </c>
      <c r="K1403" t="s">
        <v>33</v>
      </c>
      <c r="L1403" t="s">
        <v>34</v>
      </c>
      <c r="M1403">
        <v>130</v>
      </c>
    </row>
    <row r="1404" spans="1:13" x14ac:dyDescent="0.35">
      <c r="A1404" t="s">
        <v>1485</v>
      </c>
      <c r="B1404" t="s">
        <v>155</v>
      </c>
      <c r="C1404">
        <v>789</v>
      </c>
      <c r="D1404" t="s">
        <v>37</v>
      </c>
      <c r="E1404" t="s">
        <v>48</v>
      </c>
      <c r="F1404" t="s">
        <v>111</v>
      </c>
      <c r="G1404">
        <v>20</v>
      </c>
      <c r="H1404">
        <v>5</v>
      </c>
      <c r="I1404" s="1">
        <v>45233</v>
      </c>
      <c r="J1404" t="s">
        <v>52</v>
      </c>
      <c r="K1404" t="s">
        <v>33</v>
      </c>
      <c r="L1404" t="s">
        <v>53</v>
      </c>
      <c r="M1404">
        <v>100</v>
      </c>
    </row>
    <row r="1405" spans="1:13" x14ac:dyDescent="0.35">
      <c r="A1405" t="s">
        <v>1486</v>
      </c>
      <c r="B1405" t="s">
        <v>84</v>
      </c>
      <c r="C1405">
        <v>258</v>
      </c>
      <c r="D1405" t="s">
        <v>15</v>
      </c>
      <c r="E1405" t="s">
        <v>16</v>
      </c>
      <c r="F1405" t="s">
        <v>67</v>
      </c>
      <c r="G1405">
        <v>150</v>
      </c>
      <c r="H1405">
        <v>2</v>
      </c>
      <c r="I1405" s="1">
        <v>45096</v>
      </c>
      <c r="J1405" t="s">
        <v>26</v>
      </c>
      <c r="K1405" t="s">
        <v>33</v>
      </c>
      <c r="L1405" t="s">
        <v>53</v>
      </c>
      <c r="M1405">
        <v>300</v>
      </c>
    </row>
    <row r="1406" spans="1:13" x14ac:dyDescent="0.35">
      <c r="A1406" t="s">
        <v>1487</v>
      </c>
      <c r="B1406" t="s">
        <v>77</v>
      </c>
      <c r="C1406">
        <v>147</v>
      </c>
      <c r="D1406" t="s">
        <v>78</v>
      </c>
      <c r="E1406" t="s">
        <v>64</v>
      </c>
      <c r="F1406" t="s">
        <v>39</v>
      </c>
      <c r="G1406">
        <v>120</v>
      </c>
      <c r="H1406">
        <v>1</v>
      </c>
      <c r="I1406" s="1">
        <v>45022</v>
      </c>
      <c r="J1406" t="s">
        <v>26</v>
      </c>
      <c r="K1406" t="s">
        <v>19</v>
      </c>
      <c r="L1406" t="s">
        <v>20</v>
      </c>
      <c r="M1406">
        <v>120</v>
      </c>
    </row>
    <row r="1407" spans="1:13" x14ac:dyDescent="0.35">
      <c r="A1407" t="s">
        <v>1488</v>
      </c>
      <c r="B1407" t="s">
        <v>50</v>
      </c>
      <c r="C1407">
        <v>123</v>
      </c>
      <c r="D1407" t="s">
        <v>51</v>
      </c>
      <c r="E1407" t="s">
        <v>64</v>
      </c>
      <c r="F1407" t="s">
        <v>67</v>
      </c>
      <c r="G1407">
        <v>150</v>
      </c>
      <c r="H1407">
        <v>2</v>
      </c>
      <c r="I1407" s="1">
        <v>45272</v>
      </c>
      <c r="J1407" t="s">
        <v>32</v>
      </c>
      <c r="K1407" t="s">
        <v>33</v>
      </c>
      <c r="L1407" t="s">
        <v>40</v>
      </c>
      <c r="M1407">
        <v>300</v>
      </c>
    </row>
    <row r="1408" spans="1:13" x14ac:dyDescent="0.35">
      <c r="A1408" t="s">
        <v>1489</v>
      </c>
      <c r="B1408" t="s">
        <v>155</v>
      </c>
      <c r="C1408">
        <v>789</v>
      </c>
      <c r="D1408" t="s">
        <v>37</v>
      </c>
      <c r="E1408" t="s">
        <v>24</v>
      </c>
      <c r="F1408" t="s">
        <v>90</v>
      </c>
      <c r="G1408">
        <v>100</v>
      </c>
      <c r="H1408">
        <v>1</v>
      </c>
      <c r="I1408" s="1">
        <v>45010</v>
      </c>
      <c r="J1408" t="s">
        <v>26</v>
      </c>
      <c r="K1408" t="s">
        <v>19</v>
      </c>
      <c r="L1408" t="s">
        <v>27</v>
      </c>
      <c r="M1408">
        <v>100</v>
      </c>
    </row>
    <row r="1409" spans="1:13" x14ac:dyDescent="0.35">
      <c r="A1409" t="s">
        <v>1490</v>
      </c>
      <c r="B1409" t="s">
        <v>100</v>
      </c>
      <c r="C1409">
        <v>987</v>
      </c>
      <c r="D1409" t="s">
        <v>56</v>
      </c>
      <c r="E1409" t="s">
        <v>42</v>
      </c>
      <c r="F1409" t="s">
        <v>80</v>
      </c>
      <c r="G1409">
        <v>230</v>
      </c>
      <c r="H1409">
        <v>2</v>
      </c>
      <c r="I1409" s="1">
        <v>45241</v>
      </c>
      <c r="J1409" t="s">
        <v>52</v>
      </c>
      <c r="K1409" t="s">
        <v>19</v>
      </c>
      <c r="L1409" t="s">
        <v>20</v>
      </c>
      <c r="M1409">
        <v>460</v>
      </c>
    </row>
    <row r="1410" spans="1:13" x14ac:dyDescent="0.35">
      <c r="A1410" t="s">
        <v>1491</v>
      </c>
      <c r="B1410" t="s">
        <v>29</v>
      </c>
      <c r="C1410">
        <v>258</v>
      </c>
      <c r="D1410" t="s">
        <v>30</v>
      </c>
      <c r="E1410" t="s">
        <v>42</v>
      </c>
      <c r="F1410" t="s">
        <v>39</v>
      </c>
      <c r="G1410">
        <v>120</v>
      </c>
      <c r="H1410">
        <v>1</v>
      </c>
      <c r="I1410" s="1">
        <v>45037</v>
      </c>
      <c r="J1410" t="s">
        <v>26</v>
      </c>
      <c r="K1410" t="s">
        <v>19</v>
      </c>
      <c r="L1410" t="s">
        <v>20</v>
      </c>
      <c r="M1410">
        <v>120</v>
      </c>
    </row>
    <row r="1411" spans="1:13" x14ac:dyDescent="0.35">
      <c r="A1411" t="s">
        <v>1492</v>
      </c>
      <c r="B1411" t="s">
        <v>84</v>
      </c>
      <c r="C1411">
        <v>258</v>
      </c>
      <c r="D1411" t="s">
        <v>15</v>
      </c>
      <c r="E1411" t="s">
        <v>42</v>
      </c>
      <c r="F1411" t="s">
        <v>25</v>
      </c>
      <c r="G1411">
        <v>280</v>
      </c>
      <c r="H1411">
        <v>3</v>
      </c>
      <c r="I1411" s="1">
        <v>44957</v>
      </c>
      <c r="J1411" t="s">
        <v>52</v>
      </c>
      <c r="K1411" t="s">
        <v>33</v>
      </c>
      <c r="L1411" t="s">
        <v>34</v>
      </c>
      <c r="M1411">
        <v>840</v>
      </c>
    </row>
    <row r="1412" spans="1:13" x14ac:dyDescent="0.35">
      <c r="A1412" t="s">
        <v>1493</v>
      </c>
      <c r="B1412" t="s">
        <v>14</v>
      </c>
      <c r="C1412">
        <v>369</v>
      </c>
      <c r="D1412" t="s">
        <v>15</v>
      </c>
      <c r="E1412" t="s">
        <v>82</v>
      </c>
      <c r="F1412" t="s">
        <v>17</v>
      </c>
      <c r="G1412">
        <v>50</v>
      </c>
      <c r="H1412">
        <v>4</v>
      </c>
      <c r="I1412" s="1">
        <v>44931</v>
      </c>
      <c r="J1412" t="s">
        <v>32</v>
      </c>
      <c r="K1412" t="s">
        <v>33</v>
      </c>
      <c r="L1412" t="s">
        <v>53</v>
      </c>
      <c r="M1412">
        <v>200</v>
      </c>
    </row>
    <row r="1413" spans="1:13" x14ac:dyDescent="0.35">
      <c r="A1413" t="s">
        <v>1494</v>
      </c>
      <c r="B1413" t="s">
        <v>84</v>
      </c>
      <c r="C1413">
        <v>258</v>
      </c>
      <c r="D1413" t="s">
        <v>15</v>
      </c>
      <c r="E1413" t="s">
        <v>38</v>
      </c>
      <c r="F1413" t="s">
        <v>71</v>
      </c>
      <c r="G1413">
        <v>180</v>
      </c>
      <c r="H1413">
        <v>1</v>
      </c>
      <c r="I1413" s="1">
        <v>45169</v>
      </c>
      <c r="J1413" t="s">
        <v>18</v>
      </c>
      <c r="K1413" t="s">
        <v>33</v>
      </c>
      <c r="L1413" t="s">
        <v>40</v>
      </c>
      <c r="M1413">
        <v>180</v>
      </c>
    </row>
    <row r="1414" spans="1:13" x14ac:dyDescent="0.35">
      <c r="A1414" t="s">
        <v>1495</v>
      </c>
      <c r="B1414" t="s">
        <v>102</v>
      </c>
      <c r="C1414">
        <v>123</v>
      </c>
      <c r="D1414" t="s">
        <v>78</v>
      </c>
      <c r="E1414" t="s">
        <v>66</v>
      </c>
      <c r="F1414" t="s">
        <v>31</v>
      </c>
      <c r="G1414">
        <v>200</v>
      </c>
      <c r="H1414">
        <v>2</v>
      </c>
      <c r="I1414" s="1">
        <v>45182</v>
      </c>
      <c r="J1414" t="s">
        <v>52</v>
      </c>
      <c r="K1414" t="s">
        <v>19</v>
      </c>
      <c r="L1414" t="s">
        <v>20</v>
      </c>
      <c r="M1414">
        <v>400</v>
      </c>
    </row>
    <row r="1415" spans="1:13" x14ac:dyDescent="0.35">
      <c r="A1415" t="s">
        <v>1496</v>
      </c>
      <c r="B1415" t="s">
        <v>14</v>
      </c>
      <c r="C1415">
        <v>369</v>
      </c>
      <c r="D1415" t="s">
        <v>15</v>
      </c>
      <c r="E1415" t="s">
        <v>64</v>
      </c>
      <c r="F1415" t="s">
        <v>25</v>
      </c>
      <c r="G1415">
        <v>280</v>
      </c>
      <c r="H1415">
        <v>3</v>
      </c>
      <c r="I1415" s="1">
        <v>45178</v>
      </c>
      <c r="J1415" t="s">
        <v>18</v>
      </c>
      <c r="K1415" t="s">
        <v>33</v>
      </c>
      <c r="L1415" t="s">
        <v>53</v>
      </c>
      <c r="M1415">
        <v>840</v>
      </c>
    </row>
    <row r="1416" spans="1:13" x14ac:dyDescent="0.35">
      <c r="A1416" t="s">
        <v>1497</v>
      </c>
      <c r="B1416" t="s">
        <v>22</v>
      </c>
      <c r="C1416">
        <v>369</v>
      </c>
      <c r="D1416" t="s">
        <v>23</v>
      </c>
      <c r="E1416" t="s">
        <v>24</v>
      </c>
      <c r="F1416" t="s">
        <v>90</v>
      </c>
      <c r="G1416">
        <v>100</v>
      </c>
      <c r="H1416">
        <v>1</v>
      </c>
      <c r="I1416" s="1">
        <v>45127</v>
      </c>
      <c r="J1416" t="s">
        <v>32</v>
      </c>
      <c r="K1416" t="s">
        <v>19</v>
      </c>
      <c r="L1416" t="s">
        <v>20</v>
      </c>
      <c r="M1416">
        <v>100</v>
      </c>
    </row>
    <row r="1417" spans="1:13" x14ac:dyDescent="0.35">
      <c r="A1417" t="s">
        <v>1498</v>
      </c>
      <c r="B1417" t="s">
        <v>14</v>
      </c>
      <c r="C1417">
        <v>369</v>
      </c>
      <c r="D1417" t="s">
        <v>15</v>
      </c>
      <c r="E1417" t="s">
        <v>82</v>
      </c>
      <c r="F1417" t="s">
        <v>46</v>
      </c>
      <c r="G1417">
        <v>350</v>
      </c>
      <c r="H1417">
        <v>1</v>
      </c>
      <c r="I1417" s="1">
        <v>45005</v>
      </c>
      <c r="J1417" t="s">
        <v>52</v>
      </c>
      <c r="K1417" t="s">
        <v>33</v>
      </c>
      <c r="L1417" t="s">
        <v>34</v>
      </c>
      <c r="M1417">
        <v>350</v>
      </c>
    </row>
    <row r="1418" spans="1:13" x14ac:dyDescent="0.35">
      <c r="A1418" t="s">
        <v>1499</v>
      </c>
      <c r="B1418" t="s">
        <v>92</v>
      </c>
      <c r="C1418">
        <v>654</v>
      </c>
      <c r="D1418" t="s">
        <v>51</v>
      </c>
      <c r="E1418" t="s">
        <v>66</v>
      </c>
      <c r="F1418" t="s">
        <v>111</v>
      </c>
      <c r="G1418">
        <v>20</v>
      </c>
      <c r="H1418">
        <v>5</v>
      </c>
      <c r="I1418" s="1">
        <v>45042</v>
      </c>
      <c r="J1418" t="s">
        <v>52</v>
      </c>
      <c r="K1418" t="s">
        <v>33</v>
      </c>
      <c r="L1418" t="s">
        <v>53</v>
      </c>
      <c r="M1418">
        <v>100</v>
      </c>
    </row>
    <row r="1419" spans="1:13" x14ac:dyDescent="0.35">
      <c r="A1419" t="s">
        <v>1500</v>
      </c>
      <c r="B1419" t="s">
        <v>100</v>
      </c>
      <c r="C1419">
        <v>987</v>
      </c>
      <c r="D1419" t="s">
        <v>56</v>
      </c>
      <c r="E1419" t="s">
        <v>64</v>
      </c>
      <c r="F1419" t="s">
        <v>85</v>
      </c>
      <c r="G1419">
        <v>200</v>
      </c>
      <c r="H1419">
        <v>2</v>
      </c>
      <c r="I1419" s="1">
        <v>44999</v>
      </c>
      <c r="J1419" t="s">
        <v>32</v>
      </c>
      <c r="K1419" t="s">
        <v>33</v>
      </c>
      <c r="L1419" t="s">
        <v>53</v>
      </c>
      <c r="M1419">
        <v>400</v>
      </c>
    </row>
    <row r="1420" spans="1:13" x14ac:dyDescent="0.35">
      <c r="A1420" t="s">
        <v>1501</v>
      </c>
      <c r="B1420" t="s">
        <v>36</v>
      </c>
      <c r="C1420">
        <v>456</v>
      </c>
      <c r="D1420" t="s">
        <v>37</v>
      </c>
      <c r="E1420" t="s">
        <v>24</v>
      </c>
      <c r="F1420" t="s">
        <v>103</v>
      </c>
      <c r="G1420">
        <v>190</v>
      </c>
      <c r="H1420">
        <v>1</v>
      </c>
      <c r="I1420" s="1">
        <v>45290</v>
      </c>
      <c r="J1420" t="s">
        <v>26</v>
      </c>
      <c r="K1420" t="s">
        <v>33</v>
      </c>
      <c r="L1420" t="s">
        <v>40</v>
      </c>
      <c r="M1420">
        <v>190</v>
      </c>
    </row>
    <row r="1421" spans="1:13" x14ac:dyDescent="0.35">
      <c r="A1421" t="s">
        <v>1502</v>
      </c>
      <c r="B1421" t="s">
        <v>22</v>
      </c>
      <c r="C1421">
        <v>369</v>
      </c>
      <c r="D1421" t="s">
        <v>23</v>
      </c>
      <c r="E1421" t="s">
        <v>38</v>
      </c>
      <c r="F1421" t="s">
        <v>60</v>
      </c>
      <c r="G1421">
        <v>220</v>
      </c>
      <c r="H1421">
        <v>2</v>
      </c>
      <c r="I1421" s="1">
        <v>44991</v>
      </c>
      <c r="J1421" t="s">
        <v>26</v>
      </c>
      <c r="K1421" t="s">
        <v>33</v>
      </c>
      <c r="L1421" t="s">
        <v>34</v>
      </c>
      <c r="M1421">
        <v>440</v>
      </c>
    </row>
    <row r="1422" spans="1:13" x14ac:dyDescent="0.35">
      <c r="A1422" t="s">
        <v>1503</v>
      </c>
      <c r="B1422" t="s">
        <v>62</v>
      </c>
      <c r="C1422">
        <v>456</v>
      </c>
      <c r="D1422" t="s">
        <v>63</v>
      </c>
      <c r="E1422" t="s">
        <v>48</v>
      </c>
      <c r="F1422" t="s">
        <v>39</v>
      </c>
      <c r="G1422">
        <v>120</v>
      </c>
      <c r="H1422">
        <v>1</v>
      </c>
      <c r="I1422" s="1">
        <v>45182</v>
      </c>
      <c r="J1422" t="s">
        <v>26</v>
      </c>
      <c r="K1422" t="s">
        <v>19</v>
      </c>
      <c r="L1422" t="s">
        <v>27</v>
      </c>
      <c r="M1422">
        <v>120</v>
      </c>
    </row>
    <row r="1423" spans="1:13" x14ac:dyDescent="0.35">
      <c r="A1423" t="s">
        <v>1504</v>
      </c>
      <c r="B1423" t="s">
        <v>102</v>
      </c>
      <c r="C1423">
        <v>123</v>
      </c>
      <c r="D1423" t="s">
        <v>78</v>
      </c>
      <c r="E1423" t="s">
        <v>38</v>
      </c>
      <c r="F1423" t="s">
        <v>60</v>
      </c>
      <c r="G1423">
        <v>220</v>
      </c>
      <c r="H1423">
        <v>2</v>
      </c>
      <c r="I1423" s="1">
        <v>45046</v>
      </c>
      <c r="J1423" t="s">
        <v>52</v>
      </c>
      <c r="K1423" t="s">
        <v>33</v>
      </c>
      <c r="L1423" t="s">
        <v>40</v>
      </c>
      <c r="M1423">
        <v>440</v>
      </c>
    </row>
    <row r="1424" spans="1:13" x14ac:dyDescent="0.35">
      <c r="A1424" t="s">
        <v>1505</v>
      </c>
      <c r="B1424" t="s">
        <v>55</v>
      </c>
      <c r="C1424">
        <v>987</v>
      </c>
      <c r="D1424" t="s">
        <v>56</v>
      </c>
      <c r="E1424" t="s">
        <v>38</v>
      </c>
      <c r="F1424" t="s">
        <v>17</v>
      </c>
      <c r="G1424">
        <v>50</v>
      </c>
      <c r="H1424">
        <v>4</v>
      </c>
      <c r="I1424" s="1">
        <v>45031</v>
      </c>
      <c r="J1424" t="s">
        <v>18</v>
      </c>
      <c r="K1424" t="s">
        <v>33</v>
      </c>
      <c r="L1424" t="s">
        <v>53</v>
      </c>
      <c r="M1424">
        <v>200</v>
      </c>
    </row>
    <row r="1425" spans="1:13" x14ac:dyDescent="0.35">
      <c r="A1425" t="s">
        <v>1506</v>
      </c>
      <c r="B1425" t="s">
        <v>100</v>
      </c>
      <c r="C1425">
        <v>987</v>
      </c>
      <c r="D1425" t="s">
        <v>56</v>
      </c>
      <c r="E1425" t="s">
        <v>38</v>
      </c>
      <c r="F1425" t="s">
        <v>134</v>
      </c>
      <c r="G1425">
        <v>280</v>
      </c>
      <c r="H1425">
        <v>3</v>
      </c>
      <c r="I1425" s="1">
        <v>45029</v>
      </c>
      <c r="J1425" t="s">
        <v>26</v>
      </c>
      <c r="K1425" t="s">
        <v>19</v>
      </c>
      <c r="L1425" t="s">
        <v>27</v>
      </c>
      <c r="M1425">
        <v>840</v>
      </c>
    </row>
    <row r="1426" spans="1:13" x14ac:dyDescent="0.35">
      <c r="A1426" t="s">
        <v>1507</v>
      </c>
      <c r="B1426" t="s">
        <v>62</v>
      </c>
      <c r="C1426">
        <v>456</v>
      </c>
      <c r="D1426" t="s">
        <v>63</v>
      </c>
      <c r="E1426" t="s">
        <v>24</v>
      </c>
      <c r="F1426" t="s">
        <v>39</v>
      </c>
      <c r="G1426">
        <v>120</v>
      </c>
      <c r="H1426">
        <v>1</v>
      </c>
      <c r="I1426" s="1">
        <v>45105</v>
      </c>
      <c r="J1426" t="s">
        <v>18</v>
      </c>
      <c r="K1426" t="s">
        <v>33</v>
      </c>
      <c r="L1426" t="s">
        <v>53</v>
      </c>
      <c r="M1426">
        <v>120</v>
      </c>
    </row>
    <row r="1427" spans="1:13" x14ac:dyDescent="0.35">
      <c r="A1427" t="s">
        <v>1508</v>
      </c>
      <c r="B1427" t="s">
        <v>155</v>
      </c>
      <c r="C1427">
        <v>789</v>
      </c>
      <c r="D1427" t="s">
        <v>37</v>
      </c>
      <c r="E1427" t="s">
        <v>24</v>
      </c>
      <c r="F1427" t="s">
        <v>17</v>
      </c>
      <c r="G1427">
        <v>50</v>
      </c>
      <c r="H1427">
        <v>4</v>
      </c>
      <c r="I1427" s="1">
        <v>45096</v>
      </c>
      <c r="J1427" t="s">
        <v>26</v>
      </c>
      <c r="K1427" t="s">
        <v>33</v>
      </c>
      <c r="L1427" t="s">
        <v>53</v>
      </c>
      <c r="M1427">
        <v>200</v>
      </c>
    </row>
    <row r="1428" spans="1:13" x14ac:dyDescent="0.35">
      <c r="A1428" t="s">
        <v>1509</v>
      </c>
      <c r="B1428" t="s">
        <v>131</v>
      </c>
      <c r="C1428">
        <v>147</v>
      </c>
      <c r="D1428" t="s">
        <v>30</v>
      </c>
      <c r="E1428" t="s">
        <v>42</v>
      </c>
      <c r="F1428" t="s">
        <v>80</v>
      </c>
      <c r="G1428">
        <v>230</v>
      </c>
      <c r="H1428">
        <v>2</v>
      </c>
      <c r="I1428" s="1">
        <v>44937</v>
      </c>
      <c r="J1428" t="s">
        <v>26</v>
      </c>
      <c r="K1428" t="s">
        <v>19</v>
      </c>
      <c r="L1428" t="s">
        <v>27</v>
      </c>
      <c r="M1428">
        <v>460</v>
      </c>
    </row>
    <row r="1429" spans="1:13" x14ac:dyDescent="0.35">
      <c r="A1429" t="s">
        <v>1510</v>
      </c>
      <c r="B1429" t="s">
        <v>100</v>
      </c>
      <c r="C1429">
        <v>987</v>
      </c>
      <c r="D1429" t="s">
        <v>56</v>
      </c>
      <c r="E1429" t="s">
        <v>79</v>
      </c>
      <c r="F1429" t="s">
        <v>111</v>
      </c>
      <c r="G1429">
        <v>20</v>
      </c>
      <c r="H1429">
        <v>5</v>
      </c>
      <c r="I1429" s="1">
        <v>45242</v>
      </c>
      <c r="J1429" t="s">
        <v>18</v>
      </c>
      <c r="K1429" t="s">
        <v>19</v>
      </c>
      <c r="L1429" t="s">
        <v>20</v>
      </c>
      <c r="M1429">
        <v>100</v>
      </c>
    </row>
    <row r="1430" spans="1:13" x14ac:dyDescent="0.35">
      <c r="A1430" t="s">
        <v>1511</v>
      </c>
      <c r="B1430" t="s">
        <v>131</v>
      </c>
      <c r="C1430">
        <v>147</v>
      </c>
      <c r="D1430" t="s">
        <v>30</v>
      </c>
      <c r="E1430" t="s">
        <v>16</v>
      </c>
      <c r="F1430" t="s">
        <v>73</v>
      </c>
      <c r="G1430">
        <v>160</v>
      </c>
      <c r="H1430">
        <v>1</v>
      </c>
      <c r="I1430" s="1">
        <v>45197</v>
      </c>
      <c r="J1430" t="s">
        <v>52</v>
      </c>
      <c r="K1430" t="s">
        <v>19</v>
      </c>
      <c r="L1430" t="s">
        <v>27</v>
      </c>
      <c r="M1430">
        <v>160</v>
      </c>
    </row>
    <row r="1431" spans="1:13" x14ac:dyDescent="0.35">
      <c r="A1431" t="s">
        <v>1512</v>
      </c>
      <c r="B1431" t="s">
        <v>29</v>
      </c>
      <c r="C1431">
        <v>258</v>
      </c>
      <c r="D1431" t="s">
        <v>30</v>
      </c>
      <c r="E1431" t="s">
        <v>66</v>
      </c>
      <c r="F1431" t="s">
        <v>134</v>
      </c>
      <c r="G1431">
        <v>280</v>
      </c>
      <c r="H1431">
        <v>3</v>
      </c>
      <c r="I1431" s="1">
        <v>45067</v>
      </c>
      <c r="J1431" t="s">
        <v>32</v>
      </c>
      <c r="K1431" t="s">
        <v>19</v>
      </c>
      <c r="L1431" t="s">
        <v>20</v>
      </c>
      <c r="M1431">
        <v>840</v>
      </c>
    </row>
    <row r="1432" spans="1:13" x14ac:dyDescent="0.35">
      <c r="A1432" t="s">
        <v>1513</v>
      </c>
      <c r="B1432" t="s">
        <v>115</v>
      </c>
      <c r="C1432">
        <v>789</v>
      </c>
      <c r="D1432" t="s">
        <v>70</v>
      </c>
      <c r="E1432" t="s">
        <v>48</v>
      </c>
      <c r="F1432" t="s">
        <v>111</v>
      </c>
      <c r="G1432">
        <v>20</v>
      </c>
      <c r="H1432">
        <v>5</v>
      </c>
      <c r="I1432" s="1">
        <v>45213</v>
      </c>
      <c r="J1432" t="s">
        <v>52</v>
      </c>
      <c r="K1432" t="s">
        <v>33</v>
      </c>
      <c r="L1432" t="s">
        <v>34</v>
      </c>
      <c r="M1432">
        <v>100</v>
      </c>
    </row>
    <row r="1433" spans="1:13" x14ac:dyDescent="0.35">
      <c r="A1433" t="s">
        <v>1514</v>
      </c>
      <c r="B1433" t="s">
        <v>55</v>
      </c>
      <c r="C1433">
        <v>987</v>
      </c>
      <c r="D1433" t="s">
        <v>56</v>
      </c>
      <c r="E1433" t="s">
        <v>82</v>
      </c>
      <c r="F1433" t="s">
        <v>105</v>
      </c>
      <c r="G1433">
        <v>180</v>
      </c>
      <c r="H1433">
        <v>1</v>
      </c>
      <c r="I1433" s="1">
        <v>45019</v>
      </c>
      <c r="J1433" t="s">
        <v>32</v>
      </c>
      <c r="K1433" t="s">
        <v>33</v>
      </c>
      <c r="L1433" t="s">
        <v>34</v>
      </c>
      <c r="M1433">
        <v>180</v>
      </c>
    </row>
    <row r="1434" spans="1:13" x14ac:dyDescent="0.35">
      <c r="A1434" t="s">
        <v>1515</v>
      </c>
      <c r="B1434" t="s">
        <v>92</v>
      </c>
      <c r="C1434">
        <v>654</v>
      </c>
      <c r="D1434" t="s">
        <v>51</v>
      </c>
      <c r="E1434" t="s">
        <v>82</v>
      </c>
      <c r="F1434" t="s">
        <v>174</v>
      </c>
      <c r="G1434">
        <v>300</v>
      </c>
      <c r="H1434">
        <v>3</v>
      </c>
      <c r="I1434" s="1">
        <v>44953</v>
      </c>
      <c r="J1434" t="s">
        <v>32</v>
      </c>
      <c r="K1434" t="s">
        <v>19</v>
      </c>
      <c r="L1434" t="s">
        <v>20</v>
      </c>
      <c r="M1434">
        <v>900</v>
      </c>
    </row>
    <row r="1435" spans="1:13" x14ac:dyDescent="0.35">
      <c r="A1435" t="s">
        <v>1516</v>
      </c>
      <c r="B1435" t="s">
        <v>69</v>
      </c>
      <c r="C1435">
        <v>321</v>
      </c>
      <c r="D1435" t="s">
        <v>70</v>
      </c>
      <c r="E1435" t="s">
        <v>48</v>
      </c>
      <c r="F1435" t="s">
        <v>103</v>
      </c>
      <c r="G1435">
        <v>190</v>
      </c>
      <c r="H1435">
        <v>1</v>
      </c>
      <c r="I1435" s="1">
        <v>45205</v>
      </c>
      <c r="J1435" t="s">
        <v>52</v>
      </c>
      <c r="K1435" t="s">
        <v>19</v>
      </c>
      <c r="L1435" t="s">
        <v>20</v>
      </c>
      <c r="M1435">
        <v>190</v>
      </c>
    </row>
    <row r="1436" spans="1:13" x14ac:dyDescent="0.35">
      <c r="A1436" t="s">
        <v>1517</v>
      </c>
      <c r="B1436" t="s">
        <v>36</v>
      </c>
      <c r="C1436">
        <v>456</v>
      </c>
      <c r="D1436" t="s">
        <v>37</v>
      </c>
      <c r="E1436" t="s">
        <v>48</v>
      </c>
      <c r="F1436" t="s">
        <v>174</v>
      </c>
      <c r="G1436">
        <v>300</v>
      </c>
      <c r="H1436">
        <v>3</v>
      </c>
      <c r="I1436" s="1">
        <v>44949</v>
      </c>
      <c r="J1436" t="s">
        <v>26</v>
      </c>
      <c r="K1436" t="s">
        <v>19</v>
      </c>
      <c r="L1436" t="s">
        <v>27</v>
      </c>
      <c r="M1436">
        <v>900</v>
      </c>
    </row>
    <row r="1437" spans="1:13" x14ac:dyDescent="0.35">
      <c r="A1437" t="s">
        <v>1518</v>
      </c>
      <c r="B1437" t="s">
        <v>100</v>
      </c>
      <c r="C1437">
        <v>987</v>
      </c>
      <c r="D1437" t="s">
        <v>56</v>
      </c>
      <c r="E1437" t="s">
        <v>82</v>
      </c>
      <c r="F1437" t="s">
        <v>98</v>
      </c>
      <c r="G1437">
        <v>150</v>
      </c>
      <c r="H1437">
        <v>2</v>
      </c>
      <c r="I1437" s="1">
        <v>44989</v>
      </c>
      <c r="J1437" t="s">
        <v>32</v>
      </c>
      <c r="K1437" t="s">
        <v>33</v>
      </c>
      <c r="L1437" t="s">
        <v>40</v>
      </c>
      <c r="M1437">
        <v>300</v>
      </c>
    </row>
    <row r="1438" spans="1:13" x14ac:dyDescent="0.35">
      <c r="A1438" t="s">
        <v>1519</v>
      </c>
      <c r="B1438" t="s">
        <v>36</v>
      </c>
      <c r="C1438">
        <v>456</v>
      </c>
      <c r="D1438" t="s">
        <v>37</v>
      </c>
      <c r="E1438" t="s">
        <v>48</v>
      </c>
      <c r="F1438" t="s">
        <v>39</v>
      </c>
      <c r="G1438">
        <v>120</v>
      </c>
      <c r="H1438">
        <v>1</v>
      </c>
      <c r="I1438" s="1">
        <v>44944</v>
      </c>
      <c r="J1438" t="s">
        <v>26</v>
      </c>
      <c r="K1438" t="s">
        <v>33</v>
      </c>
      <c r="L1438" t="s">
        <v>40</v>
      </c>
      <c r="M1438">
        <v>120</v>
      </c>
    </row>
    <row r="1439" spans="1:13" x14ac:dyDescent="0.35">
      <c r="A1439" t="s">
        <v>1520</v>
      </c>
      <c r="B1439" t="s">
        <v>115</v>
      </c>
      <c r="C1439">
        <v>789</v>
      </c>
      <c r="D1439" t="s">
        <v>70</v>
      </c>
      <c r="E1439" t="s">
        <v>42</v>
      </c>
      <c r="F1439" t="s">
        <v>98</v>
      </c>
      <c r="G1439">
        <v>150</v>
      </c>
      <c r="H1439">
        <v>2</v>
      </c>
      <c r="I1439" s="1">
        <v>45181</v>
      </c>
      <c r="J1439" t="s">
        <v>32</v>
      </c>
      <c r="K1439" t="s">
        <v>33</v>
      </c>
      <c r="L1439" t="s">
        <v>40</v>
      </c>
      <c r="M1439">
        <v>300</v>
      </c>
    </row>
    <row r="1440" spans="1:13" x14ac:dyDescent="0.35">
      <c r="A1440" t="s">
        <v>1521</v>
      </c>
      <c r="B1440" t="s">
        <v>77</v>
      </c>
      <c r="C1440">
        <v>147</v>
      </c>
      <c r="D1440" t="s">
        <v>78</v>
      </c>
      <c r="E1440" t="s">
        <v>82</v>
      </c>
      <c r="F1440" t="s">
        <v>134</v>
      </c>
      <c r="G1440">
        <v>280</v>
      </c>
      <c r="H1440">
        <v>3</v>
      </c>
      <c r="I1440" s="1">
        <v>45092</v>
      </c>
      <c r="J1440" t="s">
        <v>26</v>
      </c>
      <c r="K1440" t="s">
        <v>19</v>
      </c>
      <c r="L1440" t="s">
        <v>20</v>
      </c>
      <c r="M1440">
        <v>840</v>
      </c>
    </row>
    <row r="1441" spans="1:13" x14ac:dyDescent="0.35">
      <c r="A1441" t="s">
        <v>1522</v>
      </c>
      <c r="B1441" t="s">
        <v>131</v>
      </c>
      <c r="C1441">
        <v>147</v>
      </c>
      <c r="D1441" t="s">
        <v>30</v>
      </c>
      <c r="E1441" t="s">
        <v>42</v>
      </c>
      <c r="F1441" t="s">
        <v>80</v>
      </c>
      <c r="G1441">
        <v>230</v>
      </c>
      <c r="H1441">
        <v>2</v>
      </c>
      <c r="I1441" s="1">
        <v>45176</v>
      </c>
      <c r="J1441" t="s">
        <v>18</v>
      </c>
      <c r="K1441" t="s">
        <v>19</v>
      </c>
      <c r="L1441" t="s">
        <v>27</v>
      </c>
      <c r="M1441">
        <v>460</v>
      </c>
    </row>
    <row r="1442" spans="1:13" x14ac:dyDescent="0.35">
      <c r="A1442" t="s">
        <v>1523</v>
      </c>
      <c r="B1442" t="s">
        <v>131</v>
      </c>
      <c r="C1442">
        <v>147</v>
      </c>
      <c r="D1442" t="s">
        <v>30</v>
      </c>
      <c r="E1442" t="s">
        <v>82</v>
      </c>
      <c r="F1442" t="s">
        <v>71</v>
      </c>
      <c r="G1442">
        <v>180</v>
      </c>
      <c r="H1442">
        <v>1</v>
      </c>
      <c r="I1442" s="1">
        <v>45130</v>
      </c>
      <c r="J1442" t="s">
        <v>32</v>
      </c>
      <c r="K1442" t="s">
        <v>33</v>
      </c>
      <c r="L1442" t="s">
        <v>34</v>
      </c>
      <c r="M1442">
        <v>180</v>
      </c>
    </row>
    <row r="1443" spans="1:13" x14ac:dyDescent="0.35">
      <c r="A1443" t="s">
        <v>1524</v>
      </c>
      <c r="B1443" t="s">
        <v>22</v>
      </c>
      <c r="C1443">
        <v>369</v>
      </c>
      <c r="D1443" t="s">
        <v>23</v>
      </c>
      <c r="E1443" t="s">
        <v>16</v>
      </c>
      <c r="F1443" t="s">
        <v>71</v>
      </c>
      <c r="G1443">
        <v>180</v>
      </c>
      <c r="H1443">
        <v>1</v>
      </c>
      <c r="I1443" s="1">
        <v>45197</v>
      </c>
      <c r="J1443" t="s">
        <v>32</v>
      </c>
      <c r="K1443" t="s">
        <v>33</v>
      </c>
      <c r="L1443" t="s">
        <v>40</v>
      </c>
      <c r="M1443">
        <v>180</v>
      </c>
    </row>
    <row r="1444" spans="1:13" x14ac:dyDescent="0.35">
      <c r="A1444" t="s">
        <v>1525</v>
      </c>
      <c r="B1444" t="s">
        <v>36</v>
      </c>
      <c r="C1444">
        <v>456</v>
      </c>
      <c r="D1444" t="s">
        <v>37</v>
      </c>
      <c r="E1444" t="s">
        <v>16</v>
      </c>
      <c r="F1444" t="s">
        <v>25</v>
      </c>
      <c r="G1444">
        <v>280</v>
      </c>
      <c r="H1444">
        <v>3</v>
      </c>
      <c r="I1444" s="1">
        <v>45221</v>
      </c>
      <c r="J1444" t="s">
        <v>26</v>
      </c>
      <c r="K1444" t="s">
        <v>19</v>
      </c>
      <c r="L1444" t="s">
        <v>27</v>
      </c>
      <c r="M1444">
        <v>840</v>
      </c>
    </row>
    <row r="1445" spans="1:13" x14ac:dyDescent="0.35">
      <c r="A1445" t="s">
        <v>1526</v>
      </c>
      <c r="B1445" t="s">
        <v>36</v>
      </c>
      <c r="C1445">
        <v>456</v>
      </c>
      <c r="D1445" t="s">
        <v>37</v>
      </c>
      <c r="E1445" t="s">
        <v>82</v>
      </c>
      <c r="F1445" t="s">
        <v>80</v>
      </c>
      <c r="G1445">
        <v>230</v>
      </c>
      <c r="H1445">
        <v>2</v>
      </c>
      <c r="I1445" s="1">
        <v>45028</v>
      </c>
      <c r="J1445" t="s">
        <v>32</v>
      </c>
      <c r="K1445" t="s">
        <v>33</v>
      </c>
      <c r="L1445" t="s">
        <v>53</v>
      </c>
      <c r="M1445">
        <v>460</v>
      </c>
    </row>
    <row r="1446" spans="1:13" x14ac:dyDescent="0.35">
      <c r="A1446" t="s">
        <v>1527</v>
      </c>
      <c r="B1446" t="s">
        <v>29</v>
      </c>
      <c r="C1446">
        <v>258</v>
      </c>
      <c r="D1446" t="s">
        <v>30</v>
      </c>
      <c r="E1446" t="s">
        <v>42</v>
      </c>
      <c r="F1446" t="s">
        <v>39</v>
      </c>
      <c r="G1446">
        <v>120</v>
      </c>
      <c r="H1446">
        <v>1</v>
      </c>
      <c r="I1446" s="1">
        <v>45017</v>
      </c>
      <c r="J1446" t="s">
        <v>32</v>
      </c>
      <c r="K1446" t="s">
        <v>19</v>
      </c>
      <c r="L1446" t="s">
        <v>20</v>
      </c>
      <c r="M1446">
        <v>120</v>
      </c>
    </row>
    <row r="1447" spans="1:13" x14ac:dyDescent="0.35">
      <c r="A1447" t="s">
        <v>1528</v>
      </c>
      <c r="B1447" t="s">
        <v>100</v>
      </c>
      <c r="C1447">
        <v>987</v>
      </c>
      <c r="D1447" t="s">
        <v>56</v>
      </c>
      <c r="E1447" t="s">
        <v>24</v>
      </c>
      <c r="F1447" t="s">
        <v>98</v>
      </c>
      <c r="G1447">
        <v>150</v>
      </c>
      <c r="H1447">
        <v>2</v>
      </c>
      <c r="I1447" s="1">
        <v>45270</v>
      </c>
      <c r="J1447" t="s">
        <v>32</v>
      </c>
      <c r="K1447" t="s">
        <v>19</v>
      </c>
      <c r="L1447" t="s">
        <v>27</v>
      </c>
      <c r="M1447">
        <v>300</v>
      </c>
    </row>
    <row r="1448" spans="1:13" x14ac:dyDescent="0.35">
      <c r="A1448" t="s">
        <v>1529</v>
      </c>
      <c r="B1448" t="s">
        <v>102</v>
      </c>
      <c r="C1448">
        <v>123</v>
      </c>
      <c r="D1448" t="s">
        <v>78</v>
      </c>
      <c r="E1448" t="s">
        <v>66</v>
      </c>
      <c r="F1448" t="s">
        <v>103</v>
      </c>
      <c r="G1448">
        <v>190</v>
      </c>
      <c r="H1448">
        <v>1</v>
      </c>
      <c r="I1448" s="1">
        <v>45136</v>
      </c>
      <c r="J1448" t="s">
        <v>26</v>
      </c>
      <c r="K1448" t="s">
        <v>19</v>
      </c>
      <c r="L1448" t="s">
        <v>20</v>
      </c>
      <c r="M1448">
        <v>190</v>
      </c>
    </row>
    <row r="1449" spans="1:13" x14ac:dyDescent="0.35">
      <c r="A1449" t="s">
        <v>1530</v>
      </c>
      <c r="B1449" t="s">
        <v>62</v>
      </c>
      <c r="C1449">
        <v>456</v>
      </c>
      <c r="D1449" t="s">
        <v>63</v>
      </c>
      <c r="E1449" t="s">
        <v>38</v>
      </c>
      <c r="F1449" t="s">
        <v>71</v>
      </c>
      <c r="G1449">
        <v>180</v>
      </c>
      <c r="H1449">
        <v>1</v>
      </c>
      <c r="I1449" s="1">
        <v>45160</v>
      </c>
      <c r="J1449" t="s">
        <v>18</v>
      </c>
      <c r="K1449" t="s">
        <v>19</v>
      </c>
      <c r="L1449" t="s">
        <v>27</v>
      </c>
      <c r="M1449">
        <v>180</v>
      </c>
    </row>
    <row r="1450" spans="1:13" x14ac:dyDescent="0.35">
      <c r="A1450" t="s">
        <v>1531</v>
      </c>
      <c r="B1450" t="s">
        <v>100</v>
      </c>
      <c r="C1450">
        <v>987</v>
      </c>
      <c r="D1450" t="s">
        <v>56</v>
      </c>
      <c r="E1450" t="s">
        <v>48</v>
      </c>
      <c r="F1450" t="s">
        <v>111</v>
      </c>
      <c r="G1450">
        <v>20</v>
      </c>
      <c r="H1450">
        <v>5</v>
      </c>
      <c r="I1450" s="1">
        <v>45212</v>
      </c>
      <c r="J1450" t="s">
        <v>52</v>
      </c>
      <c r="K1450" t="s">
        <v>33</v>
      </c>
      <c r="L1450" t="s">
        <v>53</v>
      </c>
      <c r="M1450">
        <v>100</v>
      </c>
    </row>
    <row r="1451" spans="1:13" x14ac:dyDescent="0.35">
      <c r="A1451" t="s">
        <v>1532</v>
      </c>
      <c r="B1451" t="s">
        <v>22</v>
      </c>
      <c r="C1451">
        <v>369</v>
      </c>
      <c r="D1451" t="s">
        <v>23</v>
      </c>
      <c r="E1451" t="s">
        <v>64</v>
      </c>
      <c r="F1451" t="s">
        <v>73</v>
      </c>
      <c r="G1451">
        <v>160</v>
      </c>
      <c r="H1451">
        <v>1</v>
      </c>
      <c r="I1451" s="1">
        <v>45101</v>
      </c>
      <c r="J1451" t="s">
        <v>18</v>
      </c>
      <c r="K1451" t="s">
        <v>33</v>
      </c>
      <c r="L1451" t="s">
        <v>34</v>
      </c>
      <c r="M1451">
        <v>160</v>
      </c>
    </row>
    <row r="1452" spans="1:13" x14ac:dyDescent="0.35">
      <c r="A1452" t="s">
        <v>1533</v>
      </c>
      <c r="B1452" t="s">
        <v>100</v>
      </c>
      <c r="C1452">
        <v>987</v>
      </c>
      <c r="D1452" t="s">
        <v>56</v>
      </c>
      <c r="E1452" t="s">
        <v>79</v>
      </c>
      <c r="F1452" t="s">
        <v>17</v>
      </c>
      <c r="G1452">
        <v>50</v>
      </c>
      <c r="H1452">
        <v>4</v>
      </c>
      <c r="I1452" s="1">
        <v>45079</v>
      </c>
      <c r="J1452" t="s">
        <v>26</v>
      </c>
      <c r="K1452" t="s">
        <v>33</v>
      </c>
      <c r="L1452" t="s">
        <v>53</v>
      </c>
      <c r="M1452">
        <v>200</v>
      </c>
    </row>
    <row r="1453" spans="1:13" x14ac:dyDescent="0.35">
      <c r="A1453" t="s">
        <v>1534</v>
      </c>
      <c r="B1453" t="s">
        <v>115</v>
      </c>
      <c r="C1453">
        <v>789</v>
      </c>
      <c r="D1453" t="s">
        <v>70</v>
      </c>
      <c r="E1453" t="s">
        <v>48</v>
      </c>
      <c r="F1453" t="s">
        <v>174</v>
      </c>
      <c r="G1453">
        <v>300</v>
      </c>
      <c r="H1453">
        <v>3</v>
      </c>
      <c r="I1453" s="1">
        <v>45152</v>
      </c>
      <c r="J1453" t="s">
        <v>18</v>
      </c>
      <c r="K1453" t="s">
        <v>33</v>
      </c>
      <c r="L1453" t="s">
        <v>40</v>
      </c>
      <c r="M1453">
        <v>900</v>
      </c>
    </row>
    <row r="1454" spans="1:13" x14ac:dyDescent="0.35">
      <c r="A1454" t="s">
        <v>1535</v>
      </c>
      <c r="B1454" t="s">
        <v>84</v>
      </c>
      <c r="C1454">
        <v>258</v>
      </c>
      <c r="D1454" t="s">
        <v>15</v>
      </c>
      <c r="E1454" t="s">
        <v>82</v>
      </c>
      <c r="F1454" t="s">
        <v>85</v>
      </c>
      <c r="G1454">
        <v>200</v>
      </c>
      <c r="H1454">
        <v>2</v>
      </c>
      <c r="I1454" s="1">
        <v>44928</v>
      </c>
      <c r="J1454" t="s">
        <v>26</v>
      </c>
      <c r="K1454" t="s">
        <v>33</v>
      </c>
      <c r="L1454" t="s">
        <v>34</v>
      </c>
      <c r="M1454">
        <v>400</v>
      </c>
    </row>
    <row r="1455" spans="1:13" x14ac:dyDescent="0.35">
      <c r="A1455" t="s">
        <v>1536</v>
      </c>
      <c r="B1455" t="s">
        <v>22</v>
      </c>
      <c r="C1455">
        <v>369</v>
      </c>
      <c r="D1455" t="s">
        <v>23</v>
      </c>
      <c r="E1455" t="s">
        <v>24</v>
      </c>
      <c r="F1455" t="s">
        <v>39</v>
      </c>
      <c r="G1455">
        <v>120</v>
      </c>
      <c r="H1455">
        <v>1</v>
      </c>
      <c r="I1455" s="1">
        <v>45225</v>
      </c>
      <c r="J1455" t="s">
        <v>18</v>
      </c>
      <c r="K1455" t="s">
        <v>19</v>
      </c>
      <c r="L1455" t="s">
        <v>20</v>
      </c>
      <c r="M1455">
        <v>120</v>
      </c>
    </row>
    <row r="1456" spans="1:13" x14ac:dyDescent="0.35">
      <c r="A1456" t="s">
        <v>1537</v>
      </c>
      <c r="B1456" t="s">
        <v>97</v>
      </c>
      <c r="C1456">
        <v>456</v>
      </c>
      <c r="D1456" t="s">
        <v>45</v>
      </c>
      <c r="E1456" t="s">
        <v>24</v>
      </c>
      <c r="F1456" t="s">
        <v>73</v>
      </c>
      <c r="G1456">
        <v>160</v>
      </c>
      <c r="H1456">
        <v>1</v>
      </c>
      <c r="I1456" s="1">
        <v>45152</v>
      </c>
      <c r="J1456" t="s">
        <v>18</v>
      </c>
      <c r="K1456" t="s">
        <v>33</v>
      </c>
      <c r="L1456" t="s">
        <v>40</v>
      </c>
      <c r="M1456">
        <v>160</v>
      </c>
    </row>
    <row r="1457" spans="1:13" x14ac:dyDescent="0.35">
      <c r="A1457" t="s">
        <v>1538</v>
      </c>
      <c r="B1457" t="s">
        <v>44</v>
      </c>
      <c r="C1457">
        <v>654</v>
      </c>
      <c r="D1457" t="s">
        <v>45</v>
      </c>
      <c r="E1457" t="s">
        <v>66</v>
      </c>
      <c r="F1457" t="s">
        <v>46</v>
      </c>
      <c r="G1457">
        <v>350</v>
      </c>
      <c r="H1457">
        <v>1</v>
      </c>
      <c r="I1457" s="1">
        <v>45031</v>
      </c>
      <c r="J1457" t="s">
        <v>26</v>
      </c>
      <c r="K1457" t="s">
        <v>33</v>
      </c>
      <c r="L1457" t="s">
        <v>53</v>
      </c>
      <c r="M1457">
        <v>350</v>
      </c>
    </row>
    <row r="1458" spans="1:13" x14ac:dyDescent="0.35">
      <c r="A1458" t="s">
        <v>1539</v>
      </c>
      <c r="B1458" t="s">
        <v>97</v>
      </c>
      <c r="C1458">
        <v>456</v>
      </c>
      <c r="D1458" t="s">
        <v>45</v>
      </c>
      <c r="E1458" t="s">
        <v>38</v>
      </c>
      <c r="F1458" t="s">
        <v>39</v>
      </c>
      <c r="G1458">
        <v>120</v>
      </c>
      <c r="H1458">
        <v>1</v>
      </c>
      <c r="I1458" s="1">
        <v>44976</v>
      </c>
      <c r="J1458" t="s">
        <v>26</v>
      </c>
      <c r="K1458" t="s">
        <v>19</v>
      </c>
      <c r="L1458" t="s">
        <v>27</v>
      </c>
      <c r="M1458">
        <v>120</v>
      </c>
    </row>
    <row r="1459" spans="1:13" x14ac:dyDescent="0.35">
      <c r="A1459" t="s">
        <v>1540</v>
      </c>
      <c r="B1459" t="s">
        <v>155</v>
      </c>
      <c r="C1459">
        <v>789</v>
      </c>
      <c r="D1459" t="s">
        <v>37</v>
      </c>
      <c r="E1459" t="s">
        <v>16</v>
      </c>
      <c r="F1459" t="s">
        <v>90</v>
      </c>
      <c r="G1459">
        <v>100</v>
      </c>
      <c r="H1459">
        <v>1</v>
      </c>
      <c r="I1459" s="1">
        <v>45269</v>
      </c>
      <c r="J1459" t="s">
        <v>52</v>
      </c>
      <c r="K1459" t="s">
        <v>33</v>
      </c>
      <c r="L1459" t="s">
        <v>34</v>
      </c>
      <c r="M1459">
        <v>100</v>
      </c>
    </row>
    <row r="1460" spans="1:13" x14ac:dyDescent="0.35">
      <c r="A1460" t="s">
        <v>1541</v>
      </c>
      <c r="B1460" t="s">
        <v>14</v>
      </c>
      <c r="C1460">
        <v>369</v>
      </c>
      <c r="D1460" t="s">
        <v>15</v>
      </c>
      <c r="E1460" t="s">
        <v>82</v>
      </c>
      <c r="F1460" t="s">
        <v>98</v>
      </c>
      <c r="G1460">
        <v>150</v>
      </c>
      <c r="H1460">
        <v>2</v>
      </c>
      <c r="I1460" s="1">
        <v>45016</v>
      </c>
      <c r="J1460" t="s">
        <v>52</v>
      </c>
      <c r="K1460" t="s">
        <v>19</v>
      </c>
      <c r="L1460" t="s">
        <v>20</v>
      </c>
      <c r="M1460">
        <v>300</v>
      </c>
    </row>
    <row r="1461" spans="1:13" x14ac:dyDescent="0.35">
      <c r="A1461" t="s">
        <v>1542</v>
      </c>
      <c r="B1461" t="s">
        <v>14</v>
      </c>
      <c r="C1461">
        <v>369</v>
      </c>
      <c r="D1461" t="s">
        <v>15</v>
      </c>
      <c r="E1461" t="s">
        <v>16</v>
      </c>
      <c r="F1461" t="s">
        <v>31</v>
      </c>
      <c r="G1461">
        <v>200</v>
      </c>
      <c r="H1461">
        <v>2</v>
      </c>
      <c r="I1461" s="1">
        <v>45172</v>
      </c>
      <c r="J1461" t="s">
        <v>32</v>
      </c>
      <c r="K1461" t="s">
        <v>19</v>
      </c>
      <c r="L1461" t="s">
        <v>20</v>
      </c>
      <c r="M1461">
        <v>400</v>
      </c>
    </row>
    <row r="1462" spans="1:13" x14ac:dyDescent="0.35">
      <c r="A1462" t="s">
        <v>1543</v>
      </c>
      <c r="B1462" t="s">
        <v>92</v>
      </c>
      <c r="C1462">
        <v>654</v>
      </c>
      <c r="D1462" t="s">
        <v>51</v>
      </c>
      <c r="E1462" t="s">
        <v>64</v>
      </c>
      <c r="F1462" t="s">
        <v>88</v>
      </c>
      <c r="G1462">
        <v>130</v>
      </c>
      <c r="H1462">
        <v>1</v>
      </c>
      <c r="I1462" s="1">
        <v>45242</v>
      </c>
      <c r="J1462" t="s">
        <v>52</v>
      </c>
      <c r="K1462" t="s">
        <v>19</v>
      </c>
      <c r="L1462" t="s">
        <v>27</v>
      </c>
      <c r="M1462">
        <v>130</v>
      </c>
    </row>
    <row r="1463" spans="1:13" x14ac:dyDescent="0.35">
      <c r="A1463" t="s">
        <v>1544</v>
      </c>
      <c r="B1463" t="s">
        <v>155</v>
      </c>
      <c r="C1463">
        <v>789</v>
      </c>
      <c r="D1463" t="s">
        <v>37</v>
      </c>
      <c r="E1463" t="s">
        <v>48</v>
      </c>
      <c r="F1463" t="s">
        <v>31</v>
      </c>
      <c r="G1463">
        <v>200</v>
      </c>
      <c r="H1463">
        <v>2</v>
      </c>
      <c r="I1463" s="1">
        <v>45233</v>
      </c>
      <c r="J1463" t="s">
        <v>32</v>
      </c>
      <c r="K1463" t="s">
        <v>19</v>
      </c>
      <c r="L1463" t="s">
        <v>27</v>
      </c>
      <c r="M1463">
        <v>400</v>
      </c>
    </row>
    <row r="1464" spans="1:13" x14ac:dyDescent="0.35">
      <c r="A1464" t="s">
        <v>1545</v>
      </c>
      <c r="B1464" t="s">
        <v>84</v>
      </c>
      <c r="C1464">
        <v>258</v>
      </c>
      <c r="D1464" t="s">
        <v>15</v>
      </c>
      <c r="E1464" t="s">
        <v>42</v>
      </c>
      <c r="F1464" t="s">
        <v>134</v>
      </c>
      <c r="G1464">
        <v>280</v>
      </c>
      <c r="H1464">
        <v>3</v>
      </c>
      <c r="I1464" s="1">
        <v>45259</v>
      </c>
      <c r="J1464" t="s">
        <v>18</v>
      </c>
      <c r="K1464" t="s">
        <v>19</v>
      </c>
      <c r="L1464" t="s">
        <v>27</v>
      </c>
      <c r="M1464">
        <v>840</v>
      </c>
    </row>
    <row r="1465" spans="1:13" x14ac:dyDescent="0.35">
      <c r="A1465" t="s">
        <v>1546</v>
      </c>
      <c r="B1465" t="s">
        <v>77</v>
      </c>
      <c r="C1465">
        <v>147</v>
      </c>
      <c r="D1465" t="s">
        <v>78</v>
      </c>
      <c r="E1465" t="s">
        <v>24</v>
      </c>
      <c r="F1465" t="s">
        <v>71</v>
      </c>
      <c r="G1465">
        <v>180</v>
      </c>
      <c r="H1465">
        <v>1</v>
      </c>
      <c r="I1465" s="1">
        <v>45247</v>
      </c>
      <c r="J1465" t="s">
        <v>32</v>
      </c>
      <c r="K1465" t="s">
        <v>33</v>
      </c>
      <c r="L1465" t="s">
        <v>40</v>
      </c>
      <c r="M1465">
        <v>180</v>
      </c>
    </row>
    <row r="1466" spans="1:13" x14ac:dyDescent="0.35">
      <c r="A1466" t="s">
        <v>1547</v>
      </c>
      <c r="B1466" t="s">
        <v>131</v>
      </c>
      <c r="C1466">
        <v>147</v>
      </c>
      <c r="D1466" t="s">
        <v>30</v>
      </c>
      <c r="E1466" t="s">
        <v>64</v>
      </c>
      <c r="F1466" t="s">
        <v>105</v>
      </c>
      <c r="G1466">
        <v>180</v>
      </c>
      <c r="H1466">
        <v>1</v>
      </c>
      <c r="I1466" s="1">
        <v>44997</v>
      </c>
      <c r="J1466" t="s">
        <v>32</v>
      </c>
      <c r="K1466" t="s">
        <v>19</v>
      </c>
      <c r="L1466" t="s">
        <v>20</v>
      </c>
      <c r="M1466">
        <v>180</v>
      </c>
    </row>
    <row r="1467" spans="1:13" x14ac:dyDescent="0.35">
      <c r="A1467" t="s">
        <v>1548</v>
      </c>
      <c r="B1467" t="s">
        <v>55</v>
      </c>
      <c r="C1467">
        <v>987</v>
      </c>
      <c r="D1467" t="s">
        <v>56</v>
      </c>
      <c r="E1467" t="s">
        <v>66</v>
      </c>
      <c r="F1467" t="s">
        <v>46</v>
      </c>
      <c r="G1467">
        <v>350</v>
      </c>
      <c r="H1467">
        <v>1</v>
      </c>
      <c r="I1467" s="1">
        <v>45258</v>
      </c>
      <c r="J1467" t="s">
        <v>18</v>
      </c>
      <c r="K1467" t="s">
        <v>19</v>
      </c>
      <c r="L1467" t="s">
        <v>27</v>
      </c>
      <c r="M1467">
        <v>350</v>
      </c>
    </row>
    <row r="1468" spans="1:13" x14ac:dyDescent="0.35">
      <c r="A1468" t="s">
        <v>1549</v>
      </c>
      <c r="B1468" t="s">
        <v>113</v>
      </c>
      <c r="C1468">
        <v>321</v>
      </c>
      <c r="D1468" t="s">
        <v>78</v>
      </c>
      <c r="E1468" t="s">
        <v>79</v>
      </c>
      <c r="F1468" t="s">
        <v>88</v>
      </c>
      <c r="G1468">
        <v>130</v>
      </c>
      <c r="H1468">
        <v>1</v>
      </c>
      <c r="I1468" s="1">
        <v>45169</v>
      </c>
      <c r="J1468" t="s">
        <v>26</v>
      </c>
      <c r="K1468" t="s">
        <v>19</v>
      </c>
      <c r="L1468" t="s">
        <v>20</v>
      </c>
      <c r="M1468">
        <v>130</v>
      </c>
    </row>
    <row r="1469" spans="1:13" x14ac:dyDescent="0.35">
      <c r="A1469" t="s">
        <v>1550</v>
      </c>
      <c r="B1469" t="s">
        <v>131</v>
      </c>
      <c r="C1469">
        <v>147</v>
      </c>
      <c r="D1469" t="s">
        <v>30</v>
      </c>
      <c r="E1469" t="s">
        <v>82</v>
      </c>
      <c r="F1469" t="s">
        <v>103</v>
      </c>
      <c r="G1469">
        <v>190</v>
      </c>
      <c r="H1469">
        <v>1</v>
      </c>
      <c r="I1469" s="1">
        <v>45086</v>
      </c>
      <c r="J1469" t="s">
        <v>32</v>
      </c>
      <c r="K1469" t="s">
        <v>19</v>
      </c>
      <c r="L1469" t="s">
        <v>27</v>
      </c>
      <c r="M1469">
        <v>190</v>
      </c>
    </row>
    <row r="1470" spans="1:13" x14ac:dyDescent="0.35">
      <c r="A1470" t="s">
        <v>1551</v>
      </c>
      <c r="B1470" t="s">
        <v>36</v>
      </c>
      <c r="C1470">
        <v>456</v>
      </c>
      <c r="D1470" t="s">
        <v>37</v>
      </c>
      <c r="E1470" t="s">
        <v>24</v>
      </c>
      <c r="F1470" t="s">
        <v>67</v>
      </c>
      <c r="G1470">
        <v>150</v>
      </c>
      <c r="H1470">
        <v>2</v>
      </c>
      <c r="I1470" s="1">
        <v>45171</v>
      </c>
      <c r="J1470" t="s">
        <v>18</v>
      </c>
      <c r="K1470" t="s">
        <v>19</v>
      </c>
      <c r="L1470" t="s">
        <v>27</v>
      </c>
      <c r="M1470">
        <v>300</v>
      </c>
    </row>
    <row r="1471" spans="1:13" x14ac:dyDescent="0.35">
      <c r="A1471" t="s">
        <v>1552</v>
      </c>
      <c r="B1471" t="s">
        <v>100</v>
      </c>
      <c r="C1471">
        <v>987</v>
      </c>
      <c r="D1471" t="s">
        <v>56</v>
      </c>
      <c r="E1471" t="s">
        <v>24</v>
      </c>
      <c r="F1471" t="s">
        <v>71</v>
      </c>
      <c r="G1471">
        <v>180</v>
      </c>
      <c r="H1471">
        <v>1</v>
      </c>
      <c r="I1471" s="1">
        <v>45244</v>
      </c>
      <c r="J1471" t="s">
        <v>32</v>
      </c>
      <c r="K1471" t="s">
        <v>33</v>
      </c>
      <c r="L1471" t="s">
        <v>34</v>
      </c>
      <c r="M1471">
        <v>180</v>
      </c>
    </row>
    <row r="1472" spans="1:13" x14ac:dyDescent="0.35">
      <c r="A1472" t="s">
        <v>1553</v>
      </c>
      <c r="B1472" t="s">
        <v>14</v>
      </c>
      <c r="C1472">
        <v>369</v>
      </c>
      <c r="D1472" t="s">
        <v>15</v>
      </c>
      <c r="E1472" t="s">
        <v>82</v>
      </c>
      <c r="F1472" t="s">
        <v>174</v>
      </c>
      <c r="G1472">
        <v>300</v>
      </c>
      <c r="H1472">
        <v>3</v>
      </c>
      <c r="I1472" s="1">
        <v>45245</v>
      </c>
      <c r="J1472" t="s">
        <v>26</v>
      </c>
      <c r="K1472" t="s">
        <v>33</v>
      </c>
      <c r="L1472" t="s">
        <v>40</v>
      </c>
      <c r="M1472">
        <v>900</v>
      </c>
    </row>
    <row r="1473" spans="1:13" x14ac:dyDescent="0.35">
      <c r="A1473" t="s">
        <v>1554</v>
      </c>
      <c r="B1473" t="s">
        <v>55</v>
      </c>
      <c r="C1473">
        <v>987</v>
      </c>
      <c r="D1473" t="s">
        <v>56</v>
      </c>
      <c r="E1473" t="s">
        <v>66</v>
      </c>
      <c r="F1473" t="s">
        <v>71</v>
      </c>
      <c r="G1473">
        <v>180</v>
      </c>
      <c r="H1473">
        <v>1</v>
      </c>
      <c r="I1473" s="1">
        <v>44937</v>
      </c>
      <c r="J1473" t="s">
        <v>32</v>
      </c>
      <c r="K1473" t="s">
        <v>19</v>
      </c>
      <c r="L1473" t="s">
        <v>27</v>
      </c>
      <c r="M1473">
        <v>180</v>
      </c>
    </row>
    <row r="1474" spans="1:13" x14ac:dyDescent="0.35">
      <c r="A1474" t="s">
        <v>1555</v>
      </c>
      <c r="B1474" t="s">
        <v>29</v>
      </c>
      <c r="C1474">
        <v>258</v>
      </c>
      <c r="D1474" t="s">
        <v>30</v>
      </c>
      <c r="E1474" t="s">
        <v>42</v>
      </c>
      <c r="F1474" t="s">
        <v>105</v>
      </c>
      <c r="G1474">
        <v>180</v>
      </c>
      <c r="H1474">
        <v>1</v>
      </c>
      <c r="I1474" s="1">
        <v>45035</v>
      </c>
      <c r="J1474" t="s">
        <v>52</v>
      </c>
      <c r="K1474" t="s">
        <v>19</v>
      </c>
      <c r="L1474" t="s">
        <v>27</v>
      </c>
      <c r="M1474">
        <v>180</v>
      </c>
    </row>
    <row r="1475" spans="1:13" x14ac:dyDescent="0.35">
      <c r="A1475" t="s">
        <v>1556</v>
      </c>
      <c r="B1475" t="s">
        <v>14</v>
      </c>
      <c r="C1475">
        <v>369</v>
      </c>
      <c r="D1475" t="s">
        <v>15</v>
      </c>
      <c r="E1475" t="s">
        <v>38</v>
      </c>
      <c r="F1475" t="s">
        <v>60</v>
      </c>
      <c r="G1475">
        <v>220</v>
      </c>
      <c r="H1475">
        <v>2</v>
      </c>
      <c r="I1475" s="1">
        <v>45023</v>
      </c>
      <c r="J1475" t="s">
        <v>18</v>
      </c>
      <c r="K1475" t="s">
        <v>19</v>
      </c>
      <c r="L1475" t="s">
        <v>27</v>
      </c>
      <c r="M1475">
        <v>440</v>
      </c>
    </row>
    <row r="1476" spans="1:13" x14ac:dyDescent="0.35">
      <c r="A1476" t="s">
        <v>1557</v>
      </c>
      <c r="B1476" t="s">
        <v>59</v>
      </c>
      <c r="C1476">
        <v>123</v>
      </c>
      <c r="D1476" t="s">
        <v>23</v>
      </c>
      <c r="E1476" t="s">
        <v>82</v>
      </c>
      <c r="F1476" t="s">
        <v>71</v>
      </c>
      <c r="G1476">
        <v>180</v>
      </c>
      <c r="H1476">
        <v>1</v>
      </c>
      <c r="I1476" s="1">
        <v>44971</v>
      </c>
      <c r="J1476" t="s">
        <v>52</v>
      </c>
      <c r="K1476" t="s">
        <v>19</v>
      </c>
      <c r="L1476" t="s">
        <v>20</v>
      </c>
      <c r="M1476">
        <v>180</v>
      </c>
    </row>
    <row r="1477" spans="1:13" x14ac:dyDescent="0.35">
      <c r="A1477" t="s">
        <v>1558</v>
      </c>
      <c r="B1477" t="s">
        <v>113</v>
      </c>
      <c r="C1477">
        <v>321</v>
      </c>
      <c r="D1477" t="s">
        <v>78</v>
      </c>
      <c r="E1477" t="s">
        <v>66</v>
      </c>
      <c r="F1477" t="s">
        <v>17</v>
      </c>
      <c r="G1477">
        <v>50</v>
      </c>
      <c r="H1477">
        <v>4</v>
      </c>
      <c r="I1477" s="1">
        <v>45186</v>
      </c>
      <c r="J1477" t="s">
        <v>26</v>
      </c>
      <c r="K1477" t="s">
        <v>19</v>
      </c>
      <c r="L1477" t="s">
        <v>20</v>
      </c>
      <c r="M1477">
        <v>200</v>
      </c>
    </row>
    <row r="1478" spans="1:13" x14ac:dyDescent="0.35">
      <c r="A1478" t="s">
        <v>1559</v>
      </c>
      <c r="B1478" t="s">
        <v>115</v>
      </c>
      <c r="C1478">
        <v>789</v>
      </c>
      <c r="D1478" t="s">
        <v>70</v>
      </c>
      <c r="E1478" t="s">
        <v>24</v>
      </c>
      <c r="F1478" t="s">
        <v>174</v>
      </c>
      <c r="G1478">
        <v>300</v>
      </c>
      <c r="H1478">
        <v>3</v>
      </c>
      <c r="I1478" s="1">
        <v>45074</v>
      </c>
      <c r="J1478" t="s">
        <v>18</v>
      </c>
      <c r="K1478" t="s">
        <v>19</v>
      </c>
      <c r="L1478" t="s">
        <v>27</v>
      </c>
      <c r="M1478">
        <v>900</v>
      </c>
    </row>
    <row r="1479" spans="1:13" x14ac:dyDescent="0.35">
      <c r="A1479" t="s">
        <v>1560</v>
      </c>
      <c r="B1479" t="s">
        <v>59</v>
      </c>
      <c r="C1479">
        <v>123</v>
      </c>
      <c r="D1479" t="s">
        <v>23</v>
      </c>
      <c r="E1479" t="s">
        <v>16</v>
      </c>
      <c r="F1479" t="s">
        <v>98</v>
      </c>
      <c r="G1479">
        <v>150</v>
      </c>
      <c r="H1479">
        <v>2</v>
      </c>
      <c r="I1479" s="1">
        <v>45105</v>
      </c>
      <c r="J1479" t="s">
        <v>18</v>
      </c>
      <c r="K1479" t="s">
        <v>33</v>
      </c>
      <c r="L1479" t="s">
        <v>34</v>
      </c>
      <c r="M1479">
        <v>300</v>
      </c>
    </row>
    <row r="1480" spans="1:13" x14ac:dyDescent="0.35">
      <c r="A1480" t="s">
        <v>1561</v>
      </c>
      <c r="B1480" t="s">
        <v>50</v>
      </c>
      <c r="C1480">
        <v>123</v>
      </c>
      <c r="D1480" t="s">
        <v>51</v>
      </c>
      <c r="E1480" t="s">
        <v>42</v>
      </c>
      <c r="F1480" t="s">
        <v>60</v>
      </c>
      <c r="G1480">
        <v>220</v>
      </c>
      <c r="H1480">
        <v>2</v>
      </c>
      <c r="I1480" s="1">
        <v>45267</v>
      </c>
      <c r="J1480" t="s">
        <v>52</v>
      </c>
      <c r="K1480" t="s">
        <v>33</v>
      </c>
      <c r="L1480" t="s">
        <v>40</v>
      </c>
      <c r="M1480">
        <v>440</v>
      </c>
    </row>
    <row r="1481" spans="1:13" x14ac:dyDescent="0.35">
      <c r="A1481" t="s">
        <v>1562</v>
      </c>
      <c r="B1481" t="s">
        <v>14</v>
      </c>
      <c r="C1481">
        <v>369</v>
      </c>
      <c r="D1481" t="s">
        <v>15</v>
      </c>
      <c r="E1481" t="s">
        <v>42</v>
      </c>
      <c r="F1481" t="s">
        <v>85</v>
      </c>
      <c r="G1481">
        <v>200</v>
      </c>
      <c r="H1481">
        <v>2</v>
      </c>
      <c r="I1481" s="1">
        <v>44952</v>
      </c>
      <c r="J1481" t="s">
        <v>52</v>
      </c>
      <c r="K1481" t="s">
        <v>33</v>
      </c>
      <c r="L1481" t="s">
        <v>34</v>
      </c>
      <c r="M1481">
        <v>400</v>
      </c>
    </row>
    <row r="1482" spans="1:13" x14ac:dyDescent="0.35">
      <c r="A1482" t="s">
        <v>1563</v>
      </c>
      <c r="B1482" t="s">
        <v>97</v>
      </c>
      <c r="C1482">
        <v>456</v>
      </c>
      <c r="D1482" t="s">
        <v>45</v>
      </c>
      <c r="E1482" t="s">
        <v>66</v>
      </c>
      <c r="F1482" t="s">
        <v>25</v>
      </c>
      <c r="G1482">
        <v>280</v>
      </c>
      <c r="H1482">
        <v>3</v>
      </c>
      <c r="I1482" s="1">
        <v>45170</v>
      </c>
      <c r="J1482" t="s">
        <v>32</v>
      </c>
      <c r="K1482" t="s">
        <v>33</v>
      </c>
      <c r="L1482" t="s">
        <v>40</v>
      </c>
      <c r="M1482">
        <v>840</v>
      </c>
    </row>
    <row r="1483" spans="1:13" x14ac:dyDescent="0.35">
      <c r="A1483" t="s">
        <v>1564</v>
      </c>
      <c r="B1483" t="s">
        <v>97</v>
      </c>
      <c r="C1483">
        <v>456</v>
      </c>
      <c r="D1483" t="s">
        <v>45</v>
      </c>
      <c r="E1483" t="s">
        <v>38</v>
      </c>
      <c r="F1483" t="s">
        <v>134</v>
      </c>
      <c r="G1483">
        <v>280</v>
      </c>
      <c r="H1483">
        <v>3</v>
      </c>
      <c r="I1483" s="1">
        <v>45136</v>
      </c>
      <c r="J1483" t="s">
        <v>18</v>
      </c>
      <c r="K1483" t="s">
        <v>33</v>
      </c>
      <c r="L1483" t="s">
        <v>53</v>
      </c>
      <c r="M1483">
        <v>840</v>
      </c>
    </row>
    <row r="1484" spans="1:13" x14ac:dyDescent="0.35">
      <c r="A1484" t="s">
        <v>1565</v>
      </c>
      <c r="B1484" t="s">
        <v>59</v>
      </c>
      <c r="C1484">
        <v>123</v>
      </c>
      <c r="D1484" t="s">
        <v>23</v>
      </c>
      <c r="E1484" t="s">
        <v>24</v>
      </c>
      <c r="F1484" t="s">
        <v>31</v>
      </c>
      <c r="G1484">
        <v>200</v>
      </c>
      <c r="H1484">
        <v>2</v>
      </c>
      <c r="I1484" s="1">
        <v>44963</v>
      </c>
      <c r="J1484" t="s">
        <v>32</v>
      </c>
      <c r="K1484" t="s">
        <v>19</v>
      </c>
      <c r="L1484" t="s">
        <v>27</v>
      </c>
      <c r="M1484">
        <v>400</v>
      </c>
    </row>
    <row r="1485" spans="1:13" x14ac:dyDescent="0.35">
      <c r="A1485" t="s">
        <v>1566</v>
      </c>
      <c r="B1485" t="s">
        <v>84</v>
      </c>
      <c r="C1485">
        <v>258</v>
      </c>
      <c r="D1485" t="s">
        <v>15</v>
      </c>
      <c r="E1485" t="s">
        <v>38</v>
      </c>
      <c r="F1485" t="s">
        <v>73</v>
      </c>
      <c r="G1485">
        <v>160</v>
      </c>
      <c r="H1485">
        <v>1</v>
      </c>
      <c r="I1485" s="1">
        <v>45019</v>
      </c>
      <c r="J1485" t="s">
        <v>18</v>
      </c>
      <c r="K1485" t="s">
        <v>19</v>
      </c>
      <c r="L1485" t="s">
        <v>27</v>
      </c>
      <c r="M1485">
        <v>160</v>
      </c>
    </row>
    <row r="1486" spans="1:13" x14ac:dyDescent="0.35">
      <c r="A1486" t="s">
        <v>1567</v>
      </c>
      <c r="B1486" t="s">
        <v>84</v>
      </c>
      <c r="C1486">
        <v>258</v>
      </c>
      <c r="D1486" t="s">
        <v>15</v>
      </c>
      <c r="E1486" t="s">
        <v>82</v>
      </c>
      <c r="F1486" t="s">
        <v>85</v>
      </c>
      <c r="G1486">
        <v>200</v>
      </c>
      <c r="H1486">
        <v>2</v>
      </c>
      <c r="I1486" s="1">
        <v>45093</v>
      </c>
      <c r="J1486" t="s">
        <v>32</v>
      </c>
      <c r="K1486" t="s">
        <v>19</v>
      </c>
      <c r="L1486" t="s">
        <v>27</v>
      </c>
      <c r="M1486">
        <v>400</v>
      </c>
    </row>
    <row r="1487" spans="1:13" x14ac:dyDescent="0.35">
      <c r="A1487" t="s">
        <v>1568</v>
      </c>
      <c r="B1487" t="s">
        <v>55</v>
      </c>
      <c r="C1487">
        <v>987</v>
      </c>
      <c r="D1487" t="s">
        <v>56</v>
      </c>
      <c r="E1487" t="s">
        <v>42</v>
      </c>
      <c r="F1487" t="s">
        <v>103</v>
      </c>
      <c r="G1487">
        <v>190</v>
      </c>
      <c r="H1487">
        <v>1</v>
      </c>
      <c r="I1487" s="1">
        <v>45055</v>
      </c>
      <c r="J1487" t="s">
        <v>52</v>
      </c>
      <c r="K1487" t="s">
        <v>33</v>
      </c>
      <c r="L1487" t="s">
        <v>34</v>
      </c>
      <c r="M1487">
        <v>190</v>
      </c>
    </row>
    <row r="1488" spans="1:13" x14ac:dyDescent="0.35">
      <c r="A1488" t="s">
        <v>1569</v>
      </c>
      <c r="B1488" t="s">
        <v>44</v>
      </c>
      <c r="C1488">
        <v>654</v>
      </c>
      <c r="D1488" t="s">
        <v>45</v>
      </c>
      <c r="E1488" t="s">
        <v>24</v>
      </c>
      <c r="F1488" t="s">
        <v>85</v>
      </c>
      <c r="G1488">
        <v>200</v>
      </c>
      <c r="H1488">
        <v>2</v>
      </c>
      <c r="I1488" s="1">
        <v>44927</v>
      </c>
      <c r="J1488" t="s">
        <v>32</v>
      </c>
      <c r="K1488" t="s">
        <v>33</v>
      </c>
      <c r="L1488" t="s">
        <v>53</v>
      </c>
      <c r="M1488">
        <v>400</v>
      </c>
    </row>
    <row r="1489" spans="1:13" x14ac:dyDescent="0.35">
      <c r="A1489" t="s">
        <v>1570</v>
      </c>
      <c r="B1489" t="s">
        <v>44</v>
      </c>
      <c r="C1489">
        <v>654</v>
      </c>
      <c r="D1489" t="s">
        <v>45</v>
      </c>
      <c r="E1489" t="s">
        <v>48</v>
      </c>
      <c r="F1489" t="s">
        <v>57</v>
      </c>
      <c r="G1489">
        <v>250</v>
      </c>
      <c r="H1489">
        <v>2</v>
      </c>
      <c r="I1489" s="1">
        <v>45124</v>
      </c>
      <c r="J1489" t="s">
        <v>18</v>
      </c>
      <c r="K1489" t="s">
        <v>33</v>
      </c>
      <c r="L1489" t="s">
        <v>34</v>
      </c>
      <c r="M1489">
        <v>500</v>
      </c>
    </row>
    <row r="1490" spans="1:13" x14ac:dyDescent="0.35">
      <c r="A1490" t="s">
        <v>1571</v>
      </c>
      <c r="B1490" t="s">
        <v>84</v>
      </c>
      <c r="C1490">
        <v>258</v>
      </c>
      <c r="D1490" t="s">
        <v>15</v>
      </c>
      <c r="E1490" t="s">
        <v>64</v>
      </c>
      <c r="F1490" t="s">
        <v>134</v>
      </c>
      <c r="G1490">
        <v>280</v>
      </c>
      <c r="H1490">
        <v>3</v>
      </c>
      <c r="I1490" s="1">
        <v>44946</v>
      </c>
      <c r="J1490" t="s">
        <v>32</v>
      </c>
      <c r="K1490" t="s">
        <v>19</v>
      </c>
      <c r="L1490" t="s">
        <v>20</v>
      </c>
      <c r="M1490">
        <v>840</v>
      </c>
    </row>
    <row r="1491" spans="1:13" x14ac:dyDescent="0.35">
      <c r="A1491" t="s">
        <v>1572</v>
      </c>
      <c r="B1491" t="s">
        <v>155</v>
      </c>
      <c r="C1491">
        <v>789</v>
      </c>
      <c r="D1491" t="s">
        <v>37</v>
      </c>
      <c r="E1491" t="s">
        <v>38</v>
      </c>
      <c r="F1491" t="s">
        <v>25</v>
      </c>
      <c r="G1491">
        <v>280</v>
      </c>
      <c r="H1491">
        <v>3</v>
      </c>
      <c r="I1491" s="1">
        <v>45073</v>
      </c>
      <c r="J1491" t="s">
        <v>26</v>
      </c>
      <c r="K1491" t="s">
        <v>19</v>
      </c>
      <c r="L1491" t="s">
        <v>20</v>
      </c>
      <c r="M1491">
        <v>840</v>
      </c>
    </row>
    <row r="1492" spans="1:13" x14ac:dyDescent="0.35">
      <c r="A1492" t="s">
        <v>1573</v>
      </c>
      <c r="B1492" t="s">
        <v>14</v>
      </c>
      <c r="C1492">
        <v>369</v>
      </c>
      <c r="D1492" t="s">
        <v>15</v>
      </c>
      <c r="E1492" t="s">
        <v>79</v>
      </c>
      <c r="F1492" t="s">
        <v>31</v>
      </c>
      <c r="G1492">
        <v>200</v>
      </c>
      <c r="H1492">
        <v>2</v>
      </c>
      <c r="I1492" s="1">
        <v>45038</v>
      </c>
      <c r="J1492" t="s">
        <v>18</v>
      </c>
      <c r="K1492" t="s">
        <v>33</v>
      </c>
      <c r="L1492" t="s">
        <v>34</v>
      </c>
      <c r="M1492">
        <v>400</v>
      </c>
    </row>
    <row r="1493" spans="1:13" x14ac:dyDescent="0.35">
      <c r="A1493" t="s">
        <v>1574</v>
      </c>
      <c r="B1493" t="s">
        <v>102</v>
      </c>
      <c r="C1493">
        <v>123</v>
      </c>
      <c r="D1493" t="s">
        <v>78</v>
      </c>
      <c r="E1493" t="s">
        <v>42</v>
      </c>
      <c r="F1493" t="s">
        <v>25</v>
      </c>
      <c r="G1493">
        <v>280</v>
      </c>
      <c r="H1493">
        <v>3</v>
      </c>
      <c r="I1493" s="1">
        <v>45089</v>
      </c>
      <c r="J1493" t="s">
        <v>26</v>
      </c>
      <c r="K1493" t="s">
        <v>19</v>
      </c>
      <c r="L1493" t="s">
        <v>27</v>
      </c>
      <c r="M1493">
        <v>840</v>
      </c>
    </row>
    <row r="1494" spans="1:13" x14ac:dyDescent="0.35">
      <c r="A1494" t="s">
        <v>1575</v>
      </c>
      <c r="B1494" t="s">
        <v>36</v>
      </c>
      <c r="C1494">
        <v>456</v>
      </c>
      <c r="D1494" t="s">
        <v>37</v>
      </c>
      <c r="E1494" t="s">
        <v>66</v>
      </c>
      <c r="F1494" t="s">
        <v>98</v>
      </c>
      <c r="G1494">
        <v>150</v>
      </c>
      <c r="H1494">
        <v>2</v>
      </c>
      <c r="I1494" s="1">
        <v>44998</v>
      </c>
      <c r="J1494" t="s">
        <v>18</v>
      </c>
      <c r="K1494" t="s">
        <v>19</v>
      </c>
      <c r="L1494" t="s">
        <v>27</v>
      </c>
      <c r="M1494">
        <v>300</v>
      </c>
    </row>
    <row r="1495" spans="1:13" x14ac:dyDescent="0.35">
      <c r="A1495" t="s">
        <v>1576</v>
      </c>
      <c r="B1495" t="s">
        <v>113</v>
      </c>
      <c r="C1495">
        <v>321</v>
      </c>
      <c r="D1495" t="s">
        <v>78</v>
      </c>
      <c r="E1495" t="s">
        <v>42</v>
      </c>
      <c r="F1495" t="s">
        <v>80</v>
      </c>
      <c r="G1495">
        <v>230</v>
      </c>
      <c r="H1495">
        <v>2</v>
      </c>
      <c r="I1495" s="1">
        <v>45072</v>
      </c>
      <c r="J1495" t="s">
        <v>18</v>
      </c>
      <c r="K1495" t="s">
        <v>33</v>
      </c>
      <c r="L1495" t="s">
        <v>40</v>
      </c>
      <c r="M1495">
        <v>460</v>
      </c>
    </row>
    <row r="1496" spans="1:13" x14ac:dyDescent="0.35">
      <c r="A1496" t="s">
        <v>1577</v>
      </c>
      <c r="B1496" t="s">
        <v>36</v>
      </c>
      <c r="C1496">
        <v>456</v>
      </c>
      <c r="D1496" t="s">
        <v>37</v>
      </c>
      <c r="E1496" t="s">
        <v>82</v>
      </c>
      <c r="F1496" t="s">
        <v>98</v>
      </c>
      <c r="G1496">
        <v>150</v>
      </c>
      <c r="H1496">
        <v>2</v>
      </c>
      <c r="I1496" s="1">
        <v>45115</v>
      </c>
      <c r="J1496" t="s">
        <v>32</v>
      </c>
      <c r="K1496" t="s">
        <v>19</v>
      </c>
      <c r="L1496" t="s">
        <v>27</v>
      </c>
      <c r="M1496">
        <v>300</v>
      </c>
    </row>
    <row r="1497" spans="1:13" x14ac:dyDescent="0.35">
      <c r="A1497" t="s">
        <v>1578</v>
      </c>
      <c r="B1497" t="s">
        <v>131</v>
      </c>
      <c r="C1497">
        <v>147</v>
      </c>
      <c r="D1497" t="s">
        <v>30</v>
      </c>
      <c r="E1497" t="s">
        <v>64</v>
      </c>
      <c r="F1497" t="s">
        <v>67</v>
      </c>
      <c r="G1497">
        <v>150</v>
      </c>
      <c r="H1497">
        <v>2</v>
      </c>
      <c r="I1497" s="1">
        <v>45112</v>
      </c>
      <c r="J1497" t="s">
        <v>52</v>
      </c>
      <c r="K1497" t="s">
        <v>33</v>
      </c>
      <c r="L1497" t="s">
        <v>53</v>
      </c>
      <c r="M1497">
        <v>300</v>
      </c>
    </row>
    <row r="1498" spans="1:13" x14ac:dyDescent="0.35">
      <c r="A1498" t="s">
        <v>1579</v>
      </c>
      <c r="B1498" t="s">
        <v>55</v>
      </c>
      <c r="C1498">
        <v>987</v>
      </c>
      <c r="D1498" t="s">
        <v>56</v>
      </c>
      <c r="E1498" t="s">
        <v>66</v>
      </c>
      <c r="F1498" t="s">
        <v>88</v>
      </c>
      <c r="G1498">
        <v>130</v>
      </c>
      <c r="H1498">
        <v>1</v>
      </c>
      <c r="I1498" s="1">
        <v>45189</v>
      </c>
      <c r="J1498" t="s">
        <v>26</v>
      </c>
      <c r="K1498" t="s">
        <v>33</v>
      </c>
      <c r="L1498" t="s">
        <v>34</v>
      </c>
      <c r="M1498">
        <v>130</v>
      </c>
    </row>
    <row r="1499" spans="1:13" x14ac:dyDescent="0.35">
      <c r="A1499" t="s">
        <v>1580</v>
      </c>
      <c r="B1499" t="s">
        <v>113</v>
      </c>
      <c r="C1499">
        <v>321</v>
      </c>
      <c r="D1499" t="s">
        <v>78</v>
      </c>
      <c r="E1499" t="s">
        <v>38</v>
      </c>
      <c r="F1499" t="s">
        <v>98</v>
      </c>
      <c r="G1499">
        <v>150</v>
      </c>
      <c r="H1499">
        <v>2</v>
      </c>
      <c r="I1499" s="1">
        <v>45201</v>
      </c>
      <c r="J1499" t="s">
        <v>18</v>
      </c>
      <c r="K1499" t="s">
        <v>19</v>
      </c>
      <c r="L1499" t="s">
        <v>20</v>
      </c>
      <c r="M1499">
        <v>300</v>
      </c>
    </row>
    <row r="1500" spans="1:13" x14ac:dyDescent="0.35">
      <c r="A1500" t="s">
        <v>1581</v>
      </c>
      <c r="B1500" t="s">
        <v>62</v>
      </c>
      <c r="C1500">
        <v>456</v>
      </c>
      <c r="D1500" t="s">
        <v>63</v>
      </c>
      <c r="E1500" t="s">
        <v>82</v>
      </c>
      <c r="F1500" t="s">
        <v>111</v>
      </c>
      <c r="G1500">
        <v>20</v>
      </c>
      <c r="H1500">
        <v>5</v>
      </c>
      <c r="I1500" s="1">
        <v>45255</v>
      </c>
      <c r="J1500" t="s">
        <v>18</v>
      </c>
      <c r="K1500" t="s">
        <v>19</v>
      </c>
      <c r="L1500" t="s">
        <v>27</v>
      </c>
      <c r="M1500">
        <v>100</v>
      </c>
    </row>
    <row r="1501" spans="1:13" x14ac:dyDescent="0.35">
      <c r="A1501" t="s">
        <v>1582</v>
      </c>
      <c r="B1501" t="s">
        <v>84</v>
      </c>
      <c r="C1501">
        <v>258</v>
      </c>
      <c r="D1501" t="s">
        <v>15</v>
      </c>
      <c r="E1501" t="s">
        <v>82</v>
      </c>
      <c r="F1501" t="s">
        <v>174</v>
      </c>
      <c r="G1501">
        <v>300</v>
      </c>
      <c r="H1501">
        <v>3</v>
      </c>
      <c r="I1501" s="1">
        <v>45219</v>
      </c>
      <c r="J1501" t="s">
        <v>26</v>
      </c>
      <c r="K1501" t="s">
        <v>33</v>
      </c>
      <c r="L1501" t="s">
        <v>34</v>
      </c>
      <c r="M1501">
        <v>900</v>
      </c>
    </row>
    <row r="1502" spans="1:13" x14ac:dyDescent="0.35">
      <c r="A1502" t="s">
        <v>1583</v>
      </c>
      <c r="B1502" t="s">
        <v>44</v>
      </c>
      <c r="C1502">
        <v>654</v>
      </c>
      <c r="D1502" t="s">
        <v>45</v>
      </c>
      <c r="E1502" t="s">
        <v>16</v>
      </c>
      <c r="F1502" t="s">
        <v>88</v>
      </c>
      <c r="G1502">
        <v>130</v>
      </c>
      <c r="H1502">
        <v>1</v>
      </c>
      <c r="I1502" s="1">
        <v>45137</v>
      </c>
      <c r="J1502" t="s">
        <v>26</v>
      </c>
      <c r="K1502" t="s">
        <v>33</v>
      </c>
      <c r="L1502" t="s">
        <v>34</v>
      </c>
      <c r="M1502">
        <v>130</v>
      </c>
    </row>
    <row r="1503" spans="1:13" x14ac:dyDescent="0.35">
      <c r="A1503" t="s">
        <v>1584</v>
      </c>
      <c r="B1503" t="s">
        <v>55</v>
      </c>
      <c r="C1503">
        <v>987</v>
      </c>
      <c r="D1503" t="s">
        <v>56</v>
      </c>
      <c r="E1503" t="s">
        <v>16</v>
      </c>
      <c r="F1503" t="s">
        <v>25</v>
      </c>
      <c r="G1503">
        <v>280</v>
      </c>
      <c r="H1503">
        <v>3</v>
      </c>
      <c r="I1503" s="1">
        <v>45197</v>
      </c>
      <c r="J1503" t="s">
        <v>18</v>
      </c>
      <c r="K1503" t="s">
        <v>19</v>
      </c>
      <c r="L1503" t="s">
        <v>27</v>
      </c>
      <c r="M1503">
        <v>840</v>
      </c>
    </row>
    <row r="1504" spans="1:13" x14ac:dyDescent="0.35">
      <c r="A1504" t="s">
        <v>1585</v>
      </c>
      <c r="B1504" t="s">
        <v>92</v>
      </c>
      <c r="C1504">
        <v>654</v>
      </c>
      <c r="D1504" t="s">
        <v>51</v>
      </c>
      <c r="E1504" t="s">
        <v>16</v>
      </c>
      <c r="F1504" t="s">
        <v>39</v>
      </c>
      <c r="G1504">
        <v>120</v>
      </c>
      <c r="H1504">
        <v>1</v>
      </c>
      <c r="I1504" s="1">
        <v>45132</v>
      </c>
      <c r="J1504" t="s">
        <v>52</v>
      </c>
      <c r="K1504" t="s">
        <v>19</v>
      </c>
      <c r="L1504" t="s">
        <v>20</v>
      </c>
      <c r="M1504">
        <v>120</v>
      </c>
    </row>
    <row r="1505" spans="1:13" x14ac:dyDescent="0.35">
      <c r="A1505" t="s">
        <v>1586</v>
      </c>
      <c r="B1505" t="s">
        <v>84</v>
      </c>
      <c r="C1505">
        <v>258</v>
      </c>
      <c r="D1505" t="s">
        <v>15</v>
      </c>
      <c r="E1505" t="s">
        <v>24</v>
      </c>
      <c r="F1505" t="s">
        <v>103</v>
      </c>
      <c r="G1505">
        <v>190</v>
      </c>
      <c r="H1505">
        <v>1</v>
      </c>
      <c r="I1505" s="1">
        <v>45076</v>
      </c>
      <c r="J1505" t="s">
        <v>52</v>
      </c>
      <c r="K1505" t="s">
        <v>33</v>
      </c>
      <c r="L1505" t="s">
        <v>40</v>
      </c>
      <c r="M1505">
        <v>190</v>
      </c>
    </row>
    <row r="1506" spans="1:13" x14ac:dyDescent="0.35">
      <c r="A1506" t="s">
        <v>1587</v>
      </c>
      <c r="B1506" t="s">
        <v>22</v>
      </c>
      <c r="C1506">
        <v>369</v>
      </c>
      <c r="D1506" t="s">
        <v>23</v>
      </c>
      <c r="E1506" t="s">
        <v>48</v>
      </c>
      <c r="F1506" t="s">
        <v>73</v>
      </c>
      <c r="G1506">
        <v>160</v>
      </c>
      <c r="H1506">
        <v>1</v>
      </c>
      <c r="I1506" s="1">
        <v>45055</v>
      </c>
      <c r="J1506" t="s">
        <v>32</v>
      </c>
      <c r="K1506" t="s">
        <v>33</v>
      </c>
      <c r="L1506" t="s">
        <v>53</v>
      </c>
      <c r="M1506">
        <v>160</v>
      </c>
    </row>
    <row r="1507" spans="1:13" x14ac:dyDescent="0.35">
      <c r="A1507" t="s">
        <v>1588</v>
      </c>
      <c r="B1507" t="s">
        <v>59</v>
      </c>
      <c r="C1507">
        <v>123</v>
      </c>
      <c r="D1507" t="s">
        <v>23</v>
      </c>
      <c r="E1507" t="s">
        <v>64</v>
      </c>
      <c r="F1507" t="s">
        <v>46</v>
      </c>
      <c r="G1507">
        <v>350</v>
      </c>
      <c r="H1507">
        <v>1</v>
      </c>
      <c r="I1507" s="1">
        <v>45136</v>
      </c>
      <c r="J1507" t="s">
        <v>18</v>
      </c>
      <c r="K1507" t="s">
        <v>33</v>
      </c>
      <c r="L1507" t="s">
        <v>40</v>
      </c>
      <c r="M1507">
        <v>350</v>
      </c>
    </row>
    <row r="1508" spans="1:13" x14ac:dyDescent="0.35">
      <c r="A1508" t="s">
        <v>1589</v>
      </c>
      <c r="B1508" t="s">
        <v>155</v>
      </c>
      <c r="C1508">
        <v>789</v>
      </c>
      <c r="D1508" t="s">
        <v>37</v>
      </c>
      <c r="E1508" t="s">
        <v>48</v>
      </c>
      <c r="F1508" t="s">
        <v>111</v>
      </c>
      <c r="G1508">
        <v>20</v>
      </c>
      <c r="H1508">
        <v>5</v>
      </c>
      <c r="I1508" s="1">
        <v>45096</v>
      </c>
      <c r="J1508" t="s">
        <v>26</v>
      </c>
      <c r="K1508" t="s">
        <v>19</v>
      </c>
      <c r="L1508" t="s">
        <v>27</v>
      </c>
      <c r="M1508">
        <v>100</v>
      </c>
    </row>
    <row r="1509" spans="1:13" x14ac:dyDescent="0.35">
      <c r="A1509" t="s">
        <v>1590</v>
      </c>
      <c r="B1509" t="s">
        <v>62</v>
      </c>
      <c r="C1509">
        <v>456</v>
      </c>
      <c r="D1509" t="s">
        <v>63</v>
      </c>
      <c r="E1509" t="s">
        <v>48</v>
      </c>
      <c r="F1509" t="s">
        <v>134</v>
      </c>
      <c r="G1509">
        <v>280</v>
      </c>
      <c r="H1509">
        <v>3</v>
      </c>
      <c r="I1509" s="1">
        <v>44961</v>
      </c>
      <c r="J1509" t="s">
        <v>18</v>
      </c>
      <c r="K1509" t="s">
        <v>33</v>
      </c>
      <c r="L1509" t="s">
        <v>53</v>
      </c>
      <c r="M1509">
        <v>840</v>
      </c>
    </row>
    <row r="1510" spans="1:13" x14ac:dyDescent="0.35">
      <c r="A1510" t="s">
        <v>1591</v>
      </c>
      <c r="B1510" t="s">
        <v>84</v>
      </c>
      <c r="C1510">
        <v>258</v>
      </c>
      <c r="D1510" t="s">
        <v>15</v>
      </c>
      <c r="E1510" t="s">
        <v>42</v>
      </c>
      <c r="F1510" t="s">
        <v>60</v>
      </c>
      <c r="G1510">
        <v>220</v>
      </c>
      <c r="H1510">
        <v>2</v>
      </c>
      <c r="I1510" s="1">
        <v>45144</v>
      </c>
      <c r="J1510" t="s">
        <v>18</v>
      </c>
      <c r="K1510" t="s">
        <v>19</v>
      </c>
      <c r="L1510" t="s">
        <v>27</v>
      </c>
      <c r="M1510">
        <v>440</v>
      </c>
    </row>
    <row r="1511" spans="1:13" x14ac:dyDescent="0.35">
      <c r="A1511" t="s">
        <v>1592</v>
      </c>
      <c r="B1511" t="s">
        <v>44</v>
      </c>
      <c r="C1511">
        <v>654</v>
      </c>
      <c r="D1511" t="s">
        <v>45</v>
      </c>
      <c r="E1511" t="s">
        <v>48</v>
      </c>
      <c r="F1511" t="s">
        <v>80</v>
      </c>
      <c r="G1511">
        <v>230</v>
      </c>
      <c r="H1511">
        <v>2</v>
      </c>
      <c r="I1511" s="1">
        <v>45222</v>
      </c>
      <c r="J1511" t="s">
        <v>18</v>
      </c>
      <c r="K1511" t="s">
        <v>19</v>
      </c>
      <c r="L1511" t="s">
        <v>27</v>
      </c>
      <c r="M1511">
        <v>460</v>
      </c>
    </row>
    <row r="1512" spans="1:13" x14ac:dyDescent="0.35">
      <c r="A1512" t="s">
        <v>1593</v>
      </c>
      <c r="B1512" t="s">
        <v>131</v>
      </c>
      <c r="C1512">
        <v>147</v>
      </c>
      <c r="D1512" t="s">
        <v>30</v>
      </c>
      <c r="E1512" t="s">
        <v>24</v>
      </c>
      <c r="F1512" t="s">
        <v>17</v>
      </c>
      <c r="G1512">
        <v>50</v>
      </c>
      <c r="H1512">
        <v>4</v>
      </c>
      <c r="I1512" s="1">
        <v>45034</v>
      </c>
      <c r="J1512" t="s">
        <v>26</v>
      </c>
      <c r="K1512" t="s">
        <v>33</v>
      </c>
      <c r="L1512" t="s">
        <v>40</v>
      </c>
      <c r="M1512">
        <v>200</v>
      </c>
    </row>
    <row r="1513" spans="1:13" x14ac:dyDescent="0.35">
      <c r="A1513" t="s">
        <v>1594</v>
      </c>
      <c r="B1513" t="s">
        <v>102</v>
      </c>
      <c r="C1513">
        <v>123</v>
      </c>
      <c r="D1513" t="s">
        <v>78</v>
      </c>
      <c r="E1513" t="s">
        <v>66</v>
      </c>
      <c r="F1513" t="s">
        <v>134</v>
      </c>
      <c r="G1513">
        <v>280</v>
      </c>
      <c r="H1513">
        <v>3</v>
      </c>
      <c r="I1513" s="1">
        <v>44997</v>
      </c>
      <c r="J1513" t="s">
        <v>32</v>
      </c>
      <c r="K1513" t="s">
        <v>33</v>
      </c>
      <c r="L1513" t="s">
        <v>53</v>
      </c>
      <c r="M1513">
        <v>840</v>
      </c>
    </row>
    <row r="1514" spans="1:13" x14ac:dyDescent="0.35">
      <c r="A1514" t="s">
        <v>1595</v>
      </c>
      <c r="B1514" t="s">
        <v>97</v>
      </c>
      <c r="C1514">
        <v>456</v>
      </c>
      <c r="D1514" t="s">
        <v>45</v>
      </c>
      <c r="E1514" t="s">
        <v>24</v>
      </c>
      <c r="F1514" t="s">
        <v>71</v>
      </c>
      <c r="G1514">
        <v>180</v>
      </c>
      <c r="H1514">
        <v>1</v>
      </c>
      <c r="I1514" s="1">
        <v>45224</v>
      </c>
      <c r="J1514" t="s">
        <v>52</v>
      </c>
      <c r="K1514" t="s">
        <v>19</v>
      </c>
      <c r="L1514" t="s">
        <v>27</v>
      </c>
      <c r="M1514">
        <v>180</v>
      </c>
    </row>
    <row r="1515" spans="1:13" x14ac:dyDescent="0.35">
      <c r="A1515" t="s">
        <v>1596</v>
      </c>
      <c r="B1515" t="s">
        <v>44</v>
      </c>
      <c r="C1515">
        <v>654</v>
      </c>
      <c r="D1515" t="s">
        <v>45</v>
      </c>
      <c r="E1515" t="s">
        <v>79</v>
      </c>
      <c r="F1515" t="s">
        <v>174</v>
      </c>
      <c r="G1515">
        <v>300</v>
      </c>
      <c r="H1515">
        <v>3</v>
      </c>
      <c r="I1515" s="1">
        <v>45244</v>
      </c>
      <c r="J1515" t="s">
        <v>32</v>
      </c>
      <c r="K1515" t="s">
        <v>33</v>
      </c>
      <c r="L1515" t="s">
        <v>53</v>
      </c>
      <c r="M1515">
        <v>900</v>
      </c>
    </row>
    <row r="1516" spans="1:13" x14ac:dyDescent="0.35">
      <c r="A1516" t="s">
        <v>1597</v>
      </c>
      <c r="B1516" t="s">
        <v>92</v>
      </c>
      <c r="C1516">
        <v>654</v>
      </c>
      <c r="D1516" t="s">
        <v>51</v>
      </c>
      <c r="E1516" t="s">
        <v>24</v>
      </c>
      <c r="F1516" t="s">
        <v>80</v>
      </c>
      <c r="G1516">
        <v>230</v>
      </c>
      <c r="H1516">
        <v>2</v>
      </c>
      <c r="I1516" s="1">
        <v>45189</v>
      </c>
      <c r="J1516" t="s">
        <v>26</v>
      </c>
      <c r="K1516" t="s">
        <v>19</v>
      </c>
      <c r="L1516" t="s">
        <v>27</v>
      </c>
      <c r="M1516">
        <v>460</v>
      </c>
    </row>
    <row r="1517" spans="1:13" x14ac:dyDescent="0.35">
      <c r="A1517" t="s">
        <v>1598</v>
      </c>
      <c r="B1517" t="s">
        <v>59</v>
      </c>
      <c r="C1517">
        <v>123</v>
      </c>
      <c r="D1517" t="s">
        <v>23</v>
      </c>
      <c r="E1517" t="s">
        <v>48</v>
      </c>
      <c r="F1517" t="s">
        <v>85</v>
      </c>
      <c r="G1517">
        <v>200</v>
      </c>
      <c r="H1517">
        <v>2</v>
      </c>
      <c r="I1517" s="1">
        <v>45247</v>
      </c>
      <c r="J1517" t="s">
        <v>26</v>
      </c>
      <c r="K1517" t="s">
        <v>33</v>
      </c>
      <c r="L1517" t="s">
        <v>34</v>
      </c>
      <c r="M1517">
        <v>400</v>
      </c>
    </row>
    <row r="1518" spans="1:13" x14ac:dyDescent="0.35">
      <c r="A1518" t="s">
        <v>1599</v>
      </c>
      <c r="B1518" t="s">
        <v>69</v>
      </c>
      <c r="C1518">
        <v>321</v>
      </c>
      <c r="D1518" t="s">
        <v>70</v>
      </c>
      <c r="E1518" t="s">
        <v>79</v>
      </c>
      <c r="F1518" t="s">
        <v>134</v>
      </c>
      <c r="G1518">
        <v>280</v>
      </c>
      <c r="H1518">
        <v>3</v>
      </c>
      <c r="I1518" s="1">
        <v>45258</v>
      </c>
      <c r="J1518" t="s">
        <v>26</v>
      </c>
      <c r="K1518" t="s">
        <v>33</v>
      </c>
      <c r="L1518" t="s">
        <v>34</v>
      </c>
      <c r="M1518">
        <v>840</v>
      </c>
    </row>
    <row r="1519" spans="1:13" x14ac:dyDescent="0.35">
      <c r="A1519" t="s">
        <v>1600</v>
      </c>
      <c r="B1519" t="s">
        <v>62</v>
      </c>
      <c r="C1519">
        <v>456</v>
      </c>
      <c r="D1519" t="s">
        <v>63</v>
      </c>
      <c r="E1519" t="s">
        <v>16</v>
      </c>
      <c r="F1519" t="s">
        <v>31</v>
      </c>
      <c r="G1519">
        <v>200</v>
      </c>
      <c r="H1519">
        <v>2</v>
      </c>
      <c r="I1519" s="1">
        <v>45253</v>
      </c>
      <c r="J1519" t="s">
        <v>26</v>
      </c>
      <c r="K1519" t="s">
        <v>19</v>
      </c>
      <c r="L1519" t="s">
        <v>20</v>
      </c>
      <c r="M1519">
        <v>400</v>
      </c>
    </row>
    <row r="1520" spans="1:13" x14ac:dyDescent="0.35">
      <c r="A1520" t="s">
        <v>1601</v>
      </c>
      <c r="B1520" t="s">
        <v>62</v>
      </c>
      <c r="C1520">
        <v>456</v>
      </c>
      <c r="D1520" t="s">
        <v>63</v>
      </c>
      <c r="E1520" t="s">
        <v>82</v>
      </c>
      <c r="F1520" t="s">
        <v>111</v>
      </c>
      <c r="G1520">
        <v>20</v>
      </c>
      <c r="H1520">
        <v>5</v>
      </c>
      <c r="I1520" s="1">
        <v>45075</v>
      </c>
      <c r="J1520" t="s">
        <v>52</v>
      </c>
      <c r="K1520" t="s">
        <v>19</v>
      </c>
      <c r="L1520" t="s">
        <v>20</v>
      </c>
      <c r="M1520">
        <v>100</v>
      </c>
    </row>
    <row r="1521" spans="1:13" x14ac:dyDescent="0.35">
      <c r="A1521" t="s">
        <v>1602</v>
      </c>
      <c r="B1521" t="s">
        <v>113</v>
      </c>
      <c r="C1521">
        <v>321</v>
      </c>
      <c r="D1521" t="s">
        <v>78</v>
      </c>
      <c r="E1521" t="s">
        <v>66</v>
      </c>
      <c r="F1521" t="s">
        <v>71</v>
      </c>
      <c r="G1521">
        <v>180</v>
      </c>
      <c r="H1521">
        <v>1</v>
      </c>
      <c r="I1521" s="1">
        <v>44940</v>
      </c>
      <c r="J1521" t="s">
        <v>18</v>
      </c>
      <c r="K1521" t="s">
        <v>33</v>
      </c>
      <c r="L1521" t="s">
        <v>53</v>
      </c>
      <c r="M1521">
        <v>180</v>
      </c>
    </row>
    <row r="1522" spans="1:13" x14ac:dyDescent="0.35">
      <c r="A1522" t="s">
        <v>1603</v>
      </c>
      <c r="B1522" t="s">
        <v>29</v>
      </c>
      <c r="C1522">
        <v>258</v>
      </c>
      <c r="D1522" t="s">
        <v>30</v>
      </c>
      <c r="E1522" t="s">
        <v>24</v>
      </c>
      <c r="F1522" t="s">
        <v>73</v>
      </c>
      <c r="G1522">
        <v>160</v>
      </c>
      <c r="H1522">
        <v>1</v>
      </c>
      <c r="I1522" s="1">
        <v>45044</v>
      </c>
      <c r="J1522" t="s">
        <v>26</v>
      </c>
      <c r="K1522" t="s">
        <v>19</v>
      </c>
      <c r="L1522" t="s">
        <v>20</v>
      </c>
      <c r="M1522">
        <v>160</v>
      </c>
    </row>
    <row r="1523" spans="1:13" x14ac:dyDescent="0.35">
      <c r="A1523" t="s">
        <v>1604</v>
      </c>
      <c r="B1523" t="s">
        <v>77</v>
      </c>
      <c r="C1523">
        <v>147</v>
      </c>
      <c r="D1523" t="s">
        <v>78</v>
      </c>
      <c r="E1523" t="s">
        <v>48</v>
      </c>
      <c r="F1523" t="s">
        <v>88</v>
      </c>
      <c r="G1523">
        <v>130</v>
      </c>
      <c r="H1523">
        <v>1</v>
      </c>
      <c r="I1523" s="1">
        <v>44992</v>
      </c>
      <c r="J1523" t="s">
        <v>18</v>
      </c>
      <c r="K1523" t="s">
        <v>19</v>
      </c>
      <c r="L1523" t="s">
        <v>20</v>
      </c>
      <c r="M1523">
        <v>130</v>
      </c>
    </row>
    <row r="1524" spans="1:13" x14ac:dyDescent="0.35">
      <c r="A1524" t="s">
        <v>1605</v>
      </c>
      <c r="B1524" t="s">
        <v>115</v>
      </c>
      <c r="C1524">
        <v>789</v>
      </c>
      <c r="D1524" t="s">
        <v>70</v>
      </c>
      <c r="E1524" t="s">
        <v>16</v>
      </c>
      <c r="F1524" t="s">
        <v>60</v>
      </c>
      <c r="G1524">
        <v>220</v>
      </c>
      <c r="H1524">
        <v>2</v>
      </c>
      <c r="I1524" s="1">
        <v>45017</v>
      </c>
      <c r="J1524" t="s">
        <v>32</v>
      </c>
      <c r="K1524" t="s">
        <v>19</v>
      </c>
      <c r="L1524" t="s">
        <v>27</v>
      </c>
      <c r="M1524">
        <v>440</v>
      </c>
    </row>
    <row r="1525" spans="1:13" x14ac:dyDescent="0.35">
      <c r="A1525" t="s">
        <v>1606</v>
      </c>
      <c r="B1525" t="s">
        <v>36</v>
      </c>
      <c r="C1525">
        <v>456</v>
      </c>
      <c r="D1525" t="s">
        <v>37</v>
      </c>
      <c r="E1525" t="s">
        <v>64</v>
      </c>
      <c r="F1525" t="s">
        <v>71</v>
      </c>
      <c r="G1525">
        <v>180</v>
      </c>
      <c r="H1525">
        <v>1</v>
      </c>
      <c r="I1525" s="1">
        <v>45208</v>
      </c>
      <c r="J1525" t="s">
        <v>26</v>
      </c>
      <c r="K1525" t="s">
        <v>19</v>
      </c>
      <c r="L1525" t="s">
        <v>20</v>
      </c>
      <c r="M1525">
        <v>180</v>
      </c>
    </row>
    <row r="1526" spans="1:13" x14ac:dyDescent="0.35">
      <c r="A1526" t="s">
        <v>1607</v>
      </c>
      <c r="B1526" t="s">
        <v>102</v>
      </c>
      <c r="C1526">
        <v>123</v>
      </c>
      <c r="D1526" t="s">
        <v>78</v>
      </c>
      <c r="E1526" t="s">
        <v>42</v>
      </c>
      <c r="F1526" t="s">
        <v>31</v>
      </c>
      <c r="G1526">
        <v>200</v>
      </c>
      <c r="H1526">
        <v>2</v>
      </c>
      <c r="I1526" s="1">
        <v>45250</v>
      </c>
      <c r="J1526" t="s">
        <v>26</v>
      </c>
      <c r="K1526" t="s">
        <v>33</v>
      </c>
      <c r="L1526" t="s">
        <v>40</v>
      </c>
      <c r="M1526">
        <v>400</v>
      </c>
    </row>
    <row r="1527" spans="1:13" x14ac:dyDescent="0.35">
      <c r="A1527" t="s">
        <v>1608</v>
      </c>
      <c r="B1527" t="s">
        <v>97</v>
      </c>
      <c r="C1527">
        <v>456</v>
      </c>
      <c r="D1527" t="s">
        <v>45</v>
      </c>
      <c r="E1527" t="s">
        <v>64</v>
      </c>
      <c r="F1527" t="s">
        <v>80</v>
      </c>
      <c r="G1527">
        <v>230</v>
      </c>
      <c r="H1527">
        <v>2</v>
      </c>
      <c r="I1527" s="1">
        <v>45291</v>
      </c>
      <c r="J1527" t="s">
        <v>26</v>
      </c>
      <c r="K1527" t="s">
        <v>19</v>
      </c>
      <c r="L1527" t="s">
        <v>20</v>
      </c>
      <c r="M1527">
        <v>460</v>
      </c>
    </row>
    <row r="1528" spans="1:13" x14ac:dyDescent="0.35">
      <c r="A1528" t="s">
        <v>1609</v>
      </c>
      <c r="B1528" t="s">
        <v>55</v>
      </c>
      <c r="C1528">
        <v>987</v>
      </c>
      <c r="D1528" t="s">
        <v>56</v>
      </c>
      <c r="E1528" t="s">
        <v>16</v>
      </c>
      <c r="F1528" t="s">
        <v>25</v>
      </c>
      <c r="G1528">
        <v>280</v>
      </c>
      <c r="H1528">
        <v>3</v>
      </c>
      <c r="I1528" s="1">
        <v>45097</v>
      </c>
      <c r="J1528" t="s">
        <v>32</v>
      </c>
      <c r="K1528" t="s">
        <v>33</v>
      </c>
      <c r="L1528" t="s">
        <v>40</v>
      </c>
      <c r="M1528">
        <v>840</v>
      </c>
    </row>
    <row r="1529" spans="1:13" x14ac:dyDescent="0.35">
      <c r="A1529" t="s">
        <v>1610</v>
      </c>
      <c r="B1529" t="s">
        <v>29</v>
      </c>
      <c r="C1529">
        <v>258</v>
      </c>
      <c r="D1529" t="s">
        <v>30</v>
      </c>
      <c r="E1529" t="s">
        <v>82</v>
      </c>
      <c r="F1529" t="s">
        <v>60</v>
      </c>
      <c r="G1529">
        <v>220</v>
      </c>
      <c r="H1529">
        <v>2</v>
      </c>
      <c r="I1529" s="1">
        <v>45066</v>
      </c>
      <c r="J1529" t="s">
        <v>26</v>
      </c>
      <c r="K1529" t="s">
        <v>33</v>
      </c>
      <c r="L1529" t="s">
        <v>40</v>
      </c>
      <c r="M1529">
        <v>440</v>
      </c>
    </row>
    <row r="1530" spans="1:13" x14ac:dyDescent="0.35">
      <c r="A1530" t="s">
        <v>1611</v>
      </c>
      <c r="B1530" t="s">
        <v>113</v>
      </c>
      <c r="C1530">
        <v>321</v>
      </c>
      <c r="D1530" t="s">
        <v>78</v>
      </c>
      <c r="E1530" t="s">
        <v>38</v>
      </c>
      <c r="F1530" t="s">
        <v>111</v>
      </c>
      <c r="G1530">
        <v>20</v>
      </c>
      <c r="H1530">
        <v>5</v>
      </c>
      <c r="I1530" s="1">
        <v>45185</v>
      </c>
      <c r="J1530" t="s">
        <v>18</v>
      </c>
      <c r="K1530" t="s">
        <v>19</v>
      </c>
      <c r="L1530" t="s">
        <v>27</v>
      </c>
      <c r="M1530">
        <v>100</v>
      </c>
    </row>
    <row r="1531" spans="1:13" x14ac:dyDescent="0.35">
      <c r="A1531" t="s">
        <v>1612</v>
      </c>
      <c r="B1531" t="s">
        <v>22</v>
      </c>
      <c r="C1531">
        <v>369</v>
      </c>
      <c r="D1531" t="s">
        <v>23</v>
      </c>
      <c r="E1531" t="s">
        <v>24</v>
      </c>
      <c r="F1531" t="s">
        <v>46</v>
      </c>
      <c r="G1531">
        <v>350</v>
      </c>
      <c r="H1531">
        <v>1</v>
      </c>
      <c r="I1531" s="1">
        <v>45084</v>
      </c>
      <c r="J1531" t="s">
        <v>52</v>
      </c>
      <c r="K1531" t="s">
        <v>19</v>
      </c>
      <c r="L1531" t="s">
        <v>20</v>
      </c>
      <c r="M1531">
        <v>350</v>
      </c>
    </row>
    <row r="1532" spans="1:13" x14ac:dyDescent="0.35">
      <c r="A1532" t="s">
        <v>1613</v>
      </c>
      <c r="B1532" t="s">
        <v>50</v>
      </c>
      <c r="C1532">
        <v>123</v>
      </c>
      <c r="D1532" t="s">
        <v>51</v>
      </c>
      <c r="E1532" t="s">
        <v>82</v>
      </c>
      <c r="F1532" t="s">
        <v>60</v>
      </c>
      <c r="G1532">
        <v>220</v>
      </c>
      <c r="H1532">
        <v>2</v>
      </c>
      <c r="I1532" s="1">
        <v>45083</v>
      </c>
      <c r="J1532" t="s">
        <v>32</v>
      </c>
      <c r="K1532" t="s">
        <v>33</v>
      </c>
      <c r="L1532" t="s">
        <v>34</v>
      </c>
      <c r="M1532">
        <v>440</v>
      </c>
    </row>
    <row r="1533" spans="1:13" x14ac:dyDescent="0.35">
      <c r="A1533" t="s">
        <v>1614</v>
      </c>
      <c r="B1533" t="s">
        <v>55</v>
      </c>
      <c r="C1533">
        <v>987</v>
      </c>
      <c r="D1533" t="s">
        <v>56</v>
      </c>
      <c r="E1533" t="s">
        <v>24</v>
      </c>
      <c r="F1533" t="s">
        <v>134</v>
      </c>
      <c r="G1533">
        <v>280</v>
      </c>
      <c r="H1533">
        <v>3</v>
      </c>
      <c r="I1533" s="1">
        <v>45194</v>
      </c>
      <c r="J1533" t="s">
        <v>32</v>
      </c>
      <c r="K1533" t="s">
        <v>19</v>
      </c>
      <c r="L1533" t="s">
        <v>27</v>
      </c>
      <c r="M1533">
        <v>840</v>
      </c>
    </row>
    <row r="1534" spans="1:13" x14ac:dyDescent="0.35">
      <c r="A1534" t="s">
        <v>1615</v>
      </c>
      <c r="B1534" t="s">
        <v>22</v>
      </c>
      <c r="C1534">
        <v>369</v>
      </c>
      <c r="D1534" t="s">
        <v>23</v>
      </c>
      <c r="E1534" t="s">
        <v>24</v>
      </c>
      <c r="F1534" t="s">
        <v>98</v>
      </c>
      <c r="G1534">
        <v>150</v>
      </c>
      <c r="H1534">
        <v>2</v>
      </c>
      <c r="I1534" s="1">
        <v>45252</v>
      </c>
      <c r="J1534" t="s">
        <v>52</v>
      </c>
      <c r="K1534" t="s">
        <v>33</v>
      </c>
      <c r="L1534" t="s">
        <v>34</v>
      </c>
      <c r="M1534">
        <v>300</v>
      </c>
    </row>
    <row r="1535" spans="1:13" x14ac:dyDescent="0.35">
      <c r="A1535" t="s">
        <v>1616</v>
      </c>
      <c r="B1535" t="s">
        <v>44</v>
      </c>
      <c r="C1535">
        <v>654</v>
      </c>
      <c r="D1535" t="s">
        <v>45</v>
      </c>
      <c r="E1535" t="s">
        <v>64</v>
      </c>
      <c r="F1535" t="s">
        <v>67</v>
      </c>
      <c r="G1535">
        <v>150</v>
      </c>
      <c r="H1535">
        <v>2</v>
      </c>
      <c r="I1535" s="1">
        <v>45250</v>
      </c>
      <c r="J1535" t="s">
        <v>18</v>
      </c>
      <c r="K1535" t="s">
        <v>19</v>
      </c>
      <c r="L1535" t="s">
        <v>27</v>
      </c>
      <c r="M1535">
        <v>300</v>
      </c>
    </row>
    <row r="1536" spans="1:13" x14ac:dyDescent="0.35">
      <c r="A1536" t="s">
        <v>1617</v>
      </c>
      <c r="B1536" t="s">
        <v>55</v>
      </c>
      <c r="C1536">
        <v>987</v>
      </c>
      <c r="D1536" t="s">
        <v>56</v>
      </c>
      <c r="E1536" t="s">
        <v>48</v>
      </c>
      <c r="F1536" t="s">
        <v>57</v>
      </c>
      <c r="G1536">
        <v>250</v>
      </c>
      <c r="H1536">
        <v>2</v>
      </c>
      <c r="I1536" s="1">
        <v>45184</v>
      </c>
      <c r="J1536" t="s">
        <v>32</v>
      </c>
      <c r="K1536" t="s">
        <v>33</v>
      </c>
      <c r="L1536" t="s">
        <v>34</v>
      </c>
      <c r="M1536">
        <v>500</v>
      </c>
    </row>
    <row r="1537" spans="1:13" x14ac:dyDescent="0.35">
      <c r="A1537" t="s">
        <v>1618</v>
      </c>
      <c r="B1537" t="s">
        <v>69</v>
      </c>
      <c r="C1537">
        <v>321</v>
      </c>
      <c r="D1537" t="s">
        <v>70</v>
      </c>
      <c r="E1537" t="s">
        <v>79</v>
      </c>
      <c r="F1537" t="s">
        <v>46</v>
      </c>
      <c r="G1537">
        <v>350</v>
      </c>
      <c r="H1537">
        <v>1</v>
      </c>
      <c r="I1537" s="1">
        <v>44930</v>
      </c>
      <c r="J1537" t="s">
        <v>32</v>
      </c>
      <c r="K1537" t="s">
        <v>33</v>
      </c>
      <c r="L1537" t="s">
        <v>34</v>
      </c>
      <c r="M1537">
        <v>350</v>
      </c>
    </row>
    <row r="1538" spans="1:13" x14ac:dyDescent="0.35">
      <c r="A1538" t="s">
        <v>1619</v>
      </c>
      <c r="B1538" t="s">
        <v>92</v>
      </c>
      <c r="C1538">
        <v>654</v>
      </c>
      <c r="D1538" t="s">
        <v>51</v>
      </c>
      <c r="E1538" t="s">
        <v>38</v>
      </c>
      <c r="F1538" t="s">
        <v>103</v>
      </c>
      <c r="G1538">
        <v>190</v>
      </c>
      <c r="H1538">
        <v>1</v>
      </c>
      <c r="I1538" s="1">
        <v>45206</v>
      </c>
      <c r="J1538" t="s">
        <v>18</v>
      </c>
      <c r="K1538" t="s">
        <v>19</v>
      </c>
      <c r="L1538" t="s">
        <v>27</v>
      </c>
      <c r="M1538">
        <v>190</v>
      </c>
    </row>
    <row r="1539" spans="1:13" x14ac:dyDescent="0.35">
      <c r="A1539" t="s">
        <v>1620</v>
      </c>
      <c r="B1539" t="s">
        <v>115</v>
      </c>
      <c r="C1539">
        <v>789</v>
      </c>
      <c r="D1539" t="s">
        <v>70</v>
      </c>
      <c r="E1539" t="s">
        <v>82</v>
      </c>
      <c r="F1539" t="s">
        <v>31</v>
      </c>
      <c r="G1539">
        <v>200</v>
      </c>
      <c r="H1539">
        <v>2</v>
      </c>
      <c r="I1539" s="1">
        <v>45123</v>
      </c>
      <c r="J1539" t="s">
        <v>18</v>
      </c>
      <c r="K1539" t="s">
        <v>33</v>
      </c>
      <c r="L1539" t="s">
        <v>34</v>
      </c>
      <c r="M1539">
        <v>400</v>
      </c>
    </row>
    <row r="1540" spans="1:13" x14ac:dyDescent="0.35">
      <c r="A1540" t="s">
        <v>1621</v>
      </c>
      <c r="B1540" t="s">
        <v>115</v>
      </c>
      <c r="C1540">
        <v>789</v>
      </c>
      <c r="D1540" t="s">
        <v>70</v>
      </c>
      <c r="E1540" t="s">
        <v>42</v>
      </c>
      <c r="F1540" t="s">
        <v>67</v>
      </c>
      <c r="G1540">
        <v>150</v>
      </c>
      <c r="H1540">
        <v>2</v>
      </c>
      <c r="I1540" s="1">
        <v>44999</v>
      </c>
      <c r="J1540" t="s">
        <v>32</v>
      </c>
      <c r="K1540" t="s">
        <v>19</v>
      </c>
      <c r="L1540" t="s">
        <v>27</v>
      </c>
      <c r="M1540">
        <v>300</v>
      </c>
    </row>
    <row r="1541" spans="1:13" x14ac:dyDescent="0.35">
      <c r="A1541" t="s">
        <v>1622</v>
      </c>
      <c r="B1541" t="s">
        <v>115</v>
      </c>
      <c r="C1541">
        <v>789</v>
      </c>
      <c r="D1541" t="s">
        <v>70</v>
      </c>
      <c r="E1541" t="s">
        <v>48</v>
      </c>
      <c r="F1541" t="s">
        <v>25</v>
      </c>
      <c r="G1541">
        <v>280</v>
      </c>
      <c r="H1541">
        <v>3</v>
      </c>
      <c r="I1541" s="1">
        <v>44973</v>
      </c>
      <c r="J1541" t="s">
        <v>52</v>
      </c>
      <c r="K1541" t="s">
        <v>33</v>
      </c>
      <c r="L1541" t="s">
        <v>53</v>
      </c>
      <c r="M1541">
        <v>840</v>
      </c>
    </row>
    <row r="1542" spans="1:13" x14ac:dyDescent="0.35">
      <c r="A1542" t="s">
        <v>1623</v>
      </c>
      <c r="B1542" t="s">
        <v>102</v>
      </c>
      <c r="C1542">
        <v>123</v>
      </c>
      <c r="D1542" t="s">
        <v>78</v>
      </c>
      <c r="E1542" t="s">
        <v>82</v>
      </c>
      <c r="F1542" t="s">
        <v>105</v>
      </c>
      <c r="G1542">
        <v>180</v>
      </c>
      <c r="H1542">
        <v>1</v>
      </c>
      <c r="I1542" s="1">
        <v>45108</v>
      </c>
      <c r="J1542" t="s">
        <v>18</v>
      </c>
      <c r="K1542" t="s">
        <v>19</v>
      </c>
      <c r="L1542" t="s">
        <v>20</v>
      </c>
      <c r="M1542">
        <v>180</v>
      </c>
    </row>
    <row r="1543" spans="1:13" x14ac:dyDescent="0.35">
      <c r="A1543" t="s">
        <v>1624</v>
      </c>
      <c r="B1543" t="s">
        <v>97</v>
      </c>
      <c r="C1543">
        <v>456</v>
      </c>
      <c r="D1543" t="s">
        <v>45</v>
      </c>
      <c r="E1543" t="s">
        <v>48</v>
      </c>
      <c r="F1543" t="s">
        <v>105</v>
      </c>
      <c r="G1543">
        <v>180</v>
      </c>
      <c r="H1543">
        <v>1</v>
      </c>
      <c r="I1543" s="1">
        <v>45058</v>
      </c>
      <c r="J1543" t="s">
        <v>26</v>
      </c>
      <c r="K1543" t="s">
        <v>33</v>
      </c>
      <c r="L1543" t="s">
        <v>53</v>
      </c>
      <c r="M1543">
        <v>180</v>
      </c>
    </row>
    <row r="1544" spans="1:13" x14ac:dyDescent="0.35">
      <c r="A1544" t="s">
        <v>1625</v>
      </c>
      <c r="B1544" t="s">
        <v>131</v>
      </c>
      <c r="C1544">
        <v>147</v>
      </c>
      <c r="D1544" t="s">
        <v>30</v>
      </c>
      <c r="E1544" t="s">
        <v>64</v>
      </c>
      <c r="F1544" t="s">
        <v>17</v>
      </c>
      <c r="G1544">
        <v>50</v>
      </c>
      <c r="H1544">
        <v>4</v>
      </c>
      <c r="I1544" s="1">
        <v>45235</v>
      </c>
      <c r="J1544" t="s">
        <v>26</v>
      </c>
      <c r="K1544" t="s">
        <v>33</v>
      </c>
      <c r="L1544" t="s">
        <v>34</v>
      </c>
      <c r="M1544">
        <v>200</v>
      </c>
    </row>
    <row r="1545" spans="1:13" x14ac:dyDescent="0.35">
      <c r="A1545" t="s">
        <v>1626</v>
      </c>
      <c r="B1545" t="s">
        <v>131</v>
      </c>
      <c r="C1545">
        <v>147</v>
      </c>
      <c r="D1545" t="s">
        <v>30</v>
      </c>
      <c r="E1545" t="s">
        <v>16</v>
      </c>
      <c r="F1545" t="s">
        <v>103</v>
      </c>
      <c r="G1545">
        <v>190</v>
      </c>
      <c r="H1545">
        <v>1</v>
      </c>
      <c r="I1545" s="1">
        <v>44945</v>
      </c>
      <c r="J1545" t="s">
        <v>52</v>
      </c>
      <c r="K1545" t="s">
        <v>33</v>
      </c>
      <c r="L1545" t="s">
        <v>53</v>
      </c>
      <c r="M1545">
        <v>190</v>
      </c>
    </row>
    <row r="1546" spans="1:13" x14ac:dyDescent="0.35">
      <c r="A1546" t="s">
        <v>1627</v>
      </c>
      <c r="B1546" t="s">
        <v>50</v>
      </c>
      <c r="C1546">
        <v>123</v>
      </c>
      <c r="D1546" t="s">
        <v>51</v>
      </c>
      <c r="E1546" t="s">
        <v>42</v>
      </c>
      <c r="F1546" t="s">
        <v>88</v>
      </c>
      <c r="G1546">
        <v>130</v>
      </c>
      <c r="H1546">
        <v>1</v>
      </c>
      <c r="I1546" s="1">
        <v>45118</v>
      </c>
      <c r="J1546" t="s">
        <v>32</v>
      </c>
      <c r="K1546" t="s">
        <v>33</v>
      </c>
      <c r="L1546" t="s">
        <v>40</v>
      </c>
      <c r="M1546">
        <v>130</v>
      </c>
    </row>
    <row r="1547" spans="1:13" x14ac:dyDescent="0.35">
      <c r="A1547" t="s">
        <v>1628</v>
      </c>
      <c r="B1547" t="s">
        <v>131</v>
      </c>
      <c r="C1547">
        <v>147</v>
      </c>
      <c r="D1547" t="s">
        <v>30</v>
      </c>
      <c r="E1547" t="s">
        <v>79</v>
      </c>
      <c r="F1547" t="s">
        <v>67</v>
      </c>
      <c r="G1547">
        <v>150</v>
      </c>
      <c r="H1547">
        <v>2</v>
      </c>
      <c r="I1547" s="1">
        <v>45013</v>
      </c>
      <c r="J1547" t="s">
        <v>52</v>
      </c>
      <c r="K1547" t="s">
        <v>19</v>
      </c>
      <c r="L1547" t="s">
        <v>20</v>
      </c>
      <c r="M1547">
        <v>300</v>
      </c>
    </row>
    <row r="1548" spans="1:13" x14ac:dyDescent="0.35">
      <c r="A1548" t="s">
        <v>1629</v>
      </c>
      <c r="B1548" t="s">
        <v>29</v>
      </c>
      <c r="C1548">
        <v>258</v>
      </c>
      <c r="D1548" t="s">
        <v>30</v>
      </c>
      <c r="E1548" t="s">
        <v>16</v>
      </c>
      <c r="F1548" t="s">
        <v>67</v>
      </c>
      <c r="G1548">
        <v>150</v>
      </c>
      <c r="H1548">
        <v>2</v>
      </c>
      <c r="I1548" s="1">
        <v>45255</v>
      </c>
      <c r="J1548" t="s">
        <v>52</v>
      </c>
      <c r="K1548" t="s">
        <v>19</v>
      </c>
      <c r="L1548" t="s">
        <v>27</v>
      </c>
      <c r="M1548">
        <v>300</v>
      </c>
    </row>
    <row r="1549" spans="1:13" x14ac:dyDescent="0.35">
      <c r="A1549" t="s">
        <v>1630</v>
      </c>
      <c r="B1549" t="s">
        <v>62</v>
      </c>
      <c r="C1549">
        <v>456</v>
      </c>
      <c r="D1549" t="s">
        <v>63</v>
      </c>
      <c r="E1549" t="s">
        <v>24</v>
      </c>
      <c r="F1549" t="s">
        <v>111</v>
      </c>
      <c r="G1549">
        <v>20</v>
      </c>
      <c r="H1549">
        <v>5</v>
      </c>
      <c r="I1549" s="1">
        <v>45195</v>
      </c>
      <c r="J1549" t="s">
        <v>26</v>
      </c>
      <c r="K1549" t="s">
        <v>33</v>
      </c>
      <c r="L1549" t="s">
        <v>53</v>
      </c>
      <c r="M1549">
        <v>100</v>
      </c>
    </row>
    <row r="1550" spans="1:13" x14ac:dyDescent="0.35">
      <c r="A1550" t="s">
        <v>1631</v>
      </c>
      <c r="B1550" t="s">
        <v>131</v>
      </c>
      <c r="C1550">
        <v>147</v>
      </c>
      <c r="D1550" t="s">
        <v>30</v>
      </c>
      <c r="E1550" t="s">
        <v>24</v>
      </c>
      <c r="F1550" t="s">
        <v>105</v>
      </c>
      <c r="G1550">
        <v>180</v>
      </c>
      <c r="H1550">
        <v>1</v>
      </c>
      <c r="I1550" s="1">
        <v>45146</v>
      </c>
      <c r="J1550" t="s">
        <v>32</v>
      </c>
      <c r="K1550" t="s">
        <v>19</v>
      </c>
      <c r="L1550" t="s">
        <v>20</v>
      </c>
      <c r="M1550">
        <v>180</v>
      </c>
    </row>
    <row r="1551" spans="1:13" x14ac:dyDescent="0.35">
      <c r="A1551" t="s">
        <v>1632</v>
      </c>
      <c r="B1551" t="s">
        <v>92</v>
      </c>
      <c r="C1551">
        <v>654</v>
      </c>
      <c r="D1551" t="s">
        <v>51</v>
      </c>
      <c r="E1551" t="s">
        <v>38</v>
      </c>
      <c r="F1551" t="s">
        <v>134</v>
      </c>
      <c r="G1551">
        <v>280</v>
      </c>
      <c r="H1551">
        <v>3</v>
      </c>
      <c r="I1551" s="1">
        <v>45136</v>
      </c>
      <c r="J1551" t="s">
        <v>26</v>
      </c>
      <c r="K1551" t="s">
        <v>19</v>
      </c>
      <c r="L1551" t="s">
        <v>27</v>
      </c>
      <c r="M1551">
        <v>840</v>
      </c>
    </row>
    <row r="1552" spans="1:13" x14ac:dyDescent="0.35">
      <c r="A1552" t="s">
        <v>1633</v>
      </c>
      <c r="B1552" t="s">
        <v>77</v>
      </c>
      <c r="C1552">
        <v>147</v>
      </c>
      <c r="D1552" t="s">
        <v>78</v>
      </c>
      <c r="E1552" t="s">
        <v>64</v>
      </c>
      <c r="F1552" t="s">
        <v>25</v>
      </c>
      <c r="G1552">
        <v>280</v>
      </c>
      <c r="H1552">
        <v>3</v>
      </c>
      <c r="I1552" s="1">
        <v>45111</v>
      </c>
      <c r="J1552" t="s">
        <v>18</v>
      </c>
      <c r="K1552" t="s">
        <v>33</v>
      </c>
      <c r="L1552" t="s">
        <v>53</v>
      </c>
      <c r="M1552">
        <v>840</v>
      </c>
    </row>
    <row r="1553" spans="1:13" x14ac:dyDescent="0.35">
      <c r="A1553" t="s">
        <v>1634</v>
      </c>
      <c r="B1553" t="s">
        <v>69</v>
      </c>
      <c r="C1553">
        <v>321</v>
      </c>
      <c r="D1553" t="s">
        <v>70</v>
      </c>
      <c r="E1553" t="s">
        <v>48</v>
      </c>
      <c r="F1553" t="s">
        <v>39</v>
      </c>
      <c r="G1553">
        <v>120</v>
      </c>
      <c r="H1553">
        <v>1</v>
      </c>
      <c r="I1553" s="1">
        <v>45254</v>
      </c>
      <c r="J1553" t="s">
        <v>32</v>
      </c>
      <c r="K1553" t="s">
        <v>19</v>
      </c>
      <c r="L1553" t="s">
        <v>20</v>
      </c>
      <c r="M1553">
        <v>120</v>
      </c>
    </row>
    <row r="1554" spans="1:13" x14ac:dyDescent="0.35">
      <c r="A1554" t="s">
        <v>1635</v>
      </c>
      <c r="B1554" t="s">
        <v>155</v>
      </c>
      <c r="C1554">
        <v>789</v>
      </c>
      <c r="D1554" t="s">
        <v>37</v>
      </c>
      <c r="E1554" t="s">
        <v>79</v>
      </c>
      <c r="F1554" t="s">
        <v>67</v>
      </c>
      <c r="G1554">
        <v>150</v>
      </c>
      <c r="H1554">
        <v>2</v>
      </c>
      <c r="I1554" s="1">
        <v>45009</v>
      </c>
      <c r="J1554" t="s">
        <v>18</v>
      </c>
      <c r="K1554" t="s">
        <v>19</v>
      </c>
      <c r="L1554" t="s">
        <v>27</v>
      </c>
      <c r="M1554">
        <v>300</v>
      </c>
    </row>
    <row r="1555" spans="1:13" x14ac:dyDescent="0.35">
      <c r="A1555" t="s">
        <v>1636</v>
      </c>
      <c r="B1555" t="s">
        <v>55</v>
      </c>
      <c r="C1555">
        <v>987</v>
      </c>
      <c r="D1555" t="s">
        <v>56</v>
      </c>
      <c r="E1555" t="s">
        <v>79</v>
      </c>
      <c r="F1555" t="s">
        <v>174</v>
      </c>
      <c r="G1555">
        <v>300</v>
      </c>
      <c r="H1555">
        <v>3</v>
      </c>
      <c r="I1555" s="1">
        <v>45041</v>
      </c>
      <c r="J1555" t="s">
        <v>52</v>
      </c>
      <c r="K1555" t="s">
        <v>33</v>
      </c>
      <c r="L1555" t="s">
        <v>53</v>
      </c>
      <c r="M1555">
        <v>900</v>
      </c>
    </row>
    <row r="1556" spans="1:13" x14ac:dyDescent="0.35">
      <c r="A1556" t="s">
        <v>1637</v>
      </c>
      <c r="B1556" t="s">
        <v>100</v>
      </c>
      <c r="C1556">
        <v>987</v>
      </c>
      <c r="D1556" t="s">
        <v>56</v>
      </c>
      <c r="E1556" t="s">
        <v>66</v>
      </c>
      <c r="F1556" t="s">
        <v>71</v>
      </c>
      <c r="G1556">
        <v>180</v>
      </c>
      <c r="H1556">
        <v>1</v>
      </c>
      <c r="I1556" s="1">
        <v>45108</v>
      </c>
      <c r="J1556" t="s">
        <v>18</v>
      </c>
      <c r="K1556" t="s">
        <v>19</v>
      </c>
      <c r="L1556" t="s">
        <v>20</v>
      </c>
      <c r="M1556">
        <v>180</v>
      </c>
    </row>
    <row r="1557" spans="1:13" x14ac:dyDescent="0.35">
      <c r="A1557" t="s">
        <v>1638</v>
      </c>
      <c r="B1557" t="s">
        <v>97</v>
      </c>
      <c r="C1557">
        <v>456</v>
      </c>
      <c r="D1557" t="s">
        <v>45</v>
      </c>
      <c r="E1557" t="s">
        <v>24</v>
      </c>
      <c r="F1557" t="s">
        <v>73</v>
      </c>
      <c r="G1557">
        <v>160</v>
      </c>
      <c r="H1557">
        <v>1</v>
      </c>
      <c r="I1557" s="1">
        <v>45050</v>
      </c>
      <c r="J1557" t="s">
        <v>18</v>
      </c>
      <c r="K1557" t="s">
        <v>33</v>
      </c>
      <c r="L1557" t="s">
        <v>53</v>
      </c>
      <c r="M1557">
        <v>160</v>
      </c>
    </row>
    <row r="1558" spans="1:13" x14ac:dyDescent="0.35">
      <c r="A1558" t="s">
        <v>1639</v>
      </c>
      <c r="B1558" t="s">
        <v>97</v>
      </c>
      <c r="C1558">
        <v>456</v>
      </c>
      <c r="D1558" t="s">
        <v>45</v>
      </c>
      <c r="E1558" t="s">
        <v>38</v>
      </c>
      <c r="F1558" t="s">
        <v>103</v>
      </c>
      <c r="G1558">
        <v>190</v>
      </c>
      <c r="H1558">
        <v>1</v>
      </c>
      <c r="I1558" s="1">
        <v>45173</v>
      </c>
      <c r="J1558" t="s">
        <v>52</v>
      </c>
      <c r="K1558" t="s">
        <v>19</v>
      </c>
      <c r="L1558" t="s">
        <v>27</v>
      </c>
      <c r="M1558">
        <v>190</v>
      </c>
    </row>
    <row r="1559" spans="1:13" x14ac:dyDescent="0.35">
      <c r="A1559" t="s">
        <v>1640</v>
      </c>
      <c r="B1559" t="s">
        <v>102</v>
      </c>
      <c r="C1559">
        <v>123</v>
      </c>
      <c r="D1559" t="s">
        <v>78</v>
      </c>
      <c r="E1559" t="s">
        <v>16</v>
      </c>
      <c r="F1559" t="s">
        <v>39</v>
      </c>
      <c r="G1559">
        <v>120</v>
      </c>
      <c r="H1559">
        <v>1</v>
      </c>
      <c r="I1559" s="1">
        <v>45094</v>
      </c>
      <c r="J1559" t="s">
        <v>26</v>
      </c>
      <c r="K1559" t="s">
        <v>33</v>
      </c>
      <c r="L1559" t="s">
        <v>53</v>
      </c>
      <c r="M1559">
        <v>120</v>
      </c>
    </row>
    <row r="1560" spans="1:13" x14ac:dyDescent="0.35">
      <c r="A1560" t="s">
        <v>1641</v>
      </c>
      <c r="B1560" t="s">
        <v>44</v>
      </c>
      <c r="C1560">
        <v>654</v>
      </c>
      <c r="D1560" t="s">
        <v>45</v>
      </c>
      <c r="E1560" t="s">
        <v>42</v>
      </c>
      <c r="F1560" t="s">
        <v>67</v>
      </c>
      <c r="G1560">
        <v>150</v>
      </c>
      <c r="H1560">
        <v>2</v>
      </c>
      <c r="I1560" s="1">
        <v>45148</v>
      </c>
      <c r="J1560" t="s">
        <v>18</v>
      </c>
      <c r="K1560" t="s">
        <v>19</v>
      </c>
      <c r="L1560" t="s">
        <v>20</v>
      </c>
      <c r="M1560">
        <v>300</v>
      </c>
    </row>
    <row r="1561" spans="1:13" x14ac:dyDescent="0.35">
      <c r="A1561" t="s">
        <v>1642</v>
      </c>
      <c r="B1561" t="s">
        <v>22</v>
      </c>
      <c r="C1561">
        <v>369</v>
      </c>
      <c r="D1561" t="s">
        <v>23</v>
      </c>
      <c r="E1561" t="s">
        <v>16</v>
      </c>
      <c r="F1561" t="s">
        <v>111</v>
      </c>
      <c r="G1561">
        <v>20</v>
      </c>
      <c r="H1561">
        <v>5</v>
      </c>
      <c r="I1561" s="1">
        <v>44931</v>
      </c>
      <c r="J1561" t="s">
        <v>32</v>
      </c>
      <c r="K1561" t="s">
        <v>19</v>
      </c>
      <c r="L1561" t="s">
        <v>27</v>
      </c>
      <c r="M1561">
        <v>100</v>
      </c>
    </row>
    <row r="1562" spans="1:13" x14ac:dyDescent="0.35">
      <c r="A1562" t="s">
        <v>1643</v>
      </c>
      <c r="B1562" t="s">
        <v>100</v>
      </c>
      <c r="C1562">
        <v>987</v>
      </c>
      <c r="D1562" t="s">
        <v>56</v>
      </c>
      <c r="E1562" t="s">
        <v>66</v>
      </c>
      <c r="F1562" t="s">
        <v>98</v>
      </c>
      <c r="G1562">
        <v>150</v>
      </c>
      <c r="H1562">
        <v>2</v>
      </c>
      <c r="I1562" s="1">
        <v>45263</v>
      </c>
      <c r="J1562" t="s">
        <v>26</v>
      </c>
      <c r="K1562" t="s">
        <v>33</v>
      </c>
      <c r="L1562" t="s">
        <v>53</v>
      </c>
      <c r="M1562">
        <v>300</v>
      </c>
    </row>
    <row r="1563" spans="1:13" x14ac:dyDescent="0.35">
      <c r="A1563" t="s">
        <v>1644</v>
      </c>
      <c r="B1563" t="s">
        <v>77</v>
      </c>
      <c r="C1563">
        <v>147</v>
      </c>
      <c r="D1563" t="s">
        <v>78</v>
      </c>
      <c r="E1563" t="s">
        <v>64</v>
      </c>
      <c r="F1563" t="s">
        <v>90</v>
      </c>
      <c r="G1563">
        <v>100</v>
      </c>
      <c r="H1563">
        <v>1</v>
      </c>
      <c r="I1563" s="1">
        <v>44949</v>
      </c>
      <c r="J1563" t="s">
        <v>26</v>
      </c>
      <c r="K1563" t="s">
        <v>33</v>
      </c>
      <c r="L1563" t="s">
        <v>40</v>
      </c>
      <c r="M1563">
        <v>100</v>
      </c>
    </row>
    <row r="1564" spans="1:13" x14ac:dyDescent="0.35">
      <c r="A1564" t="s">
        <v>1645</v>
      </c>
      <c r="B1564" t="s">
        <v>92</v>
      </c>
      <c r="C1564">
        <v>654</v>
      </c>
      <c r="D1564" t="s">
        <v>51</v>
      </c>
      <c r="E1564" t="s">
        <v>16</v>
      </c>
      <c r="F1564" t="s">
        <v>103</v>
      </c>
      <c r="G1564">
        <v>190</v>
      </c>
      <c r="H1564">
        <v>1</v>
      </c>
      <c r="I1564" s="1">
        <v>45221</v>
      </c>
      <c r="J1564" t="s">
        <v>18</v>
      </c>
      <c r="K1564" t="s">
        <v>19</v>
      </c>
      <c r="L1564" t="s">
        <v>27</v>
      </c>
      <c r="M1564">
        <v>190</v>
      </c>
    </row>
    <row r="1565" spans="1:13" x14ac:dyDescent="0.35">
      <c r="A1565" t="s">
        <v>1646</v>
      </c>
      <c r="B1565" t="s">
        <v>77</v>
      </c>
      <c r="C1565">
        <v>147</v>
      </c>
      <c r="D1565" t="s">
        <v>78</v>
      </c>
      <c r="E1565" t="s">
        <v>24</v>
      </c>
      <c r="F1565" t="s">
        <v>174</v>
      </c>
      <c r="G1565">
        <v>300</v>
      </c>
      <c r="H1565">
        <v>3</v>
      </c>
      <c r="I1565" s="1">
        <v>45166</v>
      </c>
      <c r="J1565" t="s">
        <v>26</v>
      </c>
      <c r="K1565" t="s">
        <v>19</v>
      </c>
      <c r="L1565" t="s">
        <v>27</v>
      </c>
      <c r="M1565">
        <v>900</v>
      </c>
    </row>
    <row r="1566" spans="1:13" x14ac:dyDescent="0.35">
      <c r="A1566" t="s">
        <v>1647</v>
      </c>
      <c r="B1566" t="s">
        <v>29</v>
      </c>
      <c r="C1566">
        <v>258</v>
      </c>
      <c r="D1566" t="s">
        <v>30</v>
      </c>
      <c r="E1566" t="s">
        <v>24</v>
      </c>
      <c r="F1566" t="s">
        <v>90</v>
      </c>
      <c r="G1566">
        <v>100</v>
      </c>
      <c r="H1566">
        <v>1</v>
      </c>
      <c r="I1566" s="1">
        <v>44938</v>
      </c>
      <c r="J1566" t="s">
        <v>26</v>
      </c>
      <c r="K1566" t="s">
        <v>33</v>
      </c>
      <c r="L1566" t="s">
        <v>34</v>
      </c>
      <c r="M1566">
        <v>100</v>
      </c>
    </row>
    <row r="1567" spans="1:13" x14ac:dyDescent="0.35">
      <c r="A1567" t="s">
        <v>1648</v>
      </c>
      <c r="B1567" t="s">
        <v>55</v>
      </c>
      <c r="C1567">
        <v>987</v>
      </c>
      <c r="D1567" t="s">
        <v>56</v>
      </c>
      <c r="E1567" t="s">
        <v>48</v>
      </c>
      <c r="F1567" t="s">
        <v>85</v>
      </c>
      <c r="G1567">
        <v>200</v>
      </c>
      <c r="H1567">
        <v>2</v>
      </c>
      <c r="I1567" s="1">
        <v>45229</v>
      </c>
      <c r="J1567" t="s">
        <v>18</v>
      </c>
      <c r="K1567" t="s">
        <v>33</v>
      </c>
      <c r="L1567" t="s">
        <v>34</v>
      </c>
      <c r="M1567">
        <v>400</v>
      </c>
    </row>
    <row r="1568" spans="1:13" x14ac:dyDescent="0.35">
      <c r="A1568" t="s">
        <v>1649</v>
      </c>
      <c r="B1568" t="s">
        <v>14</v>
      </c>
      <c r="C1568">
        <v>369</v>
      </c>
      <c r="D1568" t="s">
        <v>15</v>
      </c>
      <c r="E1568" t="s">
        <v>48</v>
      </c>
      <c r="F1568" t="s">
        <v>85</v>
      </c>
      <c r="G1568">
        <v>200</v>
      </c>
      <c r="H1568">
        <v>2</v>
      </c>
      <c r="I1568" s="1">
        <v>45026</v>
      </c>
      <c r="J1568" t="s">
        <v>18</v>
      </c>
      <c r="K1568" t="s">
        <v>19</v>
      </c>
      <c r="L1568" t="s">
        <v>27</v>
      </c>
      <c r="M1568">
        <v>400</v>
      </c>
    </row>
    <row r="1569" spans="1:13" x14ac:dyDescent="0.35">
      <c r="A1569" t="s">
        <v>1650</v>
      </c>
      <c r="B1569" t="s">
        <v>113</v>
      </c>
      <c r="C1569">
        <v>321</v>
      </c>
      <c r="D1569" t="s">
        <v>78</v>
      </c>
      <c r="E1569" t="s">
        <v>48</v>
      </c>
      <c r="F1569" t="s">
        <v>67</v>
      </c>
      <c r="G1569">
        <v>150</v>
      </c>
      <c r="H1569">
        <v>2</v>
      </c>
      <c r="I1569" s="1">
        <v>45065</v>
      </c>
      <c r="J1569" t="s">
        <v>32</v>
      </c>
      <c r="K1569" t="s">
        <v>33</v>
      </c>
      <c r="L1569" t="s">
        <v>34</v>
      </c>
      <c r="M1569">
        <v>300</v>
      </c>
    </row>
    <row r="1570" spans="1:13" x14ac:dyDescent="0.35">
      <c r="A1570" t="s">
        <v>1651</v>
      </c>
      <c r="B1570" t="s">
        <v>155</v>
      </c>
      <c r="C1570">
        <v>789</v>
      </c>
      <c r="D1570" t="s">
        <v>37</v>
      </c>
      <c r="E1570" t="s">
        <v>16</v>
      </c>
      <c r="F1570" t="s">
        <v>39</v>
      </c>
      <c r="G1570">
        <v>120</v>
      </c>
      <c r="H1570">
        <v>1</v>
      </c>
      <c r="I1570" s="1">
        <v>45163</v>
      </c>
      <c r="J1570" t="s">
        <v>18</v>
      </c>
      <c r="K1570" t="s">
        <v>19</v>
      </c>
      <c r="L1570" t="s">
        <v>27</v>
      </c>
      <c r="M1570">
        <v>120</v>
      </c>
    </row>
    <row r="1571" spans="1:13" x14ac:dyDescent="0.35">
      <c r="A1571" t="s">
        <v>1652</v>
      </c>
      <c r="B1571" t="s">
        <v>84</v>
      </c>
      <c r="C1571">
        <v>258</v>
      </c>
      <c r="D1571" t="s">
        <v>15</v>
      </c>
      <c r="E1571" t="s">
        <v>48</v>
      </c>
      <c r="F1571" t="s">
        <v>111</v>
      </c>
      <c r="G1571">
        <v>20</v>
      </c>
      <c r="H1571">
        <v>5</v>
      </c>
      <c r="I1571" s="1">
        <v>45046</v>
      </c>
      <c r="J1571" t="s">
        <v>32</v>
      </c>
      <c r="K1571" t="s">
        <v>33</v>
      </c>
      <c r="L1571" t="s">
        <v>53</v>
      </c>
      <c r="M1571">
        <v>100</v>
      </c>
    </row>
    <row r="1572" spans="1:13" x14ac:dyDescent="0.35">
      <c r="A1572" t="s">
        <v>1653</v>
      </c>
      <c r="B1572" t="s">
        <v>50</v>
      </c>
      <c r="C1572">
        <v>123</v>
      </c>
      <c r="D1572" t="s">
        <v>51</v>
      </c>
      <c r="E1572" t="s">
        <v>64</v>
      </c>
      <c r="F1572" t="s">
        <v>46</v>
      </c>
      <c r="G1572">
        <v>350</v>
      </c>
      <c r="H1572">
        <v>1</v>
      </c>
      <c r="I1572" s="1">
        <v>45236</v>
      </c>
      <c r="J1572" t="s">
        <v>26</v>
      </c>
      <c r="K1572" t="s">
        <v>19</v>
      </c>
      <c r="L1572" t="s">
        <v>27</v>
      </c>
      <c r="M1572">
        <v>350</v>
      </c>
    </row>
    <row r="1573" spans="1:13" x14ac:dyDescent="0.35">
      <c r="A1573" t="s">
        <v>1654</v>
      </c>
      <c r="B1573" t="s">
        <v>92</v>
      </c>
      <c r="C1573">
        <v>654</v>
      </c>
      <c r="D1573" t="s">
        <v>51</v>
      </c>
      <c r="E1573" t="s">
        <v>64</v>
      </c>
      <c r="F1573" t="s">
        <v>80</v>
      </c>
      <c r="G1573">
        <v>230</v>
      </c>
      <c r="H1573">
        <v>2</v>
      </c>
      <c r="I1573" s="1">
        <v>45216</v>
      </c>
      <c r="J1573" t="s">
        <v>32</v>
      </c>
      <c r="K1573" t="s">
        <v>33</v>
      </c>
      <c r="L1573" t="s">
        <v>53</v>
      </c>
      <c r="M1573">
        <v>460</v>
      </c>
    </row>
    <row r="1574" spans="1:13" x14ac:dyDescent="0.35">
      <c r="A1574" t="s">
        <v>1655</v>
      </c>
      <c r="B1574" t="s">
        <v>77</v>
      </c>
      <c r="C1574">
        <v>147</v>
      </c>
      <c r="D1574" t="s">
        <v>78</v>
      </c>
      <c r="E1574" t="s">
        <v>24</v>
      </c>
      <c r="F1574" t="s">
        <v>17</v>
      </c>
      <c r="G1574">
        <v>50</v>
      </c>
      <c r="H1574">
        <v>4</v>
      </c>
      <c r="I1574" s="1">
        <v>45096</v>
      </c>
      <c r="J1574" t="s">
        <v>52</v>
      </c>
      <c r="K1574" t="s">
        <v>33</v>
      </c>
      <c r="L1574" t="s">
        <v>40</v>
      </c>
      <c r="M1574">
        <v>200</v>
      </c>
    </row>
    <row r="1575" spans="1:13" x14ac:dyDescent="0.35">
      <c r="A1575" t="s">
        <v>1656</v>
      </c>
      <c r="B1575" t="s">
        <v>29</v>
      </c>
      <c r="C1575">
        <v>258</v>
      </c>
      <c r="D1575" t="s">
        <v>30</v>
      </c>
      <c r="E1575" t="s">
        <v>16</v>
      </c>
      <c r="F1575" t="s">
        <v>174</v>
      </c>
      <c r="G1575">
        <v>300</v>
      </c>
      <c r="H1575">
        <v>3</v>
      </c>
      <c r="I1575" s="1">
        <v>45121</v>
      </c>
      <c r="J1575" t="s">
        <v>18</v>
      </c>
      <c r="K1575" t="s">
        <v>19</v>
      </c>
      <c r="L1575" t="s">
        <v>20</v>
      </c>
      <c r="M1575">
        <v>900</v>
      </c>
    </row>
    <row r="1576" spans="1:13" x14ac:dyDescent="0.35">
      <c r="A1576" t="s">
        <v>1657</v>
      </c>
      <c r="B1576" t="s">
        <v>155</v>
      </c>
      <c r="C1576">
        <v>789</v>
      </c>
      <c r="D1576" t="s">
        <v>37</v>
      </c>
      <c r="E1576" t="s">
        <v>42</v>
      </c>
      <c r="F1576" t="s">
        <v>111</v>
      </c>
      <c r="G1576">
        <v>20</v>
      </c>
      <c r="H1576">
        <v>5</v>
      </c>
      <c r="I1576" s="1">
        <v>45241</v>
      </c>
      <c r="J1576" t="s">
        <v>32</v>
      </c>
      <c r="K1576" t="s">
        <v>19</v>
      </c>
      <c r="L1576" t="s">
        <v>27</v>
      </c>
      <c r="M1576">
        <v>100</v>
      </c>
    </row>
    <row r="1577" spans="1:13" x14ac:dyDescent="0.35">
      <c r="A1577" t="s">
        <v>1658</v>
      </c>
      <c r="B1577" t="s">
        <v>44</v>
      </c>
      <c r="C1577">
        <v>654</v>
      </c>
      <c r="D1577" t="s">
        <v>45</v>
      </c>
      <c r="E1577" t="s">
        <v>38</v>
      </c>
      <c r="F1577" t="s">
        <v>80</v>
      </c>
      <c r="G1577">
        <v>230</v>
      </c>
      <c r="H1577">
        <v>2</v>
      </c>
      <c r="I1577" s="1">
        <v>45126</v>
      </c>
      <c r="J1577" t="s">
        <v>18</v>
      </c>
      <c r="K1577" t="s">
        <v>33</v>
      </c>
      <c r="L1577" t="s">
        <v>53</v>
      </c>
      <c r="M1577">
        <v>460</v>
      </c>
    </row>
    <row r="1578" spans="1:13" x14ac:dyDescent="0.35">
      <c r="A1578" t="s">
        <v>1659</v>
      </c>
      <c r="B1578" t="s">
        <v>155</v>
      </c>
      <c r="C1578">
        <v>789</v>
      </c>
      <c r="D1578" t="s">
        <v>37</v>
      </c>
      <c r="E1578" t="s">
        <v>48</v>
      </c>
      <c r="F1578" t="s">
        <v>103</v>
      </c>
      <c r="G1578">
        <v>190</v>
      </c>
      <c r="H1578">
        <v>1</v>
      </c>
      <c r="I1578" s="1">
        <v>45261</v>
      </c>
      <c r="J1578" t="s">
        <v>26</v>
      </c>
      <c r="K1578" t="s">
        <v>19</v>
      </c>
      <c r="L1578" t="s">
        <v>27</v>
      </c>
      <c r="M1578">
        <v>190</v>
      </c>
    </row>
    <row r="1579" spans="1:13" x14ac:dyDescent="0.35">
      <c r="A1579" t="s">
        <v>1660</v>
      </c>
      <c r="B1579" t="s">
        <v>69</v>
      </c>
      <c r="C1579">
        <v>321</v>
      </c>
      <c r="D1579" t="s">
        <v>70</v>
      </c>
      <c r="E1579" t="s">
        <v>24</v>
      </c>
      <c r="F1579" t="s">
        <v>98</v>
      </c>
      <c r="G1579">
        <v>150</v>
      </c>
      <c r="H1579">
        <v>2</v>
      </c>
      <c r="I1579" s="1">
        <v>45151</v>
      </c>
      <c r="J1579" t="s">
        <v>32</v>
      </c>
      <c r="K1579" t="s">
        <v>19</v>
      </c>
      <c r="L1579" t="s">
        <v>27</v>
      </c>
      <c r="M1579">
        <v>300</v>
      </c>
    </row>
    <row r="1580" spans="1:13" x14ac:dyDescent="0.35">
      <c r="A1580" t="s">
        <v>1661</v>
      </c>
      <c r="B1580" t="s">
        <v>115</v>
      </c>
      <c r="C1580">
        <v>789</v>
      </c>
      <c r="D1580" t="s">
        <v>70</v>
      </c>
      <c r="E1580" t="s">
        <v>82</v>
      </c>
      <c r="F1580" t="s">
        <v>25</v>
      </c>
      <c r="G1580">
        <v>280</v>
      </c>
      <c r="H1580">
        <v>3</v>
      </c>
      <c r="I1580" s="1">
        <v>44997</v>
      </c>
      <c r="J1580" t="s">
        <v>32</v>
      </c>
      <c r="K1580" t="s">
        <v>19</v>
      </c>
      <c r="L1580" t="s">
        <v>27</v>
      </c>
      <c r="M1580">
        <v>840</v>
      </c>
    </row>
    <row r="1581" spans="1:13" x14ac:dyDescent="0.35">
      <c r="A1581" t="s">
        <v>1662</v>
      </c>
      <c r="B1581" t="s">
        <v>14</v>
      </c>
      <c r="C1581">
        <v>369</v>
      </c>
      <c r="D1581" t="s">
        <v>15</v>
      </c>
      <c r="E1581" t="s">
        <v>48</v>
      </c>
      <c r="F1581" t="s">
        <v>31</v>
      </c>
      <c r="G1581">
        <v>200</v>
      </c>
      <c r="H1581">
        <v>2</v>
      </c>
      <c r="I1581" s="1">
        <v>45111</v>
      </c>
      <c r="J1581" t="s">
        <v>18</v>
      </c>
      <c r="K1581" t="s">
        <v>19</v>
      </c>
      <c r="L1581" t="s">
        <v>27</v>
      </c>
      <c r="M1581">
        <v>400</v>
      </c>
    </row>
    <row r="1582" spans="1:13" x14ac:dyDescent="0.35">
      <c r="A1582" t="s">
        <v>1663</v>
      </c>
      <c r="B1582" t="s">
        <v>62</v>
      </c>
      <c r="C1582">
        <v>456</v>
      </c>
      <c r="D1582" t="s">
        <v>63</v>
      </c>
      <c r="E1582" t="s">
        <v>66</v>
      </c>
      <c r="F1582" t="s">
        <v>174</v>
      </c>
      <c r="G1582">
        <v>300</v>
      </c>
      <c r="H1582">
        <v>3</v>
      </c>
      <c r="I1582" s="1">
        <v>45182</v>
      </c>
      <c r="J1582" t="s">
        <v>52</v>
      </c>
      <c r="K1582" t="s">
        <v>19</v>
      </c>
      <c r="L1582" t="s">
        <v>20</v>
      </c>
      <c r="M1582">
        <v>900</v>
      </c>
    </row>
    <row r="1583" spans="1:13" x14ac:dyDescent="0.35">
      <c r="A1583" t="s">
        <v>1664</v>
      </c>
      <c r="B1583" t="s">
        <v>100</v>
      </c>
      <c r="C1583">
        <v>987</v>
      </c>
      <c r="D1583" t="s">
        <v>56</v>
      </c>
      <c r="E1583" t="s">
        <v>42</v>
      </c>
      <c r="F1583" t="s">
        <v>67</v>
      </c>
      <c r="G1583">
        <v>150</v>
      </c>
      <c r="H1583">
        <v>2</v>
      </c>
      <c r="I1583" s="1">
        <v>45040</v>
      </c>
      <c r="J1583" t="s">
        <v>26</v>
      </c>
      <c r="K1583" t="s">
        <v>33</v>
      </c>
      <c r="L1583" t="s">
        <v>53</v>
      </c>
      <c r="M1583">
        <v>300</v>
      </c>
    </row>
    <row r="1584" spans="1:13" x14ac:dyDescent="0.35">
      <c r="A1584" t="s">
        <v>1665</v>
      </c>
      <c r="B1584" t="s">
        <v>50</v>
      </c>
      <c r="C1584">
        <v>123</v>
      </c>
      <c r="D1584" t="s">
        <v>51</v>
      </c>
      <c r="E1584" t="s">
        <v>79</v>
      </c>
      <c r="F1584" t="s">
        <v>46</v>
      </c>
      <c r="G1584">
        <v>350</v>
      </c>
      <c r="H1584">
        <v>1</v>
      </c>
      <c r="I1584" s="1">
        <v>45273</v>
      </c>
      <c r="J1584" t="s">
        <v>26</v>
      </c>
      <c r="K1584" t="s">
        <v>33</v>
      </c>
      <c r="L1584" t="s">
        <v>53</v>
      </c>
      <c r="M1584">
        <v>350</v>
      </c>
    </row>
    <row r="1585" spans="1:13" x14ac:dyDescent="0.35">
      <c r="A1585" t="s">
        <v>1666</v>
      </c>
      <c r="B1585" t="s">
        <v>102</v>
      </c>
      <c r="C1585">
        <v>123</v>
      </c>
      <c r="D1585" t="s">
        <v>78</v>
      </c>
      <c r="E1585" t="s">
        <v>79</v>
      </c>
      <c r="F1585" t="s">
        <v>85</v>
      </c>
      <c r="G1585">
        <v>200</v>
      </c>
      <c r="H1585">
        <v>2</v>
      </c>
      <c r="I1585" s="1">
        <v>45021</v>
      </c>
      <c r="J1585" t="s">
        <v>26</v>
      </c>
      <c r="K1585" t="s">
        <v>33</v>
      </c>
      <c r="L1585" t="s">
        <v>34</v>
      </c>
      <c r="M1585">
        <v>400</v>
      </c>
    </row>
    <row r="1586" spans="1:13" x14ac:dyDescent="0.35">
      <c r="A1586" t="s">
        <v>1667</v>
      </c>
      <c r="B1586" t="s">
        <v>92</v>
      </c>
      <c r="C1586">
        <v>654</v>
      </c>
      <c r="D1586" t="s">
        <v>51</v>
      </c>
      <c r="E1586" t="s">
        <v>42</v>
      </c>
      <c r="F1586" t="s">
        <v>67</v>
      </c>
      <c r="G1586">
        <v>150</v>
      </c>
      <c r="H1586">
        <v>2</v>
      </c>
      <c r="I1586" s="1">
        <v>45277</v>
      </c>
      <c r="J1586" t="s">
        <v>32</v>
      </c>
      <c r="K1586" t="s">
        <v>33</v>
      </c>
      <c r="L1586" t="s">
        <v>34</v>
      </c>
      <c r="M1586">
        <v>300</v>
      </c>
    </row>
    <row r="1587" spans="1:13" x14ac:dyDescent="0.35">
      <c r="A1587" t="s">
        <v>1668</v>
      </c>
      <c r="B1587" t="s">
        <v>155</v>
      </c>
      <c r="C1587">
        <v>789</v>
      </c>
      <c r="D1587" t="s">
        <v>37</v>
      </c>
      <c r="E1587" t="s">
        <v>48</v>
      </c>
      <c r="F1587" t="s">
        <v>31</v>
      </c>
      <c r="G1587">
        <v>200</v>
      </c>
      <c r="H1587">
        <v>2</v>
      </c>
      <c r="I1587" s="1">
        <v>45258</v>
      </c>
      <c r="J1587" t="s">
        <v>26</v>
      </c>
      <c r="K1587" t="s">
        <v>33</v>
      </c>
      <c r="L1587" t="s">
        <v>53</v>
      </c>
      <c r="M1587">
        <v>400</v>
      </c>
    </row>
    <row r="1588" spans="1:13" x14ac:dyDescent="0.35">
      <c r="A1588" t="s">
        <v>1669</v>
      </c>
      <c r="B1588" t="s">
        <v>77</v>
      </c>
      <c r="C1588">
        <v>147</v>
      </c>
      <c r="D1588" t="s">
        <v>78</v>
      </c>
      <c r="E1588" t="s">
        <v>42</v>
      </c>
      <c r="F1588" t="s">
        <v>25</v>
      </c>
      <c r="G1588">
        <v>280</v>
      </c>
      <c r="H1588">
        <v>3</v>
      </c>
      <c r="I1588" s="1">
        <v>44989</v>
      </c>
      <c r="J1588" t="s">
        <v>52</v>
      </c>
      <c r="K1588" t="s">
        <v>19</v>
      </c>
      <c r="L1588" t="s">
        <v>20</v>
      </c>
      <c r="M1588">
        <v>840</v>
      </c>
    </row>
    <row r="1589" spans="1:13" x14ac:dyDescent="0.35">
      <c r="A1589" t="s">
        <v>1670</v>
      </c>
      <c r="B1589" t="s">
        <v>84</v>
      </c>
      <c r="C1589">
        <v>258</v>
      </c>
      <c r="D1589" t="s">
        <v>15</v>
      </c>
      <c r="E1589" t="s">
        <v>42</v>
      </c>
      <c r="F1589" t="s">
        <v>105</v>
      </c>
      <c r="G1589">
        <v>180</v>
      </c>
      <c r="H1589">
        <v>1</v>
      </c>
      <c r="I1589" s="1">
        <v>45118</v>
      </c>
      <c r="J1589" t="s">
        <v>26</v>
      </c>
      <c r="K1589" t="s">
        <v>19</v>
      </c>
      <c r="L1589" t="s">
        <v>20</v>
      </c>
      <c r="M1589">
        <v>180</v>
      </c>
    </row>
    <row r="1590" spans="1:13" x14ac:dyDescent="0.35">
      <c r="A1590" t="s">
        <v>1671</v>
      </c>
      <c r="B1590" t="s">
        <v>97</v>
      </c>
      <c r="C1590">
        <v>456</v>
      </c>
      <c r="D1590" t="s">
        <v>45</v>
      </c>
      <c r="E1590" t="s">
        <v>66</v>
      </c>
      <c r="F1590" t="s">
        <v>25</v>
      </c>
      <c r="G1590">
        <v>280</v>
      </c>
      <c r="H1590">
        <v>3</v>
      </c>
      <c r="I1590" s="1">
        <v>45232</v>
      </c>
      <c r="J1590" t="s">
        <v>26</v>
      </c>
      <c r="K1590" t="s">
        <v>19</v>
      </c>
      <c r="L1590" t="s">
        <v>27</v>
      </c>
      <c r="M1590">
        <v>840</v>
      </c>
    </row>
    <row r="1591" spans="1:13" x14ac:dyDescent="0.35">
      <c r="A1591" t="s">
        <v>1672</v>
      </c>
      <c r="B1591" t="s">
        <v>36</v>
      </c>
      <c r="C1591">
        <v>456</v>
      </c>
      <c r="D1591" t="s">
        <v>37</v>
      </c>
      <c r="E1591" t="s">
        <v>42</v>
      </c>
      <c r="F1591" t="s">
        <v>90</v>
      </c>
      <c r="G1591">
        <v>100</v>
      </c>
      <c r="H1591">
        <v>1</v>
      </c>
      <c r="I1591" s="1">
        <v>45267</v>
      </c>
      <c r="J1591" t="s">
        <v>52</v>
      </c>
      <c r="K1591" t="s">
        <v>19</v>
      </c>
      <c r="L1591" t="s">
        <v>27</v>
      </c>
      <c r="M1591">
        <v>100</v>
      </c>
    </row>
    <row r="1592" spans="1:13" x14ac:dyDescent="0.35">
      <c r="A1592" t="s">
        <v>1673</v>
      </c>
      <c r="B1592" t="s">
        <v>36</v>
      </c>
      <c r="C1592">
        <v>456</v>
      </c>
      <c r="D1592" t="s">
        <v>37</v>
      </c>
      <c r="E1592" t="s">
        <v>64</v>
      </c>
      <c r="F1592" t="s">
        <v>46</v>
      </c>
      <c r="G1592">
        <v>350</v>
      </c>
      <c r="H1592">
        <v>1</v>
      </c>
      <c r="I1592" s="1">
        <v>45212</v>
      </c>
      <c r="J1592" t="s">
        <v>32</v>
      </c>
      <c r="K1592" t="s">
        <v>19</v>
      </c>
      <c r="L1592" t="s">
        <v>27</v>
      </c>
      <c r="M1592">
        <v>350</v>
      </c>
    </row>
    <row r="1593" spans="1:13" x14ac:dyDescent="0.35">
      <c r="A1593" t="s">
        <v>1674</v>
      </c>
      <c r="B1593" t="s">
        <v>84</v>
      </c>
      <c r="C1593">
        <v>258</v>
      </c>
      <c r="D1593" t="s">
        <v>15</v>
      </c>
      <c r="E1593" t="s">
        <v>79</v>
      </c>
      <c r="F1593" t="s">
        <v>71</v>
      </c>
      <c r="G1593">
        <v>180</v>
      </c>
      <c r="H1593">
        <v>1</v>
      </c>
      <c r="I1593" s="1">
        <v>45264</v>
      </c>
      <c r="J1593" t="s">
        <v>18</v>
      </c>
      <c r="K1593" t="s">
        <v>33</v>
      </c>
      <c r="L1593" t="s">
        <v>53</v>
      </c>
      <c r="M1593">
        <v>180</v>
      </c>
    </row>
    <row r="1594" spans="1:13" x14ac:dyDescent="0.35">
      <c r="A1594" t="s">
        <v>1675</v>
      </c>
      <c r="B1594" t="s">
        <v>50</v>
      </c>
      <c r="C1594">
        <v>123</v>
      </c>
      <c r="D1594" t="s">
        <v>51</v>
      </c>
      <c r="E1594" t="s">
        <v>66</v>
      </c>
      <c r="F1594" t="s">
        <v>67</v>
      </c>
      <c r="G1594">
        <v>150</v>
      </c>
      <c r="H1594">
        <v>2</v>
      </c>
      <c r="I1594" s="1">
        <v>45273</v>
      </c>
      <c r="J1594" t="s">
        <v>52</v>
      </c>
      <c r="K1594" t="s">
        <v>19</v>
      </c>
      <c r="L1594" t="s">
        <v>27</v>
      </c>
      <c r="M1594">
        <v>300</v>
      </c>
    </row>
    <row r="1595" spans="1:13" x14ac:dyDescent="0.35">
      <c r="A1595" t="s">
        <v>1676</v>
      </c>
      <c r="B1595" t="s">
        <v>113</v>
      </c>
      <c r="C1595">
        <v>321</v>
      </c>
      <c r="D1595" t="s">
        <v>78</v>
      </c>
      <c r="E1595" t="s">
        <v>48</v>
      </c>
      <c r="F1595" t="s">
        <v>90</v>
      </c>
      <c r="G1595">
        <v>100</v>
      </c>
      <c r="H1595">
        <v>1</v>
      </c>
      <c r="I1595" s="1">
        <v>45215</v>
      </c>
      <c r="J1595" t="s">
        <v>18</v>
      </c>
      <c r="K1595" t="s">
        <v>33</v>
      </c>
      <c r="L1595" t="s">
        <v>34</v>
      </c>
      <c r="M1595">
        <v>100</v>
      </c>
    </row>
    <row r="1596" spans="1:13" x14ac:dyDescent="0.35">
      <c r="A1596" t="s">
        <v>1677</v>
      </c>
      <c r="B1596" t="s">
        <v>131</v>
      </c>
      <c r="C1596">
        <v>147</v>
      </c>
      <c r="D1596" t="s">
        <v>30</v>
      </c>
      <c r="E1596" t="s">
        <v>24</v>
      </c>
      <c r="F1596" t="s">
        <v>111</v>
      </c>
      <c r="G1596">
        <v>20</v>
      </c>
      <c r="H1596">
        <v>5</v>
      </c>
      <c r="I1596" s="1">
        <v>45129</v>
      </c>
      <c r="J1596" t="s">
        <v>52</v>
      </c>
      <c r="K1596" t="s">
        <v>19</v>
      </c>
      <c r="L1596" t="s">
        <v>20</v>
      </c>
      <c r="M1596">
        <v>100</v>
      </c>
    </row>
    <row r="1597" spans="1:13" x14ac:dyDescent="0.35">
      <c r="A1597" t="s">
        <v>1678</v>
      </c>
      <c r="B1597" t="s">
        <v>14</v>
      </c>
      <c r="C1597">
        <v>369</v>
      </c>
      <c r="D1597" t="s">
        <v>15</v>
      </c>
      <c r="E1597" t="s">
        <v>24</v>
      </c>
      <c r="F1597" t="s">
        <v>98</v>
      </c>
      <c r="G1597">
        <v>150</v>
      </c>
      <c r="H1597">
        <v>2</v>
      </c>
      <c r="I1597" s="1">
        <v>45181</v>
      </c>
      <c r="J1597" t="s">
        <v>18</v>
      </c>
      <c r="K1597" t="s">
        <v>19</v>
      </c>
      <c r="L1597" t="s">
        <v>20</v>
      </c>
      <c r="M1597">
        <v>300</v>
      </c>
    </row>
    <row r="1598" spans="1:13" x14ac:dyDescent="0.35">
      <c r="A1598" t="s">
        <v>1679</v>
      </c>
      <c r="B1598" t="s">
        <v>29</v>
      </c>
      <c r="C1598">
        <v>258</v>
      </c>
      <c r="D1598" t="s">
        <v>30</v>
      </c>
      <c r="E1598" t="s">
        <v>64</v>
      </c>
      <c r="F1598" t="s">
        <v>57</v>
      </c>
      <c r="G1598">
        <v>250</v>
      </c>
      <c r="H1598">
        <v>2</v>
      </c>
      <c r="I1598" s="1">
        <v>45118</v>
      </c>
      <c r="J1598" t="s">
        <v>18</v>
      </c>
      <c r="K1598" t="s">
        <v>19</v>
      </c>
      <c r="L1598" t="s">
        <v>27</v>
      </c>
      <c r="M1598">
        <v>500</v>
      </c>
    </row>
    <row r="1599" spans="1:13" x14ac:dyDescent="0.35">
      <c r="A1599" t="s">
        <v>1680</v>
      </c>
      <c r="B1599" t="s">
        <v>44</v>
      </c>
      <c r="C1599">
        <v>654</v>
      </c>
      <c r="D1599" t="s">
        <v>45</v>
      </c>
      <c r="E1599" t="s">
        <v>66</v>
      </c>
      <c r="F1599" t="s">
        <v>17</v>
      </c>
      <c r="G1599">
        <v>50</v>
      </c>
      <c r="H1599">
        <v>4</v>
      </c>
      <c r="I1599" s="1">
        <v>44971</v>
      </c>
      <c r="J1599" t="s">
        <v>52</v>
      </c>
      <c r="K1599" t="s">
        <v>19</v>
      </c>
      <c r="L1599" t="s">
        <v>27</v>
      </c>
      <c r="M1599">
        <v>200</v>
      </c>
    </row>
    <row r="1600" spans="1:13" x14ac:dyDescent="0.35">
      <c r="A1600" t="s">
        <v>1681</v>
      </c>
      <c r="B1600" t="s">
        <v>115</v>
      </c>
      <c r="C1600">
        <v>789</v>
      </c>
      <c r="D1600" t="s">
        <v>70</v>
      </c>
      <c r="E1600" t="s">
        <v>42</v>
      </c>
      <c r="F1600" t="s">
        <v>67</v>
      </c>
      <c r="G1600">
        <v>150</v>
      </c>
      <c r="H1600">
        <v>2</v>
      </c>
      <c r="I1600" s="1">
        <v>45073</v>
      </c>
      <c r="J1600" t="s">
        <v>52</v>
      </c>
      <c r="K1600" t="s">
        <v>19</v>
      </c>
      <c r="L1600" t="s">
        <v>20</v>
      </c>
      <c r="M1600">
        <v>300</v>
      </c>
    </row>
    <row r="1601" spans="1:13" x14ac:dyDescent="0.35">
      <c r="A1601" t="s">
        <v>1682</v>
      </c>
      <c r="B1601" t="s">
        <v>77</v>
      </c>
      <c r="C1601">
        <v>147</v>
      </c>
      <c r="D1601" t="s">
        <v>78</v>
      </c>
      <c r="E1601" t="s">
        <v>42</v>
      </c>
      <c r="F1601" t="s">
        <v>67</v>
      </c>
      <c r="G1601">
        <v>150</v>
      </c>
      <c r="H1601">
        <v>2</v>
      </c>
      <c r="I1601" s="1">
        <v>45118</v>
      </c>
      <c r="J1601" t="s">
        <v>52</v>
      </c>
      <c r="K1601" t="s">
        <v>33</v>
      </c>
      <c r="L1601" t="s">
        <v>34</v>
      </c>
      <c r="M1601">
        <v>300</v>
      </c>
    </row>
    <row r="1602" spans="1:13" x14ac:dyDescent="0.35">
      <c r="A1602" t="s">
        <v>1683</v>
      </c>
      <c r="B1602" t="s">
        <v>84</v>
      </c>
      <c r="C1602">
        <v>258</v>
      </c>
      <c r="D1602" t="s">
        <v>15</v>
      </c>
      <c r="E1602" t="s">
        <v>16</v>
      </c>
      <c r="F1602" t="s">
        <v>90</v>
      </c>
      <c r="G1602">
        <v>100</v>
      </c>
      <c r="H1602">
        <v>1</v>
      </c>
      <c r="I1602" s="1">
        <v>44933</v>
      </c>
      <c r="J1602" t="s">
        <v>26</v>
      </c>
      <c r="K1602" t="s">
        <v>19</v>
      </c>
      <c r="L1602" t="s">
        <v>27</v>
      </c>
      <c r="M1602">
        <v>100</v>
      </c>
    </row>
    <row r="1603" spans="1:13" x14ac:dyDescent="0.35">
      <c r="A1603" t="s">
        <v>1684</v>
      </c>
      <c r="B1603" t="s">
        <v>59</v>
      </c>
      <c r="C1603">
        <v>123</v>
      </c>
      <c r="D1603" t="s">
        <v>23</v>
      </c>
      <c r="E1603" t="s">
        <v>48</v>
      </c>
      <c r="F1603" t="s">
        <v>73</v>
      </c>
      <c r="G1603">
        <v>160</v>
      </c>
      <c r="H1603">
        <v>1</v>
      </c>
      <c r="I1603" s="1">
        <v>45291</v>
      </c>
      <c r="J1603" t="s">
        <v>52</v>
      </c>
      <c r="K1603" t="s">
        <v>19</v>
      </c>
      <c r="L1603" t="s">
        <v>20</v>
      </c>
      <c r="M1603">
        <v>160</v>
      </c>
    </row>
    <row r="1604" spans="1:13" x14ac:dyDescent="0.35">
      <c r="A1604" t="s">
        <v>1685</v>
      </c>
      <c r="B1604" t="s">
        <v>59</v>
      </c>
      <c r="C1604">
        <v>123</v>
      </c>
      <c r="D1604" t="s">
        <v>23</v>
      </c>
      <c r="E1604" t="s">
        <v>24</v>
      </c>
      <c r="F1604" t="s">
        <v>73</v>
      </c>
      <c r="G1604">
        <v>160</v>
      </c>
      <c r="H1604">
        <v>1</v>
      </c>
      <c r="I1604" s="1">
        <v>45083</v>
      </c>
      <c r="J1604" t="s">
        <v>18</v>
      </c>
      <c r="K1604" t="s">
        <v>33</v>
      </c>
      <c r="L1604" t="s">
        <v>53</v>
      </c>
      <c r="M1604">
        <v>160</v>
      </c>
    </row>
    <row r="1605" spans="1:13" x14ac:dyDescent="0.35">
      <c r="A1605" t="s">
        <v>1686</v>
      </c>
      <c r="B1605" t="s">
        <v>59</v>
      </c>
      <c r="C1605">
        <v>123</v>
      </c>
      <c r="D1605" t="s">
        <v>23</v>
      </c>
      <c r="E1605" t="s">
        <v>38</v>
      </c>
      <c r="F1605" t="s">
        <v>134</v>
      </c>
      <c r="G1605">
        <v>280</v>
      </c>
      <c r="H1605">
        <v>3</v>
      </c>
      <c r="I1605" s="1">
        <v>45080</v>
      </c>
      <c r="J1605" t="s">
        <v>18</v>
      </c>
      <c r="K1605" t="s">
        <v>33</v>
      </c>
      <c r="L1605" t="s">
        <v>34</v>
      </c>
      <c r="M1605">
        <v>840</v>
      </c>
    </row>
    <row r="1606" spans="1:13" x14ac:dyDescent="0.35">
      <c r="A1606" t="s">
        <v>1687</v>
      </c>
      <c r="B1606" t="s">
        <v>62</v>
      </c>
      <c r="C1606">
        <v>456</v>
      </c>
      <c r="D1606" t="s">
        <v>63</v>
      </c>
      <c r="E1606" t="s">
        <v>16</v>
      </c>
      <c r="F1606" t="s">
        <v>111</v>
      </c>
      <c r="G1606">
        <v>20</v>
      </c>
      <c r="H1606">
        <v>5</v>
      </c>
      <c r="I1606" s="1">
        <v>44940</v>
      </c>
      <c r="J1606" t="s">
        <v>18</v>
      </c>
      <c r="K1606" t="s">
        <v>19</v>
      </c>
      <c r="L1606" t="s">
        <v>27</v>
      </c>
      <c r="M1606">
        <v>100</v>
      </c>
    </row>
    <row r="1607" spans="1:13" x14ac:dyDescent="0.35">
      <c r="A1607" t="s">
        <v>1688</v>
      </c>
      <c r="B1607" t="s">
        <v>115</v>
      </c>
      <c r="C1607">
        <v>789</v>
      </c>
      <c r="D1607" t="s">
        <v>70</v>
      </c>
      <c r="E1607" t="s">
        <v>64</v>
      </c>
      <c r="F1607" t="s">
        <v>67</v>
      </c>
      <c r="G1607">
        <v>150</v>
      </c>
      <c r="H1607">
        <v>2</v>
      </c>
      <c r="I1607" s="1">
        <v>45152</v>
      </c>
      <c r="J1607" t="s">
        <v>26</v>
      </c>
      <c r="K1607" t="s">
        <v>33</v>
      </c>
      <c r="L1607" t="s">
        <v>40</v>
      </c>
      <c r="M1607">
        <v>300</v>
      </c>
    </row>
    <row r="1608" spans="1:13" x14ac:dyDescent="0.35">
      <c r="A1608" t="s">
        <v>1689</v>
      </c>
      <c r="B1608" t="s">
        <v>62</v>
      </c>
      <c r="C1608">
        <v>456</v>
      </c>
      <c r="D1608" t="s">
        <v>63</v>
      </c>
      <c r="E1608" t="s">
        <v>38</v>
      </c>
      <c r="F1608" t="s">
        <v>60</v>
      </c>
      <c r="G1608">
        <v>220</v>
      </c>
      <c r="H1608">
        <v>2</v>
      </c>
      <c r="I1608" s="1">
        <v>45162</v>
      </c>
      <c r="J1608" t="s">
        <v>32</v>
      </c>
      <c r="K1608" t="s">
        <v>33</v>
      </c>
      <c r="L1608" t="s">
        <v>40</v>
      </c>
      <c r="M1608">
        <v>440</v>
      </c>
    </row>
    <row r="1609" spans="1:13" x14ac:dyDescent="0.35">
      <c r="A1609" t="s">
        <v>1690</v>
      </c>
      <c r="B1609" t="s">
        <v>131</v>
      </c>
      <c r="C1609">
        <v>147</v>
      </c>
      <c r="D1609" t="s">
        <v>30</v>
      </c>
      <c r="E1609" t="s">
        <v>64</v>
      </c>
      <c r="F1609" t="s">
        <v>103</v>
      </c>
      <c r="G1609">
        <v>190</v>
      </c>
      <c r="H1609">
        <v>1</v>
      </c>
      <c r="I1609" s="1">
        <v>44963</v>
      </c>
      <c r="J1609" t="s">
        <v>18</v>
      </c>
      <c r="K1609" t="s">
        <v>19</v>
      </c>
      <c r="L1609" t="s">
        <v>20</v>
      </c>
      <c r="M1609">
        <v>190</v>
      </c>
    </row>
    <row r="1610" spans="1:13" x14ac:dyDescent="0.35">
      <c r="A1610" t="s">
        <v>1691</v>
      </c>
      <c r="B1610" t="s">
        <v>97</v>
      </c>
      <c r="C1610">
        <v>456</v>
      </c>
      <c r="D1610" t="s">
        <v>45</v>
      </c>
      <c r="E1610" t="s">
        <v>82</v>
      </c>
      <c r="F1610" t="s">
        <v>31</v>
      </c>
      <c r="G1610">
        <v>200</v>
      </c>
      <c r="H1610">
        <v>2</v>
      </c>
      <c r="I1610" s="1">
        <v>45036</v>
      </c>
      <c r="J1610" t="s">
        <v>52</v>
      </c>
      <c r="K1610" t="s">
        <v>19</v>
      </c>
      <c r="L1610" t="s">
        <v>20</v>
      </c>
      <c r="M1610">
        <v>400</v>
      </c>
    </row>
    <row r="1611" spans="1:13" x14ac:dyDescent="0.35">
      <c r="A1611" t="s">
        <v>1692</v>
      </c>
      <c r="B1611" t="s">
        <v>131</v>
      </c>
      <c r="C1611">
        <v>147</v>
      </c>
      <c r="D1611" t="s">
        <v>30</v>
      </c>
      <c r="E1611" t="s">
        <v>42</v>
      </c>
      <c r="F1611" t="s">
        <v>46</v>
      </c>
      <c r="G1611">
        <v>350</v>
      </c>
      <c r="H1611">
        <v>1</v>
      </c>
      <c r="I1611" s="1">
        <v>45004</v>
      </c>
      <c r="J1611" t="s">
        <v>26</v>
      </c>
      <c r="K1611" t="s">
        <v>33</v>
      </c>
      <c r="L1611" t="s">
        <v>40</v>
      </c>
      <c r="M1611">
        <v>350</v>
      </c>
    </row>
    <row r="1612" spans="1:13" x14ac:dyDescent="0.35">
      <c r="A1612" t="s">
        <v>1693</v>
      </c>
      <c r="B1612" t="s">
        <v>44</v>
      </c>
      <c r="C1612">
        <v>654</v>
      </c>
      <c r="D1612" t="s">
        <v>45</v>
      </c>
      <c r="E1612" t="s">
        <v>82</v>
      </c>
      <c r="F1612" t="s">
        <v>57</v>
      </c>
      <c r="G1612">
        <v>250</v>
      </c>
      <c r="H1612">
        <v>2</v>
      </c>
      <c r="I1612" s="1">
        <v>45268</v>
      </c>
      <c r="J1612" t="s">
        <v>26</v>
      </c>
      <c r="K1612" t="s">
        <v>19</v>
      </c>
      <c r="L1612" t="s">
        <v>20</v>
      </c>
      <c r="M1612">
        <v>500</v>
      </c>
    </row>
    <row r="1613" spans="1:13" x14ac:dyDescent="0.35">
      <c r="A1613" t="s">
        <v>1694</v>
      </c>
      <c r="B1613" t="s">
        <v>14</v>
      </c>
      <c r="C1613">
        <v>369</v>
      </c>
      <c r="D1613" t="s">
        <v>15</v>
      </c>
      <c r="E1613" t="s">
        <v>38</v>
      </c>
      <c r="F1613" t="s">
        <v>103</v>
      </c>
      <c r="G1613">
        <v>190</v>
      </c>
      <c r="H1613">
        <v>1</v>
      </c>
      <c r="I1613" s="1">
        <v>45281</v>
      </c>
      <c r="J1613" t="s">
        <v>32</v>
      </c>
      <c r="K1613" t="s">
        <v>33</v>
      </c>
      <c r="L1613" t="s">
        <v>34</v>
      </c>
      <c r="M1613">
        <v>190</v>
      </c>
    </row>
    <row r="1614" spans="1:13" x14ac:dyDescent="0.35">
      <c r="A1614" t="s">
        <v>1695</v>
      </c>
      <c r="B1614" t="s">
        <v>50</v>
      </c>
      <c r="C1614">
        <v>123</v>
      </c>
      <c r="D1614" t="s">
        <v>51</v>
      </c>
      <c r="E1614" t="s">
        <v>82</v>
      </c>
      <c r="F1614" t="s">
        <v>85</v>
      </c>
      <c r="G1614">
        <v>200</v>
      </c>
      <c r="H1614">
        <v>2</v>
      </c>
      <c r="I1614" s="1">
        <v>45068</v>
      </c>
      <c r="J1614" t="s">
        <v>26</v>
      </c>
      <c r="K1614" t="s">
        <v>33</v>
      </c>
      <c r="L1614" t="s">
        <v>40</v>
      </c>
      <c r="M1614">
        <v>400</v>
      </c>
    </row>
    <row r="1615" spans="1:13" x14ac:dyDescent="0.35">
      <c r="A1615" t="s">
        <v>1696</v>
      </c>
      <c r="B1615" t="s">
        <v>113</v>
      </c>
      <c r="C1615">
        <v>321</v>
      </c>
      <c r="D1615" t="s">
        <v>78</v>
      </c>
      <c r="E1615" t="s">
        <v>24</v>
      </c>
      <c r="F1615" t="s">
        <v>73</v>
      </c>
      <c r="G1615">
        <v>160</v>
      </c>
      <c r="H1615">
        <v>1</v>
      </c>
      <c r="I1615" s="1">
        <v>45216</v>
      </c>
      <c r="J1615" t="s">
        <v>18</v>
      </c>
      <c r="K1615" t="s">
        <v>19</v>
      </c>
      <c r="L1615" t="s">
        <v>20</v>
      </c>
      <c r="M1615">
        <v>160</v>
      </c>
    </row>
    <row r="1616" spans="1:13" x14ac:dyDescent="0.35">
      <c r="A1616" t="s">
        <v>1697</v>
      </c>
      <c r="B1616" t="s">
        <v>97</v>
      </c>
      <c r="C1616">
        <v>456</v>
      </c>
      <c r="D1616" t="s">
        <v>45</v>
      </c>
      <c r="E1616" t="s">
        <v>16</v>
      </c>
      <c r="F1616" t="s">
        <v>73</v>
      </c>
      <c r="G1616">
        <v>160</v>
      </c>
      <c r="H1616">
        <v>1</v>
      </c>
      <c r="I1616" s="1">
        <v>45175</v>
      </c>
      <c r="J1616" t="s">
        <v>26</v>
      </c>
      <c r="K1616" t="s">
        <v>19</v>
      </c>
      <c r="L1616" t="s">
        <v>27</v>
      </c>
      <c r="M1616">
        <v>160</v>
      </c>
    </row>
    <row r="1617" spans="1:13" x14ac:dyDescent="0.35">
      <c r="A1617" t="s">
        <v>1698</v>
      </c>
      <c r="B1617" t="s">
        <v>113</v>
      </c>
      <c r="C1617">
        <v>321</v>
      </c>
      <c r="D1617" t="s">
        <v>78</v>
      </c>
      <c r="E1617" t="s">
        <v>64</v>
      </c>
      <c r="F1617" t="s">
        <v>60</v>
      </c>
      <c r="G1617">
        <v>220</v>
      </c>
      <c r="H1617">
        <v>2</v>
      </c>
      <c r="I1617" s="1">
        <v>44981</v>
      </c>
      <c r="J1617" t="s">
        <v>26</v>
      </c>
      <c r="K1617" t="s">
        <v>19</v>
      </c>
      <c r="L1617" t="s">
        <v>27</v>
      </c>
      <c r="M1617">
        <v>440</v>
      </c>
    </row>
    <row r="1618" spans="1:13" x14ac:dyDescent="0.35">
      <c r="A1618" t="s">
        <v>1699</v>
      </c>
      <c r="B1618" t="s">
        <v>22</v>
      </c>
      <c r="C1618">
        <v>369</v>
      </c>
      <c r="D1618" t="s">
        <v>23</v>
      </c>
      <c r="E1618" t="s">
        <v>64</v>
      </c>
      <c r="F1618" t="s">
        <v>46</v>
      </c>
      <c r="G1618">
        <v>350</v>
      </c>
      <c r="H1618">
        <v>1</v>
      </c>
      <c r="I1618" s="1">
        <v>45110</v>
      </c>
      <c r="J1618" t="s">
        <v>26</v>
      </c>
      <c r="K1618" t="s">
        <v>33</v>
      </c>
      <c r="L1618" t="s">
        <v>53</v>
      </c>
      <c r="M1618">
        <v>350</v>
      </c>
    </row>
    <row r="1619" spans="1:13" x14ac:dyDescent="0.35">
      <c r="A1619" t="s">
        <v>1700</v>
      </c>
      <c r="B1619" t="s">
        <v>97</v>
      </c>
      <c r="C1619">
        <v>456</v>
      </c>
      <c r="D1619" t="s">
        <v>45</v>
      </c>
      <c r="E1619" t="s">
        <v>79</v>
      </c>
      <c r="F1619" t="s">
        <v>174</v>
      </c>
      <c r="G1619">
        <v>300</v>
      </c>
      <c r="H1619">
        <v>3</v>
      </c>
      <c r="I1619" s="1">
        <v>45000</v>
      </c>
      <c r="J1619" t="s">
        <v>32</v>
      </c>
      <c r="K1619" t="s">
        <v>19</v>
      </c>
      <c r="L1619" t="s">
        <v>20</v>
      </c>
      <c r="M1619">
        <v>900</v>
      </c>
    </row>
    <row r="1620" spans="1:13" x14ac:dyDescent="0.35">
      <c r="A1620" t="s">
        <v>1701</v>
      </c>
      <c r="B1620" t="s">
        <v>113</v>
      </c>
      <c r="C1620">
        <v>321</v>
      </c>
      <c r="D1620" t="s">
        <v>78</v>
      </c>
      <c r="E1620" t="s">
        <v>64</v>
      </c>
      <c r="F1620" t="s">
        <v>67</v>
      </c>
      <c r="G1620">
        <v>150</v>
      </c>
      <c r="H1620">
        <v>2</v>
      </c>
      <c r="I1620" s="1">
        <v>45086</v>
      </c>
      <c r="J1620" t="s">
        <v>18</v>
      </c>
      <c r="K1620" t="s">
        <v>19</v>
      </c>
      <c r="L1620" t="s">
        <v>20</v>
      </c>
      <c r="M1620">
        <v>300</v>
      </c>
    </row>
    <row r="1621" spans="1:13" x14ac:dyDescent="0.35">
      <c r="A1621" t="s">
        <v>1702</v>
      </c>
      <c r="B1621" t="s">
        <v>29</v>
      </c>
      <c r="C1621">
        <v>258</v>
      </c>
      <c r="D1621" t="s">
        <v>30</v>
      </c>
      <c r="E1621" t="s">
        <v>66</v>
      </c>
      <c r="F1621" t="s">
        <v>46</v>
      </c>
      <c r="G1621">
        <v>350</v>
      </c>
      <c r="H1621">
        <v>1</v>
      </c>
      <c r="I1621" s="1">
        <v>45044</v>
      </c>
      <c r="J1621" t="s">
        <v>32</v>
      </c>
      <c r="K1621" t="s">
        <v>33</v>
      </c>
      <c r="L1621" t="s">
        <v>40</v>
      </c>
      <c r="M1621">
        <v>350</v>
      </c>
    </row>
    <row r="1622" spans="1:13" x14ac:dyDescent="0.35">
      <c r="A1622" t="s">
        <v>1703</v>
      </c>
      <c r="B1622" t="s">
        <v>102</v>
      </c>
      <c r="C1622">
        <v>123</v>
      </c>
      <c r="D1622" t="s">
        <v>78</v>
      </c>
      <c r="E1622" t="s">
        <v>79</v>
      </c>
      <c r="F1622" t="s">
        <v>60</v>
      </c>
      <c r="G1622">
        <v>220</v>
      </c>
      <c r="H1622">
        <v>2</v>
      </c>
      <c r="I1622" s="1">
        <v>44954</v>
      </c>
      <c r="J1622" t="s">
        <v>18</v>
      </c>
      <c r="K1622" t="s">
        <v>33</v>
      </c>
      <c r="L1622" t="s">
        <v>34</v>
      </c>
      <c r="M1622">
        <v>440</v>
      </c>
    </row>
    <row r="1623" spans="1:13" x14ac:dyDescent="0.35">
      <c r="A1623" t="s">
        <v>1704</v>
      </c>
      <c r="B1623" t="s">
        <v>131</v>
      </c>
      <c r="C1623">
        <v>147</v>
      </c>
      <c r="D1623" t="s">
        <v>30</v>
      </c>
      <c r="E1623" t="s">
        <v>16</v>
      </c>
      <c r="F1623" t="s">
        <v>98</v>
      </c>
      <c r="G1623">
        <v>150</v>
      </c>
      <c r="H1623">
        <v>2</v>
      </c>
      <c r="I1623" s="1">
        <v>45265</v>
      </c>
      <c r="J1623" t="s">
        <v>18</v>
      </c>
      <c r="K1623" t="s">
        <v>33</v>
      </c>
      <c r="L1623" t="s">
        <v>34</v>
      </c>
      <c r="M1623">
        <v>300</v>
      </c>
    </row>
    <row r="1624" spans="1:13" x14ac:dyDescent="0.35">
      <c r="A1624" t="s">
        <v>1705</v>
      </c>
      <c r="B1624" t="s">
        <v>77</v>
      </c>
      <c r="C1624">
        <v>147</v>
      </c>
      <c r="D1624" t="s">
        <v>78</v>
      </c>
      <c r="E1624" t="s">
        <v>79</v>
      </c>
      <c r="F1624" t="s">
        <v>17</v>
      </c>
      <c r="G1624">
        <v>50</v>
      </c>
      <c r="H1624">
        <v>4</v>
      </c>
      <c r="I1624" s="1">
        <v>45058</v>
      </c>
      <c r="J1624" t="s">
        <v>52</v>
      </c>
      <c r="K1624" t="s">
        <v>19</v>
      </c>
      <c r="L1624" t="s">
        <v>20</v>
      </c>
      <c r="M1624">
        <v>200</v>
      </c>
    </row>
    <row r="1625" spans="1:13" x14ac:dyDescent="0.35">
      <c r="A1625" t="s">
        <v>1706</v>
      </c>
      <c r="B1625" t="s">
        <v>59</v>
      </c>
      <c r="C1625">
        <v>123</v>
      </c>
      <c r="D1625" t="s">
        <v>23</v>
      </c>
      <c r="E1625" t="s">
        <v>42</v>
      </c>
      <c r="F1625" t="s">
        <v>57</v>
      </c>
      <c r="G1625">
        <v>250</v>
      </c>
      <c r="H1625">
        <v>2</v>
      </c>
      <c r="I1625" s="1">
        <v>45090</v>
      </c>
      <c r="J1625" t="s">
        <v>32</v>
      </c>
      <c r="K1625" t="s">
        <v>33</v>
      </c>
      <c r="L1625" t="s">
        <v>53</v>
      </c>
      <c r="M1625">
        <v>500</v>
      </c>
    </row>
    <row r="1626" spans="1:13" x14ac:dyDescent="0.35">
      <c r="A1626" t="s">
        <v>1707</v>
      </c>
      <c r="B1626" t="s">
        <v>102</v>
      </c>
      <c r="C1626">
        <v>123</v>
      </c>
      <c r="D1626" t="s">
        <v>78</v>
      </c>
      <c r="E1626" t="s">
        <v>79</v>
      </c>
      <c r="F1626" t="s">
        <v>134</v>
      </c>
      <c r="G1626">
        <v>280</v>
      </c>
      <c r="H1626">
        <v>3</v>
      </c>
      <c r="I1626" s="1">
        <v>45000</v>
      </c>
      <c r="J1626" t="s">
        <v>52</v>
      </c>
      <c r="K1626" t="s">
        <v>33</v>
      </c>
      <c r="L1626" t="s">
        <v>53</v>
      </c>
      <c r="M1626">
        <v>840</v>
      </c>
    </row>
    <row r="1627" spans="1:13" x14ac:dyDescent="0.35">
      <c r="A1627" t="s">
        <v>1708</v>
      </c>
      <c r="B1627" t="s">
        <v>97</v>
      </c>
      <c r="C1627">
        <v>456</v>
      </c>
      <c r="D1627" t="s">
        <v>45</v>
      </c>
      <c r="E1627" t="s">
        <v>38</v>
      </c>
      <c r="F1627" t="s">
        <v>134</v>
      </c>
      <c r="G1627">
        <v>280</v>
      </c>
      <c r="H1627">
        <v>3</v>
      </c>
      <c r="I1627" s="1">
        <v>45076</v>
      </c>
      <c r="J1627" t="s">
        <v>52</v>
      </c>
      <c r="K1627" t="s">
        <v>19</v>
      </c>
      <c r="L1627" t="s">
        <v>27</v>
      </c>
      <c r="M1627">
        <v>840</v>
      </c>
    </row>
    <row r="1628" spans="1:13" x14ac:dyDescent="0.35">
      <c r="A1628" t="s">
        <v>1709</v>
      </c>
      <c r="B1628" t="s">
        <v>62</v>
      </c>
      <c r="C1628">
        <v>456</v>
      </c>
      <c r="D1628" t="s">
        <v>63</v>
      </c>
      <c r="E1628" t="s">
        <v>38</v>
      </c>
      <c r="F1628" t="s">
        <v>98</v>
      </c>
      <c r="G1628">
        <v>150</v>
      </c>
      <c r="H1628">
        <v>2</v>
      </c>
      <c r="I1628" s="1">
        <v>45077</v>
      </c>
      <c r="J1628" t="s">
        <v>52</v>
      </c>
      <c r="K1628" t="s">
        <v>19</v>
      </c>
      <c r="L1628" t="s">
        <v>27</v>
      </c>
      <c r="M1628">
        <v>300</v>
      </c>
    </row>
    <row r="1629" spans="1:13" x14ac:dyDescent="0.35">
      <c r="A1629" t="s">
        <v>1710</v>
      </c>
      <c r="B1629" t="s">
        <v>131</v>
      </c>
      <c r="C1629">
        <v>147</v>
      </c>
      <c r="D1629" t="s">
        <v>30</v>
      </c>
      <c r="E1629" t="s">
        <v>38</v>
      </c>
      <c r="F1629" t="s">
        <v>71</v>
      </c>
      <c r="G1629">
        <v>180</v>
      </c>
      <c r="H1629">
        <v>1</v>
      </c>
      <c r="I1629" s="1">
        <v>45230</v>
      </c>
      <c r="J1629" t="s">
        <v>32</v>
      </c>
      <c r="K1629" t="s">
        <v>33</v>
      </c>
      <c r="L1629" t="s">
        <v>34</v>
      </c>
      <c r="M1629">
        <v>180</v>
      </c>
    </row>
    <row r="1630" spans="1:13" x14ac:dyDescent="0.35">
      <c r="A1630" t="s">
        <v>1711</v>
      </c>
      <c r="B1630" t="s">
        <v>22</v>
      </c>
      <c r="C1630">
        <v>369</v>
      </c>
      <c r="D1630" t="s">
        <v>23</v>
      </c>
      <c r="E1630" t="s">
        <v>79</v>
      </c>
      <c r="F1630" t="s">
        <v>31</v>
      </c>
      <c r="G1630">
        <v>200</v>
      </c>
      <c r="H1630">
        <v>2</v>
      </c>
      <c r="I1630" s="1">
        <v>45275</v>
      </c>
      <c r="J1630" t="s">
        <v>32</v>
      </c>
      <c r="K1630" t="s">
        <v>33</v>
      </c>
      <c r="L1630" t="s">
        <v>53</v>
      </c>
      <c r="M1630">
        <v>400</v>
      </c>
    </row>
    <row r="1631" spans="1:13" x14ac:dyDescent="0.35">
      <c r="A1631" t="s">
        <v>1712</v>
      </c>
      <c r="B1631" t="s">
        <v>14</v>
      </c>
      <c r="C1631">
        <v>369</v>
      </c>
      <c r="D1631" t="s">
        <v>15</v>
      </c>
      <c r="E1631" t="s">
        <v>79</v>
      </c>
      <c r="F1631" t="s">
        <v>39</v>
      </c>
      <c r="G1631">
        <v>120</v>
      </c>
      <c r="H1631">
        <v>1</v>
      </c>
      <c r="I1631" s="1">
        <v>45137</v>
      </c>
      <c r="J1631" t="s">
        <v>32</v>
      </c>
      <c r="K1631" t="s">
        <v>19</v>
      </c>
      <c r="L1631" t="s">
        <v>27</v>
      </c>
      <c r="M1631">
        <v>120</v>
      </c>
    </row>
    <row r="1632" spans="1:13" x14ac:dyDescent="0.35">
      <c r="A1632" t="s">
        <v>1713</v>
      </c>
      <c r="B1632" t="s">
        <v>59</v>
      </c>
      <c r="C1632">
        <v>123</v>
      </c>
      <c r="D1632" t="s">
        <v>23</v>
      </c>
      <c r="E1632" t="s">
        <v>48</v>
      </c>
      <c r="F1632" t="s">
        <v>111</v>
      </c>
      <c r="G1632">
        <v>20</v>
      </c>
      <c r="H1632">
        <v>5</v>
      </c>
      <c r="I1632" s="1">
        <v>45274</v>
      </c>
      <c r="J1632" t="s">
        <v>32</v>
      </c>
      <c r="K1632" t="s">
        <v>19</v>
      </c>
      <c r="L1632" t="s">
        <v>27</v>
      </c>
      <c r="M1632">
        <v>100</v>
      </c>
    </row>
    <row r="1633" spans="1:13" x14ac:dyDescent="0.35">
      <c r="A1633" t="s">
        <v>1714</v>
      </c>
      <c r="B1633" t="s">
        <v>50</v>
      </c>
      <c r="C1633">
        <v>123</v>
      </c>
      <c r="D1633" t="s">
        <v>51</v>
      </c>
      <c r="E1633" t="s">
        <v>64</v>
      </c>
      <c r="F1633" t="s">
        <v>98</v>
      </c>
      <c r="G1633">
        <v>150</v>
      </c>
      <c r="H1633">
        <v>2</v>
      </c>
      <c r="I1633" s="1">
        <v>44962</v>
      </c>
      <c r="J1633" t="s">
        <v>26</v>
      </c>
      <c r="K1633" t="s">
        <v>19</v>
      </c>
      <c r="L1633" t="s">
        <v>27</v>
      </c>
      <c r="M1633">
        <v>300</v>
      </c>
    </row>
    <row r="1634" spans="1:13" x14ac:dyDescent="0.35">
      <c r="A1634" t="s">
        <v>1715</v>
      </c>
      <c r="B1634" t="s">
        <v>62</v>
      </c>
      <c r="C1634">
        <v>456</v>
      </c>
      <c r="D1634" t="s">
        <v>63</v>
      </c>
      <c r="E1634" t="s">
        <v>64</v>
      </c>
      <c r="F1634" t="s">
        <v>88</v>
      </c>
      <c r="G1634">
        <v>130</v>
      </c>
      <c r="H1634">
        <v>1</v>
      </c>
      <c r="I1634" s="1">
        <v>45237</v>
      </c>
      <c r="J1634" t="s">
        <v>18</v>
      </c>
      <c r="K1634" t="s">
        <v>19</v>
      </c>
      <c r="L1634" t="s">
        <v>20</v>
      </c>
      <c r="M1634">
        <v>130</v>
      </c>
    </row>
    <row r="1635" spans="1:13" x14ac:dyDescent="0.35">
      <c r="A1635" t="s">
        <v>1716</v>
      </c>
      <c r="B1635" t="s">
        <v>113</v>
      </c>
      <c r="C1635">
        <v>321</v>
      </c>
      <c r="D1635" t="s">
        <v>78</v>
      </c>
      <c r="E1635" t="s">
        <v>16</v>
      </c>
      <c r="F1635" t="s">
        <v>60</v>
      </c>
      <c r="G1635">
        <v>220</v>
      </c>
      <c r="H1635">
        <v>2</v>
      </c>
      <c r="I1635" s="1">
        <v>45062</v>
      </c>
      <c r="J1635" t="s">
        <v>32</v>
      </c>
      <c r="K1635" t="s">
        <v>19</v>
      </c>
      <c r="L1635" t="s">
        <v>20</v>
      </c>
      <c r="M1635">
        <v>440</v>
      </c>
    </row>
    <row r="1636" spans="1:13" x14ac:dyDescent="0.35">
      <c r="A1636" t="s">
        <v>1717</v>
      </c>
      <c r="B1636" t="s">
        <v>115</v>
      </c>
      <c r="C1636">
        <v>789</v>
      </c>
      <c r="D1636" t="s">
        <v>70</v>
      </c>
      <c r="E1636" t="s">
        <v>42</v>
      </c>
      <c r="F1636" t="s">
        <v>88</v>
      </c>
      <c r="G1636">
        <v>130</v>
      </c>
      <c r="H1636">
        <v>1</v>
      </c>
      <c r="I1636" s="1">
        <v>45231</v>
      </c>
      <c r="J1636" t="s">
        <v>32</v>
      </c>
      <c r="K1636" t="s">
        <v>19</v>
      </c>
      <c r="L1636" t="s">
        <v>27</v>
      </c>
      <c r="M1636">
        <v>130</v>
      </c>
    </row>
    <row r="1637" spans="1:13" x14ac:dyDescent="0.35">
      <c r="A1637" t="s">
        <v>1718</v>
      </c>
      <c r="B1637" t="s">
        <v>113</v>
      </c>
      <c r="C1637">
        <v>321</v>
      </c>
      <c r="D1637" t="s">
        <v>78</v>
      </c>
      <c r="E1637" t="s">
        <v>48</v>
      </c>
      <c r="F1637" t="s">
        <v>46</v>
      </c>
      <c r="G1637">
        <v>350</v>
      </c>
      <c r="H1637">
        <v>1</v>
      </c>
      <c r="I1637" s="1">
        <v>45017</v>
      </c>
      <c r="J1637" t="s">
        <v>52</v>
      </c>
      <c r="K1637" t="s">
        <v>19</v>
      </c>
      <c r="L1637" t="s">
        <v>20</v>
      </c>
      <c r="M1637">
        <v>350</v>
      </c>
    </row>
    <row r="1638" spans="1:13" x14ac:dyDescent="0.35">
      <c r="A1638" t="s">
        <v>1719</v>
      </c>
      <c r="B1638" t="s">
        <v>131</v>
      </c>
      <c r="C1638">
        <v>147</v>
      </c>
      <c r="D1638" t="s">
        <v>30</v>
      </c>
      <c r="E1638" t="s">
        <v>64</v>
      </c>
      <c r="F1638" t="s">
        <v>111</v>
      </c>
      <c r="G1638">
        <v>20</v>
      </c>
      <c r="H1638">
        <v>5</v>
      </c>
      <c r="I1638" s="1">
        <v>44990</v>
      </c>
      <c r="J1638" t="s">
        <v>52</v>
      </c>
      <c r="K1638" t="s">
        <v>33</v>
      </c>
      <c r="L1638" t="s">
        <v>40</v>
      </c>
      <c r="M1638">
        <v>100</v>
      </c>
    </row>
    <row r="1639" spans="1:13" x14ac:dyDescent="0.35">
      <c r="A1639" t="s">
        <v>1720</v>
      </c>
      <c r="B1639" t="s">
        <v>69</v>
      </c>
      <c r="C1639">
        <v>321</v>
      </c>
      <c r="D1639" t="s">
        <v>70</v>
      </c>
      <c r="E1639" t="s">
        <v>16</v>
      </c>
      <c r="F1639" t="s">
        <v>85</v>
      </c>
      <c r="G1639">
        <v>200</v>
      </c>
      <c r="H1639">
        <v>2</v>
      </c>
      <c r="I1639" s="1">
        <v>45074</v>
      </c>
      <c r="J1639" t="s">
        <v>32</v>
      </c>
      <c r="K1639" t="s">
        <v>33</v>
      </c>
      <c r="L1639" t="s">
        <v>34</v>
      </c>
      <c r="M1639">
        <v>400</v>
      </c>
    </row>
    <row r="1640" spans="1:13" x14ac:dyDescent="0.35">
      <c r="A1640" t="s">
        <v>1721</v>
      </c>
      <c r="B1640" t="s">
        <v>59</v>
      </c>
      <c r="C1640">
        <v>123</v>
      </c>
      <c r="D1640" t="s">
        <v>23</v>
      </c>
      <c r="E1640" t="s">
        <v>16</v>
      </c>
      <c r="F1640" t="s">
        <v>90</v>
      </c>
      <c r="G1640">
        <v>100</v>
      </c>
      <c r="H1640">
        <v>1</v>
      </c>
      <c r="I1640" s="1">
        <v>45023</v>
      </c>
      <c r="J1640" t="s">
        <v>32</v>
      </c>
      <c r="K1640" t="s">
        <v>33</v>
      </c>
      <c r="L1640" t="s">
        <v>53</v>
      </c>
      <c r="M1640">
        <v>100</v>
      </c>
    </row>
    <row r="1641" spans="1:13" x14ac:dyDescent="0.35">
      <c r="A1641" t="s">
        <v>1722</v>
      </c>
      <c r="B1641" t="s">
        <v>29</v>
      </c>
      <c r="C1641">
        <v>258</v>
      </c>
      <c r="D1641" t="s">
        <v>30</v>
      </c>
      <c r="E1641" t="s">
        <v>66</v>
      </c>
      <c r="F1641" t="s">
        <v>88</v>
      </c>
      <c r="G1641">
        <v>130</v>
      </c>
      <c r="H1641">
        <v>1</v>
      </c>
      <c r="I1641" s="1">
        <v>45290</v>
      </c>
      <c r="J1641" t="s">
        <v>26</v>
      </c>
      <c r="K1641" t="s">
        <v>33</v>
      </c>
      <c r="L1641" t="s">
        <v>34</v>
      </c>
      <c r="M1641">
        <v>130</v>
      </c>
    </row>
    <row r="1642" spans="1:13" x14ac:dyDescent="0.35">
      <c r="A1642" t="s">
        <v>1723</v>
      </c>
      <c r="B1642" t="s">
        <v>100</v>
      </c>
      <c r="C1642">
        <v>987</v>
      </c>
      <c r="D1642" t="s">
        <v>56</v>
      </c>
      <c r="E1642" t="s">
        <v>48</v>
      </c>
      <c r="F1642" t="s">
        <v>90</v>
      </c>
      <c r="G1642">
        <v>100</v>
      </c>
      <c r="H1642">
        <v>1</v>
      </c>
      <c r="I1642" s="1">
        <v>45033</v>
      </c>
      <c r="J1642" t="s">
        <v>26</v>
      </c>
      <c r="K1642" t="s">
        <v>19</v>
      </c>
      <c r="L1642" t="s">
        <v>27</v>
      </c>
      <c r="M1642">
        <v>100</v>
      </c>
    </row>
    <row r="1643" spans="1:13" x14ac:dyDescent="0.35">
      <c r="A1643" t="s">
        <v>1724</v>
      </c>
      <c r="B1643" t="s">
        <v>84</v>
      </c>
      <c r="C1643">
        <v>258</v>
      </c>
      <c r="D1643" t="s">
        <v>15</v>
      </c>
      <c r="E1643" t="s">
        <v>16</v>
      </c>
      <c r="F1643" t="s">
        <v>90</v>
      </c>
      <c r="G1643">
        <v>100</v>
      </c>
      <c r="H1643">
        <v>1</v>
      </c>
      <c r="I1643" s="1">
        <v>45101</v>
      </c>
      <c r="J1643" t="s">
        <v>52</v>
      </c>
      <c r="K1643" t="s">
        <v>19</v>
      </c>
      <c r="L1643" t="s">
        <v>27</v>
      </c>
      <c r="M1643">
        <v>100</v>
      </c>
    </row>
    <row r="1644" spans="1:13" x14ac:dyDescent="0.35">
      <c r="A1644" t="s">
        <v>1725</v>
      </c>
      <c r="B1644" t="s">
        <v>131</v>
      </c>
      <c r="C1644">
        <v>147</v>
      </c>
      <c r="D1644" t="s">
        <v>30</v>
      </c>
      <c r="E1644" t="s">
        <v>64</v>
      </c>
      <c r="F1644" t="s">
        <v>134</v>
      </c>
      <c r="G1644">
        <v>280</v>
      </c>
      <c r="H1644">
        <v>3</v>
      </c>
      <c r="I1644" s="1">
        <v>45118</v>
      </c>
      <c r="J1644" t="s">
        <v>32</v>
      </c>
      <c r="K1644" t="s">
        <v>33</v>
      </c>
      <c r="L1644" t="s">
        <v>40</v>
      </c>
      <c r="M1644">
        <v>840</v>
      </c>
    </row>
    <row r="1645" spans="1:13" x14ac:dyDescent="0.35">
      <c r="A1645" t="s">
        <v>1726</v>
      </c>
      <c r="B1645" t="s">
        <v>92</v>
      </c>
      <c r="C1645">
        <v>654</v>
      </c>
      <c r="D1645" t="s">
        <v>51</v>
      </c>
      <c r="E1645" t="s">
        <v>64</v>
      </c>
      <c r="F1645" t="s">
        <v>60</v>
      </c>
      <c r="G1645">
        <v>220</v>
      </c>
      <c r="H1645">
        <v>2</v>
      </c>
      <c r="I1645" s="1">
        <v>44989</v>
      </c>
      <c r="J1645" t="s">
        <v>52</v>
      </c>
      <c r="K1645" t="s">
        <v>33</v>
      </c>
      <c r="L1645" t="s">
        <v>40</v>
      </c>
      <c r="M1645">
        <v>440</v>
      </c>
    </row>
    <row r="1646" spans="1:13" x14ac:dyDescent="0.35">
      <c r="A1646" t="s">
        <v>1727</v>
      </c>
      <c r="B1646" t="s">
        <v>44</v>
      </c>
      <c r="C1646">
        <v>654</v>
      </c>
      <c r="D1646" t="s">
        <v>45</v>
      </c>
      <c r="E1646" t="s">
        <v>16</v>
      </c>
      <c r="F1646" t="s">
        <v>71</v>
      </c>
      <c r="G1646">
        <v>180</v>
      </c>
      <c r="H1646">
        <v>1</v>
      </c>
      <c r="I1646" s="1">
        <v>45188</v>
      </c>
      <c r="J1646" t="s">
        <v>52</v>
      </c>
      <c r="K1646" t="s">
        <v>33</v>
      </c>
      <c r="L1646" t="s">
        <v>40</v>
      </c>
      <c r="M1646">
        <v>180</v>
      </c>
    </row>
    <row r="1647" spans="1:13" x14ac:dyDescent="0.35">
      <c r="A1647" t="s">
        <v>1728</v>
      </c>
      <c r="B1647" t="s">
        <v>84</v>
      </c>
      <c r="C1647">
        <v>258</v>
      </c>
      <c r="D1647" t="s">
        <v>15</v>
      </c>
      <c r="E1647" t="s">
        <v>82</v>
      </c>
      <c r="F1647" t="s">
        <v>60</v>
      </c>
      <c r="G1647">
        <v>220</v>
      </c>
      <c r="H1647">
        <v>2</v>
      </c>
      <c r="I1647" s="1">
        <v>44950</v>
      </c>
      <c r="J1647" t="s">
        <v>26</v>
      </c>
      <c r="K1647" t="s">
        <v>19</v>
      </c>
      <c r="L1647" t="s">
        <v>27</v>
      </c>
      <c r="M1647">
        <v>440</v>
      </c>
    </row>
    <row r="1648" spans="1:13" x14ac:dyDescent="0.35">
      <c r="A1648" t="s">
        <v>1729</v>
      </c>
      <c r="B1648" t="s">
        <v>100</v>
      </c>
      <c r="C1648">
        <v>987</v>
      </c>
      <c r="D1648" t="s">
        <v>56</v>
      </c>
      <c r="E1648" t="s">
        <v>64</v>
      </c>
      <c r="F1648" t="s">
        <v>103</v>
      </c>
      <c r="G1648">
        <v>190</v>
      </c>
      <c r="H1648">
        <v>1</v>
      </c>
      <c r="I1648" s="1">
        <v>45098</v>
      </c>
      <c r="J1648" t="s">
        <v>52</v>
      </c>
      <c r="K1648" t="s">
        <v>33</v>
      </c>
      <c r="L1648" t="s">
        <v>53</v>
      </c>
      <c r="M1648">
        <v>190</v>
      </c>
    </row>
    <row r="1649" spans="1:13" x14ac:dyDescent="0.35">
      <c r="A1649" t="s">
        <v>1730</v>
      </c>
      <c r="B1649" t="s">
        <v>50</v>
      </c>
      <c r="C1649">
        <v>123</v>
      </c>
      <c r="D1649" t="s">
        <v>51</v>
      </c>
      <c r="E1649" t="s">
        <v>42</v>
      </c>
      <c r="F1649" t="s">
        <v>174</v>
      </c>
      <c r="G1649">
        <v>300</v>
      </c>
      <c r="H1649">
        <v>3</v>
      </c>
      <c r="I1649" s="1">
        <v>45289</v>
      </c>
      <c r="J1649" t="s">
        <v>18</v>
      </c>
      <c r="K1649" t="s">
        <v>19</v>
      </c>
      <c r="L1649" t="s">
        <v>27</v>
      </c>
      <c r="M1649">
        <v>900</v>
      </c>
    </row>
    <row r="1650" spans="1:13" x14ac:dyDescent="0.35">
      <c r="A1650" t="s">
        <v>1731</v>
      </c>
      <c r="B1650" t="s">
        <v>22</v>
      </c>
      <c r="C1650">
        <v>369</v>
      </c>
      <c r="D1650" t="s">
        <v>23</v>
      </c>
      <c r="E1650" t="s">
        <v>38</v>
      </c>
      <c r="F1650" t="s">
        <v>57</v>
      </c>
      <c r="G1650">
        <v>250</v>
      </c>
      <c r="H1650">
        <v>2</v>
      </c>
      <c r="I1650" s="1">
        <v>44929</v>
      </c>
      <c r="J1650" t="s">
        <v>32</v>
      </c>
      <c r="K1650" t="s">
        <v>19</v>
      </c>
      <c r="L1650" t="s">
        <v>20</v>
      </c>
      <c r="M1650">
        <v>500</v>
      </c>
    </row>
    <row r="1651" spans="1:13" x14ac:dyDescent="0.35">
      <c r="A1651" t="s">
        <v>1732</v>
      </c>
      <c r="B1651" t="s">
        <v>14</v>
      </c>
      <c r="C1651">
        <v>369</v>
      </c>
      <c r="D1651" t="s">
        <v>15</v>
      </c>
      <c r="E1651" t="s">
        <v>66</v>
      </c>
      <c r="F1651" t="s">
        <v>134</v>
      </c>
      <c r="G1651">
        <v>280</v>
      </c>
      <c r="H1651">
        <v>3</v>
      </c>
      <c r="I1651" s="1">
        <v>45277</v>
      </c>
      <c r="J1651" t="s">
        <v>18</v>
      </c>
      <c r="K1651" t="s">
        <v>19</v>
      </c>
      <c r="L1651" t="s">
        <v>27</v>
      </c>
      <c r="M1651">
        <v>840</v>
      </c>
    </row>
    <row r="1652" spans="1:13" x14ac:dyDescent="0.35">
      <c r="A1652" t="s">
        <v>1733</v>
      </c>
      <c r="B1652" t="s">
        <v>59</v>
      </c>
      <c r="C1652">
        <v>123</v>
      </c>
      <c r="D1652" t="s">
        <v>23</v>
      </c>
      <c r="E1652" t="s">
        <v>64</v>
      </c>
      <c r="F1652" t="s">
        <v>80</v>
      </c>
      <c r="G1652">
        <v>230</v>
      </c>
      <c r="H1652">
        <v>2</v>
      </c>
      <c r="I1652" s="1">
        <v>45190</v>
      </c>
      <c r="J1652" t="s">
        <v>26</v>
      </c>
      <c r="K1652" t="s">
        <v>19</v>
      </c>
      <c r="L1652" t="s">
        <v>20</v>
      </c>
      <c r="M1652">
        <v>460</v>
      </c>
    </row>
    <row r="1653" spans="1:13" x14ac:dyDescent="0.35">
      <c r="A1653" t="s">
        <v>1734</v>
      </c>
      <c r="B1653" t="s">
        <v>155</v>
      </c>
      <c r="C1653">
        <v>789</v>
      </c>
      <c r="D1653" t="s">
        <v>37</v>
      </c>
      <c r="E1653" t="s">
        <v>64</v>
      </c>
      <c r="F1653" t="s">
        <v>103</v>
      </c>
      <c r="G1653">
        <v>190</v>
      </c>
      <c r="H1653">
        <v>1</v>
      </c>
      <c r="I1653" s="1">
        <v>44927</v>
      </c>
      <c r="J1653" t="s">
        <v>52</v>
      </c>
      <c r="K1653" t="s">
        <v>19</v>
      </c>
      <c r="L1653" t="s">
        <v>20</v>
      </c>
      <c r="M1653">
        <v>190</v>
      </c>
    </row>
    <row r="1654" spans="1:13" x14ac:dyDescent="0.35">
      <c r="A1654" t="s">
        <v>1735</v>
      </c>
      <c r="B1654" t="s">
        <v>59</v>
      </c>
      <c r="C1654">
        <v>123</v>
      </c>
      <c r="D1654" t="s">
        <v>23</v>
      </c>
      <c r="E1654" t="s">
        <v>82</v>
      </c>
      <c r="F1654" t="s">
        <v>103</v>
      </c>
      <c r="G1654">
        <v>190</v>
      </c>
      <c r="H1654">
        <v>1</v>
      </c>
      <c r="I1654" s="1">
        <v>44961</v>
      </c>
      <c r="J1654" t="s">
        <v>26</v>
      </c>
      <c r="K1654" t="s">
        <v>19</v>
      </c>
      <c r="L1654" t="s">
        <v>20</v>
      </c>
      <c r="M1654">
        <v>190</v>
      </c>
    </row>
    <row r="1655" spans="1:13" x14ac:dyDescent="0.35">
      <c r="A1655" t="s">
        <v>1736</v>
      </c>
      <c r="B1655" t="s">
        <v>113</v>
      </c>
      <c r="C1655">
        <v>321</v>
      </c>
      <c r="D1655" t="s">
        <v>78</v>
      </c>
      <c r="E1655" t="s">
        <v>48</v>
      </c>
      <c r="F1655" t="s">
        <v>25</v>
      </c>
      <c r="G1655">
        <v>280</v>
      </c>
      <c r="H1655">
        <v>3</v>
      </c>
      <c r="I1655" s="1">
        <v>45100</v>
      </c>
      <c r="J1655" t="s">
        <v>52</v>
      </c>
      <c r="K1655" t="s">
        <v>19</v>
      </c>
      <c r="L1655" t="s">
        <v>27</v>
      </c>
      <c r="M1655">
        <v>840</v>
      </c>
    </row>
    <row r="1656" spans="1:13" x14ac:dyDescent="0.35">
      <c r="A1656" t="s">
        <v>1737</v>
      </c>
      <c r="B1656" t="s">
        <v>14</v>
      </c>
      <c r="C1656">
        <v>369</v>
      </c>
      <c r="D1656" t="s">
        <v>15</v>
      </c>
      <c r="E1656" t="s">
        <v>48</v>
      </c>
      <c r="F1656" t="s">
        <v>134</v>
      </c>
      <c r="G1656">
        <v>280</v>
      </c>
      <c r="H1656">
        <v>3</v>
      </c>
      <c r="I1656" s="1">
        <v>45199</v>
      </c>
      <c r="J1656" t="s">
        <v>52</v>
      </c>
      <c r="K1656" t="s">
        <v>33</v>
      </c>
      <c r="L1656" t="s">
        <v>40</v>
      </c>
      <c r="M1656">
        <v>840</v>
      </c>
    </row>
    <row r="1657" spans="1:13" x14ac:dyDescent="0.35">
      <c r="A1657" t="s">
        <v>1738</v>
      </c>
      <c r="B1657" t="s">
        <v>44</v>
      </c>
      <c r="C1657">
        <v>654</v>
      </c>
      <c r="D1657" t="s">
        <v>45</v>
      </c>
      <c r="E1657" t="s">
        <v>64</v>
      </c>
      <c r="F1657" t="s">
        <v>105</v>
      </c>
      <c r="G1657">
        <v>180</v>
      </c>
      <c r="H1657">
        <v>1</v>
      </c>
      <c r="I1657" s="1">
        <v>45124</v>
      </c>
      <c r="J1657" t="s">
        <v>32</v>
      </c>
      <c r="K1657" t="s">
        <v>19</v>
      </c>
      <c r="L1657" t="s">
        <v>20</v>
      </c>
      <c r="M1657">
        <v>180</v>
      </c>
    </row>
    <row r="1658" spans="1:13" x14ac:dyDescent="0.35">
      <c r="A1658" t="s">
        <v>1739</v>
      </c>
      <c r="B1658" t="s">
        <v>44</v>
      </c>
      <c r="C1658">
        <v>654</v>
      </c>
      <c r="D1658" t="s">
        <v>45</v>
      </c>
      <c r="E1658" t="s">
        <v>79</v>
      </c>
      <c r="F1658" t="s">
        <v>98</v>
      </c>
      <c r="G1658">
        <v>150</v>
      </c>
      <c r="H1658">
        <v>2</v>
      </c>
      <c r="I1658" s="1">
        <v>45233</v>
      </c>
      <c r="J1658" t="s">
        <v>26</v>
      </c>
      <c r="K1658" t="s">
        <v>33</v>
      </c>
      <c r="L1658" t="s">
        <v>40</v>
      </c>
      <c r="M1658">
        <v>300</v>
      </c>
    </row>
    <row r="1659" spans="1:13" x14ac:dyDescent="0.35">
      <c r="A1659" t="s">
        <v>1740</v>
      </c>
      <c r="B1659" t="s">
        <v>22</v>
      </c>
      <c r="C1659">
        <v>369</v>
      </c>
      <c r="D1659" t="s">
        <v>23</v>
      </c>
      <c r="E1659" t="s">
        <v>48</v>
      </c>
      <c r="F1659" t="s">
        <v>85</v>
      </c>
      <c r="G1659">
        <v>200</v>
      </c>
      <c r="H1659">
        <v>2</v>
      </c>
      <c r="I1659" s="1">
        <v>45109</v>
      </c>
      <c r="J1659" t="s">
        <v>52</v>
      </c>
      <c r="K1659" t="s">
        <v>33</v>
      </c>
      <c r="L1659" t="s">
        <v>53</v>
      </c>
      <c r="M1659">
        <v>400</v>
      </c>
    </row>
    <row r="1660" spans="1:13" x14ac:dyDescent="0.35">
      <c r="A1660" t="s">
        <v>1741</v>
      </c>
      <c r="B1660" t="s">
        <v>36</v>
      </c>
      <c r="C1660">
        <v>456</v>
      </c>
      <c r="D1660" t="s">
        <v>37</v>
      </c>
      <c r="E1660" t="s">
        <v>79</v>
      </c>
      <c r="F1660" t="s">
        <v>85</v>
      </c>
      <c r="G1660">
        <v>200</v>
      </c>
      <c r="H1660">
        <v>2</v>
      </c>
      <c r="I1660" s="1">
        <v>45040</v>
      </c>
      <c r="J1660" t="s">
        <v>52</v>
      </c>
      <c r="K1660" t="s">
        <v>33</v>
      </c>
      <c r="L1660" t="s">
        <v>40</v>
      </c>
      <c r="M1660">
        <v>400</v>
      </c>
    </row>
    <row r="1661" spans="1:13" x14ac:dyDescent="0.35">
      <c r="A1661" t="s">
        <v>1742</v>
      </c>
      <c r="B1661" t="s">
        <v>55</v>
      </c>
      <c r="C1661">
        <v>987</v>
      </c>
      <c r="D1661" t="s">
        <v>56</v>
      </c>
      <c r="E1661" t="s">
        <v>48</v>
      </c>
      <c r="F1661" t="s">
        <v>174</v>
      </c>
      <c r="G1661">
        <v>300</v>
      </c>
      <c r="H1661">
        <v>3</v>
      </c>
      <c r="I1661" s="1">
        <v>44973</v>
      </c>
      <c r="J1661" t="s">
        <v>26</v>
      </c>
      <c r="K1661" t="s">
        <v>19</v>
      </c>
      <c r="L1661" t="s">
        <v>20</v>
      </c>
      <c r="M1661">
        <v>900</v>
      </c>
    </row>
    <row r="1662" spans="1:13" x14ac:dyDescent="0.35">
      <c r="A1662" t="s">
        <v>1743</v>
      </c>
      <c r="B1662" t="s">
        <v>155</v>
      </c>
      <c r="C1662">
        <v>789</v>
      </c>
      <c r="D1662" t="s">
        <v>37</v>
      </c>
      <c r="E1662" t="s">
        <v>16</v>
      </c>
      <c r="F1662" t="s">
        <v>71</v>
      </c>
      <c r="G1662">
        <v>180</v>
      </c>
      <c r="H1662">
        <v>1</v>
      </c>
      <c r="I1662" s="1">
        <v>44983</v>
      </c>
      <c r="J1662" t="s">
        <v>32</v>
      </c>
      <c r="K1662" t="s">
        <v>19</v>
      </c>
      <c r="L1662" t="s">
        <v>27</v>
      </c>
      <c r="M1662">
        <v>180</v>
      </c>
    </row>
    <row r="1663" spans="1:13" x14ac:dyDescent="0.35">
      <c r="A1663" t="s">
        <v>1744</v>
      </c>
      <c r="B1663" t="s">
        <v>55</v>
      </c>
      <c r="C1663">
        <v>987</v>
      </c>
      <c r="D1663" t="s">
        <v>56</v>
      </c>
      <c r="E1663" t="s">
        <v>38</v>
      </c>
      <c r="F1663" t="s">
        <v>80</v>
      </c>
      <c r="G1663">
        <v>230</v>
      </c>
      <c r="H1663">
        <v>2</v>
      </c>
      <c r="I1663" s="1">
        <v>45136</v>
      </c>
      <c r="J1663" t="s">
        <v>18</v>
      </c>
      <c r="K1663" t="s">
        <v>19</v>
      </c>
      <c r="L1663" t="s">
        <v>20</v>
      </c>
      <c r="M1663">
        <v>460</v>
      </c>
    </row>
    <row r="1664" spans="1:13" x14ac:dyDescent="0.35">
      <c r="A1664" t="s">
        <v>1745</v>
      </c>
      <c r="B1664" t="s">
        <v>14</v>
      </c>
      <c r="C1664">
        <v>369</v>
      </c>
      <c r="D1664" t="s">
        <v>15</v>
      </c>
      <c r="E1664" t="s">
        <v>38</v>
      </c>
      <c r="F1664" t="s">
        <v>71</v>
      </c>
      <c r="G1664">
        <v>180</v>
      </c>
      <c r="H1664">
        <v>1</v>
      </c>
      <c r="I1664" s="1">
        <v>45252</v>
      </c>
      <c r="J1664" t="s">
        <v>18</v>
      </c>
      <c r="K1664" t="s">
        <v>19</v>
      </c>
      <c r="L1664" t="s">
        <v>20</v>
      </c>
      <c r="M1664">
        <v>180</v>
      </c>
    </row>
    <row r="1665" spans="1:13" x14ac:dyDescent="0.35">
      <c r="A1665" t="s">
        <v>1746</v>
      </c>
      <c r="B1665" t="s">
        <v>36</v>
      </c>
      <c r="C1665">
        <v>456</v>
      </c>
      <c r="D1665" t="s">
        <v>37</v>
      </c>
      <c r="E1665" t="s">
        <v>16</v>
      </c>
      <c r="F1665" t="s">
        <v>90</v>
      </c>
      <c r="G1665">
        <v>100</v>
      </c>
      <c r="H1665">
        <v>1</v>
      </c>
      <c r="I1665" s="1">
        <v>45097</v>
      </c>
      <c r="J1665" t="s">
        <v>32</v>
      </c>
      <c r="K1665" t="s">
        <v>33</v>
      </c>
      <c r="L1665" t="s">
        <v>53</v>
      </c>
      <c r="M1665">
        <v>100</v>
      </c>
    </row>
    <row r="1666" spans="1:13" x14ac:dyDescent="0.35">
      <c r="A1666" t="s">
        <v>1747</v>
      </c>
      <c r="B1666" t="s">
        <v>14</v>
      </c>
      <c r="C1666">
        <v>369</v>
      </c>
      <c r="D1666" t="s">
        <v>15</v>
      </c>
      <c r="E1666" t="s">
        <v>42</v>
      </c>
      <c r="F1666" t="s">
        <v>111</v>
      </c>
      <c r="G1666">
        <v>20</v>
      </c>
      <c r="H1666">
        <v>5</v>
      </c>
      <c r="I1666" s="1">
        <v>45072</v>
      </c>
      <c r="J1666" t="s">
        <v>18</v>
      </c>
      <c r="K1666" t="s">
        <v>33</v>
      </c>
      <c r="L1666" t="s">
        <v>40</v>
      </c>
      <c r="M1666">
        <v>100</v>
      </c>
    </row>
    <row r="1667" spans="1:13" x14ac:dyDescent="0.35">
      <c r="A1667" t="s">
        <v>1748</v>
      </c>
      <c r="B1667" t="s">
        <v>155</v>
      </c>
      <c r="C1667">
        <v>789</v>
      </c>
      <c r="D1667" t="s">
        <v>37</v>
      </c>
      <c r="E1667" t="s">
        <v>79</v>
      </c>
      <c r="F1667" t="s">
        <v>31</v>
      </c>
      <c r="G1667">
        <v>200</v>
      </c>
      <c r="H1667">
        <v>2</v>
      </c>
      <c r="I1667" s="1">
        <v>45146</v>
      </c>
      <c r="J1667" t="s">
        <v>26</v>
      </c>
      <c r="K1667" t="s">
        <v>19</v>
      </c>
      <c r="L1667" t="s">
        <v>20</v>
      </c>
      <c r="M1667">
        <v>400</v>
      </c>
    </row>
    <row r="1668" spans="1:13" x14ac:dyDescent="0.35">
      <c r="A1668" t="s">
        <v>1749</v>
      </c>
      <c r="B1668" t="s">
        <v>44</v>
      </c>
      <c r="C1668">
        <v>654</v>
      </c>
      <c r="D1668" t="s">
        <v>45</v>
      </c>
      <c r="E1668" t="s">
        <v>24</v>
      </c>
      <c r="F1668" t="s">
        <v>67</v>
      </c>
      <c r="G1668">
        <v>150</v>
      </c>
      <c r="H1668">
        <v>2</v>
      </c>
      <c r="I1668" s="1">
        <v>45167</v>
      </c>
      <c r="J1668" t="s">
        <v>32</v>
      </c>
      <c r="K1668" t="s">
        <v>19</v>
      </c>
      <c r="L1668" t="s">
        <v>20</v>
      </c>
      <c r="M1668">
        <v>300</v>
      </c>
    </row>
    <row r="1669" spans="1:13" x14ac:dyDescent="0.35">
      <c r="A1669" t="s">
        <v>1750</v>
      </c>
      <c r="B1669" t="s">
        <v>59</v>
      </c>
      <c r="C1669">
        <v>123</v>
      </c>
      <c r="D1669" t="s">
        <v>23</v>
      </c>
      <c r="E1669" t="s">
        <v>38</v>
      </c>
      <c r="F1669" t="s">
        <v>31</v>
      </c>
      <c r="G1669">
        <v>200</v>
      </c>
      <c r="H1669">
        <v>2</v>
      </c>
      <c r="I1669" s="1">
        <v>45188</v>
      </c>
      <c r="J1669" t="s">
        <v>26</v>
      </c>
      <c r="K1669" t="s">
        <v>33</v>
      </c>
      <c r="L1669" t="s">
        <v>53</v>
      </c>
      <c r="M1669">
        <v>400</v>
      </c>
    </row>
    <row r="1670" spans="1:13" x14ac:dyDescent="0.35">
      <c r="A1670" t="s">
        <v>1751</v>
      </c>
      <c r="B1670" t="s">
        <v>115</v>
      </c>
      <c r="C1670">
        <v>789</v>
      </c>
      <c r="D1670" t="s">
        <v>70</v>
      </c>
      <c r="E1670" t="s">
        <v>24</v>
      </c>
      <c r="F1670" t="s">
        <v>39</v>
      </c>
      <c r="G1670">
        <v>120</v>
      </c>
      <c r="H1670">
        <v>1</v>
      </c>
      <c r="I1670" s="1">
        <v>45130</v>
      </c>
      <c r="J1670" t="s">
        <v>26</v>
      </c>
      <c r="K1670" t="s">
        <v>19</v>
      </c>
      <c r="L1670" t="s">
        <v>27</v>
      </c>
      <c r="M1670">
        <v>120</v>
      </c>
    </row>
    <row r="1671" spans="1:13" x14ac:dyDescent="0.35">
      <c r="A1671" t="s">
        <v>1752</v>
      </c>
      <c r="B1671" t="s">
        <v>62</v>
      </c>
      <c r="C1671">
        <v>456</v>
      </c>
      <c r="D1671" t="s">
        <v>63</v>
      </c>
      <c r="E1671" t="s">
        <v>42</v>
      </c>
      <c r="F1671" t="s">
        <v>105</v>
      </c>
      <c r="G1671">
        <v>180</v>
      </c>
      <c r="H1671">
        <v>1</v>
      </c>
      <c r="I1671" s="1">
        <v>44944</v>
      </c>
      <c r="J1671" t="s">
        <v>18</v>
      </c>
      <c r="K1671" t="s">
        <v>19</v>
      </c>
      <c r="L1671" t="s">
        <v>27</v>
      </c>
      <c r="M1671">
        <v>180</v>
      </c>
    </row>
    <row r="1672" spans="1:13" x14ac:dyDescent="0.35">
      <c r="A1672" t="s">
        <v>1753</v>
      </c>
      <c r="B1672" t="s">
        <v>84</v>
      </c>
      <c r="C1672">
        <v>258</v>
      </c>
      <c r="D1672" t="s">
        <v>15</v>
      </c>
      <c r="E1672" t="s">
        <v>38</v>
      </c>
      <c r="F1672" t="s">
        <v>88</v>
      </c>
      <c r="G1672">
        <v>130</v>
      </c>
      <c r="H1672">
        <v>1</v>
      </c>
      <c r="I1672" s="1">
        <v>45113</v>
      </c>
      <c r="J1672" t="s">
        <v>52</v>
      </c>
      <c r="K1672" t="s">
        <v>33</v>
      </c>
      <c r="L1672" t="s">
        <v>34</v>
      </c>
      <c r="M1672">
        <v>130</v>
      </c>
    </row>
    <row r="1673" spans="1:13" x14ac:dyDescent="0.35">
      <c r="A1673" t="s">
        <v>1754</v>
      </c>
      <c r="B1673" t="s">
        <v>77</v>
      </c>
      <c r="C1673">
        <v>147</v>
      </c>
      <c r="D1673" t="s">
        <v>78</v>
      </c>
      <c r="E1673" t="s">
        <v>38</v>
      </c>
      <c r="F1673" t="s">
        <v>111</v>
      </c>
      <c r="G1673">
        <v>20</v>
      </c>
      <c r="H1673">
        <v>5</v>
      </c>
      <c r="I1673" s="1">
        <v>45020</v>
      </c>
      <c r="J1673" t="s">
        <v>18</v>
      </c>
      <c r="K1673" t="s">
        <v>33</v>
      </c>
      <c r="L1673" t="s">
        <v>34</v>
      </c>
      <c r="M1673">
        <v>100</v>
      </c>
    </row>
    <row r="1674" spans="1:13" x14ac:dyDescent="0.35">
      <c r="A1674" t="s">
        <v>1755</v>
      </c>
      <c r="B1674" t="s">
        <v>50</v>
      </c>
      <c r="C1674">
        <v>123</v>
      </c>
      <c r="D1674" t="s">
        <v>51</v>
      </c>
      <c r="E1674" t="s">
        <v>48</v>
      </c>
      <c r="F1674" t="s">
        <v>73</v>
      </c>
      <c r="G1674">
        <v>160</v>
      </c>
      <c r="H1674">
        <v>1</v>
      </c>
      <c r="I1674" s="1">
        <v>45084</v>
      </c>
      <c r="J1674" t="s">
        <v>32</v>
      </c>
      <c r="K1674" t="s">
        <v>19</v>
      </c>
      <c r="L1674" t="s">
        <v>20</v>
      </c>
      <c r="M1674">
        <v>160</v>
      </c>
    </row>
    <row r="1675" spans="1:13" x14ac:dyDescent="0.35">
      <c r="A1675" t="s">
        <v>1756</v>
      </c>
      <c r="B1675" t="s">
        <v>62</v>
      </c>
      <c r="C1675">
        <v>456</v>
      </c>
      <c r="D1675" t="s">
        <v>63</v>
      </c>
      <c r="E1675" t="s">
        <v>79</v>
      </c>
      <c r="F1675" t="s">
        <v>90</v>
      </c>
      <c r="G1675">
        <v>100</v>
      </c>
      <c r="H1675">
        <v>1</v>
      </c>
      <c r="I1675" s="1">
        <v>45114</v>
      </c>
      <c r="J1675" t="s">
        <v>52</v>
      </c>
      <c r="K1675" t="s">
        <v>19</v>
      </c>
      <c r="L1675" t="s">
        <v>27</v>
      </c>
      <c r="M1675">
        <v>100</v>
      </c>
    </row>
    <row r="1676" spans="1:13" x14ac:dyDescent="0.35">
      <c r="A1676" t="s">
        <v>1757</v>
      </c>
      <c r="B1676" t="s">
        <v>36</v>
      </c>
      <c r="C1676">
        <v>456</v>
      </c>
      <c r="D1676" t="s">
        <v>37</v>
      </c>
      <c r="E1676" t="s">
        <v>82</v>
      </c>
      <c r="F1676" t="s">
        <v>88</v>
      </c>
      <c r="G1676">
        <v>130</v>
      </c>
      <c r="H1676">
        <v>1</v>
      </c>
      <c r="I1676" s="1">
        <v>45020</v>
      </c>
      <c r="J1676" t="s">
        <v>32</v>
      </c>
      <c r="K1676" t="s">
        <v>33</v>
      </c>
      <c r="L1676" t="s">
        <v>40</v>
      </c>
      <c r="M1676">
        <v>130</v>
      </c>
    </row>
    <row r="1677" spans="1:13" x14ac:dyDescent="0.35">
      <c r="A1677" t="s">
        <v>1758</v>
      </c>
      <c r="B1677" t="s">
        <v>92</v>
      </c>
      <c r="C1677">
        <v>654</v>
      </c>
      <c r="D1677" t="s">
        <v>51</v>
      </c>
      <c r="E1677" t="s">
        <v>64</v>
      </c>
      <c r="F1677" t="s">
        <v>90</v>
      </c>
      <c r="G1677">
        <v>100</v>
      </c>
      <c r="H1677">
        <v>1</v>
      </c>
      <c r="I1677" s="1">
        <v>44927</v>
      </c>
      <c r="J1677" t="s">
        <v>52</v>
      </c>
      <c r="K1677" t="s">
        <v>33</v>
      </c>
      <c r="L1677" t="s">
        <v>53</v>
      </c>
      <c r="M1677">
        <v>100</v>
      </c>
    </row>
    <row r="1678" spans="1:13" x14ac:dyDescent="0.35">
      <c r="A1678" t="s">
        <v>1759</v>
      </c>
      <c r="B1678" t="s">
        <v>69</v>
      </c>
      <c r="C1678">
        <v>321</v>
      </c>
      <c r="D1678" t="s">
        <v>70</v>
      </c>
      <c r="E1678" t="s">
        <v>16</v>
      </c>
      <c r="F1678" t="s">
        <v>90</v>
      </c>
      <c r="G1678">
        <v>100</v>
      </c>
      <c r="H1678">
        <v>1</v>
      </c>
      <c r="I1678" s="1">
        <v>45222</v>
      </c>
      <c r="J1678" t="s">
        <v>52</v>
      </c>
      <c r="K1678" t="s">
        <v>19</v>
      </c>
      <c r="L1678" t="s">
        <v>20</v>
      </c>
      <c r="M1678">
        <v>100</v>
      </c>
    </row>
    <row r="1679" spans="1:13" x14ac:dyDescent="0.35">
      <c r="A1679" t="s">
        <v>1760</v>
      </c>
      <c r="B1679" t="s">
        <v>102</v>
      </c>
      <c r="C1679">
        <v>123</v>
      </c>
      <c r="D1679" t="s">
        <v>78</v>
      </c>
      <c r="E1679" t="s">
        <v>64</v>
      </c>
      <c r="F1679" t="s">
        <v>88</v>
      </c>
      <c r="G1679">
        <v>130</v>
      </c>
      <c r="H1679">
        <v>1</v>
      </c>
      <c r="I1679" s="1">
        <v>44965</v>
      </c>
      <c r="J1679" t="s">
        <v>18</v>
      </c>
      <c r="K1679" t="s">
        <v>19</v>
      </c>
      <c r="L1679" t="s">
        <v>27</v>
      </c>
      <c r="M1679">
        <v>130</v>
      </c>
    </row>
    <row r="1680" spans="1:13" x14ac:dyDescent="0.35">
      <c r="A1680" t="s">
        <v>1761</v>
      </c>
      <c r="B1680" t="s">
        <v>97</v>
      </c>
      <c r="C1680">
        <v>456</v>
      </c>
      <c r="D1680" t="s">
        <v>45</v>
      </c>
      <c r="E1680" t="s">
        <v>42</v>
      </c>
      <c r="F1680" t="s">
        <v>90</v>
      </c>
      <c r="G1680">
        <v>100</v>
      </c>
      <c r="H1680">
        <v>1</v>
      </c>
      <c r="I1680" s="1">
        <v>45034</v>
      </c>
      <c r="J1680" t="s">
        <v>32</v>
      </c>
      <c r="K1680" t="s">
        <v>33</v>
      </c>
      <c r="L1680" t="s">
        <v>53</v>
      </c>
      <c r="M1680">
        <v>100</v>
      </c>
    </row>
    <row r="1681" spans="1:13" x14ac:dyDescent="0.35">
      <c r="A1681" t="s">
        <v>1762</v>
      </c>
      <c r="B1681" t="s">
        <v>113</v>
      </c>
      <c r="C1681">
        <v>321</v>
      </c>
      <c r="D1681" t="s">
        <v>78</v>
      </c>
      <c r="E1681" t="s">
        <v>82</v>
      </c>
      <c r="F1681" t="s">
        <v>103</v>
      </c>
      <c r="G1681">
        <v>190</v>
      </c>
      <c r="H1681">
        <v>1</v>
      </c>
      <c r="I1681" s="1">
        <v>45278</v>
      </c>
      <c r="J1681" t="s">
        <v>26</v>
      </c>
      <c r="K1681" t="s">
        <v>19</v>
      </c>
      <c r="L1681" t="s">
        <v>20</v>
      </c>
      <c r="M1681">
        <v>190</v>
      </c>
    </row>
    <row r="1682" spans="1:13" x14ac:dyDescent="0.35">
      <c r="A1682" t="s">
        <v>1763</v>
      </c>
      <c r="B1682" t="s">
        <v>36</v>
      </c>
      <c r="C1682">
        <v>456</v>
      </c>
      <c r="D1682" t="s">
        <v>37</v>
      </c>
      <c r="E1682" t="s">
        <v>16</v>
      </c>
      <c r="F1682" t="s">
        <v>98</v>
      </c>
      <c r="G1682">
        <v>150</v>
      </c>
      <c r="H1682">
        <v>2</v>
      </c>
      <c r="I1682" s="1">
        <v>45171</v>
      </c>
      <c r="J1682" t="s">
        <v>52</v>
      </c>
      <c r="K1682" t="s">
        <v>19</v>
      </c>
      <c r="L1682" t="s">
        <v>27</v>
      </c>
      <c r="M1682">
        <v>300</v>
      </c>
    </row>
    <row r="1683" spans="1:13" x14ac:dyDescent="0.35">
      <c r="A1683" t="s">
        <v>1764</v>
      </c>
      <c r="B1683" t="s">
        <v>22</v>
      </c>
      <c r="C1683">
        <v>369</v>
      </c>
      <c r="D1683" t="s">
        <v>23</v>
      </c>
      <c r="E1683" t="s">
        <v>82</v>
      </c>
      <c r="F1683" t="s">
        <v>31</v>
      </c>
      <c r="G1683">
        <v>200</v>
      </c>
      <c r="H1683">
        <v>2</v>
      </c>
      <c r="I1683" s="1">
        <v>45022</v>
      </c>
      <c r="J1683" t="s">
        <v>32</v>
      </c>
      <c r="K1683" t="s">
        <v>33</v>
      </c>
      <c r="L1683" t="s">
        <v>53</v>
      </c>
      <c r="M1683">
        <v>400</v>
      </c>
    </row>
    <row r="1684" spans="1:13" x14ac:dyDescent="0.35">
      <c r="A1684" t="s">
        <v>1765</v>
      </c>
      <c r="B1684" t="s">
        <v>59</v>
      </c>
      <c r="C1684">
        <v>123</v>
      </c>
      <c r="D1684" t="s">
        <v>23</v>
      </c>
      <c r="E1684" t="s">
        <v>48</v>
      </c>
      <c r="F1684" t="s">
        <v>31</v>
      </c>
      <c r="G1684">
        <v>200</v>
      </c>
      <c r="H1684">
        <v>2</v>
      </c>
      <c r="I1684" s="1">
        <v>45272</v>
      </c>
      <c r="J1684" t="s">
        <v>32</v>
      </c>
      <c r="K1684" t="s">
        <v>33</v>
      </c>
      <c r="L1684" t="s">
        <v>34</v>
      </c>
      <c r="M1684">
        <v>400</v>
      </c>
    </row>
    <row r="1685" spans="1:13" x14ac:dyDescent="0.35">
      <c r="A1685" t="s">
        <v>1766</v>
      </c>
      <c r="B1685" t="s">
        <v>115</v>
      </c>
      <c r="C1685">
        <v>789</v>
      </c>
      <c r="D1685" t="s">
        <v>70</v>
      </c>
      <c r="E1685" t="s">
        <v>24</v>
      </c>
      <c r="F1685" t="s">
        <v>90</v>
      </c>
      <c r="G1685">
        <v>100</v>
      </c>
      <c r="H1685">
        <v>1</v>
      </c>
      <c r="I1685" s="1">
        <v>44969</v>
      </c>
      <c r="J1685" t="s">
        <v>32</v>
      </c>
      <c r="K1685" t="s">
        <v>19</v>
      </c>
      <c r="L1685" t="s">
        <v>27</v>
      </c>
      <c r="M1685">
        <v>100</v>
      </c>
    </row>
    <row r="1686" spans="1:13" x14ac:dyDescent="0.35">
      <c r="A1686" t="s">
        <v>1767</v>
      </c>
      <c r="B1686" t="s">
        <v>29</v>
      </c>
      <c r="C1686">
        <v>258</v>
      </c>
      <c r="D1686" t="s">
        <v>30</v>
      </c>
      <c r="E1686" t="s">
        <v>24</v>
      </c>
      <c r="F1686" t="s">
        <v>25</v>
      </c>
      <c r="G1686">
        <v>280</v>
      </c>
      <c r="H1686">
        <v>3</v>
      </c>
      <c r="I1686" s="1">
        <v>45142</v>
      </c>
      <c r="J1686" t="s">
        <v>26</v>
      </c>
      <c r="K1686" t="s">
        <v>33</v>
      </c>
      <c r="L1686" t="s">
        <v>40</v>
      </c>
      <c r="M1686">
        <v>840</v>
      </c>
    </row>
    <row r="1687" spans="1:13" x14ac:dyDescent="0.35">
      <c r="A1687" t="s">
        <v>1768</v>
      </c>
      <c r="B1687" t="s">
        <v>131</v>
      </c>
      <c r="C1687">
        <v>147</v>
      </c>
      <c r="D1687" t="s">
        <v>30</v>
      </c>
      <c r="E1687" t="s">
        <v>42</v>
      </c>
      <c r="F1687" t="s">
        <v>46</v>
      </c>
      <c r="G1687">
        <v>350</v>
      </c>
      <c r="H1687">
        <v>1</v>
      </c>
      <c r="I1687" s="1">
        <v>45241</v>
      </c>
      <c r="J1687" t="s">
        <v>18</v>
      </c>
      <c r="K1687" t="s">
        <v>33</v>
      </c>
      <c r="L1687" t="s">
        <v>40</v>
      </c>
      <c r="M1687">
        <v>350</v>
      </c>
    </row>
    <row r="1688" spans="1:13" x14ac:dyDescent="0.35">
      <c r="A1688" t="s">
        <v>1769</v>
      </c>
      <c r="B1688" t="s">
        <v>36</v>
      </c>
      <c r="C1688">
        <v>456</v>
      </c>
      <c r="D1688" t="s">
        <v>37</v>
      </c>
      <c r="E1688" t="s">
        <v>38</v>
      </c>
      <c r="F1688" t="s">
        <v>73</v>
      </c>
      <c r="G1688">
        <v>160</v>
      </c>
      <c r="H1688">
        <v>1</v>
      </c>
      <c r="I1688" s="1">
        <v>45211</v>
      </c>
      <c r="J1688" t="s">
        <v>32</v>
      </c>
      <c r="K1688" t="s">
        <v>33</v>
      </c>
      <c r="L1688" t="s">
        <v>34</v>
      </c>
      <c r="M1688">
        <v>160</v>
      </c>
    </row>
    <row r="1689" spans="1:13" x14ac:dyDescent="0.35">
      <c r="A1689" t="s">
        <v>1770</v>
      </c>
      <c r="B1689" t="s">
        <v>29</v>
      </c>
      <c r="C1689">
        <v>258</v>
      </c>
      <c r="D1689" t="s">
        <v>30</v>
      </c>
      <c r="E1689" t="s">
        <v>48</v>
      </c>
      <c r="F1689" t="s">
        <v>71</v>
      </c>
      <c r="G1689">
        <v>180</v>
      </c>
      <c r="H1689">
        <v>1</v>
      </c>
      <c r="I1689" s="1">
        <v>45033</v>
      </c>
      <c r="J1689" t="s">
        <v>18</v>
      </c>
      <c r="K1689" t="s">
        <v>33</v>
      </c>
      <c r="L1689" t="s">
        <v>34</v>
      </c>
      <c r="M1689">
        <v>180</v>
      </c>
    </row>
    <row r="1690" spans="1:13" x14ac:dyDescent="0.35">
      <c r="A1690" t="s">
        <v>1771</v>
      </c>
      <c r="B1690" t="s">
        <v>155</v>
      </c>
      <c r="C1690">
        <v>789</v>
      </c>
      <c r="D1690" t="s">
        <v>37</v>
      </c>
      <c r="E1690" t="s">
        <v>79</v>
      </c>
      <c r="F1690" t="s">
        <v>98</v>
      </c>
      <c r="G1690">
        <v>150</v>
      </c>
      <c r="H1690">
        <v>2</v>
      </c>
      <c r="I1690" s="1">
        <v>44965</v>
      </c>
      <c r="J1690" t="s">
        <v>32</v>
      </c>
      <c r="K1690" t="s">
        <v>33</v>
      </c>
      <c r="L1690" t="s">
        <v>34</v>
      </c>
      <c r="M1690">
        <v>300</v>
      </c>
    </row>
    <row r="1691" spans="1:13" x14ac:dyDescent="0.35">
      <c r="A1691" t="s">
        <v>1772</v>
      </c>
      <c r="B1691" t="s">
        <v>84</v>
      </c>
      <c r="C1691">
        <v>258</v>
      </c>
      <c r="D1691" t="s">
        <v>15</v>
      </c>
      <c r="E1691" t="s">
        <v>24</v>
      </c>
      <c r="F1691" t="s">
        <v>31</v>
      </c>
      <c r="G1691">
        <v>200</v>
      </c>
      <c r="H1691">
        <v>2</v>
      </c>
      <c r="I1691" s="1">
        <v>44967</v>
      </c>
      <c r="J1691" t="s">
        <v>32</v>
      </c>
      <c r="K1691" t="s">
        <v>33</v>
      </c>
      <c r="L1691" t="s">
        <v>40</v>
      </c>
      <c r="M1691">
        <v>400</v>
      </c>
    </row>
    <row r="1692" spans="1:13" x14ac:dyDescent="0.35">
      <c r="A1692" t="s">
        <v>1773</v>
      </c>
      <c r="B1692" t="s">
        <v>44</v>
      </c>
      <c r="C1692">
        <v>654</v>
      </c>
      <c r="D1692" t="s">
        <v>45</v>
      </c>
      <c r="E1692" t="s">
        <v>79</v>
      </c>
      <c r="F1692" t="s">
        <v>90</v>
      </c>
      <c r="G1692">
        <v>100</v>
      </c>
      <c r="H1692">
        <v>1</v>
      </c>
      <c r="I1692" s="1">
        <v>45074</v>
      </c>
      <c r="J1692" t="s">
        <v>26</v>
      </c>
      <c r="K1692" t="s">
        <v>33</v>
      </c>
      <c r="L1692" t="s">
        <v>40</v>
      </c>
      <c r="M1692">
        <v>100</v>
      </c>
    </row>
    <row r="1693" spans="1:13" x14ac:dyDescent="0.35">
      <c r="A1693" t="s">
        <v>1774</v>
      </c>
      <c r="B1693" t="s">
        <v>44</v>
      </c>
      <c r="C1693">
        <v>654</v>
      </c>
      <c r="D1693" t="s">
        <v>45</v>
      </c>
      <c r="E1693" t="s">
        <v>79</v>
      </c>
      <c r="F1693" t="s">
        <v>105</v>
      </c>
      <c r="G1693">
        <v>180</v>
      </c>
      <c r="H1693">
        <v>1</v>
      </c>
      <c r="I1693" s="1">
        <v>45134</v>
      </c>
      <c r="J1693" t="s">
        <v>52</v>
      </c>
      <c r="K1693" t="s">
        <v>33</v>
      </c>
      <c r="L1693" t="s">
        <v>40</v>
      </c>
      <c r="M1693">
        <v>180</v>
      </c>
    </row>
    <row r="1694" spans="1:13" x14ac:dyDescent="0.35">
      <c r="A1694" t="s">
        <v>1775</v>
      </c>
      <c r="B1694" t="s">
        <v>55</v>
      </c>
      <c r="C1694">
        <v>987</v>
      </c>
      <c r="D1694" t="s">
        <v>56</v>
      </c>
      <c r="E1694" t="s">
        <v>42</v>
      </c>
      <c r="F1694" t="s">
        <v>85</v>
      </c>
      <c r="G1694">
        <v>200</v>
      </c>
      <c r="H1694">
        <v>2</v>
      </c>
      <c r="I1694" s="1">
        <v>45233</v>
      </c>
      <c r="J1694" t="s">
        <v>26</v>
      </c>
      <c r="K1694" t="s">
        <v>33</v>
      </c>
      <c r="L1694" t="s">
        <v>53</v>
      </c>
      <c r="M1694">
        <v>400</v>
      </c>
    </row>
    <row r="1695" spans="1:13" x14ac:dyDescent="0.35">
      <c r="A1695" t="s">
        <v>1776</v>
      </c>
      <c r="B1695" t="s">
        <v>62</v>
      </c>
      <c r="C1695">
        <v>456</v>
      </c>
      <c r="D1695" t="s">
        <v>63</v>
      </c>
      <c r="E1695" t="s">
        <v>48</v>
      </c>
      <c r="F1695" t="s">
        <v>111</v>
      </c>
      <c r="G1695">
        <v>20</v>
      </c>
      <c r="H1695">
        <v>5</v>
      </c>
      <c r="I1695" s="1">
        <v>45276</v>
      </c>
      <c r="J1695" t="s">
        <v>52</v>
      </c>
      <c r="K1695" t="s">
        <v>33</v>
      </c>
      <c r="L1695" t="s">
        <v>53</v>
      </c>
      <c r="M1695">
        <v>100</v>
      </c>
    </row>
    <row r="1696" spans="1:13" x14ac:dyDescent="0.35">
      <c r="A1696" t="s">
        <v>1777</v>
      </c>
      <c r="B1696" t="s">
        <v>44</v>
      </c>
      <c r="C1696">
        <v>654</v>
      </c>
      <c r="D1696" t="s">
        <v>45</v>
      </c>
      <c r="E1696" t="s">
        <v>42</v>
      </c>
      <c r="F1696" t="s">
        <v>90</v>
      </c>
      <c r="G1696">
        <v>100</v>
      </c>
      <c r="H1696">
        <v>1</v>
      </c>
      <c r="I1696" s="1">
        <v>45008</v>
      </c>
      <c r="J1696" t="s">
        <v>18</v>
      </c>
      <c r="K1696" t="s">
        <v>19</v>
      </c>
      <c r="L1696" t="s">
        <v>27</v>
      </c>
      <c r="M1696">
        <v>100</v>
      </c>
    </row>
    <row r="1697" spans="1:13" x14ac:dyDescent="0.35">
      <c r="A1697" t="s">
        <v>1778</v>
      </c>
      <c r="B1697" t="s">
        <v>97</v>
      </c>
      <c r="C1697">
        <v>456</v>
      </c>
      <c r="D1697" t="s">
        <v>45</v>
      </c>
      <c r="E1697" t="s">
        <v>64</v>
      </c>
      <c r="F1697" t="s">
        <v>39</v>
      </c>
      <c r="G1697">
        <v>120</v>
      </c>
      <c r="H1697">
        <v>1</v>
      </c>
      <c r="I1697" s="1">
        <v>45192</v>
      </c>
      <c r="J1697" t="s">
        <v>52</v>
      </c>
      <c r="K1697" t="s">
        <v>19</v>
      </c>
      <c r="L1697" t="s">
        <v>27</v>
      </c>
      <c r="M1697">
        <v>120</v>
      </c>
    </row>
    <row r="1698" spans="1:13" x14ac:dyDescent="0.35">
      <c r="A1698" t="s">
        <v>1779</v>
      </c>
      <c r="B1698" t="s">
        <v>62</v>
      </c>
      <c r="C1698">
        <v>456</v>
      </c>
      <c r="D1698" t="s">
        <v>63</v>
      </c>
      <c r="E1698" t="s">
        <v>66</v>
      </c>
      <c r="F1698" t="s">
        <v>46</v>
      </c>
      <c r="G1698">
        <v>350</v>
      </c>
      <c r="H1698">
        <v>1</v>
      </c>
      <c r="I1698" s="1">
        <v>44960</v>
      </c>
      <c r="J1698" t="s">
        <v>26</v>
      </c>
      <c r="K1698" t="s">
        <v>33</v>
      </c>
      <c r="L1698" t="s">
        <v>34</v>
      </c>
      <c r="M1698">
        <v>350</v>
      </c>
    </row>
    <row r="1699" spans="1:13" x14ac:dyDescent="0.35">
      <c r="A1699" t="s">
        <v>1780</v>
      </c>
      <c r="B1699" t="s">
        <v>69</v>
      </c>
      <c r="C1699">
        <v>321</v>
      </c>
      <c r="D1699" t="s">
        <v>70</v>
      </c>
      <c r="E1699" t="s">
        <v>64</v>
      </c>
      <c r="F1699" t="s">
        <v>73</v>
      </c>
      <c r="G1699">
        <v>160</v>
      </c>
      <c r="H1699">
        <v>1</v>
      </c>
      <c r="I1699" s="1">
        <v>45062</v>
      </c>
      <c r="J1699" t="s">
        <v>32</v>
      </c>
      <c r="K1699" t="s">
        <v>33</v>
      </c>
      <c r="L1699" t="s">
        <v>40</v>
      </c>
      <c r="M1699">
        <v>160</v>
      </c>
    </row>
    <row r="1700" spans="1:13" x14ac:dyDescent="0.35">
      <c r="A1700" t="s">
        <v>1781</v>
      </c>
      <c r="B1700" t="s">
        <v>131</v>
      </c>
      <c r="C1700">
        <v>147</v>
      </c>
      <c r="D1700" t="s">
        <v>30</v>
      </c>
      <c r="E1700" t="s">
        <v>24</v>
      </c>
      <c r="F1700" t="s">
        <v>90</v>
      </c>
      <c r="G1700">
        <v>100</v>
      </c>
      <c r="H1700">
        <v>1</v>
      </c>
      <c r="I1700" s="1">
        <v>44968</v>
      </c>
      <c r="J1700" t="s">
        <v>18</v>
      </c>
      <c r="K1700" t="s">
        <v>19</v>
      </c>
      <c r="L1700" t="s">
        <v>27</v>
      </c>
      <c r="M1700">
        <v>100</v>
      </c>
    </row>
    <row r="1701" spans="1:13" x14ac:dyDescent="0.35">
      <c r="A1701" t="s">
        <v>1782</v>
      </c>
      <c r="B1701" t="s">
        <v>84</v>
      </c>
      <c r="C1701">
        <v>258</v>
      </c>
      <c r="D1701" t="s">
        <v>15</v>
      </c>
      <c r="E1701" t="s">
        <v>48</v>
      </c>
      <c r="F1701" t="s">
        <v>88</v>
      </c>
      <c r="G1701">
        <v>130</v>
      </c>
      <c r="H1701">
        <v>1</v>
      </c>
      <c r="I1701" s="1">
        <v>45244</v>
      </c>
      <c r="J1701" t="s">
        <v>52</v>
      </c>
      <c r="K1701" t="s">
        <v>33</v>
      </c>
      <c r="L1701" t="s">
        <v>53</v>
      </c>
      <c r="M1701">
        <v>130</v>
      </c>
    </row>
    <row r="1702" spans="1:13" x14ac:dyDescent="0.35">
      <c r="A1702" t="s">
        <v>1783</v>
      </c>
      <c r="B1702" t="s">
        <v>113</v>
      </c>
      <c r="C1702">
        <v>321</v>
      </c>
      <c r="D1702" t="s">
        <v>78</v>
      </c>
      <c r="E1702" t="s">
        <v>79</v>
      </c>
      <c r="F1702" t="s">
        <v>46</v>
      </c>
      <c r="G1702">
        <v>350</v>
      </c>
      <c r="H1702">
        <v>1</v>
      </c>
      <c r="I1702" s="1">
        <v>44940</v>
      </c>
      <c r="J1702" t="s">
        <v>26</v>
      </c>
      <c r="K1702" t="s">
        <v>19</v>
      </c>
      <c r="L1702" t="s">
        <v>20</v>
      </c>
      <c r="M1702">
        <v>350</v>
      </c>
    </row>
    <row r="1703" spans="1:13" x14ac:dyDescent="0.35">
      <c r="A1703" t="s">
        <v>1784</v>
      </c>
      <c r="B1703" t="s">
        <v>155</v>
      </c>
      <c r="C1703">
        <v>789</v>
      </c>
      <c r="D1703" t="s">
        <v>37</v>
      </c>
      <c r="E1703" t="s">
        <v>16</v>
      </c>
      <c r="F1703" t="s">
        <v>60</v>
      </c>
      <c r="G1703">
        <v>220</v>
      </c>
      <c r="H1703">
        <v>2</v>
      </c>
      <c r="I1703" s="1">
        <v>45230</v>
      </c>
      <c r="J1703" t="s">
        <v>18</v>
      </c>
      <c r="K1703" t="s">
        <v>19</v>
      </c>
      <c r="L1703" t="s">
        <v>27</v>
      </c>
      <c r="M1703">
        <v>440</v>
      </c>
    </row>
    <row r="1704" spans="1:13" x14ac:dyDescent="0.35">
      <c r="A1704" t="s">
        <v>1785</v>
      </c>
      <c r="B1704" t="s">
        <v>97</v>
      </c>
      <c r="C1704">
        <v>456</v>
      </c>
      <c r="D1704" t="s">
        <v>45</v>
      </c>
      <c r="E1704" t="s">
        <v>82</v>
      </c>
      <c r="F1704" t="s">
        <v>60</v>
      </c>
      <c r="G1704">
        <v>220</v>
      </c>
      <c r="H1704">
        <v>2</v>
      </c>
      <c r="I1704" s="1">
        <v>45225</v>
      </c>
      <c r="J1704" t="s">
        <v>32</v>
      </c>
      <c r="K1704" t="s">
        <v>19</v>
      </c>
      <c r="L1704" t="s">
        <v>20</v>
      </c>
      <c r="M1704">
        <v>440</v>
      </c>
    </row>
    <row r="1705" spans="1:13" x14ac:dyDescent="0.35">
      <c r="A1705" t="s">
        <v>1786</v>
      </c>
      <c r="B1705" t="s">
        <v>97</v>
      </c>
      <c r="C1705">
        <v>456</v>
      </c>
      <c r="D1705" t="s">
        <v>45</v>
      </c>
      <c r="E1705" t="s">
        <v>38</v>
      </c>
      <c r="F1705" t="s">
        <v>98</v>
      </c>
      <c r="G1705">
        <v>150</v>
      </c>
      <c r="H1705">
        <v>2</v>
      </c>
      <c r="I1705" s="1">
        <v>45141</v>
      </c>
      <c r="J1705" t="s">
        <v>26</v>
      </c>
      <c r="K1705" t="s">
        <v>33</v>
      </c>
      <c r="L1705" t="s">
        <v>34</v>
      </c>
      <c r="M1705">
        <v>300</v>
      </c>
    </row>
    <row r="1706" spans="1:13" x14ac:dyDescent="0.35">
      <c r="A1706" t="s">
        <v>1787</v>
      </c>
      <c r="B1706" t="s">
        <v>84</v>
      </c>
      <c r="C1706">
        <v>258</v>
      </c>
      <c r="D1706" t="s">
        <v>15</v>
      </c>
      <c r="E1706" t="s">
        <v>42</v>
      </c>
      <c r="F1706" t="s">
        <v>88</v>
      </c>
      <c r="G1706">
        <v>130</v>
      </c>
      <c r="H1706">
        <v>1</v>
      </c>
      <c r="I1706" s="1">
        <v>45023</v>
      </c>
      <c r="J1706" t="s">
        <v>18</v>
      </c>
      <c r="K1706" t="s">
        <v>19</v>
      </c>
      <c r="L1706" t="s">
        <v>27</v>
      </c>
      <c r="M1706">
        <v>130</v>
      </c>
    </row>
    <row r="1707" spans="1:13" x14ac:dyDescent="0.35">
      <c r="A1707" t="s">
        <v>1788</v>
      </c>
      <c r="B1707" t="s">
        <v>77</v>
      </c>
      <c r="C1707">
        <v>147</v>
      </c>
      <c r="D1707" t="s">
        <v>78</v>
      </c>
      <c r="E1707" t="s">
        <v>82</v>
      </c>
      <c r="F1707" t="s">
        <v>46</v>
      </c>
      <c r="G1707">
        <v>350</v>
      </c>
      <c r="H1707">
        <v>1</v>
      </c>
      <c r="I1707" s="1">
        <v>45062</v>
      </c>
      <c r="J1707" t="s">
        <v>32</v>
      </c>
      <c r="K1707" t="s">
        <v>19</v>
      </c>
      <c r="L1707" t="s">
        <v>27</v>
      </c>
      <c r="M1707">
        <v>350</v>
      </c>
    </row>
    <row r="1708" spans="1:13" x14ac:dyDescent="0.35">
      <c r="A1708" t="s">
        <v>1789</v>
      </c>
      <c r="B1708" t="s">
        <v>36</v>
      </c>
      <c r="C1708">
        <v>456</v>
      </c>
      <c r="D1708" t="s">
        <v>37</v>
      </c>
      <c r="E1708" t="s">
        <v>24</v>
      </c>
      <c r="F1708" t="s">
        <v>73</v>
      </c>
      <c r="G1708">
        <v>160</v>
      </c>
      <c r="H1708">
        <v>1</v>
      </c>
      <c r="I1708" s="1">
        <v>45011</v>
      </c>
      <c r="J1708" t="s">
        <v>52</v>
      </c>
      <c r="K1708" t="s">
        <v>33</v>
      </c>
      <c r="L1708" t="s">
        <v>34</v>
      </c>
      <c r="M1708">
        <v>160</v>
      </c>
    </row>
    <row r="1709" spans="1:13" x14ac:dyDescent="0.35">
      <c r="A1709" t="s">
        <v>1790</v>
      </c>
      <c r="B1709" t="s">
        <v>115</v>
      </c>
      <c r="C1709">
        <v>789</v>
      </c>
      <c r="D1709" t="s">
        <v>70</v>
      </c>
      <c r="E1709" t="s">
        <v>24</v>
      </c>
      <c r="F1709" t="s">
        <v>67</v>
      </c>
      <c r="G1709">
        <v>150</v>
      </c>
      <c r="H1709">
        <v>2</v>
      </c>
      <c r="I1709" s="1">
        <v>45124</v>
      </c>
      <c r="J1709" t="s">
        <v>32</v>
      </c>
      <c r="K1709" t="s">
        <v>33</v>
      </c>
      <c r="L1709" t="s">
        <v>34</v>
      </c>
      <c r="M1709">
        <v>300</v>
      </c>
    </row>
    <row r="1710" spans="1:13" x14ac:dyDescent="0.35">
      <c r="A1710" t="s">
        <v>1791</v>
      </c>
      <c r="B1710" t="s">
        <v>29</v>
      </c>
      <c r="C1710">
        <v>258</v>
      </c>
      <c r="D1710" t="s">
        <v>30</v>
      </c>
      <c r="E1710" t="s">
        <v>42</v>
      </c>
      <c r="F1710" t="s">
        <v>88</v>
      </c>
      <c r="G1710">
        <v>130</v>
      </c>
      <c r="H1710">
        <v>1</v>
      </c>
      <c r="I1710" s="1">
        <v>45013</v>
      </c>
      <c r="J1710" t="s">
        <v>52</v>
      </c>
      <c r="K1710" t="s">
        <v>19</v>
      </c>
      <c r="L1710" t="s">
        <v>27</v>
      </c>
      <c r="M1710">
        <v>130</v>
      </c>
    </row>
    <row r="1711" spans="1:13" x14ac:dyDescent="0.35">
      <c r="A1711" t="s">
        <v>1792</v>
      </c>
      <c r="B1711" t="s">
        <v>97</v>
      </c>
      <c r="C1711">
        <v>456</v>
      </c>
      <c r="D1711" t="s">
        <v>45</v>
      </c>
      <c r="E1711" t="s">
        <v>66</v>
      </c>
      <c r="F1711" t="s">
        <v>17</v>
      </c>
      <c r="G1711">
        <v>50</v>
      </c>
      <c r="H1711">
        <v>4</v>
      </c>
      <c r="I1711" s="1">
        <v>45085</v>
      </c>
      <c r="J1711" t="s">
        <v>32</v>
      </c>
      <c r="K1711" t="s">
        <v>33</v>
      </c>
      <c r="L1711" t="s">
        <v>53</v>
      </c>
      <c r="M1711">
        <v>200</v>
      </c>
    </row>
    <row r="1712" spans="1:13" x14ac:dyDescent="0.35">
      <c r="A1712" t="s">
        <v>1793</v>
      </c>
      <c r="B1712" t="s">
        <v>59</v>
      </c>
      <c r="C1712">
        <v>123</v>
      </c>
      <c r="D1712" t="s">
        <v>23</v>
      </c>
      <c r="E1712" t="s">
        <v>79</v>
      </c>
      <c r="F1712" t="s">
        <v>57</v>
      </c>
      <c r="G1712">
        <v>250</v>
      </c>
      <c r="H1712">
        <v>2</v>
      </c>
      <c r="I1712" s="1">
        <v>45152</v>
      </c>
      <c r="J1712" t="s">
        <v>32</v>
      </c>
      <c r="K1712" t="s">
        <v>19</v>
      </c>
      <c r="L1712" t="s">
        <v>20</v>
      </c>
      <c r="M1712">
        <v>500</v>
      </c>
    </row>
    <row r="1713" spans="1:13" x14ac:dyDescent="0.35">
      <c r="A1713" t="s">
        <v>1794</v>
      </c>
      <c r="B1713" t="s">
        <v>97</v>
      </c>
      <c r="C1713">
        <v>456</v>
      </c>
      <c r="D1713" t="s">
        <v>45</v>
      </c>
      <c r="E1713" t="s">
        <v>66</v>
      </c>
      <c r="F1713" t="s">
        <v>111</v>
      </c>
      <c r="G1713">
        <v>20</v>
      </c>
      <c r="H1713">
        <v>5</v>
      </c>
      <c r="I1713" s="1">
        <v>45236</v>
      </c>
      <c r="J1713" t="s">
        <v>52</v>
      </c>
      <c r="K1713" t="s">
        <v>19</v>
      </c>
      <c r="L1713" t="s">
        <v>27</v>
      </c>
      <c r="M1713">
        <v>100</v>
      </c>
    </row>
    <row r="1714" spans="1:13" x14ac:dyDescent="0.35">
      <c r="A1714" t="s">
        <v>1795</v>
      </c>
      <c r="B1714" t="s">
        <v>84</v>
      </c>
      <c r="C1714">
        <v>258</v>
      </c>
      <c r="D1714" t="s">
        <v>15</v>
      </c>
      <c r="E1714" t="s">
        <v>42</v>
      </c>
      <c r="F1714" t="s">
        <v>98</v>
      </c>
      <c r="G1714">
        <v>150</v>
      </c>
      <c r="H1714">
        <v>2</v>
      </c>
      <c r="I1714" s="1">
        <v>45106</v>
      </c>
      <c r="J1714" t="s">
        <v>32</v>
      </c>
      <c r="K1714" t="s">
        <v>19</v>
      </c>
      <c r="L1714" t="s">
        <v>20</v>
      </c>
      <c r="M1714">
        <v>300</v>
      </c>
    </row>
    <row r="1715" spans="1:13" x14ac:dyDescent="0.35">
      <c r="A1715" t="s">
        <v>1796</v>
      </c>
      <c r="B1715" t="s">
        <v>29</v>
      </c>
      <c r="C1715">
        <v>258</v>
      </c>
      <c r="D1715" t="s">
        <v>30</v>
      </c>
      <c r="E1715" t="s">
        <v>42</v>
      </c>
      <c r="F1715" t="s">
        <v>105</v>
      </c>
      <c r="G1715">
        <v>180</v>
      </c>
      <c r="H1715">
        <v>1</v>
      </c>
      <c r="I1715" s="1">
        <v>45152</v>
      </c>
      <c r="J1715" t="s">
        <v>32</v>
      </c>
      <c r="K1715" t="s">
        <v>19</v>
      </c>
      <c r="L1715" t="s">
        <v>20</v>
      </c>
      <c r="M1715">
        <v>180</v>
      </c>
    </row>
    <row r="1716" spans="1:13" x14ac:dyDescent="0.35">
      <c r="A1716" t="s">
        <v>1797</v>
      </c>
      <c r="B1716" t="s">
        <v>62</v>
      </c>
      <c r="C1716">
        <v>456</v>
      </c>
      <c r="D1716" t="s">
        <v>63</v>
      </c>
      <c r="E1716" t="s">
        <v>82</v>
      </c>
      <c r="F1716" t="s">
        <v>103</v>
      </c>
      <c r="G1716">
        <v>190</v>
      </c>
      <c r="H1716">
        <v>1</v>
      </c>
      <c r="I1716" s="1">
        <v>45054</v>
      </c>
      <c r="J1716" t="s">
        <v>26</v>
      </c>
      <c r="K1716" t="s">
        <v>19</v>
      </c>
      <c r="L1716" t="s">
        <v>20</v>
      </c>
      <c r="M1716">
        <v>190</v>
      </c>
    </row>
    <row r="1717" spans="1:13" x14ac:dyDescent="0.35">
      <c r="A1717" t="s">
        <v>1798</v>
      </c>
      <c r="B1717" t="s">
        <v>155</v>
      </c>
      <c r="C1717">
        <v>789</v>
      </c>
      <c r="D1717" t="s">
        <v>37</v>
      </c>
      <c r="E1717" t="s">
        <v>82</v>
      </c>
      <c r="F1717" t="s">
        <v>39</v>
      </c>
      <c r="G1717">
        <v>120</v>
      </c>
      <c r="H1717">
        <v>1</v>
      </c>
      <c r="I1717" s="1">
        <v>45019</v>
      </c>
      <c r="J1717" t="s">
        <v>32</v>
      </c>
      <c r="K1717" t="s">
        <v>19</v>
      </c>
      <c r="L1717" t="s">
        <v>27</v>
      </c>
      <c r="M1717">
        <v>120</v>
      </c>
    </row>
    <row r="1718" spans="1:13" x14ac:dyDescent="0.35">
      <c r="A1718" t="s">
        <v>1799</v>
      </c>
      <c r="B1718" t="s">
        <v>155</v>
      </c>
      <c r="C1718">
        <v>789</v>
      </c>
      <c r="D1718" t="s">
        <v>37</v>
      </c>
      <c r="E1718" t="s">
        <v>42</v>
      </c>
      <c r="F1718" t="s">
        <v>71</v>
      </c>
      <c r="G1718">
        <v>180</v>
      </c>
      <c r="H1718">
        <v>1</v>
      </c>
      <c r="I1718" s="1">
        <v>45146</v>
      </c>
      <c r="J1718" t="s">
        <v>52</v>
      </c>
      <c r="K1718" t="s">
        <v>33</v>
      </c>
      <c r="L1718" t="s">
        <v>40</v>
      </c>
      <c r="M1718">
        <v>180</v>
      </c>
    </row>
    <row r="1719" spans="1:13" x14ac:dyDescent="0.35">
      <c r="A1719" t="s">
        <v>1800</v>
      </c>
      <c r="B1719" t="s">
        <v>50</v>
      </c>
      <c r="C1719">
        <v>123</v>
      </c>
      <c r="D1719" t="s">
        <v>51</v>
      </c>
      <c r="E1719" t="s">
        <v>16</v>
      </c>
      <c r="F1719" t="s">
        <v>39</v>
      </c>
      <c r="G1719">
        <v>120</v>
      </c>
      <c r="H1719">
        <v>1</v>
      </c>
      <c r="I1719" s="1">
        <v>45232</v>
      </c>
      <c r="J1719" t="s">
        <v>18</v>
      </c>
      <c r="K1719" t="s">
        <v>33</v>
      </c>
      <c r="L1719" t="s">
        <v>34</v>
      </c>
      <c r="M1719">
        <v>120</v>
      </c>
    </row>
    <row r="1720" spans="1:13" x14ac:dyDescent="0.35">
      <c r="A1720" t="s">
        <v>1801</v>
      </c>
      <c r="B1720" t="s">
        <v>59</v>
      </c>
      <c r="C1720">
        <v>123</v>
      </c>
      <c r="D1720" t="s">
        <v>23</v>
      </c>
      <c r="E1720" t="s">
        <v>16</v>
      </c>
      <c r="F1720" t="s">
        <v>71</v>
      </c>
      <c r="G1720">
        <v>180</v>
      </c>
      <c r="H1720">
        <v>1</v>
      </c>
      <c r="I1720" s="1">
        <v>45241</v>
      </c>
      <c r="J1720" t="s">
        <v>52</v>
      </c>
      <c r="K1720" t="s">
        <v>33</v>
      </c>
      <c r="L1720" t="s">
        <v>34</v>
      </c>
      <c r="M1720">
        <v>180</v>
      </c>
    </row>
    <row r="1721" spans="1:13" x14ac:dyDescent="0.35">
      <c r="A1721" t="s">
        <v>1802</v>
      </c>
      <c r="B1721" t="s">
        <v>113</v>
      </c>
      <c r="C1721">
        <v>321</v>
      </c>
      <c r="D1721" t="s">
        <v>78</v>
      </c>
      <c r="E1721" t="s">
        <v>82</v>
      </c>
      <c r="F1721" t="s">
        <v>174</v>
      </c>
      <c r="G1721">
        <v>300</v>
      </c>
      <c r="H1721">
        <v>3</v>
      </c>
      <c r="I1721" s="1">
        <v>45052</v>
      </c>
      <c r="J1721" t="s">
        <v>32</v>
      </c>
      <c r="K1721" t="s">
        <v>33</v>
      </c>
      <c r="L1721" t="s">
        <v>34</v>
      </c>
      <c r="M1721">
        <v>900</v>
      </c>
    </row>
    <row r="1722" spans="1:13" x14ac:dyDescent="0.35">
      <c r="A1722" t="s">
        <v>1803</v>
      </c>
      <c r="B1722" t="s">
        <v>69</v>
      </c>
      <c r="C1722">
        <v>321</v>
      </c>
      <c r="D1722" t="s">
        <v>70</v>
      </c>
      <c r="E1722" t="s">
        <v>48</v>
      </c>
      <c r="F1722" t="s">
        <v>71</v>
      </c>
      <c r="G1722">
        <v>180</v>
      </c>
      <c r="H1722">
        <v>1</v>
      </c>
      <c r="I1722" s="1">
        <v>45040</v>
      </c>
      <c r="J1722" t="s">
        <v>18</v>
      </c>
      <c r="K1722" t="s">
        <v>19</v>
      </c>
      <c r="L1722" t="s">
        <v>27</v>
      </c>
      <c r="M1722">
        <v>180</v>
      </c>
    </row>
    <row r="1723" spans="1:13" x14ac:dyDescent="0.35">
      <c r="A1723" t="s">
        <v>1804</v>
      </c>
      <c r="B1723" t="s">
        <v>59</v>
      </c>
      <c r="C1723">
        <v>123</v>
      </c>
      <c r="D1723" t="s">
        <v>23</v>
      </c>
      <c r="E1723" t="s">
        <v>24</v>
      </c>
      <c r="F1723" t="s">
        <v>60</v>
      </c>
      <c r="G1723">
        <v>220</v>
      </c>
      <c r="H1723">
        <v>2</v>
      </c>
      <c r="I1723" s="1">
        <v>45244</v>
      </c>
      <c r="J1723" t="s">
        <v>52</v>
      </c>
      <c r="K1723" t="s">
        <v>33</v>
      </c>
      <c r="L1723" t="s">
        <v>40</v>
      </c>
      <c r="M1723">
        <v>440</v>
      </c>
    </row>
    <row r="1724" spans="1:13" x14ac:dyDescent="0.35">
      <c r="A1724" t="s">
        <v>1805</v>
      </c>
      <c r="B1724" t="s">
        <v>36</v>
      </c>
      <c r="C1724">
        <v>456</v>
      </c>
      <c r="D1724" t="s">
        <v>37</v>
      </c>
      <c r="E1724" t="s">
        <v>16</v>
      </c>
      <c r="F1724" t="s">
        <v>90</v>
      </c>
      <c r="G1724">
        <v>100</v>
      </c>
      <c r="H1724">
        <v>1</v>
      </c>
      <c r="I1724" s="1">
        <v>45283</v>
      </c>
      <c r="J1724" t="s">
        <v>18</v>
      </c>
      <c r="K1724" t="s">
        <v>19</v>
      </c>
      <c r="L1724" t="s">
        <v>27</v>
      </c>
      <c r="M1724">
        <v>100</v>
      </c>
    </row>
    <row r="1725" spans="1:13" x14ac:dyDescent="0.35">
      <c r="A1725" t="s">
        <v>1806</v>
      </c>
      <c r="B1725" t="s">
        <v>62</v>
      </c>
      <c r="C1725">
        <v>456</v>
      </c>
      <c r="D1725" t="s">
        <v>63</v>
      </c>
      <c r="E1725" t="s">
        <v>48</v>
      </c>
      <c r="F1725" t="s">
        <v>105</v>
      </c>
      <c r="G1725">
        <v>180</v>
      </c>
      <c r="H1725">
        <v>1</v>
      </c>
      <c r="I1725" s="1">
        <v>44959</v>
      </c>
      <c r="J1725" t="s">
        <v>18</v>
      </c>
      <c r="K1725" t="s">
        <v>19</v>
      </c>
      <c r="L1725" t="s">
        <v>20</v>
      </c>
      <c r="M1725">
        <v>180</v>
      </c>
    </row>
    <row r="1726" spans="1:13" x14ac:dyDescent="0.35">
      <c r="A1726" t="s">
        <v>1807</v>
      </c>
      <c r="B1726" t="s">
        <v>55</v>
      </c>
      <c r="C1726">
        <v>987</v>
      </c>
      <c r="D1726" t="s">
        <v>56</v>
      </c>
      <c r="E1726" t="s">
        <v>16</v>
      </c>
      <c r="F1726" t="s">
        <v>25</v>
      </c>
      <c r="G1726">
        <v>280</v>
      </c>
      <c r="H1726">
        <v>3</v>
      </c>
      <c r="I1726" s="1">
        <v>45166</v>
      </c>
      <c r="J1726" t="s">
        <v>18</v>
      </c>
      <c r="K1726" t="s">
        <v>33</v>
      </c>
      <c r="L1726" t="s">
        <v>40</v>
      </c>
      <c r="M1726">
        <v>840</v>
      </c>
    </row>
    <row r="1727" spans="1:13" x14ac:dyDescent="0.35">
      <c r="A1727" t="s">
        <v>1808</v>
      </c>
      <c r="B1727" t="s">
        <v>155</v>
      </c>
      <c r="C1727">
        <v>789</v>
      </c>
      <c r="D1727" t="s">
        <v>37</v>
      </c>
      <c r="E1727" t="s">
        <v>38</v>
      </c>
      <c r="F1727" t="s">
        <v>174</v>
      </c>
      <c r="G1727">
        <v>300</v>
      </c>
      <c r="H1727">
        <v>3</v>
      </c>
      <c r="I1727" s="1">
        <v>44967</v>
      </c>
      <c r="J1727" t="s">
        <v>18</v>
      </c>
      <c r="K1727" t="s">
        <v>19</v>
      </c>
      <c r="L1727" t="s">
        <v>20</v>
      </c>
      <c r="M1727">
        <v>900</v>
      </c>
    </row>
    <row r="1728" spans="1:13" x14ac:dyDescent="0.35">
      <c r="A1728" t="s">
        <v>1809</v>
      </c>
      <c r="B1728" t="s">
        <v>22</v>
      </c>
      <c r="C1728">
        <v>369</v>
      </c>
      <c r="D1728" t="s">
        <v>23</v>
      </c>
      <c r="E1728" t="s">
        <v>16</v>
      </c>
      <c r="F1728" t="s">
        <v>103</v>
      </c>
      <c r="G1728">
        <v>190</v>
      </c>
      <c r="H1728">
        <v>1</v>
      </c>
      <c r="I1728" s="1">
        <v>45264</v>
      </c>
      <c r="J1728" t="s">
        <v>26</v>
      </c>
      <c r="K1728" t="s">
        <v>33</v>
      </c>
      <c r="L1728" t="s">
        <v>53</v>
      </c>
      <c r="M1728">
        <v>190</v>
      </c>
    </row>
    <row r="1729" spans="1:13" x14ac:dyDescent="0.35">
      <c r="A1729" t="s">
        <v>1810</v>
      </c>
      <c r="B1729" t="s">
        <v>113</v>
      </c>
      <c r="C1729">
        <v>321</v>
      </c>
      <c r="D1729" t="s">
        <v>78</v>
      </c>
      <c r="E1729" t="s">
        <v>64</v>
      </c>
      <c r="F1729" t="s">
        <v>67</v>
      </c>
      <c r="G1729">
        <v>150</v>
      </c>
      <c r="H1729">
        <v>2</v>
      </c>
      <c r="I1729" s="1">
        <v>44981</v>
      </c>
      <c r="J1729" t="s">
        <v>26</v>
      </c>
      <c r="K1729" t="s">
        <v>19</v>
      </c>
      <c r="L1729" t="s">
        <v>20</v>
      </c>
      <c r="M1729">
        <v>300</v>
      </c>
    </row>
    <row r="1730" spans="1:13" x14ac:dyDescent="0.35">
      <c r="A1730" t="s">
        <v>1811</v>
      </c>
      <c r="B1730" t="s">
        <v>115</v>
      </c>
      <c r="C1730">
        <v>789</v>
      </c>
      <c r="D1730" t="s">
        <v>70</v>
      </c>
      <c r="E1730" t="s">
        <v>79</v>
      </c>
      <c r="F1730" t="s">
        <v>73</v>
      </c>
      <c r="G1730">
        <v>160</v>
      </c>
      <c r="H1730">
        <v>1</v>
      </c>
      <c r="I1730" s="1">
        <v>45271</v>
      </c>
      <c r="J1730" t="s">
        <v>52</v>
      </c>
      <c r="K1730" t="s">
        <v>33</v>
      </c>
      <c r="L1730" t="s">
        <v>34</v>
      </c>
      <c r="M1730">
        <v>160</v>
      </c>
    </row>
    <row r="1731" spans="1:13" x14ac:dyDescent="0.35">
      <c r="A1731" t="s">
        <v>1812</v>
      </c>
      <c r="B1731" t="s">
        <v>84</v>
      </c>
      <c r="C1731">
        <v>258</v>
      </c>
      <c r="D1731" t="s">
        <v>15</v>
      </c>
      <c r="E1731" t="s">
        <v>16</v>
      </c>
      <c r="F1731" t="s">
        <v>46</v>
      </c>
      <c r="G1731">
        <v>350</v>
      </c>
      <c r="H1731">
        <v>1</v>
      </c>
      <c r="I1731" s="1">
        <v>45148</v>
      </c>
      <c r="J1731" t="s">
        <v>52</v>
      </c>
      <c r="K1731" t="s">
        <v>19</v>
      </c>
      <c r="L1731" t="s">
        <v>20</v>
      </c>
      <c r="M1731">
        <v>350</v>
      </c>
    </row>
    <row r="1732" spans="1:13" x14ac:dyDescent="0.35">
      <c r="A1732" t="s">
        <v>1813</v>
      </c>
      <c r="B1732" t="s">
        <v>113</v>
      </c>
      <c r="C1732">
        <v>321</v>
      </c>
      <c r="D1732" t="s">
        <v>78</v>
      </c>
      <c r="E1732" t="s">
        <v>82</v>
      </c>
      <c r="F1732" t="s">
        <v>134</v>
      </c>
      <c r="G1732">
        <v>280</v>
      </c>
      <c r="H1732">
        <v>3</v>
      </c>
      <c r="I1732" s="1">
        <v>44964</v>
      </c>
      <c r="J1732" t="s">
        <v>26</v>
      </c>
      <c r="K1732" t="s">
        <v>33</v>
      </c>
      <c r="L1732" t="s">
        <v>53</v>
      </c>
      <c r="M1732">
        <v>840</v>
      </c>
    </row>
    <row r="1733" spans="1:13" x14ac:dyDescent="0.35">
      <c r="A1733" t="s">
        <v>1814</v>
      </c>
      <c r="B1733" t="s">
        <v>62</v>
      </c>
      <c r="C1733">
        <v>456</v>
      </c>
      <c r="D1733" t="s">
        <v>63</v>
      </c>
      <c r="E1733" t="s">
        <v>38</v>
      </c>
      <c r="F1733" t="s">
        <v>111</v>
      </c>
      <c r="G1733">
        <v>20</v>
      </c>
      <c r="H1733">
        <v>5</v>
      </c>
      <c r="I1733" s="1">
        <v>45170</v>
      </c>
      <c r="J1733" t="s">
        <v>32</v>
      </c>
      <c r="K1733" t="s">
        <v>33</v>
      </c>
      <c r="L1733" t="s">
        <v>34</v>
      </c>
      <c r="M1733">
        <v>100</v>
      </c>
    </row>
    <row r="1734" spans="1:13" x14ac:dyDescent="0.35">
      <c r="A1734" t="s">
        <v>1815</v>
      </c>
      <c r="B1734" t="s">
        <v>50</v>
      </c>
      <c r="C1734">
        <v>123</v>
      </c>
      <c r="D1734" t="s">
        <v>51</v>
      </c>
      <c r="E1734" t="s">
        <v>42</v>
      </c>
      <c r="F1734" t="s">
        <v>105</v>
      </c>
      <c r="G1734">
        <v>180</v>
      </c>
      <c r="H1734">
        <v>1</v>
      </c>
      <c r="I1734" s="1">
        <v>45206</v>
      </c>
      <c r="J1734" t="s">
        <v>18</v>
      </c>
      <c r="K1734" t="s">
        <v>33</v>
      </c>
      <c r="L1734" t="s">
        <v>34</v>
      </c>
      <c r="M1734">
        <v>180</v>
      </c>
    </row>
    <row r="1735" spans="1:13" x14ac:dyDescent="0.35">
      <c r="A1735" t="s">
        <v>1816</v>
      </c>
      <c r="B1735" t="s">
        <v>131</v>
      </c>
      <c r="C1735">
        <v>147</v>
      </c>
      <c r="D1735" t="s">
        <v>30</v>
      </c>
      <c r="E1735" t="s">
        <v>79</v>
      </c>
      <c r="F1735" t="s">
        <v>60</v>
      </c>
      <c r="G1735">
        <v>220</v>
      </c>
      <c r="H1735">
        <v>2</v>
      </c>
      <c r="I1735" s="1">
        <v>45040</v>
      </c>
      <c r="J1735" t="s">
        <v>18</v>
      </c>
      <c r="K1735" t="s">
        <v>33</v>
      </c>
      <c r="L1735" t="s">
        <v>53</v>
      </c>
      <c r="M1735">
        <v>440</v>
      </c>
    </row>
    <row r="1736" spans="1:13" x14ac:dyDescent="0.35">
      <c r="A1736" t="s">
        <v>1817</v>
      </c>
      <c r="B1736" t="s">
        <v>14</v>
      </c>
      <c r="C1736">
        <v>369</v>
      </c>
      <c r="D1736" t="s">
        <v>15</v>
      </c>
      <c r="E1736" t="s">
        <v>79</v>
      </c>
      <c r="F1736" t="s">
        <v>80</v>
      </c>
      <c r="G1736">
        <v>230</v>
      </c>
      <c r="H1736">
        <v>2</v>
      </c>
      <c r="I1736" s="1">
        <v>44933</v>
      </c>
      <c r="J1736" t="s">
        <v>18</v>
      </c>
      <c r="K1736" t="s">
        <v>19</v>
      </c>
      <c r="L1736" t="s">
        <v>27</v>
      </c>
      <c r="M1736">
        <v>460</v>
      </c>
    </row>
    <row r="1737" spans="1:13" x14ac:dyDescent="0.35">
      <c r="A1737" t="s">
        <v>1818</v>
      </c>
      <c r="B1737" t="s">
        <v>69</v>
      </c>
      <c r="C1737">
        <v>321</v>
      </c>
      <c r="D1737" t="s">
        <v>70</v>
      </c>
      <c r="E1737" t="s">
        <v>66</v>
      </c>
      <c r="F1737" t="s">
        <v>80</v>
      </c>
      <c r="G1737">
        <v>230</v>
      </c>
      <c r="H1737">
        <v>2</v>
      </c>
      <c r="I1737" s="1">
        <v>45263</v>
      </c>
      <c r="J1737" t="s">
        <v>26</v>
      </c>
      <c r="K1737" t="s">
        <v>33</v>
      </c>
      <c r="L1737" t="s">
        <v>34</v>
      </c>
      <c r="M1737">
        <v>460</v>
      </c>
    </row>
    <row r="1738" spans="1:13" x14ac:dyDescent="0.35">
      <c r="A1738" t="s">
        <v>1819</v>
      </c>
      <c r="B1738" t="s">
        <v>50</v>
      </c>
      <c r="C1738">
        <v>123</v>
      </c>
      <c r="D1738" t="s">
        <v>51</v>
      </c>
      <c r="E1738" t="s">
        <v>16</v>
      </c>
      <c r="F1738" t="s">
        <v>60</v>
      </c>
      <c r="G1738">
        <v>220</v>
      </c>
      <c r="H1738">
        <v>2</v>
      </c>
      <c r="I1738" s="1">
        <v>44963</v>
      </c>
      <c r="J1738" t="s">
        <v>32</v>
      </c>
      <c r="K1738" t="s">
        <v>19</v>
      </c>
      <c r="L1738" t="s">
        <v>27</v>
      </c>
      <c r="M1738">
        <v>440</v>
      </c>
    </row>
    <row r="1739" spans="1:13" x14ac:dyDescent="0.35">
      <c r="A1739" t="s">
        <v>1820</v>
      </c>
      <c r="B1739" t="s">
        <v>69</v>
      </c>
      <c r="C1739">
        <v>321</v>
      </c>
      <c r="D1739" t="s">
        <v>70</v>
      </c>
      <c r="E1739" t="s">
        <v>66</v>
      </c>
      <c r="F1739" t="s">
        <v>46</v>
      </c>
      <c r="G1739">
        <v>350</v>
      </c>
      <c r="H1739">
        <v>1</v>
      </c>
      <c r="I1739" s="1">
        <v>45276</v>
      </c>
      <c r="J1739" t="s">
        <v>18</v>
      </c>
      <c r="K1739" t="s">
        <v>19</v>
      </c>
      <c r="L1739" t="s">
        <v>27</v>
      </c>
      <c r="M1739">
        <v>350</v>
      </c>
    </row>
    <row r="1740" spans="1:13" x14ac:dyDescent="0.35">
      <c r="A1740" t="s">
        <v>1821</v>
      </c>
      <c r="B1740" t="s">
        <v>50</v>
      </c>
      <c r="C1740">
        <v>123</v>
      </c>
      <c r="D1740" t="s">
        <v>51</v>
      </c>
      <c r="E1740" t="s">
        <v>48</v>
      </c>
      <c r="F1740" t="s">
        <v>90</v>
      </c>
      <c r="G1740">
        <v>100</v>
      </c>
      <c r="H1740">
        <v>1</v>
      </c>
      <c r="I1740" s="1">
        <v>45159</v>
      </c>
      <c r="J1740" t="s">
        <v>32</v>
      </c>
      <c r="K1740" t="s">
        <v>19</v>
      </c>
      <c r="L1740" t="s">
        <v>27</v>
      </c>
      <c r="M1740">
        <v>100</v>
      </c>
    </row>
    <row r="1741" spans="1:13" x14ac:dyDescent="0.35">
      <c r="A1741" t="s">
        <v>1822</v>
      </c>
      <c r="B1741" t="s">
        <v>77</v>
      </c>
      <c r="C1741">
        <v>147</v>
      </c>
      <c r="D1741" t="s">
        <v>78</v>
      </c>
      <c r="E1741" t="s">
        <v>42</v>
      </c>
      <c r="F1741" t="s">
        <v>103</v>
      </c>
      <c r="G1741">
        <v>190</v>
      </c>
      <c r="H1741">
        <v>1</v>
      </c>
      <c r="I1741" s="1">
        <v>45027</v>
      </c>
      <c r="J1741" t="s">
        <v>52</v>
      </c>
      <c r="K1741" t="s">
        <v>33</v>
      </c>
      <c r="L1741" t="s">
        <v>40</v>
      </c>
      <c r="M1741">
        <v>190</v>
      </c>
    </row>
    <row r="1742" spans="1:13" x14ac:dyDescent="0.35">
      <c r="A1742" t="s">
        <v>1823</v>
      </c>
      <c r="B1742" t="s">
        <v>50</v>
      </c>
      <c r="C1742">
        <v>123</v>
      </c>
      <c r="D1742" t="s">
        <v>51</v>
      </c>
      <c r="E1742" t="s">
        <v>82</v>
      </c>
      <c r="F1742" t="s">
        <v>174</v>
      </c>
      <c r="G1742">
        <v>300</v>
      </c>
      <c r="H1742">
        <v>3</v>
      </c>
      <c r="I1742" s="1">
        <v>45228</v>
      </c>
      <c r="J1742" t="s">
        <v>26</v>
      </c>
      <c r="K1742" t="s">
        <v>33</v>
      </c>
      <c r="L1742" t="s">
        <v>53</v>
      </c>
      <c r="M1742">
        <v>900</v>
      </c>
    </row>
    <row r="1743" spans="1:13" x14ac:dyDescent="0.35">
      <c r="A1743" t="s">
        <v>1824</v>
      </c>
      <c r="B1743" t="s">
        <v>55</v>
      </c>
      <c r="C1743">
        <v>987</v>
      </c>
      <c r="D1743" t="s">
        <v>56</v>
      </c>
      <c r="E1743" t="s">
        <v>38</v>
      </c>
      <c r="F1743" t="s">
        <v>88</v>
      </c>
      <c r="G1743">
        <v>130</v>
      </c>
      <c r="H1743">
        <v>1</v>
      </c>
      <c r="I1743" s="1">
        <v>45167</v>
      </c>
      <c r="J1743" t="s">
        <v>32</v>
      </c>
      <c r="K1743" t="s">
        <v>33</v>
      </c>
      <c r="L1743" t="s">
        <v>40</v>
      </c>
      <c r="M1743">
        <v>130</v>
      </c>
    </row>
    <row r="1744" spans="1:13" x14ac:dyDescent="0.35">
      <c r="A1744" t="s">
        <v>1825</v>
      </c>
      <c r="B1744" t="s">
        <v>113</v>
      </c>
      <c r="C1744">
        <v>321</v>
      </c>
      <c r="D1744" t="s">
        <v>78</v>
      </c>
      <c r="E1744" t="s">
        <v>64</v>
      </c>
      <c r="F1744" t="s">
        <v>31</v>
      </c>
      <c r="G1744">
        <v>200</v>
      </c>
      <c r="H1744">
        <v>2</v>
      </c>
      <c r="I1744" s="1">
        <v>45187</v>
      </c>
      <c r="J1744" t="s">
        <v>18</v>
      </c>
      <c r="K1744" t="s">
        <v>19</v>
      </c>
      <c r="L1744" t="s">
        <v>20</v>
      </c>
      <c r="M1744">
        <v>400</v>
      </c>
    </row>
    <row r="1745" spans="1:13" x14ac:dyDescent="0.35">
      <c r="A1745" t="s">
        <v>1826</v>
      </c>
      <c r="B1745" t="s">
        <v>113</v>
      </c>
      <c r="C1745">
        <v>321</v>
      </c>
      <c r="D1745" t="s">
        <v>78</v>
      </c>
      <c r="E1745" t="s">
        <v>24</v>
      </c>
      <c r="F1745" t="s">
        <v>71</v>
      </c>
      <c r="G1745">
        <v>180</v>
      </c>
      <c r="H1745">
        <v>1</v>
      </c>
      <c r="I1745" s="1">
        <v>45037</v>
      </c>
      <c r="J1745" t="s">
        <v>52</v>
      </c>
      <c r="K1745" t="s">
        <v>19</v>
      </c>
      <c r="L1745" t="s">
        <v>20</v>
      </c>
      <c r="M1745">
        <v>180</v>
      </c>
    </row>
    <row r="1746" spans="1:13" x14ac:dyDescent="0.35">
      <c r="A1746" t="s">
        <v>1827</v>
      </c>
      <c r="B1746" t="s">
        <v>59</v>
      </c>
      <c r="C1746">
        <v>123</v>
      </c>
      <c r="D1746" t="s">
        <v>23</v>
      </c>
      <c r="E1746" t="s">
        <v>42</v>
      </c>
      <c r="F1746" t="s">
        <v>98</v>
      </c>
      <c r="G1746">
        <v>150</v>
      </c>
      <c r="H1746">
        <v>2</v>
      </c>
      <c r="I1746" s="1">
        <v>45131</v>
      </c>
      <c r="J1746" t="s">
        <v>26</v>
      </c>
      <c r="K1746" t="s">
        <v>33</v>
      </c>
      <c r="L1746" t="s">
        <v>34</v>
      </c>
      <c r="M1746">
        <v>300</v>
      </c>
    </row>
    <row r="1747" spans="1:13" x14ac:dyDescent="0.35">
      <c r="A1747" t="s">
        <v>1828</v>
      </c>
      <c r="B1747" t="s">
        <v>59</v>
      </c>
      <c r="C1747">
        <v>123</v>
      </c>
      <c r="D1747" t="s">
        <v>23</v>
      </c>
      <c r="E1747" t="s">
        <v>64</v>
      </c>
      <c r="F1747" t="s">
        <v>17</v>
      </c>
      <c r="G1747">
        <v>50</v>
      </c>
      <c r="H1747">
        <v>4</v>
      </c>
      <c r="I1747" s="1">
        <v>44992</v>
      </c>
      <c r="J1747" t="s">
        <v>32</v>
      </c>
      <c r="K1747" t="s">
        <v>19</v>
      </c>
      <c r="L1747" t="s">
        <v>27</v>
      </c>
      <c r="M1747">
        <v>200</v>
      </c>
    </row>
    <row r="1748" spans="1:13" x14ac:dyDescent="0.35">
      <c r="A1748" t="s">
        <v>1829</v>
      </c>
      <c r="B1748" t="s">
        <v>84</v>
      </c>
      <c r="C1748">
        <v>258</v>
      </c>
      <c r="D1748" t="s">
        <v>15</v>
      </c>
      <c r="E1748" t="s">
        <v>16</v>
      </c>
      <c r="F1748" t="s">
        <v>174</v>
      </c>
      <c r="G1748">
        <v>300</v>
      </c>
      <c r="H1748">
        <v>3</v>
      </c>
      <c r="I1748" s="1">
        <v>45048</v>
      </c>
      <c r="J1748" t="s">
        <v>52</v>
      </c>
      <c r="K1748" t="s">
        <v>33</v>
      </c>
      <c r="L1748" t="s">
        <v>34</v>
      </c>
      <c r="M1748">
        <v>900</v>
      </c>
    </row>
    <row r="1749" spans="1:13" x14ac:dyDescent="0.35">
      <c r="A1749" t="s">
        <v>1830</v>
      </c>
      <c r="B1749" t="s">
        <v>36</v>
      </c>
      <c r="C1749">
        <v>456</v>
      </c>
      <c r="D1749" t="s">
        <v>37</v>
      </c>
      <c r="E1749" t="s">
        <v>82</v>
      </c>
      <c r="F1749" t="s">
        <v>88</v>
      </c>
      <c r="G1749">
        <v>130</v>
      </c>
      <c r="H1749">
        <v>1</v>
      </c>
      <c r="I1749" s="1">
        <v>45281</v>
      </c>
      <c r="J1749" t="s">
        <v>26</v>
      </c>
      <c r="K1749" t="s">
        <v>33</v>
      </c>
      <c r="L1749" t="s">
        <v>40</v>
      </c>
      <c r="M1749">
        <v>130</v>
      </c>
    </row>
    <row r="1750" spans="1:13" x14ac:dyDescent="0.35">
      <c r="A1750" t="s">
        <v>1831</v>
      </c>
      <c r="B1750" t="s">
        <v>29</v>
      </c>
      <c r="C1750">
        <v>258</v>
      </c>
      <c r="D1750" t="s">
        <v>30</v>
      </c>
      <c r="E1750" t="s">
        <v>79</v>
      </c>
      <c r="F1750" t="s">
        <v>98</v>
      </c>
      <c r="G1750">
        <v>150</v>
      </c>
      <c r="H1750">
        <v>2</v>
      </c>
      <c r="I1750" s="1">
        <v>45219</v>
      </c>
      <c r="J1750" t="s">
        <v>18</v>
      </c>
      <c r="K1750" t="s">
        <v>19</v>
      </c>
      <c r="L1750" t="s">
        <v>27</v>
      </c>
      <c r="M1750">
        <v>300</v>
      </c>
    </row>
    <row r="1751" spans="1:13" x14ac:dyDescent="0.35">
      <c r="A1751" t="s">
        <v>1832</v>
      </c>
      <c r="B1751" t="s">
        <v>36</v>
      </c>
      <c r="C1751">
        <v>456</v>
      </c>
      <c r="D1751" t="s">
        <v>37</v>
      </c>
      <c r="E1751" t="s">
        <v>79</v>
      </c>
      <c r="F1751" t="s">
        <v>134</v>
      </c>
      <c r="G1751">
        <v>280</v>
      </c>
      <c r="H1751">
        <v>3</v>
      </c>
      <c r="I1751" s="1">
        <v>44951</v>
      </c>
      <c r="J1751" t="s">
        <v>32</v>
      </c>
      <c r="K1751" t="s">
        <v>33</v>
      </c>
      <c r="L1751" t="s">
        <v>40</v>
      </c>
      <c r="M1751">
        <v>840</v>
      </c>
    </row>
    <row r="1752" spans="1:13" x14ac:dyDescent="0.35">
      <c r="A1752" t="s">
        <v>1833</v>
      </c>
      <c r="B1752" t="s">
        <v>131</v>
      </c>
      <c r="C1752">
        <v>147</v>
      </c>
      <c r="D1752" t="s">
        <v>30</v>
      </c>
      <c r="E1752" t="s">
        <v>38</v>
      </c>
      <c r="F1752" t="s">
        <v>80</v>
      </c>
      <c r="G1752">
        <v>230</v>
      </c>
      <c r="H1752">
        <v>2</v>
      </c>
      <c r="I1752" s="1">
        <v>44952</v>
      </c>
      <c r="J1752" t="s">
        <v>52</v>
      </c>
      <c r="K1752" t="s">
        <v>19</v>
      </c>
      <c r="L1752" t="s">
        <v>27</v>
      </c>
      <c r="M1752">
        <v>460</v>
      </c>
    </row>
    <row r="1753" spans="1:13" x14ac:dyDescent="0.35">
      <c r="A1753" t="s">
        <v>1834</v>
      </c>
      <c r="B1753" t="s">
        <v>131</v>
      </c>
      <c r="C1753">
        <v>147</v>
      </c>
      <c r="D1753" t="s">
        <v>30</v>
      </c>
      <c r="E1753" t="s">
        <v>82</v>
      </c>
      <c r="F1753" t="s">
        <v>17</v>
      </c>
      <c r="G1753">
        <v>50</v>
      </c>
      <c r="H1753">
        <v>4</v>
      </c>
      <c r="I1753" s="1">
        <v>45149</v>
      </c>
      <c r="J1753" t="s">
        <v>26</v>
      </c>
      <c r="K1753" t="s">
        <v>19</v>
      </c>
      <c r="L1753" t="s">
        <v>27</v>
      </c>
      <c r="M1753">
        <v>200</v>
      </c>
    </row>
    <row r="1754" spans="1:13" x14ac:dyDescent="0.35">
      <c r="A1754" t="s">
        <v>1835</v>
      </c>
      <c r="B1754" t="s">
        <v>97</v>
      </c>
      <c r="C1754">
        <v>456</v>
      </c>
      <c r="D1754" t="s">
        <v>45</v>
      </c>
      <c r="E1754" t="s">
        <v>16</v>
      </c>
      <c r="F1754" t="s">
        <v>103</v>
      </c>
      <c r="G1754">
        <v>190</v>
      </c>
      <c r="H1754">
        <v>1</v>
      </c>
      <c r="I1754" s="1">
        <v>45227</v>
      </c>
      <c r="J1754" t="s">
        <v>32</v>
      </c>
      <c r="K1754" t="s">
        <v>33</v>
      </c>
      <c r="L1754" t="s">
        <v>34</v>
      </c>
      <c r="M1754">
        <v>190</v>
      </c>
    </row>
    <row r="1755" spans="1:13" x14ac:dyDescent="0.35">
      <c r="A1755" t="s">
        <v>1836</v>
      </c>
      <c r="B1755" t="s">
        <v>84</v>
      </c>
      <c r="C1755">
        <v>258</v>
      </c>
      <c r="D1755" t="s">
        <v>15</v>
      </c>
      <c r="E1755" t="s">
        <v>82</v>
      </c>
      <c r="F1755" t="s">
        <v>174</v>
      </c>
      <c r="G1755">
        <v>300</v>
      </c>
      <c r="H1755">
        <v>3</v>
      </c>
      <c r="I1755" s="1">
        <v>45061</v>
      </c>
      <c r="J1755" t="s">
        <v>18</v>
      </c>
      <c r="K1755" t="s">
        <v>19</v>
      </c>
      <c r="L1755" t="s">
        <v>20</v>
      </c>
      <c r="M1755">
        <v>900</v>
      </c>
    </row>
    <row r="1756" spans="1:13" x14ac:dyDescent="0.35">
      <c r="A1756" t="s">
        <v>1837</v>
      </c>
      <c r="B1756" t="s">
        <v>92</v>
      </c>
      <c r="C1756">
        <v>654</v>
      </c>
      <c r="D1756" t="s">
        <v>51</v>
      </c>
      <c r="E1756" t="s">
        <v>48</v>
      </c>
      <c r="F1756" t="s">
        <v>25</v>
      </c>
      <c r="G1756">
        <v>280</v>
      </c>
      <c r="H1756">
        <v>3</v>
      </c>
      <c r="I1756" s="1">
        <v>45126</v>
      </c>
      <c r="J1756" t="s">
        <v>26</v>
      </c>
      <c r="K1756" t="s">
        <v>19</v>
      </c>
      <c r="L1756" t="s">
        <v>27</v>
      </c>
      <c r="M1756">
        <v>840</v>
      </c>
    </row>
    <row r="1757" spans="1:13" x14ac:dyDescent="0.35">
      <c r="A1757" t="s">
        <v>1838</v>
      </c>
      <c r="B1757" t="s">
        <v>131</v>
      </c>
      <c r="C1757">
        <v>147</v>
      </c>
      <c r="D1757" t="s">
        <v>30</v>
      </c>
      <c r="E1757" t="s">
        <v>66</v>
      </c>
      <c r="F1757" t="s">
        <v>57</v>
      </c>
      <c r="G1757">
        <v>250</v>
      </c>
      <c r="H1757">
        <v>2</v>
      </c>
      <c r="I1757" s="1">
        <v>45234</v>
      </c>
      <c r="J1757" t="s">
        <v>18</v>
      </c>
      <c r="K1757" t="s">
        <v>19</v>
      </c>
      <c r="L1757" t="s">
        <v>20</v>
      </c>
      <c r="M1757">
        <v>500</v>
      </c>
    </row>
    <row r="1758" spans="1:13" x14ac:dyDescent="0.35">
      <c r="A1758" t="s">
        <v>1839</v>
      </c>
      <c r="B1758" t="s">
        <v>69</v>
      </c>
      <c r="C1758">
        <v>321</v>
      </c>
      <c r="D1758" t="s">
        <v>70</v>
      </c>
      <c r="E1758" t="s">
        <v>16</v>
      </c>
      <c r="F1758" t="s">
        <v>31</v>
      </c>
      <c r="G1758">
        <v>200</v>
      </c>
      <c r="H1758">
        <v>2</v>
      </c>
      <c r="I1758" s="1">
        <v>45215</v>
      </c>
      <c r="J1758" t="s">
        <v>32</v>
      </c>
      <c r="K1758" t="s">
        <v>19</v>
      </c>
      <c r="L1758" t="s">
        <v>20</v>
      </c>
      <c r="M1758">
        <v>400</v>
      </c>
    </row>
    <row r="1759" spans="1:13" x14ac:dyDescent="0.35">
      <c r="A1759" t="s">
        <v>1840</v>
      </c>
      <c r="B1759" t="s">
        <v>100</v>
      </c>
      <c r="C1759">
        <v>987</v>
      </c>
      <c r="D1759" t="s">
        <v>56</v>
      </c>
      <c r="E1759" t="s">
        <v>82</v>
      </c>
      <c r="F1759" t="s">
        <v>71</v>
      </c>
      <c r="G1759">
        <v>180</v>
      </c>
      <c r="H1759">
        <v>1</v>
      </c>
      <c r="I1759" s="1">
        <v>44965</v>
      </c>
      <c r="J1759" t="s">
        <v>26</v>
      </c>
      <c r="K1759" t="s">
        <v>19</v>
      </c>
      <c r="L1759" t="s">
        <v>20</v>
      </c>
      <c r="M1759">
        <v>180</v>
      </c>
    </row>
    <row r="1760" spans="1:13" x14ac:dyDescent="0.35">
      <c r="A1760" t="s">
        <v>1841</v>
      </c>
      <c r="B1760" t="s">
        <v>69</v>
      </c>
      <c r="C1760">
        <v>321</v>
      </c>
      <c r="D1760" t="s">
        <v>70</v>
      </c>
      <c r="E1760" t="s">
        <v>82</v>
      </c>
      <c r="F1760" t="s">
        <v>39</v>
      </c>
      <c r="G1760">
        <v>120</v>
      </c>
      <c r="H1760">
        <v>1</v>
      </c>
      <c r="I1760" s="1">
        <v>45143</v>
      </c>
      <c r="J1760" t="s">
        <v>18</v>
      </c>
      <c r="K1760" t="s">
        <v>19</v>
      </c>
      <c r="L1760" t="s">
        <v>20</v>
      </c>
      <c r="M1760">
        <v>120</v>
      </c>
    </row>
    <row r="1761" spans="1:13" x14ac:dyDescent="0.35">
      <c r="A1761" t="s">
        <v>1842</v>
      </c>
      <c r="B1761" t="s">
        <v>113</v>
      </c>
      <c r="C1761">
        <v>321</v>
      </c>
      <c r="D1761" t="s">
        <v>78</v>
      </c>
      <c r="E1761" t="s">
        <v>79</v>
      </c>
      <c r="F1761" t="s">
        <v>71</v>
      </c>
      <c r="G1761">
        <v>180</v>
      </c>
      <c r="H1761">
        <v>1</v>
      </c>
      <c r="I1761" s="1">
        <v>45048</v>
      </c>
      <c r="J1761" t="s">
        <v>52</v>
      </c>
      <c r="K1761" t="s">
        <v>19</v>
      </c>
      <c r="L1761" t="s">
        <v>27</v>
      </c>
      <c r="M1761">
        <v>180</v>
      </c>
    </row>
    <row r="1762" spans="1:13" x14ac:dyDescent="0.35">
      <c r="A1762" t="s">
        <v>1843</v>
      </c>
      <c r="B1762" t="s">
        <v>113</v>
      </c>
      <c r="C1762">
        <v>321</v>
      </c>
      <c r="D1762" t="s">
        <v>78</v>
      </c>
      <c r="E1762" t="s">
        <v>82</v>
      </c>
      <c r="F1762" t="s">
        <v>73</v>
      </c>
      <c r="G1762">
        <v>160</v>
      </c>
      <c r="H1762">
        <v>1</v>
      </c>
      <c r="I1762" s="1">
        <v>45104</v>
      </c>
      <c r="J1762" t="s">
        <v>52</v>
      </c>
      <c r="K1762" t="s">
        <v>19</v>
      </c>
      <c r="L1762" t="s">
        <v>27</v>
      </c>
      <c r="M1762">
        <v>160</v>
      </c>
    </row>
    <row r="1763" spans="1:13" x14ac:dyDescent="0.35">
      <c r="A1763" t="s">
        <v>1844</v>
      </c>
      <c r="B1763" t="s">
        <v>62</v>
      </c>
      <c r="C1763">
        <v>456</v>
      </c>
      <c r="D1763" t="s">
        <v>63</v>
      </c>
      <c r="E1763" t="s">
        <v>66</v>
      </c>
      <c r="F1763" t="s">
        <v>71</v>
      </c>
      <c r="G1763">
        <v>180</v>
      </c>
      <c r="H1763">
        <v>1</v>
      </c>
      <c r="I1763" s="1">
        <v>45242</v>
      </c>
      <c r="J1763" t="s">
        <v>32</v>
      </c>
      <c r="K1763" t="s">
        <v>33</v>
      </c>
      <c r="L1763" t="s">
        <v>34</v>
      </c>
      <c r="M1763">
        <v>180</v>
      </c>
    </row>
    <row r="1764" spans="1:13" x14ac:dyDescent="0.35">
      <c r="A1764" t="s">
        <v>1845</v>
      </c>
      <c r="B1764" t="s">
        <v>92</v>
      </c>
      <c r="C1764">
        <v>654</v>
      </c>
      <c r="D1764" t="s">
        <v>51</v>
      </c>
      <c r="E1764" t="s">
        <v>64</v>
      </c>
      <c r="F1764" t="s">
        <v>39</v>
      </c>
      <c r="G1764">
        <v>120</v>
      </c>
      <c r="H1764">
        <v>1</v>
      </c>
      <c r="I1764" s="1">
        <v>44927</v>
      </c>
      <c r="J1764" t="s">
        <v>26</v>
      </c>
      <c r="K1764" t="s">
        <v>33</v>
      </c>
      <c r="L1764" t="s">
        <v>53</v>
      </c>
      <c r="M1764">
        <v>120</v>
      </c>
    </row>
    <row r="1765" spans="1:13" x14ac:dyDescent="0.35">
      <c r="A1765" t="s">
        <v>1846</v>
      </c>
      <c r="B1765" t="s">
        <v>77</v>
      </c>
      <c r="C1765">
        <v>147</v>
      </c>
      <c r="D1765" t="s">
        <v>78</v>
      </c>
      <c r="E1765" t="s">
        <v>66</v>
      </c>
      <c r="F1765" t="s">
        <v>105</v>
      </c>
      <c r="G1765">
        <v>180</v>
      </c>
      <c r="H1765">
        <v>1</v>
      </c>
      <c r="I1765" s="1">
        <v>45124</v>
      </c>
      <c r="J1765" t="s">
        <v>52</v>
      </c>
      <c r="K1765" t="s">
        <v>33</v>
      </c>
      <c r="L1765" t="s">
        <v>34</v>
      </c>
      <c r="M1765">
        <v>180</v>
      </c>
    </row>
    <row r="1766" spans="1:13" x14ac:dyDescent="0.35">
      <c r="A1766" t="s">
        <v>1847</v>
      </c>
      <c r="B1766" t="s">
        <v>14</v>
      </c>
      <c r="C1766">
        <v>369</v>
      </c>
      <c r="D1766" t="s">
        <v>15</v>
      </c>
      <c r="E1766" t="s">
        <v>38</v>
      </c>
      <c r="F1766" t="s">
        <v>73</v>
      </c>
      <c r="G1766">
        <v>160</v>
      </c>
      <c r="H1766">
        <v>1</v>
      </c>
      <c r="I1766" s="1">
        <v>45145</v>
      </c>
      <c r="J1766" t="s">
        <v>32</v>
      </c>
      <c r="K1766" t="s">
        <v>33</v>
      </c>
      <c r="L1766" t="s">
        <v>40</v>
      </c>
      <c r="M1766">
        <v>160</v>
      </c>
    </row>
    <row r="1767" spans="1:13" x14ac:dyDescent="0.35">
      <c r="A1767" t="s">
        <v>1848</v>
      </c>
      <c r="B1767" t="s">
        <v>69</v>
      </c>
      <c r="C1767">
        <v>321</v>
      </c>
      <c r="D1767" t="s">
        <v>70</v>
      </c>
      <c r="E1767" t="s">
        <v>48</v>
      </c>
      <c r="F1767" t="s">
        <v>46</v>
      </c>
      <c r="G1767">
        <v>350</v>
      </c>
      <c r="H1767">
        <v>1</v>
      </c>
      <c r="I1767" s="1">
        <v>45254</v>
      </c>
      <c r="J1767" t="s">
        <v>32</v>
      </c>
      <c r="K1767" t="s">
        <v>19</v>
      </c>
      <c r="L1767" t="s">
        <v>20</v>
      </c>
      <c r="M1767">
        <v>350</v>
      </c>
    </row>
    <row r="1768" spans="1:13" x14ac:dyDescent="0.35">
      <c r="A1768" t="s">
        <v>1849</v>
      </c>
      <c r="B1768" t="s">
        <v>29</v>
      </c>
      <c r="C1768">
        <v>258</v>
      </c>
      <c r="D1768" t="s">
        <v>30</v>
      </c>
      <c r="E1768" t="s">
        <v>48</v>
      </c>
      <c r="F1768" t="s">
        <v>46</v>
      </c>
      <c r="G1768">
        <v>350</v>
      </c>
      <c r="H1768">
        <v>1</v>
      </c>
      <c r="I1768" s="1">
        <v>45117</v>
      </c>
      <c r="J1768" t="s">
        <v>32</v>
      </c>
      <c r="K1768" t="s">
        <v>19</v>
      </c>
      <c r="L1768" t="s">
        <v>20</v>
      </c>
      <c r="M1768">
        <v>350</v>
      </c>
    </row>
    <row r="1769" spans="1:13" x14ac:dyDescent="0.35">
      <c r="A1769" t="s">
        <v>1850</v>
      </c>
      <c r="B1769" t="s">
        <v>113</v>
      </c>
      <c r="C1769">
        <v>321</v>
      </c>
      <c r="D1769" t="s">
        <v>78</v>
      </c>
      <c r="E1769" t="s">
        <v>64</v>
      </c>
      <c r="F1769" t="s">
        <v>111</v>
      </c>
      <c r="G1769">
        <v>20</v>
      </c>
      <c r="H1769">
        <v>5</v>
      </c>
      <c r="I1769" s="1">
        <v>44971</v>
      </c>
      <c r="J1769" t="s">
        <v>18</v>
      </c>
      <c r="K1769" t="s">
        <v>33</v>
      </c>
      <c r="L1769" t="s">
        <v>40</v>
      </c>
      <c r="M1769">
        <v>100</v>
      </c>
    </row>
    <row r="1770" spans="1:13" x14ac:dyDescent="0.35">
      <c r="A1770" t="s">
        <v>1851</v>
      </c>
      <c r="B1770" t="s">
        <v>115</v>
      </c>
      <c r="C1770">
        <v>789</v>
      </c>
      <c r="D1770" t="s">
        <v>70</v>
      </c>
      <c r="E1770" t="s">
        <v>16</v>
      </c>
      <c r="F1770" t="s">
        <v>39</v>
      </c>
      <c r="G1770">
        <v>120</v>
      </c>
      <c r="H1770">
        <v>1</v>
      </c>
      <c r="I1770" s="1">
        <v>44990</v>
      </c>
      <c r="J1770" t="s">
        <v>18</v>
      </c>
      <c r="K1770" t="s">
        <v>19</v>
      </c>
      <c r="L1770" t="s">
        <v>20</v>
      </c>
      <c r="M1770">
        <v>120</v>
      </c>
    </row>
    <row r="1771" spans="1:13" x14ac:dyDescent="0.35">
      <c r="A1771" t="s">
        <v>1852</v>
      </c>
      <c r="B1771" t="s">
        <v>14</v>
      </c>
      <c r="C1771">
        <v>369</v>
      </c>
      <c r="D1771" t="s">
        <v>15</v>
      </c>
      <c r="E1771" t="s">
        <v>24</v>
      </c>
      <c r="F1771" t="s">
        <v>88</v>
      </c>
      <c r="G1771">
        <v>130</v>
      </c>
      <c r="H1771">
        <v>1</v>
      </c>
      <c r="I1771" s="1">
        <v>45276</v>
      </c>
      <c r="J1771" t="s">
        <v>52</v>
      </c>
      <c r="K1771" t="s">
        <v>33</v>
      </c>
      <c r="L1771" t="s">
        <v>34</v>
      </c>
      <c r="M1771">
        <v>130</v>
      </c>
    </row>
    <row r="1772" spans="1:13" x14ac:dyDescent="0.35">
      <c r="A1772" t="s">
        <v>1853</v>
      </c>
      <c r="B1772" t="s">
        <v>62</v>
      </c>
      <c r="C1772">
        <v>456</v>
      </c>
      <c r="D1772" t="s">
        <v>63</v>
      </c>
      <c r="E1772" t="s">
        <v>38</v>
      </c>
      <c r="F1772" t="s">
        <v>90</v>
      </c>
      <c r="G1772">
        <v>100</v>
      </c>
      <c r="H1772">
        <v>1</v>
      </c>
      <c r="I1772" s="1">
        <v>45097</v>
      </c>
      <c r="J1772" t="s">
        <v>52</v>
      </c>
      <c r="K1772" t="s">
        <v>33</v>
      </c>
      <c r="L1772" t="s">
        <v>53</v>
      </c>
      <c r="M1772">
        <v>100</v>
      </c>
    </row>
    <row r="1773" spans="1:13" x14ac:dyDescent="0.35">
      <c r="A1773" t="s">
        <v>1854</v>
      </c>
      <c r="B1773" t="s">
        <v>50</v>
      </c>
      <c r="C1773">
        <v>123</v>
      </c>
      <c r="D1773" t="s">
        <v>51</v>
      </c>
      <c r="E1773" t="s">
        <v>79</v>
      </c>
      <c r="F1773" t="s">
        <v>88</v>
      </c>
      <c r="G1773">
        <v>130</v>
      </c>
      <c r="H1773">
        <v>1</v>
      </c>
      <c r="I1773" s="1">
        <v>45024</v>
      </c>
      <c r="J1773" t="s">
        <v>26</v>
      </c>
      <c r="K1773" t="s">
        <v>19</v>
      </c>
      <c r="L1773" t="s">
        <v>20</v>
      </c>
      <c r="M1773">
        <v>130</v>
      </c>
    </row>
    <row r="1774" spans="1:13" x14ac:dyDescent="0.35">
      <c r="A1774" t="s">
        <v>1855</v>
      </c>
      <c r="B1774" t="s">
        <v>84</v>
      </c>
      <c r="C1774">
        <v>258</v>
      </c>
      <c r="D1774" t="s">
        <v>15</v>
      </c>
      <c r="E1774" t="s">
        <v>66</v>
      </c>
      <c r="F1774" t="s">
        <v>111</v>
      </c>
      <c r="G1774">
        <v>20</v>
      </c>
      <c r="H1774">
        <v>5</v>
      </c>
      <c r="I1774" s="1">
        <v>45206</v>
      </c>
      <c r="J1774" t="s">
        <v>26</v>
      </c>
      <c r="K1774" t="s">
        <v>33</v>
      </c>
      <c r="L1774" t="s">
        <v>34</v>
      </c>
      <c r="M1774">
        <v>100</v>
      </c>
    </row>
    <row r="1775" spans="1:13" x14ac:dyDescent="0.35">
      <c r="A1775" t="s">
        <v>1856</v>
      </c>
      <c r="B1775" t="s">
        <v>55</v>
      </c>
      <c r="C1775">
        <v>987</v>
      </c>
      <c r="D1775" t="s">
        <v>56</v>
      </c>
      <c r="E1775" t="s">
        <v>79</v>
      </c>
      <c r="F1775" t="s">
        <v>103</v>
      </c>
      <c r="G1775">
        <v>190</v>
      </c>
      <c r="H1775">
        <v>1</v>
      </c>
      <c r="I1775" s="1">
        <v>44958</v>
      </c>
      <c r="J1775" t="s">
        <v>52</v>
      </c>
      <c r="K1775" t="s">
        <v>19</v>
      </c>
      <c r="L1775" t="s">
        <v>27</v>
      </c>
      <c r="M1775">
        <v>190</v>
      </c>
    </row>
    <row r="1776" spans="1:13" x14ac:dyDescent="0.35">
      <c r="A1776" t="s">
        <v>1857</v>
      </c>
      <c r="B1776" t="s">
        <v>131</v>
      </c>
      <c r="C1776">
        <v>147</v>
      </c>
      <c r="D1776" t="s">
        <v>30</v>
      </c>
      <c r="E1776" t="s">
        <v>48</v>
      </c>
      <c r="F1776" t="s">
        <v>105</v>
      </c>
      <c r="G1776">
        <v>180</v>
      </c>
      <c r="H1776">
        <v>1</v>
      </c>
      <c r="I1776" s="1">
        <v>45181</v>
      </c>
      <c r="J1776" t="s">
        <v>26</v>
      </c>
      <c r="K1776" t="s">
        <v>33</v>
      </c>
      <c r="L1776" t="s">
        <v>53</v>
      </c>
      <c r="M1776">
        <v>180</v>
      </c>
    </row>
    <row r="1777" spans="1:13" x14ac:dyDescent="0.35">
      <c r="A1777" t="s">
        <v>1858</v>
      </c>
      <c r="B1777" t="s">
        <v>92</v>
      </c>
      <c r="C1777">
        <v>654</v>
      </c>
      <c r="D1777" t="s">
        <v>51</v>
      </c>
      <c r="E1777" t="s">
        <v>48</v>
      </c>
      <c r="F1777" t="s">
        <v>25</v>
      </c>
      <c r="G1777">
        <v>280</v>
      </c>
      <c r="H1777">
        <v>3</v>
      </c>
      <c r="I1777" s="1">
        <v>45167</v>
      </c>
      <c r="J1777" t="s">
        <v>26</v>
      </c>
      <c r="K1777" t="s">
        <v>19</v>
      </c>
      <c r="L1777" t="s">
        <v>20</v>
      </c>
      <c r="M1777">
        <v>840</v>
      </c>
    </row>
    <row r="1778" spans="1:13" x14ac:dyDescent="0.35">
      <c r="A1778" t="s">
        <v>1859</v>
      </c>
      <c r="B1778" t="s">
        <v>84</v>
      </c>
      <c r="C1778">
        <v>258</v>
      </c>
      <c r="D1778" t="s">
        <v>15</v>
      </c>
      <c r="E1778" t="s">
        <v>64</v>
      </c>
      <c r="F1778" t="s">
        <v>39</v>
      </c>
      <c r="G1778">
        <v>120</v>
      </c>
      <c r="H1778">
        <v>1</v>
      </c>
      <c r="I1778" s="1">
        <v>45005</v>
      </c>
      <c r="J1778" t="s">
        <v>52</v>
      </c>
      <c r="K1778" t="s">
        <v>33</v>
      </c>
      <c r="L1778" t="s">
        <v>34</v>
      </c>
      <c r="M1778">
        <v>120</v>
      </c>
    </row>
    <row r="1779" spans="1:13" x14ac:dyDescent="0.35">
      <c r="A1779" t="s">
        <v>1860</v>
      </c>
      <c r="B1779" t="s">
        <v>29</v>
      </c>
      <c r="C1779">
        <v>258</v>
      </c>
      <c r="D1779" t="s">
        <v>30</v>
      </c>
      <c r="E1779" t="s">
        <v>16</v>
      </c>
      <c r="F1779" t="s">
        <v>17</v>
      </c>
      <c r="G1779">
        <v>50</v>
      </c>
      <c r="H1779">
        <v>4</v>
      </c>
      <c r="I1779" s="1">
        <v>45143</v>
      </c>
      <c r="J1779" t="s">
        <v>52</v>
      </c>
      <c r="K1779" t="s">
        <v>33</v>
      </c>
      <c r="L1779" t="s">
        <v>34</v>
      </c>
      <c r="M1779">
        <v>200</v>
      </c>
    </row>
    <row r="1780" spans="1:13" x14ac:dyDescent="0.35">
      <c r="A1780" t="s">
        <v>1861</v>
      </c>
      <c r="B1780" t="s">
        <v>69</v>
      </c>
      <c r="C1780">
        <v>321</v>
      </c>
      <c r="D1780" t="s">
        <v>70</v>
      </c>
      <c r="E1780" t="s">
        <v>16</v>
      </c>
      <c r="F1780" t="s">
        <v>105</v>
      </c>
      <c r="G1780">
        <v>180</v>
      </c>
      <c r="H1780">
        <v>1</v>
      </c>
      <c r="I1780" s="1">
        <v>45148</v>
      </c>
      <c r="J1780" t="s">
        <v>18</v>
      </c>
      <c r="K1780" t="s">
        <v>33</v>
      </c>
      <c r="L1780" t="s">
        <v>34</v>
      </c>
      <c r="M1780">
        <v>180</v>
      </c>
    </row>
    <row r="1781" spans="1:13" x14ac:dyDescent="0.35">
      <c r="A1781" t="s">
        <v>1862</v>
      </c>
      <c r="B1781" t="s">
        <v>59</v>
      </c>
      <c r="C1781">
        <v>123</v>
      </c>
      <c r="D1781" t="s">
        <v>23</v>
      </c>
      <c r="E1781" t="s">
        <v>42</v>
      </c>
      <c r="F1781" t="s">
        <v>174</v>
      </c>
      <c r="G1781">
        <v>300</v>
      </c>
      <c r="H1781">
        <v>3</v>
      </c>
      <c r="I1781" s="1">
        <v>45177</v>
      </c>
      <c r="J1781" t="s">
        <v>26</v>
      </c>
      <c r="K1781" t="s">
        <v>19</v>
      </c>
      <c r="L1781" t="s">
        <v>27</v>
      </c>
      <c r="M1781">
        <v>900</v>
      </c>
    </row>
    <row r="1782" spans="1:13" x14ac:dyDescent="0.35">
      <c r="A1782" t="s">
        <v>1863</v>
      </c>
      <c r="B1782" t="s">
        <v>77</v>
      </c>
      <c r="C1782">
        <v>147</v>
      </c>
      <c r="D1782" t="s">
        <v>78</v>
      </c>
      <c r="E1782" t="s">
        <v>42</v>
      </c>
      <c r="F1782" t="s">
        <v>174</v>
      </c>
      <c r="G1782">
        <v>300</v>
      </c>
      <c r="H1782">
        <v>3</v>
      </c>
      <c r="I1782" s="1">
        <v>45030</v>
      </c>
      <c r="J1782" t="s">
        <v>18</v>
      </c>
      <c r="K1782" t="s">
        <v>19</v>
      </c>
      <c r="L1782" t="s">
        <v>20</v>
      </c>
      <c r="M1782">
        <v>900</v>
      </c>
    </row>
    <row r="1783" spans="1:13" x14ac:dyDescent="0.35">
      <c r="A1783" t="s">
        <v>1864</v>
      </c>
      <c r="B1783" t="s">
        <v>100</v>
      </c>
      <c r="C1783">
        <v>987</v>
      </c>
      <c r="D1783" t="s">
        <v>56</v>
      </c>
      <c r="E1783" t="s">
        <v>48</v>
      </c>
      <c r="F1783" t="s">
        <v>103</v>
      </c>
      <c r="G1783">
        <v>190</v>
      </c>
      <c r="H1783">
        <v>1</v>
      </c>
      <c r="I1783" s="1">
        <v>44935</v>
      </c>
      <c r="J1783" t="s">
        <v>32</v>
      </c>
      <c r="K1783" t="s">
        <v>19</v>
      </c>
      <c r="L1783" t="s">
        <v>27</v>
      </c>
      <c r="M1783">
        <v>190</v>
      </c>
    </row>
    <row r="1784" spans="1:13" x14ac:dyDescent="0.35">
      <c r="A1784" t="s">
        <v>1865</v>
      </c>
      <c r="B1784" t="s">
        <v>62</v>
      </c>
      <c r="C1784">
        <v>456</v>
      </c>
      <c r="D1784" t="s">
        <v>63</v>
      </c>
      <c r="E1784" t="s">
        <v>16</v>
      </c>
      <c r="F1784" t="s">
        <v>174</v>
      </c>
      <c r="G1784">
        <v>300</v>
      </c>
      <c r="H1784">
        <v>3</v>
      </c>
      <c r="I1784" s="1">
        <v>44930</v>
      </c>
      <c r="J1784" t="s">
        <v>32</v>
      </c>
      <c r="K1784" t="s">
        <v>33</v>
      </c>
      <c r="L1784" t="s">
        <v>34</v>
      </c>
      <c r="M1784">
        <v>900</v>
      </c>
    </row>
    <row r="1785" spans="1:13" x14ac:dyDescent="0.35">
      <c r="A1785" t="s">
        <v>1866</v>
      </c>
      <c r="B1785" t="s">
        <v>155</v>
      </c>
      <c r="C1785">
        <v>789</v>
      </c>
      <c r="D1785" t="s">
        <v>37</v>
      </c>
      <c r="E1785" t="s">
        <v>38</v>
      </c>
      <c r="F1785" t="s">
        <v>88</v>
      </c>
      <c r="G1785">
        <v>130</v>
      </c>
      <c r="H1785">
        <v>1</v>
      </c>
      <c r="I1785" s="1">
        <v>45227</v>
      </c>
      <c r="J1785" t="s">
        <v>32</v>
      </c>
      <c r="K1785" t="s">
        <v>19</v>
      </c>
      <c r="L1785" t="s">
        <v>27</v>
      </c>
      <c r="M1785">
        <v>130</v>
      </c>
    </row>
    <row r="1786" spans="1:13" x14ac:dyDescent="0.35">
      <c r="A1786" t="s">
        <v>1867</v>
      </c>
      <c r="B1786" t="s">
        <v>115</v>
      </c>
      <c r="C1786">
        <v>789</v>
      </c>
      <c r="D1786" t="s">
        <v>70</v>
      </c>
      <c r="E1786" t="s">
        <v>38</v>
      </c>
      <c r="F1786" t="s">
        <v>67</v>
      </c>
      <c r="G1786">
        <v>150</v>
      </c>
      <c r="H1786">
        <v>2</v>
      </c>
      <c r="I1786" s="1">
        <v>45028</v>
      </c>
      <c r="J1786" t="s">
        <v>52</v>
      </c>
      <c r="K1786" t="s">
        <v>33</v>
      </c>
      <c r="L1786" t="s">
        <v>40</v>
      </c>
      <c r="M1786">
        <v>300</v>
      </c>
    </row>
    <row r="1787" spans="1:13" x14ac:dyDescent="0.35">
      <c r="A1787" t="s">
        <v>1868</v>
      </c>
      <c r="B1787" t="s">
        <v>100</v>
      </c>
      <c r="C1787">
        <v>987</v>
      </c>
      <c r="D1787" t="s">
        <v>56</v>
      </c>
      <c r="E1787" t="s">
        <v>48</v>
      </c>
      <c r="F1787" t="s">
        <v>134</v>
      </c>
      <c r="G1787">
        <v>280</v>
      </c>
      <c r="H1787">
        <v>3</v>
      </c>
      <c r="I1787" s="1">
        <v>45223</v>
      </c>
      <c r="J1787" t="s">
        <v>52</v>
      </c>
      <c r="K1787" t="s">
        <v>33</v>
      </c>
      <c r="L1787" t="s">
        <v>34</v>
      </c>
      <c r="M1787">
        <v>840</v>
      </c>
    </row>
    <row r="1788" spans="1:13" x14ac:dyDescent="0.35">
      <c r="A1788" t="s">
        <v>1869</v>
      </c>
      <c r="B1788" t="s">
        <v>102</v>
      </c>
      <c r="C1788">
        <v>123</v>
      </c>
      <c r="D1788" t="s">
        <v>78</v>
      </c>
      <c r="E1788" t="s">
        <v>42</v>
      </c>
      <c r="F1788" t="s">
        <v>17</v>
      </c>
      <c r="G1788">
        <v>50</v>
      </c>
      <c r="H1788">
        <v>4</v>
      </c>
      <c r="I1788" s="1">
        <v>45105</v>
      </c>
      <c r="J1788" t="s">
        <v>52</v>
      </c>
      <c r="K1788" t="s">
        <v>33</v>
      </c>
      <c r="L1788" t="s">
        <v>34</v>
      </c>
      <c r="M1788">
        <v>200</v>
      </c>
    </row>
    <row r="1789" spans="1:13" x14ac:dyDescent="0.35">
      <c r="A1789" t="s">
        <v>1870</v>
      </c>
      <c r="B1789" t="s">
        <v>131</v>
      </c>
      <c r="C1789">
        <v>147</v>
      </c>
      <c r="D1789" t="s">
        <v>30</v>
      </c>
      <c r="E1789" t="s">
        <v>66</v>
      </c>
      <c r="F1789" t="s">
        <v>46</v>
      </c>
      <c r="G1789">
        <v>350</v>
      </c>
      <c r="H1789">
        <v>1</v>
      </c>
      <c r="I1789" s="1">
        <v>44961</v>
      </c>
      <c r="J1789" t="s">
        <v>32</v>
      </c>
      <c r="K1789" t="s">
        <v>33</v>
      </c>
      <c r="L1789" t="s">
        <v>34</v>
      </c>
      <c r="M1789">
        <v>350</v>
      </c>
    </row>
    <row r="1790" spans="1:13" x14ac:dyDescent="0.35">
      <c r="A1790" t="s">
        <v>1871</v>
      </c>
      <c r="B1790" t="s">
        <v>113</v>
      </c>
      <c r="C1790">
        <v>321</v>
      </c>
      <c r="D1790" t="s">
        <v>78</v>
      </c>
      <c r="E1790" t="s">
        <v>16</v>
      </c>
      <c r="F1790" t="s">
        <v>46</v>
      </c>
      <c r="G1790">
        <v>350</v>
      </c>
      <c r="H1790">
        <v>1</v>
      </c>
      <c r="I1790" s="1">
        <v>45163</v>
      </c>
      <c r="J1790" t="s">
        <v>26</v>
      </c>
      <c r="K1790" t="s">
        <v>33</v>
      </c>
      <c r="L1790" t="s">
        <v>34</v>
      </c>
      <c r="M1790">
        <v>350</v>
      </c>
    </row>
    <row r="1791" spans="1:13" x14ac:dyDescent="0.35">
      <c r="A1791" t="s">
        <v>1872</v>
      </c>
      <c r="B1791" t="s">
        <v>115</v>
      </c>
      <c r="C1791">
        <v>789</v>
      </c>
      <c r="D1791" t="s">
        <v>70</v>
      </c>
      <c r="E1791" t="s">
        <v>24</v>
      </c>
      <c r="F1791" t="s">
        <v>174</v>
      </c>
      <c r="G1791">
        <v>300</v>
      </c>
      <c r="H1791">
        <v>3</v>
      </c>
      <c r="I1791" s="1">
        <v>45165</v>
      </c>
      <c r="J1791" t="s">
        <v>26</v>
      </c>
      <c r="K1791" t="s">
        <v>19</v>
      </c>
      <c r="L1791" t="s">
        <v>20</v>
      </c>
      <c r="M1791">
        <v>900</v>
      </c>
    </row>
    <row r="1792" spans="1:13" x14ac:dyDescent="0.35">
      <c r="A1792" t="s">
        <v>1873</v>
      </c>
      <c r="B1792" t="s">
        <v>59</v>
      </c>
      <c r="C1792">
        <v>123</v>
      </c>
      <c r="D1792" t="s">
        <v>23</v>
      </c>
      <c r="E1792" t="s">
        <v>64</v>
      </c>
      <c r="F1792" t="s">
        <v>73</v>
      </c>
      <c r="G1792">
        <v>160</v>
      </c>
      <c r="H1792">
        <v>1</v>
      </c>
      <c r="I1792" s="1">
        <v>45081</v>
      </c>
      <c r="J1792" t="s">
        <v>18</v>
      </c>
      <c r="K1792" t="s">
        <v>19</v>
      </c>
      <c r="L1792" t="s">
        <v>27</v>
      </c>
      <c r="M1792">
        <v>160</v>
      </c>
    </row>
    <row r="1793" spans="1:13" x14ac:dyDescent="0.35">
      <c r="A1793" t="s">
        <v>1874</v>
      </c>
      <c r="B1793" t="s">
        <v>100</v>
      </c>
      <c r="C1793">
        <v>987</v>
      </c>
      <c r="D1793" t="s">
        <v>56</v>
      </c>
      <c r="E1793" t="s">
        <v>79</v>
      </c>
      <c r="F1793" t="s">
        <v>90</v>
      </c>
      <c r="G1793">
        <v>100</v>
      </c>
      <c r="H1793">
        <v>1</v>
      </c>
      <c r="I1793" s="1">
        <v>45041</v>
      </c>
      <c r="J1793" t="s">
        <v>18</v>
      </c>
      <c r="K1793" t="s">
        <v>33</v>
      </c>
      <c r="L1793" t="s">
        <v>34</v>
      </c>
      <c r="M1793">
        <v>100</v>
      </c>
    </row>
    <row r="1794" spans="1:13" x14ac:dyDescent="0.35">
      <c r="A1794" t="s">
        <v>1875</v>
      </c>
      <c r="B1794" t="s">
        <v>22</v>
      </c>
      <c r="C1794">
        <v>369</v>
      </c>
      <c r="D1794" t="s">
        <v>23</v>
      </c>
      <c r="E1794" t="s">
        <v>42</v>
      </c>
      <c r="F1794" t="s">
        <v>103</v>
      </c>
      <c r="G1794">
        <v>190</v>
      </c>
      <c r="H1794">
        <v>1</v>
      </c>
      <c r="I1794" s="1">
        <v>45037</v>
      </c>
      <c r="J1794" t="s">
        <v>32</v>
      </c>
      <c r="K1794" t="s">
        <v>33</v>
      </c>
      <c r="L1794" t="s">
        <v>34</v>
      </c>
      <c r="M1794">
        <v>190</v>
      </c>
    </row>
    <row r="1795" spans="1:13" x14ac:dyDescent="0.35">
      <c r="A1795" t="s">
        <v>1876</v>
      </c>
      <c r="B1795" t="s">
        <v>131</v>
      </c>
      <c r="C1795">
        <v>147</v>
      </c>
      <c r="D1795" t="s">
        <v>30</v>
      </c>
      <c r="E1795" t="s">
        <v>48</v>
      </c>
      <c r="F1795" t="s">
        <v>39</v>
      </c>
      <c r="G1795">
        <v>120</v>
      </c>
      <c r="H1795">
        <v>1</v>
      </c>
      <c r="I1795" s="1">
        <v>44928</v>
      </c>
      <c r="J1795" t="s">
        <v>26</v>
      </c>
      <c r="K1795" t="s">
        <v>19</v>
      </c>
      <c r="L1795" t="s">
        <v>27</v>
      </c>
      <c r="M1795">
        <v>120</v>
      </c>
    </row>
    <row r="1796" spans="1:13" x14ac:dyDescent="0.35">
      <c r="A1796" t="s">
        <v>1877</v>
      </c>
      <c r="B1796" t="s">
        <v>36</v>
      </c>
      <c r="C1796">
        <v>456</v>
      </c>
      <c r="D1796" t="s">
        <v>37</v>
      </c>
      <c r="E1796" t="s">
        <v>16</v>
      </c>
      <c r="F1796" t="s">
        <v>134</v>
      </c>
      <c r="G1796">
        <v>280</v>
      </c>
      <c r="H1796">
        <v>3</v>
      </c>
      <c r="I1796" s="1">
        <v>45058</v>
      </c>
      <c r="J1796" t="s">
        <v>26</v>
      </c>
      <c r="K1796" t="s">
        <v>19</v>
      </c>
      <c r="L1796" t="s">
        <v>27</v>
      </c>
      <c r="M1796">
        <v>840</v>
      </c>
    </row>
    <row r="1797" spans="1:13" x14ac:dyDescent="0.35">
      <c r="A1797" t="s">
        <v>1878</v>
      </c>
      <c r="B1797" t="s">
        <v>50</v>
      </c>
      <c r="C1797">
        <v>123</v>
      </c>
      <c r="D1797" t="s">
        <v>51</v>
      </c>
      <c r="E1797" t="s">
        <v>64</v>
      </c>
      <c r="F1797" t="s">
        <v>31</v>
      </c>
      <c r="G1797">
        <v>200</v>
      </c>
      <c r="H1797">
        <v>2</v>
      </c>
      <c r="I1797" s="1">
        <v>45149</v>
      </c>
      <c r="J1797" t="s">
        <v>32</v>
      </c>
      <c r="K1797" t="s">
        <v>19</v>
      </c>
      <c r="L1797" t="s">
        <v>27</v>
      </c>
      <c r="M1797">
        <v>400</v>
      </c>
    </row>
    <row r="1798" spans="1:13" x14ac:dyDescent="0.35">
      <c r="A1798" t="s">
        <v>1879</v>
      </c>
      <c r="B1798" t="s">
        <v>29</v>
      </c>
      <c r="C1798">
        <v>258</v>
      </c>
      <c r="D1798" t="s">
        <v>30</v>
      </c>
      <c r="E1798" t="s">
        <v>64</v>
      </c>
      <c r="F1798" t="s">
        <v>57</v>
      </c>
      <c r="G1798">
        <v>250</v>
      </c>
      <c r="H1798">
        <v>2</v>
      </c>
      <c r="I1798" s="1">
        <v>45132</v>
      </c>
      <c r="J1798" t="s">
        <v>52</v>
      </c>
      <c r="K1798" t="s">
        <v>33</v>
      </c>
      <c r="L1798" t="s">
        <v>40</v>
      </c>
      <c r="M1798">
        <v>500</v>
      </c>
    </row>
    <row r="1799" spans="1:13" x14ac:dyDescent="0.35">
      <c r="A1799" t="s">
        <v>1880</v>
      </c>
      <c r="B1799" t="s">
        <v>84</v>
      </c>
      <c r="C1799">
        <v>258</v>
      </c>
      <c r="D1799" t="s">
        <v>15</v>
      </c>
      <c r="E1799" t="s">
        <v>24</v>
      </c>
      <c r="F1799" t="s">
        <v>71</v>
      </c>
      <c r="G1799">
        <v>180</v>
      </c>
      <c r="H1799">
        <v>1</v>
      </c>
      <c r="I1799" s="1">
        <v>45191</v>
      </c>
      <c r="J1799" t="s">
        <v>32</v>
      </c>
      <c r="K1799" t="s">
        <v>33</v>
      </c>
      <c r="L1799" t="s">
        <v>53</v>
      </c>
      <c r="M1799">
        <v>180</v>
      </c>
    </row>
    <row r="1800" spans="1:13" x14ac:dyDescent="0.35">
      <c r="A1800" t="s">
        <v>1881</v>
      </c>
      <c r="B1800" t="s">
        <v>77</v>
      </c>
      <c r="C1800">
        <v>147</v>
      </c>
      <c r="D1800" t="s">
        <v>78</v>
      </c>
      <c r="E1800" t="s">
        <v>16</v>
      </c>
      <c r="F1800" t="s">
        <v>90</v>
      </c>
      <c r="G1800">
        <v>100</v>
      </c>
      <c r="H1800">
        <v>1</v>
      </c>
      <c r="I1800" s="1">
        <v>45202</v>
      </c>
      <c r="J1800" t="s">
        <v>18</v>
      </c>
      <c r="K1800" t="s">
        <v>19</v>
      </c>
      <c r="L1800" t="s">
        <v>20</v>
      </c>
      <c r="M1800">
        <v>100</v>
      </c>
    </row>
    <row r="1801" spans="1:13" x14ac:dyDescent="0.35">
      <c r="A1801" t="s">
        <v>1882</v>
      </c>
      <c r="B1801" t="s">
        <v>102</v>
      </c>
      <c r="C1801">
        <v>123</v>
      </c>
      <c r="D1801" t="s">
        <v>78</v>
      </c>
      <c r="E1801" t="s">
        <v>64</v>
      </c>
      <c r="F1801" t="s">
        <v>67</v>
      </c>
      <c r="G1801">
        <v>150</v>
      </c>
      <c r="H1801">
        <v>2</v>
      </c>
      <c r="I1801" s="1">
        <v>45139</v>
      </c>
      <c r="J1801" t="s">
        <v>18</v>
      </c>
      <c r="K1801" t="s">
        <v>33</v>
      </c>
      <c r="L1801" t="s">
        <v>34</v>
      </c>
      <c r="M1801">
        <v>300</v>
      </c>
    </row>
    <row r="1802" spans="1:13" x14ac:dyDescent="0.35">
      <c r="A1802" t="s">
        <v>1883</v>
      </c>
      <c r="B1802" t="s">
        <v>100</v>
      </c>
      <c r="C1802">
        <v>987</v>
      </c>
      <c r="D1802" t="s">
        <v>56</v>
      </c>
      <c r="E1802" t="s">
        <v>66</v>
      </c>
      <c r="F1802" t="s">
        <v>174</v>
      </c>
      <c r="G1802">
        <v>300</v>
      </c>
      <c r="H1802">
        <v>3</v>
      </c>
      <c r="I1802" s="1">
        <v>45203</v>
      </c>
      <c r="J1802" t="s">
        <v>32</v>
      </c>
      <c r="K1802" t="s">
        <v>19</v>
      </c>
      <c r="L1802" t="s">
        <v>20</v>
      </c>
      <c r="M1802">
        <v>900</v>
      </c>
    </row>
    <row r="1803" spans="1:13" x14ac:dyDescent="0.35">
      <c r="A1803" t="s">
        <v>1884</v>
      </c>
      <c r="B1803" t="s">
        <v>102</v>
      </c>
      <c r="C1803">
        <v>123</v>
      </c>
      <c r="D1803" t="s">
        <v>78</v>
      </c>
      <c r="E1803" t="s">
        <v>48</v>
      </c>
      <c r="F1803" t="s">
        <v>103</v>
      </c>
      <c r="G1803">
        <v>190</v>
      </c>
      <c r="H1803">
        <v>1</v>
      </c>
      <c r="I1803" s="1">
        <v>45021</v>
      </c>
      <c r="J1803" t="s">
        <v>26</v>
      </c>
      <c r="K1803" t="s">
        <v>19</v>
      </c>
      <c r="L1803" t="s">
        <v>27</v>
      </c>
      <c r="M1803">
        <v>190</v>
      </c>
    </row>
    <row r="1804" spans="1:13" x14ac:dyDescent="0.35">
      <c r="A1804" t="s">
        <v>1885</v>
      </c>
      <c r="B1804" t="s">
        <v>113</v>
      </c>
      <c r="C1804">
        <v>321</v>
      </c>
      <c r="D1804" t="s">
        <v>78</v>
      </c>
      <c r="E1804" t="s">
        <v>48</v>
      </c>
      <c r="F1804" t="s">
        <v>71</v>
      </c>
      <c r="G1804">
        <v>180</v>
      </c>
      <c r="H1804">
        <v>1</v>
      </c>
      <c r="I1804" s="1">
        <v>44964</v>
      </c>
      <c r="J1804" t="s">
        <v>32</v>
      </c>
      <c r="K1804" t="s">
        <v>33</v>
      </c>
      <c r="L1804" t="s">
        <v>34</v>
      </c>
      <c r="M1804">
        <v>180</v>
      </c>
    </row>
    <row r="1805" spans="1:13" x14ac:dyDescent="0.35">
      <c r="A1805" t="s">
        <v>1886</v>
      </c>
      <c r="B1805" t="s">
        <v>50</v>
      </c>
      <c r="C1805">
        <v>123</v>
      </c>
      <c r="D1805" t="s">
        <v>51</v>
      </c>
      <c r="E1805" t="s">
        <v>79</v>
      </c>
      <c r="F1805" t="s">
        <v>85</v>
      </c>
      <c r="G1805">
        <v>200</v>
      </c>
      <c r="H1805">
        <v>2</v>
      </c>
      <c r="I1805" s="1">
        <v>45101</v>
      </c>
      <c r="J1805" t="s">
        <v>26</v>
      </c>
      <c r="K1805" t="s">
        <v>33</v>
      </c>
      <c r="L1805" t="s">
        <v>34</v>
      </c>
      <c r="M1805">
        <v>400</v>
      </c>
    </row>
    <row r="1806" spans="1:13" x14ac:dyDescent="0.35">
      <c r="A1806" t="s">
        <v>1887</v>
      </c>
      <c r="B1806" t="s">
        <v>77</v>
      </c>
      <c r="C1806">
        <v>147</v>
      </c>
      <c r="D1806" t="s">
        <v>78</v>
      </c>
      <c r="E1806" t="s">
        <v>64</v>
      </c>
      <c r="F1806" t="s">
        <v>88</v>
      </c>
      <c r="G1806">
        <v>130</v>
      </c>
      <c r="H1806">
        <v>1</v>
      </c>
      <c r="I1806" s="1">
        <v>45186</v>
      </c>
      <c r="J1806" t="s">
        <v>26</v>
      </c>
      <c r="K1806" t="s">
        <v>19</v>
      </c>
      <c r="L1806" t="s">
        <v>27</v>
      </c>
      <c r="M1806">
        <v>130</v>
      </c>
    </row>
    <row r="1807" spans="1:13" x14ac:dyDescent="0.35">
      <c r="A1807" t="s">
        <v>1888</v>
      </c>
      <c r="B1807" t="s">
        <v>29</v>
      </c>
      <c r="C1807">
        <v>258</v>
      </c>
      <c r="D1807" t="s">
        <v>30</v>
      </c>
      <c r="E1807" t="s">
        <v>24</v>
      </c>
      <c r="F1807" t="s">
        <v>31</v>
      </c>
      <c r="G1807">
        <v>200</v>
      </c>
      <c r="H1807">
        <v>2</v>
      </c>
      <c r="I1807" s="1">
        <v>45047</v>
      </c>
      <c r="J1807" t="s">
        <v>32</v>
      </c>
      <c r="K1807" t="s">
        <v>19</v>
      </c>
      <c r="L1807" t="s">
        <v>27</v>
      </c>
      <c r="M1807">
        <v>400</v>
      </c>
    </row>
    <row r="1808" spans="1:13" x14ac:dyDescent="0.35">
      <c r="A1808" t="s">
        <v>1889</v>
      </c>
      <c r="B1808" t="s">
        <v>14</v>
      </c>
      <c r="C1808">
        <v>369</v>
      </c>
      <c r="D1808" t="s">
        <v>15</v>
      </c>
      <c r="E1808" t="s">
        <v>16</v>
      </c>
      <c r="F1808" t="s">
        <v>80</v>
      </c>
      <c r="G1808">
        <v>230</v>
      </c>
      <c r="H1808">
        <v>2</v>
      </c>
      <c r="I1808" s="1">
        <v>45011</v>
      </c>
      <c r="J1808" t="s">
        <v>18</v>
      </c>
      <c r="K1808" t="s">
        <v>33</v>
      </c>
      <c r="L1808" t="s">
        <v>53</v>
      </c>
      <c r="M1808">
        <v>460</v>
      </c>
    </row>
    <row r="1809" spans="1:13" x14ac:dyDescent="0.35">
      <c r="A1809" t="s">
        <v>1890</v>
      </c>
      <c r="B1809" t="s">
        <v>22</v>
      </c>
      <c r="C1809">
        <v>369</v>
      </c>
      <c r="D1809" t="s">
        <v>23</v>
      </c>
      <c r="E1809" t="s">
        <v>16</v>
      </c>
      <c r="F1809" t="s">
        <v>17</v>
      </c>
      <c r="G1809">
        <v>50</v>
      </c>
      <c r="H1809">
        <v>4</v>
      </c>
      <c r="I1809" s="1">
        <v>45104</v>
      </c>
      <c r="J1809" t="s">
        <v>52</v>
      </c>
      <c r="K1809" t="s">
        <v>33</v>
      </c>
      <c r="L1809" t="s">
        <v>40</v>
      </c>
      <c r="M1809">
        <v>200</v>
      </c>
    </row>
    <row r="1810" spans="1:13" x14ac:dyDescent="0.35">
      <c r="A1810" t="s">
        <v>1891</v>
      </c>
      <c r="B1810" t="s">
        <v>36</v>
      </c>
      <c r="C1810">
        <v>456</v>
      </c>
      <c r="D1810" t="s">
        <v>37</v>
      </c>
      <c r="E1810" t="s">
        <v>48</v>
      </c>
      <c r="F1810" t="s">
        <v>80</v>
      </c>
      <c r="G1810">
        <v>230</v>
      </c>
      <c r="H1810">
        <v>2</v>
      </c>
      <c r="I1810" s="1">
        <v>45037</v>
      </c>
      <c r="J1810" t="s">
        <v>32</v>
      </c>
      <c r="K1810" t="s">
        <v>19</v>
      </c>
      <c r="L1810" t="s">
        <v>27</v>
      </c>
      <c r="M1810">
        <v>460</v>
      </c>
    </row>
    <row r="1811" spans="1:13" x14ac:dyDescent="0.35">
      <c r="A1811" t="s">
        <v>1892</v>
      </c>
      <c r="B1811" t="s">
        <v>22</v>
      </c>
      <c r="C1811">
        <v>369</v>
      </c>
      <c r="D1811" t="s">
        <v>23</v>
      </c>
      <c r="E1811" t="s">
        <v>66</v>
      </c>
      <c r="F1811" t="s">
        <v>85</v>
      </c>
      <c r="G1811">
        <v>200</v>
      </c>
      <c r="H1811">
        <v>2</v>
      </c>
      <c r="I1811" s="1">
        <v>45117</v>
      </c>
      <c r="J1811" t="s">
        <v>18</v>
      </c>
      <c r="K1811" t="s">
        <v>33</v>
      </c>
      <c r="L1811" t="s">
        <v>34</v>
      </c>
      <c r="M1811">
        <v>400</v>
      </c>
    </row>
    <row r="1812" spans="1:13" x14ac:dyDescent="0.35">
      <c r="A1812" t="s">
        <v>1893</v>
      </c>
      <c r="B1812" t="s">
        <v>77</v>
      </c>
      <c r="C1812">
        <v>147</v>
      </c>
      <c r="D1812" t="s">
        <v>78</v>
      </c>
      <c r="E1812" t="s">
        <v>16</v>
      </c>
      <c r="F1812" t="s">
        <v>111</v>
      </c>
      <c r="G1812">
        <v>20</v>
      </c>
      <c r="H1812">
        <v>5</v>
      </c>
      <c r="I1812" s="1">
        <v>45214</v>
      </c>
      <c r="J1812" t="s">
        <v>52</v>
      </c>
      <c r="K1812" t="s">
        <v>19</v>
      </c>
      <c r="L1812" t="s">
        <v>27</v>
      </c>
      <c r="M1812">
        <v>100</v>
      </c>
    </row>
    <row r="1813" spans="1:13" x14ac:dyDescent="0.35">
      <c r="A1813" t="s">
        <v>1894</v>
      </c>
      <c r="B1813" t="s">
        <v>155</v>
      </c>
      <c r="C1813">
        <v>789</v>
      </c>
      <c r="D1813" t="s">
        <v>37</v>
      </c>
      <c r="E1813" t="s">
        <v>82</v>
      </c>
      <c r="F1813" t="s">
        <v>90</v>
      </c>
      <c r="G1813">
        <v>100</v>
      </c>
      <c r="H1813">
        <v>1</v>
      </c>
      <c r="I1813" s="1">
        <v>45095</v>
      </c>
      <c r="J1813" t="s">
        <v>18</v>
      </c>
      <c r="K1813" t="s">
        <v>33</v>
      </c>
      <c r="L1813" t="s">
        <v>34</v>
      </c>
      <c r="M1813">
        <v>100</v>
      </c>
    </row>
    <row r="1814" spans="1:13" x14ac:dyDescent="0.35">
      <c r="A1814" t="s">
        <v>1895</v>
      </c>
      <c r="B1814" t="s">
        <v>131</v>
      </c>
      <c r="C1814">
        <v>147</v>
      </c>
      <c r="D1814" t="s">
        <v>30</v>
      </c>
      <c r="E1814" t="s">
        <v>24</v>
      </c>
      <c r="F1814" t="s">
        <v>88</v>
      </c>
      <c r="G1814">
        <v>130</v>
      </c>
      <c r="H1814">
        <v>1</v>
      </c>
      <c r="I1814" s="1">
        <v>45166</v>
      </c>
      <c r="J1814" t="s">
        <v>32</v>
      </c>
      <c r="K1814" t="s">
        <v>33</v>
      </c>
      <c r="L1814" t="s">
        <v>34</v>
      </c>
      <c r="M1814">
        <v>130</v>
      </c>
    </row>
    <row r="1815" spans="1:13" x14ac:dyDescent="0.35">
      <c r="A1815" t="s">
        <v>1896</v>
      </c>
      <c r="B1815" t="s">
        <v>100</v>
      </c>
      <c r="C1815">
        <v>987</v>
      </c>
      <c r="D1815" t="s">
        <v>56</v>
      </c>
      <c r="E1815" t="s">
        <v>38</v>
      </c>
      <c r="F1815" t="s">
        <v>73</v>
      </c>
      <c r="G1815">
        <v>160</v>
      </c>
      <c r="H1815">
        <v>1</v>
      </c>
      <c r="I1815" s="1">
        <v>44928</v>
      </c>
      <c r="J1815" t="s">
        <v>52</v>
      </c>
      <c r="K1815" t="s">
        <v>33</v>
      </c>
      <c r="L1815" t="s">
        <v>53</v>
      </c>
      <c r="M1815">
        <v>160</v>
      </c>
    </row>
    <row r="1816" spans="1:13" x14ac:dyDescent="0.35">
      <c r="A1816" t="s">
        <v>1897</v>
      </c>
      <c r="B1816" t="s">
        <v>36</v>
      </c>
      <c r="C1816">
        <v>456</v>
      </c>
      <c r="D1816" t="s">
        <v>37</v>
      </c>
      <c r="E1816" t="s">
        <v>79</v>
      </c>
      <c r="F1816" t="s">
        <v>73</v>
      </c>
      <c r="G1816">
        <v>160</v>
      </c>
      <c r="H1816">
        <v>1</v>
      </c>
      <c r="I1816" s="1">
        <v>45084</v>
      </c>
      <c r="J1816" t="s">
        <v>32</v>
      </c>
      <c r="K1816" t="s">
        <v>33</v>
      </c>
      <c r="L1816" t="s">
        <v>34</v>
      </c>
      <c r="M1816">
        <v>160</v>
      </c>
    </row>
    <row r="1817" spans="1:13" x14ac:dyDescent="0.35">
      <c r="A1817" t="s">
        <v>1898</v>
      </c>
      <c r="B1817" t="s">
        <v>36</v>
      </c>
      <c r="C1817">
        <v>456</v>
      </c>
      <c r="D1817" t="s">
        <v>37</v>
      </c>
      <c r="E1817" t="s">
        <v>16</v>
      </c>
      <c r="F1817" t="s">
        <v>174</v>
      </c>
      <c r="G1817">
        <v>300</v>
      </c>
      <c r="H1817">
        <v>3</v>
      </c>
      <c r="I1817" s="1">
        <v>45112</v>
      </c>
      <c r="J1817" t="s">
        <v>32</v>
      </c>
      <c r="K1817" t="s">
        <v>33</v>
      </c>
      <c r="L1817" t="s">
        <v>34</v>
      </c>
      <c r="M1817">
        <v>900</v>
      </c>
    </row>
    <row r="1818" spans="1:13" x14ac:dyDescent="0.35">
      <c r="A1818" t="s">
        <v>1899</v>
      </c>
      <c r="B1818" t="s">
        <v>113</v>
      </c>
      <c r="C1818">
        <v>321</v>
      </c>
      <c r="D1818" t="s">
        <v>78</v>
      </c>
      <c r="E1818" t="s">
        <v>16</v>
      </c>
      <c r="F1818" t="s">
        <v>111</v>
      </c>
      <c r="G1818">
        <v>20</v>
      </c>
      <c r="H1818">
        <v>5</v>
      </c>
      <c r="I1818" s="1">
        <v>45004</v>
      </c>
      <c r="J1818" t="s">
        <v>26</v>
      </c>
      <c r="K1818" t="s">
        <v>19</v>
      </c>
      <c r="L1818" t="s">
        <v>20</v>
      </c>
      <c r="M1818">
        <v>100</v>
      </c>
    </row>
    <row r="1819" spans="1:13" x14ac:dyDescent="0.35">
      <c r="A1819" t="s">
        <v>1900</v>
      </c>
      <c r="B1819" t="s">
        <v>102</v>
      </c>
      <c r="C1819">
        <v>123</v>
      </c>
      <c r="D1819" t="s">
        <v>78</v>
      </c>
      <c r="E1819" t="s">
        <v>24</v>
      </c>
      <c r="F1819" t="s">
        <v>31</v>
      </c>
      <c r="G1819">
        <v>200</v>
      </c>
      <c r="H1819">
        <v>2</v>
      </c>
      <c r="I1819" s="1">
        <v>45126</v>
      </c>
      <c r="J1819" t="s">
        <v>52</v>
      </c>
      <c r="K1819" t="s">
        <v>19</v>
      </c>
      <c r="L1819" t="s">
        <v>27</v>
      </c>
      <c r="M1819">
        <v>400</v>
      </c>
    </row>
    <row r="1820" spans="1:13" x14ac:dyDescent="0.35">
      <c r="A1820" t="s">
        <v>1901</v>
      </c>
      <c r="B1820" t="s">
        <v>36</v>
      </c>
      <c r="C1820">
        <v>456</v>
      </c>
      <c r="D1820" t="s">
        <v>37</v>
      </c>
      <c r="E1820" t="s">
        <v>82</v>
      </c>
      <c r="F1820" t="s">
        <v>134</v>
      </c>
      <c r="G1820">
        <v>280</v>
      </c>
      <c r="H1820">
        <v>3</v>
      </c>
      <c r="I1820" s="1">
        <v>45143</v>
      </c>
      <c r="J1820" t="s">
        <v>32</v>
      </c>
      <c r="K1820" t="s">
        <v>19</v>
      </c>
      <c r="L1820" t="s">
        <v>27</v>
      </c>
      <c r="M1820">
        <v>840</v>
      </c>
    </row>
    <row r="1821" spans="1:13" x14ac:dyDescent="0.35">
      <c r="A1821" t="s">
        <v>1902</v>
      </c>
      <c r="B1821" t="s">
        <v>29</v>
      </c>
      <c r="C1821">
        <v>258</v>
      </c>
      <c r="D1821" t="s">
        <v>30</v>
      </c>
      <c r="E1821" t="s">
        <v>42</v>
      </c>
      <c r="F1821" t="s">
        <v>17</v>
      </c>
      <c r="G1821">
        <v>50</v>
      </c>
      <c r="H1821">
        <v>4</v>
      </c>
      <c r="I1821" s="1">
        <v>45265</v>
      </c>
      <c r="J1821" t="s">
        <v>32</v>
      </c>
      <c r="K1821" t="s">
        <v>19</v>
      </c>
      <c r="L1821" t="s">
        <v>20</v>
      </c>
      <c r="M1821">
        <v>200</v>
      </c>
    </row>
    <row r="1822" spans="1:13" x14ac:dyDescent="0.35">
      <c r="A1822" t="s">
        <v>1903</v>
      </c>
      <c r="B1822" t="s">
        <v>36</v>
      </c>
      <c r="C1822">
        <v>456</v>
      </c>
      <c r="D1822" t="s">
        <v>37</v>
      </c>
      <c r="E1822" t="s">
        <v>82</v>
      </c>
      <c r="F1822" t="s">
        <v>25</v>
      </c>
      <c r="G1822">
        <v>280</v>
      </c>
      <c r="H1822">
        <v>3</v>
      </c>
      <c r="I1822" s="1">
        <v>45268</v>
      </c>
      <c r="J1822" t="s">
        <v>26</v>
      </c>
      <c r="K1822" t="s">
        <v>19</v>
      </c>
      <c r="L1822" t="s">
        <v>20</v>
      </c>
      <c r="M1822">
        <v>840</v>
      </c>
    </row>
    <row r="1823" spans="1:13" x14ac:dyDescent="0.35">
      <c r="A1823" t="s">
        <v>1904</v>
      </c>
      <c r="B1823" t="s">
        <v>22</v>
      </c>
      <c r="C1823">
        <v>369</v>
      </c>
      <c r="D1823" t="s">
        <v>23</v>
      </c>
      <c r="E1823" t="s">
        <v>79</v>
      </c>
      <c r="F1823" t="s">
        <v>88</v>
      </c>
      <c r="G1823">
        <v>130</v>
      </c>
      <c r="H1823">
        <v>1</v>
      </c>
      <c r="I1823" s="1">
        <v>44998</v>
      </c>
      <c r="J1823" t="s">
        <v>32</v>
      </c>
      <c r="K1823" t="s">
        <v>19</v>
      </c>
      <c r="L1823" t="s">
        <v>20</v>
      </c>
      <c r="M1823">
        <v>130</v>
      </c>
    </row>
    <row r="1824" spans="1:13" x14ac:dyDescent="0.35">
      <c r="A1824" t="s">
        <v>1905</v>
      </c>
      <c r="B1824" t="s">
        <v>155</v>
      </c>
      <c r="C1824">
        <v>789</v>
      </c>
      <c r="D1824" t="s">
        <v>37</v>
      </c>
      <c r="E1824" t="s">
        <v>66</v>
      </c>
      <c r="F1824" t="s">
        <v>88</v>
      </c>
      <c r="G1824">
        <v>130</v>
      </c>
      <c r="H1824">
        <v>1</v>
      </c>
      <c r="I1824" s="1">
        <v>45165</v>
      </c>
      <c r="J1824" t="s">
        <v>52</v>
      </c>
      <c r="K1824" t="s">
        <v>33</v>
      </c>
      <c r="L1824" t="s">
        <v>40</v>
      </c>
      <c r="M1824">
        <v>130</v>
      </c>
    </row>
    <row r="1825" spans="1:13" x14ac:dyDescent="0.35">
      <c r="A1825" t="s">
        <v>1906</v>
      </c>
      <c r="B1825" t="s">
        <v>92</v>
      </c>
      <c r="C1825">
        <v>654</v>
      </c>
      <c r="D1825" t="s">
        <v>51</v>
      </c>
      <c r="E1825" t="s">
        <v>48</v>
      </c>
      <c r="F1825" t="s">
        <v>67</v>
      </c>
      <c r="G1825">
        <v>150</v>
      </c>
      <c r="H1825">
        <v>2</v>
      </c>
      <c r="I1825" s="1">
        <v>44982</v>
      </c>
      <c r="J1825" t="s">
        <v>32</v>
      </c>
      <c r="K1825" t="s">
        <v>19</v>
      </c>
      <c r="L1825" t="s">
        <v>20</v>
      </c>
      <c r="M1825">
        <v>300</v>
      </c>
    </row>
    <row r="1826" spans="1:13" x14ac:dyDescent="0.35">
      <c r="A1826" t="s">
        <v>1907</v>
      </c>
      <c r="B1826" t="s">
        <v>77</v>
      </c>
      <c r="C1826">
        <v>147</v>
      </c>
      <c r="D1826" t="s">
        <v>78</v>
      </c>
      <c r="E1826" t="s">
        <v>79</v>
      </c>
      <c r="F1826" t="s">
        <v>134</v>
      </c>
      <c r="G1826">
        <v>280</v>
      </c>
      <c r="H1826">
        <v>3</v>
      </c>
      <c r="I1826" s="1">
        <v>45074</v>
      </c>
      <c r="J1826" t="s">
        <v>26</v>
      </c>
      <c r="K1826" t="s">
        <v>33</v>
      </c>
      <c r="L1826" t="s">
        <v>40</v>
      </c>
      <c r="M1826">
        <v>840</v>
      </c>
    </row>
    <row r="1827" spans="1:13" x14ac:dyDescent="0.35">
      <c r="A1827" t="s">
        <v>1908</v>
      </c>
      <c r="B1827" t="s">
        <v>97</v>
      </c>
      <c r="C1827">
        <v>456</v>
      </c>
      <c r="D1827" t="s">
        <v>45</v>
      </c>
      <c r="E1827" t="s">
        <v>24</v>
      </c>
      <c r="F1827" t="s">
        <v>88</v>
      </c>
      <c r="G1827">
        <v>130</v>
      </c>
      <c r="H1827">
        <v>1</v>
      </c>
      <c r="I1827" s="1">
        <v>45121</v>
      </c>
      <c r="J1827" t="s">
        <v>18</v>
      </c>
      <c r="K1827" t="s">
        <v>33</v>
      </c>
      <c r="L1827" t="s">
        <v>34</v>
      </c>
      <c r="M1827">
        <v>130</v>
      </c>
    </row>
    <row r="1828" spans="1:13" x14ac:dyDescent="0.35">
      <c r="A1828" t="s">
        <v>1909</v>
      </c>
      <c r="B1828" t="s">
        <v>100</v>
      </c>
      <c r="C1828">
        <v>987</v>
      </c>
      <c r="D1828" t="s">
        <v>56</v>
      </c>
      <c r="E1828" t="s">
        <v>82</v>
      </c>
      <c r="F1828" t="s">
        <v>90</v>
      </c>
      <c r="G1828">
        <v>100</v>
      </c>
      <c r="H1828">
        <v>1</v>
      </c>
      <c r="I1828" s="1">
        <v>45130</v>
      </c>
      <c r="J1828" t="s">
        <v>32</v>
      </c>
      <c r="K1828" t="s">
        <v>19</v>
      </c>
      <c r="L1828" t="s">
        <v>27</v>
      </c>
      <c r="M1828">
        <v>100</v>
      </c>
    </row>
    <row r="1829" spans="1:13" x14ac:dyDescent="0.35">
      <c r="A1829" t="s">
        <v>1910</v>
      </c>
      <c r="B1829" t="s">
        <v>102</v>
      </c>
      <c r="C1829">
        <v>123</v>
      </c>
      <c r="D1829" t="s">
        <v>78</v>
      </c>
      <c r="E1829" t="s">
        <v>16</v>
      </c>
      <c r="F1829" t="s">
        <v>85</v>
      </c>
      <c r="G1829">
        <v>200</v>
      </c>
      <c r="H1829">
        <v>2</v>
      </c>
      <c r="I1829" s="1">
        <v>45144</v>
      </c>
      <c r="J1829" t="s">
        <v>26</v>
      </c>
      <c r="K1829" t="s">
        <v>33</v>
      </c>
      <c r="L1829" t="s">
        <v>40</v>
      </c>
      <c r="M1829">
        <v>400</v>
      </c>
    </row>
    <row r="1830" spans="1:13" x14ac:dyDescent="0.35">
      <c r="A1830" t="s">
        <v>1911</v>
      </c>
      <c r="B1830" t="s">
        <v>92</v>
      </c>
      <c r="C1830">
        <v>654</v>
      </c>
      <c r="D1830" t="s">
        <v>51</v>
      </c>
      <c r="E1830" t="s">
        <v>64</v>
      </c>
      <c r="F1830" t="s">
        <v>60</v>
      </c>
      <c r="G1830">
        <v>220</v>
      </c>
      <c r="H1830">
        <v>2</v>
      </c>
      <c r="I1830" s="1">
        <v>45248</v>
      </c>
      <c r="J1830" t="s">
        <v>18</v>
      </c>
      <c r="K1830" t="s">
        <v>33</v>
      </c>
      <c r="L1830" t="s">
        <v>40</v>
      </c>
      <c r="M1830">
        <v>440</v>
      </c>
    </row>
    <row r="1831" spans="1:13" x14ac:dyDescent="0.35">
      <c r="A1831" t="s">
        <v>1912</v>
      </c>
      <c r="B1831" t="s">
        <v>102</v>
      </c>
      <c r="C1831">
        <v>123</v>
      </c>
      <c r="D1831" t="s">
        <v>78</v>
      </c>
      <c r="E1831" t="s">
        <v>16</v>
      </c>
      <c r="F1831" t="s">
        <v>98</v>
      </c>
      <c r="G1831">
        <v>150</v>
      </c>
      <c r="H1831">
        <v>2</v>
      </c>
      <c r="I1831" s="1">
        <v>45022</v>
      </c>
      <c r="J1831" t="s">
        <v>52</v>
      </c>
      <c r="K1831" t="s">
        <v>33</v>
      </c>
      <c r="L1831" t="s">
        <v>34</v>
      </c>
      <c r="M1831">
        <v>300</v>
      </c>
    </row>
    <row r="1832" spans="1:13" x14ac:dyDescent="0.35">
      <c r="A1832" t="s">
        <v>1913</v>
      </c>
      <c r="B1832" t="s">
        <v>69</v>
      </c>
      <c r="C1832">
        <v>321</v>
      </c>
      <c r="D1832" t="s">
        <v>70</v>
      </c>
      <c r="E1832" t="s">
        <v>48</v>
      </c>
      <c r="F1832" t="s">
        <v>73</v>
      </c>
      <c r="G1832">
        <v>160</v>
      </c>
      <c r="H1832">
        <v>1</v>
      </c>
      <c r="I1832" s="1">
        <v>45209</v>
      </c>
      <c r="J1832" t="s">
        <v>18</v>
      </c>
      <c r="K1832" t="s">
        <v>33</v>
      </c>
      <c r="L1832" t="s">
        <v>40</v>
      </c>
      <c r="M1832">
        <v>160</v>
      </c>
    </row>
    <row r="1833" spans="1:13" x14ac:dyDescent="0.35">
      <c r="A1833" t="s">
        <v>1914</v>
      </c>
      <c r="B1833" t="s">
        <v>155</v>
      </c>
      <c r="C1833">
        <v>789</v>
      </c>
      <c r="D1833" t="s">
        <v>37</v>
      </c>
      <c r="E1833" t="s">
        <v>16</v>
      </c>
      <c r="F1833" t="s">
        <v>103</v>
      </c>
      <c r="G1833">
        <v>190</v>
      </c>
      <c r="H1833">
        <v>1</v>
      </c>
      <c r="I1833" s="1">
        <v>45275</v>
      </c>
      <c r="J1833" t="s">
        <v>26</v>
      </c>
      <c r="K1833" t="s">
        <v>33</v>
      </c>
      <c r="L1833" t="s">
        <v>40</v>
      </c>
      <c r="M1833">
        <v>190</v>
      </c>
    </row>
    <row r="1834" spans="1:13" x14ac:dyDescent="0.35">
      <c r="A1834" t="s">
        <v>1915</v>
      </c>
      <c r="B1834" t="s">
        <v>155</v>
      </c>
      <c r="C1834">
        <v>789</v>
      </c>
      <c r="D1834" t="s">
        <v>37</v>
      </c>
      <c r="E1834" t="s">
        <v>38</v>
      </c>
      <c r="F1834" t="s">
        <v>71</v>
      </c>
      <c r="G1834">
        <v>180</v>
      </c>
      <c r="H1834">
        <v>1</v>
      </c>
      <c r="I1834" s="1">
        <v>45062</v>
      </c>
      <c r="J1834" t="s">
        <v>26</v>
      </c>
      <c r="K1834" t="s">
        <v>19</v>
      </c>
      <c r="L1834" t="s">
        <v>27</v>
      </c>
      <c r="M1834">
        <v>180</v>
      </c>
    </row>
    <row r="1835" spans="1:13" x14ac:dyDescent="0.35">
      <c r="A1835" t="s">
        <v>1916</v>
      </c>
      <c r="B1835" t="s">
        <v>62</v>
      </c>
      <c r="C1835">
        <v>456</v>
      </c>
      <c r="D1835" t="s">
        <v>63</v>
      </c>
      <c r="E1835" t="s">
        <v>42</v>
      </c>
      <c r="F1835" t="s">
        <v>80</v>
      </c>
      <c r="G1835">
        <v>230</v>
      </c>
      <c r="H1835">
        <v>2</v>
      </c>
      <c r="I1835" s="1">
        <v>44994</v>
      </c>
      <c r="J1835" t="s">
        <v>18</v>
      </c>
      <c r="K1835" t="s">
        <v>33</v>
      </c>
      <c r="L1835" t="s">
        <v>34</v>
      </c>
      <c r="M1835">
        <v>460</v>
      </c>
    </row>
    <row r="1836" spans="1:13" x14ac:dyDescent="0.35">
      <c r="A1836" t="s">
        <v>1917</v>
      </c>
      <c r="B1836" t="s">
        <v>115</v>
      </c>
      <c r="C1836">
        <v>789</v>
      </c>
      <c r="D1836" t="s">
        <v>70</v>
      </c>
      <c r="E1836" t="s">
        <v>42</v>
      </c>
      <c r="F1836" t="s">
        <v>60</v>
      </c>
      <c r="G1836">
        <v>220</v>
      </c>
      <c r="H1836">
        <v>2</v>
      </c>
      <c r="I1836" s="1">
        <v>45159</v>
      </c>
      <c r="J1836" t="s">
        <v>52</v>
      </c>
      <c r="K1836" t="s">
        <v>33</v>
      </c>
      <c r="L1836" t="s">
        <v>40</v>
      </c>
      <c r="M1836">
        <v>440</v>
      </c>
    </row>
    <row r="1837" spans="1:13" x14ac:dyDescent="0.35">
      <c r="A1837" t="s">
        <v>1918</v>
      </c>
      <c r="B1837" t="s">
        <v>55</v>
      </c>
      <c r="C1837">
        <v>987</v>
      </c>
      <c r="D1837" t="s">
        <v>56</v>
      </c>
      <c r="E1837" t="s">
        <v>24</v>
      </c>
      <c r="F1837" t="s">
        <v>39</v>
      </c>
      <c r="G1837">
        <v>120</v>
      </c>
      <c r="H1837">
        <v>1</v>
      </c>
      <c r="I1837" s="1">
        <v>45164</v>
      </c>
      <c r="J1837" t="s">
        <v>18</v>
      </c>
      <c r="K1837" t="s">
        <v>19</v>
      </c>
      <c r="L1837" t="s">
        <v>27</v>
      </c>
      <c r="M1837">
        <v>120</v>
      </c>
    </row>
    <row r="1838" spans="1:13" x14ac:dyDescent="0.35">
      <c r="A1838" t="s">
        <v>1919</v>
      </c>
      <c r="B1838" t="s">
        <v>131</v>
      </c>
      <c r="C1838">
        <v>147</v>
      </c>
      <c r="D1838" t="s">
        <v>30</v>
      </c>
      <c r="E1838" t="s">
        <v>79</v>
      </c>
      <c r="F1838" t="s">
        <v>105</v>
      </c>
      <c r="G1838">
        <v>180</v>
      </c>
      <c r="H1838">
        <v>1</v>
      </c>
      <c r="I1838" s="1">
        <v>44964</v>
      </c>
      <c r="J1838" t="s">
        <v>52</v>
      </c>
      <c r="K1838" t="s">
        <v>19</v>
      </c>
      <c r="L1838" t="s">
        <v>27</v>
      </c>
      <c r="M1838">
        <v>180</v>
      </c>
    </row>
    <row r="1839" spans="1:13" x14ac:dyDescent="0.35">
      <c r="A1839" t="s">
        <v>1920</v>
      </c>
      <c r="B1839" t="s">
        <v>97</v>
      </c>
      <c r="C1839">
        <v>456</v>
      </c>
      <c r="D1839" t="s">
        <v>45</v>
      </c>
      <c r="E1839" t="s">
        <v>42</v>
      </c>
      <c r="F1839" t="s">
        <v>73</v>
      </c>
      <c r="G1839">
        <v>160</v>
      </c>
      <c r="H1839">
        <v>1</v>
      </c>
      <c r="I1839" s="1">
        <v>44984</v>
      </c>
      <c r="J1839" t="s">
        <v>26</v>
      </c>
      <c r="K1839" t="s">
        <v>33</v>
      </c>
      <c r="L1839" t="s">
        <v>40</v>
      </c>
      <c r="M1839">
        <v>160</v>
      </c>
    </row>
    <row r="1840" spans="1:13" x14ac:dyDescent="0.35">
      <c r="A1840" t="s">
        <v>1921</v>
      </c>
      <c r="B1840" t="s">
        <v>113</v>
      </c>
      <c r="C1840">
        <v>321</v>
      </c>
      <c r="D1840" t="s">
        <v>78</v>
      </c>
      <c r="E1840" t="s">
        <v>64</v>
      </c>
      <c r="F1840" t="s">
        <v>134</v>
      </c>
      <c r="G1840">
        <v>280</v>
      </c>
      <c r="H1840">
        <v>3</v>
      </c>
      <c r="I1840" s="1">
        <v>45284</v>
      </c>
      <c r="J1840" t="s">
        <v>52</v>
      </c>
      <c r="K1840" t="s">
        <v>33</v>
      </c>
      <c r="L1840" t="s">
        <v>34</v>
      </c>
      <c r="M1840">
        <v>840</v>
      </c>
    </row>
    <row r="1841" spans="1:13" x14ac:dyDescent="0.35">
      <c r="A1841" t="s">
        <v>1922</v>
      </c>
      <c r="B1841" t="s">
        <v>115</v>
      </c>
      <c r="C1841">
        <v>789</v>
      </c>
      <c r="D1841" t="s">
        <v>70</v>
      </c>
      <c r="E1841" t="s">
        <v>64</v>
      </c>
      <c r="F1841" t="s">
        <v>80</v>
      </c>
      <c r="G1841">
        <v>230</v>
      </c>
      <c r="H1841">
        <v>2</v>
      </c>
      <c r="I1841" s="1">
        <v>45048</v>
      </c>
      <c r="J1841" t="s">
        <v>52</v>
      </c>
      <c r="K1841" t="s">
        <v>19</v>
      </c>
      <c r="L1841" t="s">
        <v>27</v>
      </c>
      <c r="M1841">
        <v>460</v>
      </c>
    </row>
    <row r="1842" spans="1:13" x14ac:dyDescent="0.35">
      <c r="A1842" t="s">
        <v>1923</v>
      </c>
      <c r="B1842" t="s">
        <v>77</v>
      </c>
      <c r="C1842">
        <v>147</v>
      </c>
      <c r="D1842" t="s">
        <v>78</v>
      </c>
      <c r="E1842" t="s">
        <v>16</v>
      </c>
      <c r="F1842" t="s">
        <v>67</v>
      </c>
      <c r="G1842">
        <v>150</v>
      </c>
      <c r="H1842">
        <v>2</v>
      </c>
      <c r="I1842" s="1">
        <v>45018</v>
      </c>
      <c r="J1842" t="s">
        <v>26</v>
      </c>
      <c r="K1842" t="s">
        <v>33</v>
      </c>
      <c r="L1842" t="s">
        <v>53</v>
      </c>
      <c r="M1842">
        <v>300</v>
      </c>
    </row>
    <row r="1843" spans="1:13" x14ac:dyDescent="0.35">
      <c r="A1843" t="s">
        <v>1924</v>
      </c>
      <c r="B1843" t="s">
        <v>14</v>
      </c>
      <c r="C1843">
        <v>369</v>
      </c>
      <c r="D1843" t="s">
        <v>15</v>
      </c>
      <c r="E1843" t="s">
        <v>64</v>
      </c>
      <c r="F1843" t="s">
        <v>111</v>
      </c>
      <c r="G1843">
        <v>20</v>
      </c>
      <c r="H1843">
        <v>5</v>
      </c>
      <c r="I1843" s="1">
        <v>45012</v>
      </c>
      <c r="J1843" t="s">
        <v>18</v>
      </c>
      <c r="K1843" t="s">
        <v>33</v>
      </c>
      <c r="L1843" t="s">
        <v>53</v>
      </c>
      <c r="M1843">
        <v>100</v>
      </c>
    </row>
    <row r="1844" spans="1:13" x14ac:dyDescent="0.35">
      <c r="A1844" t="s">
        <v>1925</v>
      </c>
      <c r="B1844" t="s">
        <v>77</v>
      </c>
      <c r="C1844">
        <v>147</v>
      </c>
      <c r="D1844" t="s">
        <v>78</v>
      </c>
      <c r="E1844" t="s">
        <v>24</v>
      </c>
      <c r="F1844" t="s">
        <v>67</v>
      </c>
      <c r="G1844">
        <v>150</v>
      </c>
      <c r="H1844">
        <v>2</v>
      </c>
      <c r="I1844" s="1">
        <v>45088</v>
      </c>
      <c r="J1844" t="s">
        <v>32</v>
      </c>
      <c r="K1844" t="s">
        <v>33</v>
      </c>
      <c r="L1844" t="s">
        <v>53</v>
      </c>
      <c r="M1844">
        <v>300</v>
      </c>
    </row>
    <row r="1845" spans="1:13" x14ac:dyDescent="0.35">
      <c r="A1845" t="s">
        <v>1926</v>
      </c>
      <c r="B1845" t="s">
        <v>102</v>
      </c>
      <c r="C1845">
        <v>123</v>
      </c>
      <c r="D1845" t="s">
        <v>78</v>
      </c>
      <c r="E1845" t="s">
        <v>64</v>
      </c>
      <c r="F1845" t="s">
        <v>90</v>
      </c>
      <c r="G1845">
        <v>100</v>
      </c>
      <c r="H1845">
        <v>1</v>
      </c>
      <c r="I1845" s="1">
        <v>45066</v>
      </c>
      <c r="J1845" t="s">
        <v>26</v>
      </c>
      <c r="K1845" t="s">
        <v>33</v>
      </c>
      <c r="L1845" t="s">
        <v>40</v>
      </c>
      <c r="M1845">
        <v>100</v>
      </c>
    </row>
    <row r="1846" spans="1:13" x14ac:dyDescent="0.35">
      <c r="A1846" t="s">
        <v>1927</v>
      </c>
      <c r="B1846" t="s">
        <v>29</v>
      </c>
      <c r="C1846">
        <v>258</v>
      </c>
      <c r="D1846" t="s">
        <v>30</v>
      </c>
      <c r="E1846" t="s">
        <v>24</v>
      </c>
      <c r="F1846" t="s">
        <v>73</v>
      </c>
      <c r="G1846">
        <v>160</v>
      </c>
      <c r="H1846">
        <v>1</v>
      </c>
      <c r="I1846" s="1">
        <v>45053</v>
      </c>
      <c r="J1846" t="s">
        <v>18</v>
      </c>
      <c r="K1846" t="s">
        <v>19</v>
      </c>
      <c r="L1846" t="s">
        <v>27</v>
      </c>
      <c r="M1846">
        <v>160</v>
      </c>
    </row>
    <row r="1847" spans="1:13" x14ac:dyDescent="0.35">
      <c r="A1847" t="s">
        <v>1928</v>
      </c>
      <c r="B1847" t="s">
        <v>92</v>
      </c>
      <c r="C1847">
        <v>654</v>
      </c>
      <c r="D1847" t="s">
        <v>51</v>
      </c>
      <c r="E1847" t="s">
        <v>82</v>
      </c>
      <c r="F1847" t="s">
        <v>105</v>
      </c>
      <c r="G1847">
        <v>180</v>
      </c>
      <c r="H1847">
        <v>1</v>
      </c>
      <c r="I1847" s="1">
        <v>45272</v>
      </c>
      <c r="J1847" t="s">
        <v>26</v>
      </c>
      <c r="K1847" t="s">
        <v>33</v>
      </c>
      <c r="L1847" t="s">
        <v>34</v>
      </c>
      <c r="M1847">
        <v>180</v>
      </c>
    </row>
    <row r="1848" spans="1:13" x14ac:dyDescent="0.35">
      <c r="A1848" t="s">
        <v>1929</v>
      </c>
      <c r="B1848" t="s">
        <v>102</v>
      </c>
      <c r="C1848">
        <v>123</v>
      </c>
      <c r="D1848" t="s">
        <v>78</v>
      </c>
      <c r="E1848" t="s">
        <v>42</v>
      </c>
      <c r="F1848" t="s">
        <v>174</v>
      </c>
      <c r="G1848">
        <v>300</v>
      </c>
      <c r="H1848">
        <v>3</v>
      </c>
      <c r="I1848" s="1">
        <v>45008</v>
      </c>
      <c r="J1848" t="s">
        <v>32</v>
      </c>
      <c r="K1848" t="s">
        <v>33</v>
      </c>
      <c r="L1848" t="s">
        <v>40</v>
      </c>
      <c r="M1848">
        <v>900</v>
      </c>
    </row>
    <row r="1849" spans="1:13" x14ac:dyDescent="0.35">
      <c r="A1849" t="s">
        <v>1930</v>
      </c>
      <c r="B1849" t="s">
        <v>50</v>
      </c>
      <c r="C1849">
        <v>123</v>
      </c>
      <c r="D1849" t="s">
        <v>51</v>
      </c>
      <c r="E1849" t="s">
        <v>42</v>
      </c>
      <c r="F1849" t="s">
        <v>85</v>
      </c>
      <c r="G1849">
        <v>200</v>
      </c>
      <c r="H1849">
        <v>2</v>
      </c>
      <c r="I1849" s="1">
        <v>44995</v>
      </c>
      <c r="J1849" t="s">
        <v>18</v>
      </c>
      <c r="K1849" t="s">
        <v>19</v>
      </c>
      <c r="L1849" t="s">
        <v>20</v>
      </c>
      <c r="M1849">
        <v>400</v>
      </c>
    </row>
    <row r="1850" spans="1:13" x14ac:dyDescent="0.35">
      <c r="A1850" t="s">
        <v>1931</v>
      </c>
      <c r="B1850" t="s">
        <v>36</v>
      </c>
      <c r="C1850">
        <v>456</v>
      </c>
      <c r="D1850" t="s">
        <v>37</v>
      </c>
      <c r="E1850" t="s">
        <v>16</v>
      </c>
      <c r="F1850" t="s">
        <v>17</v>
      </c>
      <c r="G1850">
        <v>50</v>
      </c>
      <c r="H1850">
        <v>4</v>
      </c>
      <c r="I1850" s="1">
        <v>45015</v>
      </c>
      <c r="J1850" t="s">
        <v>52</v>
      </c>
      <c r="K1850" t="s">
        <v>19</v>
      </c>
      <c r="L1850" t="s">
        <v>27</v>
      </c>
      <c r="M1850">
        <v>200</v>
      </c>
    </row>
    <row r="1851" spans="1:13" x14ac:dyDescent="0.35">
      <c r="A1851" t="s">
        <v>1932</v>
      </c>
      <c r="B1851" t="s">
        <v>44</v>
      </c>
      <c r="C1851">
        <v>654</v>
      </c>
      <c r="D1851" t="s">
        <v>45</v>
      </c>
      <c r="E1851" t="s">
        <v>38</v>
      </c>
      <c r="F1851" t="s">
        <v>80</v>
      </c>
      <c r="G1851">
        <v>230</v>
      </c>
      <c r="H1851">
        <v>2</v>
      </c>
      <c r="I1851" s="1">
        <v>45287</v>
      </c>
      <c r="J1851" t="s">
        <v>26</v>
      </c>
      <c r="K1851" t="s">
        <v>19</v>
      </c>
      <c r="L1851" t="s">
        <v>20</v>
      </c>
      <c r="M1851">
        <v>460</v>
      </c>
    </row>
    <row r="1852" spans="1:13" x14ac:dyDescent="0.35">
      <c r="A1852" t="s">
        <v>1933</v>
      </c>
      <c r="B1852" t="s">
        <v>55</v>
      </c>
      <c r="C1852">
        <v>987</v>
      </c>
      <c r="D1852" t="s">
        <v>56</v>
      </c>
      <c r="E1852" t="s">
        <v>64</v>
      </c>
      <c r="F1852" t="s">
        <v>17</v>
      </c>
      <c r="G1852">
        <v>50</v>
      </c>
      <c r="H1852">
        <v>4</v>
      </c>
      <c r="I1852" s="1">
        <v>44936</v>
      </c>
      <c r="J1852" t="s">
        <v>52</v>
      </c>
      <c r="K1852" t="s">
        <v>33</v>
      </c>
      <c r="L1852" t="s">
        <v>53</v>
      </c>
      <c r="M1852">
        <v>200</v>
      </c>
    </row>
    <row r="1853" spans="1:13" x14ac:dyDescent="0.35">
      <c r="A1853" t="s">
        <v>1934</v>
      </c>
      <c r="B1853" t="s">
        <v>92</v>
      </c>
      <c r="C1853">
        <v>654</v>
      </c>
      <c r="D1853" t="s">
        <v>51</v>
      </c>
      <c r="E1853" t="s">
        <v>42</v>
      </c>
      <c r="F1853" t="s">
        <v>88</v>
      </c>
      <c r="G1853">
        <v>130</v>
      </c>
      <c r="H1853">
        <v>1</v>
      </c>
      <c r="I1853" s="1">
        <v>45090</v>
      </c>
      <c r="J1853" t="s">
        <v>52</v>
      </c>
      <c r="K1853" t="s">
        <v>33</v>
      </c>
      <c r="L1853" t="s">
        <v>40</v>
      </c>
      <c r="M1853">
        <v>130</v>
      </c>
    </row>
    <row r="1854" spans="1:13" x14ac:dyDescent="0.35">
      <c r="A1854" t="s">
        <v>1935</v>
      </c>
      <c r="B1854" t="s">
        <v>92</v>
      </c>
      <c r="C1854">
        <v>654</v>
      </c>
      <c r="D1854" t="s">
        <v>51</v>
      </c>
      <c r="E1854" t="s">
        <v>64</v>
      </c>
      <c r="F1854" t="s">
        <v>71</v>
      </c>
      <c r="G1854">
        <v>180</v>
      </c>
      <c r="H1854">
        <v>1</v>
      </c>
      <c r="I1854" s="1">
        <v>45193</v>
      </c>
      <c r="J1854" t="s">
        <v>52</v>
      </c>
      <c r="K1854" t="s">
        <v>19</v>
      </c>
      <c r="L1854" t="s">
        <v>27</v>
      </c>
      <c r="M1854">
        <v>180</v>
      </c>
    </row>
    <row r="1855" spans="1:13" x14ac:dyDescent="0.35">
      <c r="A1855" t="s">
        <v>1936</v>
      </c>
      <c r="B1855" t="s">
        <v>113</v>
      </c>
      <c r="C1855">
        <v>321</v>
      </c>
      <c r="D1855" t="s">
        <v>78</v>
      </c>
      <c r="E1855" t="s">
        <v>82</v>
      </c>
      <c r="F1855" t="s">
        <v>98</v>
      </c>
      <c r="G1855">
        <v>150</v>
      </c>
      <c r="H1855">
        <v>2</v>
      </c>
      <c r="I1855" s="1">
        <v>45042</v>
      </c>
      <c r="J1855" t="s">
        <v>18</v>
      </c>
      <c r="K1855" t="s">
        <v>19</v>
      </c>
      <c r="L1855" t="s">
        <v>27</v>
      </c>
      <c r="M1855">
        <v>300</v>
      </c>
    </row>
    <row r="1856" spans="1:13" x14ac:dyDescent="0.35">
      <c r="A1856" t="s">
        <v>1937</v>
      </c>
      <c r="B1856" t="s">
        <v>97</v>
      </c>
      <c r="C1856">
        <v>456</v>
      </c>
      <c r="D1856" t="s">
        <v>45</v>
      </c>
      <c r="E1856" t="s">
        <v>16</v>
      </c>
      <c r="F1856" t="s">
        <v>31</v>
      </c>
      <c r="G1856">
        <v>200</v>
      </c>
      <c r="H1856">
        <v>2</v>
      </c>
      <c r="I1856" s="1">
        <v>44982</v>
      </c>
      <c r="J1856" t="s">
        <v>18</v>
      </c>
      <c r="K1856" t="s">
        <v>33</v>
      </c>
      <c r="L1856" t="s">
        <v>40</v>
      </c>
      <c r="M1856">
        <v>400</v>
      </c>
    </row>
    <row r="1857" spans="1:13" x14ac:dyDescent="0.35">
      <c r="A1857" t="s">
        <v>1938</v>
      </c>
      <c r="B1857" t="s">
        <v>36</v>
      </c>
      <c r="C1857">
        <v>456</v>
      </c>
      <c r="D1857" t="s">
        <v>37</v>
      </c>
      <c r="E1857" t="s">
        <v>16</v>
      </c>
      <c r="F1857" t="s">
        <v>39</v>
      </c>
      <c r="G1857">
        <v>120</v>
      </c>
      <c r="H1857">
        <v>1</v>
      </c>
      <c r="I1857" s="1">
        <v>45112</v>
      </c>
      <c r="J1857" t="s">
        <v>32</v>
      </c>
      <c r="K1857" t="s">
        <v>19</v>
      </c>
      <c r="L1857" t="s">
        <v>27</v>
      </c>
      <c r="M1857">
        <v>120</v>
      </c>
    </row>
    <row r="1858" spans="1:13" x14ac:dyDescent="0.35">
      <c r="A1858" t="s">
        <v>1939</v>
      </c>
      <c r="B1858" t="s">
        <v>100</v>
      </c>
      <c r="C1858">
        <v>987</v>
      </c>
      <c r="D1858" t="s">
        <v>56</v>
      </c>
      <c r="E1858" t="s">
        <v>42</v>
      </c>
      <c r="F1858" t="s">
        <v>174</v>
      </c>
      <c r="G1858">
        <v>300</v>
      </c>
      <c r="H1858">
        <v>3</v>
      </c>
      <c r="I1858" s="1">
        <v>44974</v>
      </c>
      <c r="J1858" t="s">
        <v>32</v>
      </c>
      <c r="K1858" t="s">
        <v>19</v>
      </c>
      <c r="L1858" t="s">
        <v>27</v>
      </c>
      <c r="M1858">
        <v>900</v>
      </c>
    </row>
    <row r="1859" spans="1:13" x14ac:dyDescent="0.35">
      <c r="A1859" t="s">
        <v>1940</v>
      </c>
      <c r="B1859" t="s">
        <v>69</v>
      </c>
      <c r="C1859">
        <v>321</v>
      </c>
      <c r="D1859" t="s">
        <v>70</v>
      </c>
      <c r="E1859" t="s">
        <v>82</v>
      </c>
      <c r="F1859" t="s">
        <v>98</v>
      </c>
      <c r="G1859">
        <v>150</v>
      </c>
      <c r="H1859">
        <v>2</v>
      </c>
      <c r="I1859" s="1">
        <v>44931</v>
      </c>
      <c r="J1859" t="s">
        <v>52</v>
      </c>
      <c r="K1859" t="s">
        <v>19</v>
      </c>
      <c r="L1859" t="s">
        <v>20</v>
      </c>
      <c r="M1859">
        <v>300</v>
      </c>
    </row>
    <row r="1860" spans="1:13" x14ac:dyDescent="0.35">
      <c r="A1860" t="s">
        <v>1941</v>
      </c>
      <c r="B1860" t="s">
        <v>115</v>
      </c>
      <c r="C1860">
        <v>789</v>
      </c>
      <c r="D1860" t="s">
        <v>70</v>
      </c>
      <c r="E1860" t="s">
        <v>82</v>
      </c>
      <c r="F1860" t="s">
        <v>90</v>
      </c>
      <c r="G1860">
        <v>100</v>
      </c>
      <c r="H1860">
        <v>1</v>
      </c>
      <c r="I1860" s="1">
        <v>45161</v>
      </c>
      <c r="J1860" t="s">
        <v>26</v>
      </c>
      <c r="K1860" t="s">
        <v>19</v>
      </c>
      <c r="L1860" t="s">
        <v>27</v>
      </c>
      <c r="M1860">
        <v>100</v>
      </c>
    </row>
    <row r="1861" spans="1:13" x14ac:dyDescent="0.35">
      <c r="A1861" t="s">
        <v>1942</v>
      </c>
      <c r="B1861" t="s">
        <v>77</v>
      </c>
      <c r="C1861">
        <v>147</v>
      </c>
      <c r="D1861" t="s">
        <v>78</v>
      </c>
      <c r="E1861" t="s">
        <v>24</v>
      </c>
      <c r="F1861" t="s">
        <v>39</v>
      </c>
      <c r="G1861">
        <v>120</v>
      </c>
      <c r="H1861">
        <v>1</v>
      </c>
      <c r="I1861" s="1">
        <v>45200</v>
      </c>
      <c r="J1861" t="s">
        <v>18</v>
      </c>
      <c r="K1861" t="s">
        <v>19</v>
      </c>
      <c r="L1861" t="s">
        <v>20</v>
      </c>
      <c r="M1861">
        <v>120</v>
      </c>
    </row>
    <row r="1862" spans="1:13" x14ac:dyDescent="0.35">
      <c r="A1862" t="s">
        <v>1943</v>
      </c>
      <c r="B1862" t="s">
        <v>84</v>
      </c>
      <c r="C1862">
        <v>258</v>
      </c>
      <c r="D1862" t="s">
        <v>15</v>
      </c>
      <c r="E1862" t="s">
        <v>42</v>
      </c>
      <c r="F1862" t="s">
        <v>71</v>
      </c>
      <c r="G1862">
        <v>180</v>
      </c>
      <c r="H1862">
        <v>1</v>
      </c>
      <c r="I1862" s="1">
        <v>45101</v>
      </c>
      <c r="J1862" t="s">
        <v>18</v>
      </c>
      <c r="K1862" t="s">
        <v>19</v>
      </c>
      <c r="L1862" t="s">
        <v>20</v>
      </c>
      <c r="M1862">
        <v>180</v>
      </c>
    </row>
    <row r="1863" spans="1:13" x14ac:dyDescent="0.35">
      <c r="A1863" t="s">
        <v>1944</v>
      </c>
      <c r="B1863" t="s">
        <v>84</v>
      </c>
      <c r="C1863">
        <v>258</v>
      </c>
      <c r="D1863" t="s">
        <v>15</v>
      </c>
      <c r="E1863" t="s">
        <v>42</v>
      </c>
      <c r="F1863" t="s">
        <v>25</v>
      </c>
      <c r="G1863">
        <v>280</v>
      </c>
      <c r="H1863">
        <v>3</v>
      </c>
      <c r="I1863" s="1">
        <v>45227</v>
      </c>
      <c r="J1863" t="s">
        <v>32</v>
      </c>
      <c r="K1863" t="s">
        <v>19</v>
      </c>
      <c r="L1863" t="s">
        <v>20</v>
      </c>
      <c r="M1863">
        <v>840</v>
      </c>
    </row>
    <row r="1864" spans="1:13" x14ac:dyDescent="0.35">
      <c r="A1864" t="s">
        <v>1945</v>
      </c>
      <c r="B1864" t="s">
        <v>115</v>
      </c>
      <c r="C1864">
        <v>789</v>
      </c>
      <c r="D1864" t="s">
        <v>70</v>
      </c>
      <c r="E1864" t="s">
        <v>16</v>
      </c>
      <c r="F1864" t="s">
        <v>73</v>
      </c>
      <c r="G1864">
        <v>160</v>
      </c>
      <c r="H1864">
        <v>1</v>
      </c>
      <c r="I1864" s="1">
        <v>45144</v>
      </c>
      <c r="J1864" t="s">
        <v>18</v>
      </c>
      <c r="K1864" t="s">
        <v>19</v>
      </c>
      <c r="L1864" t="s">
        <v>27</v>
      </c>
      <c r="M1864">
        <v>160</v>
      </c>
    </row>
    <row r="1865" spans="1:13" x14ac:dyDescent="0.35">
      <c r="A1865" t="s">
        <v>1946</v>
      </c>
      <c r="B1865" t="s">
        <v>115</v>
      </c>
      <c r="C1865">
        <v>789</v>
      </c>
      <c r="D1865" t="s">
        <v>70</v>
      </c>
      <c r="E1865" t="s">
        <v>82</v>
      </c>
      <c r="F1865" t="s">
        <v>85</v>
      </c>
      <c r="G1865">
        <v>200</v>
      </c>
      <c r="H1865">
        <v>2</v>
      </c>
      <c r="I1865" s="1">
        <v>45283</v>
      </c>
      <c r="J1865" t="s">
        <v>26</v>
      </c>
      <c r="K1865" t="s">
        <v>19</v>
      </c>
      <c r="L1865" t="s">
        <v>27</v>
      </c>
      <c r="M1865">
        <v>400</v>
      </c>
    </row>
    <row r="1866" spans="1:13" x14ac:dyDescent="0.35">
      <c r="A1866" t="s">
        <v>1947</v>
      </c>
      <c r="B1866" t="s">
        <v>62</v>
      </c>
      <c r="C1866">
        <v>456</v>
      </c>
      <c r="D1866" t="s">
        <v>63</v>
      </c>
      <c r="E1866" t="s">
        <v>24</v>
      </c>
      <c r="F1866" t="s">
        <v>25</v>
      </c>
      <c r="G1866">
        <v>280</v>
      </c>
      <c r="H1866">
        <v>3</v>
      </c>
      <c r="I1866" s="1">
        <v>45041</v>
      </c>
      <c r="J1866" t="s">
        <v>52</v>
      </c>
      <c r="K1866" t="s">
        <v>33</v>
      </c>
      <c r="L1866" t="s">
        <v>40</v>
      </c>
      <c r="M1866">
        <v>840</v>
      </c>
    </row>
    <row r="1867" spans="1:13" x14ac:dyDescent="0.35">
      <c r="A1867" t="s">
        <v>1948</v>
      </c>
      <c r="B1867" t="s">
        <v>100</v>
      </c>
      <c r="C1867">
        <v>987</v>
      </c>
      <c r="D1867" t="s">
        <v>56</v>
      </c>
      <c r="E1867" t="s">
        <v>24</v>
      </c>
      <c r="F1867" t="s">
        <v>98</v>
      </c>
      <c r="G1867">
        <v>150</v>
      </c>
      <c r="H1867">
        <v>2</v>
      </c>
      <c r="I1867" s="1">
        <v>44974</v>
      </c>
      <c r="J1867" t="s">
        <v>52</v>
      </c>
      <c r="K1867" t="s">
        <v>33</v>
      </c>
      <c r="L1867" t="s">
        <v>53</v>
      </c>
      <c r="M1867">
        <v>300</v>
      </c>
    </row>
    <row r="1868" spans="1:13" x14ac:dyDescent="0.35">
      <c r="A1868" t="s">
        <v>1949</v>
      </c>
      <c r="B1868" t="s">
        <v>22</v>
      </c>
      <c r="C1868">
        <v>369</v>
      </c>
      <c r="D1868" t="s">
        <v>23</v>
      </c>
      <c r="E1868" t="s">
        <v>24</v>
      </c>
      <c r="F1868" t="s">
        <v>103</v>
      </c>
      <c r="G1868">
        <v>190</v>
      </c>
      <c r="H1868">
        <v>1</v>
      </c>
      <c r="I1868" s="1">
        <v>45080</v>
      </c>
      <c r="J1868" t="s">
        <v>26</v>
      </c>
      <c r="K1868" t="s">
        <v>33</v>
      </c>
      <c r="L1868" t="s">
        <v>53</v>
      </c>
      <c r="M1868">
        <v>190</v>
      </c>
    </row>
    <row r="1869" spans="1:13" x14ac:dyDescent="0.35">
      <c r="A1869" t="s">
        <v>1950</v>
      </c>
      <c r="B1869" t="s">
        <v>55</v>
      </c>
      <c r="C1869">
        <v>987</v>
      </c>
      <c r="D1869" t="s">
        <v>56</v>
      </c>
      <c r="E1869" t="s">
        <v>82</v>
      </c>
      <c r="F1869" t="s">
        <v>60</v>
      </c>
      <c r="G1869">
        <v>220</v>
      </c>
      <c r="H1869">
        <v>2</v>
      </c>
      <c r="I1869" s="1">
        <v>45037</v>
      </c>
      <c r="J1869" t="s">
        <v>32</v>
      </c>
      <c r="K1869" t="s">
        <v>33</v>
      </c>
      <c r="L1869" t="s">
        <v>34</v>
      </c>
      <c r="M1869">
        <v>440</v>
      </c>
    </row>
    <row r="1870" spans="1:13" x14ac:dyDescent="0.35">
      <c r="A1870" t="s">
        <v>1951</v>
      </c>
      <c r="B1870" t="s">
        <v>113</v>
      </c>
      <c r="C1870">
        <v>321</v>
      </c>
      <c r="D1870" t="s">
        <v>78</v>
      </c>
      <c r="E1870" t="s">
        <v>24</v>
      </c>
      <c r="F1870" t="s">
        <v>39</v>
      </c>
      <c r="G1870">
        <v>120</v>
      </c>
      <c r="H1870">
        <v>1</v>
      </c>
      <c r="I1870" s="1">
        <v>45224</v>
      </c>
      <c r="J1870" t="s">
        <v>52</v>
      </c>
      <c r="K1870" t="s">
        <v>19</v>
      </c>
      <c r="L1870" t="s">
        <v>27</v>
      </c>
      <c r="M1870">
        <v>120</v>
      </c>
    </row>
    <row r="1871" spans="1:13" x14ac:dyDescent="0.35">
      <c r="A1871" t="s">
        <v>1952</v>
      </c>
      <c r="B1871" t="s">
        <v>22</v>
      </c>
      <c r="C1871">
        <v>369</v>
      </c>
      <c r="D1871" t="s">
        <v>23</v>
      </c>
      <c r="E1871" t="s">
        <v>16</v>
      </c>
      <c r="F1871" t="s">
        <v>31</v>
      </c>
      <c r="G1871">
        <v>200</v>
      </c>
      <c r="H1871">
        <v>2</v>
      </c>
      <c r="I1871" s="1">
        <v>45249</v>
      </c>
      <c r="J1871" t="s">
        <v>26</v>
      </c>
      <c r="K1871" t="s">
        <v>33</v>
      </c>
      <c r="L1871" t="s">
        <v>34</v>
      </c>
      <c r="M1871">
        <v>400</v>
      </c>
    </row>
    <row r="1872" spans="1:13" x14ac:dyDescent="0.35">
      <c r="A1872" t="s">
        <v>1953</v>
      </c>
      <c r="B1872" t="s">
        <v>44</v>
      </c>
      <c r="C1872">
        <v>654</v>
      </c>
      <c r="D1872" t="s">
        <v>45</v>
      </c>
      <c r="E1872" t="s">
        <v>24</v>
      </c>
      <c r="F1872" t="s">
        <v>17</v>
      </c>
      <c r="G1872">
        <v>50</v>
      </c>
      <c r="H1872">
        <v>4</v>
      </c>
      <c r="I1872" s="1">
        <v>45138</v>
      </c>
      <c r="J1872" t="s">
        <v>32</v>
      </c>
      <c r="K1872" t="s">
        <v>33</v>
      </c>
      <c r="L1872" t="s">
        <v>40</v>
      </c>
      <c r="M1872">
        <v>200</v>
      </c>
    </row>
    <row r="1873" spans="1:13" x14ac:dyDescent="0.35">
      <c r="A1873" t="s">
        <v>1954</v>
      </c>
      <c r="B1873" t="s">
        <v>113</v>
      </c>
      <c r="C1873">
        <v>321</v>
      </c>
      <c r="D1873" t="s">
        <v>78</v>
      </c>
      <c r="E1873" t="s">
        <v>82</v>
      </c>
      <c r="F1873" t="s">
        <v>60</v>
      </c>
      <c r="G1873">
        <v>220</v>
      </c>
      <c r="H1873">
        <v>2</v>
      </c>
      <c r="I1873" s="1">
        <v>44967</v>
      </c>
      <c r="J1873" t="s">
        <v>32</v>
      </c>
      <c r="K1873" t="s">
        <v>33</v>
      </c>
      <c r="L1873" t="s">
        <v>53</v>
      </c>
      <c r="M1873">
        <v>440</v>
      </c>
    </row>
    <row r="1874" spans="1:13" x14ac:dyDescent="0.35">
      <c r="A1874" t="s">
        <v>1955</v>
      </c>
      <c r="B1874" t="s">
        <v>131</v>
      </c>
      <c r="C1874">
        <v>147</v>
      </c>
      <c r="D1874" t="s">
        <v>30</v>
      </c>
      <c r="E1874" t="s">
        <v>24</v>
      </c>
      <c r="F1874" t="s">
        <v>67</v>
      </c>
      <c r="G1874">
        <v>150</v>
      </c>
      <c r="H1874">
        <v>2</v>
      </c>
      <c r="I1874" s="1">
        <v>45092</v>
      </c>
      <c r="J1874" t="s">
        <v>18</v>
      </c>
      <c r="K1874" t="s">
        <v>33</v>
      </c>
      <c r="L1874" t="s">
        <v>53</v>
      </c>
      <c r="M1874">
        <v>300</v>
      </c>
    </row>
    <row r="1875" spans="1:13" x14ac:dyDescent="0.35">
      <c r="A1875" t="s">
        <v>1956</v>
      </c>
      <c r="B1875" t="s">
        <v>115</v>
      </c>
      <c r="C1875">
        <v>789</v>
      </c>
      <c r="D1875" t="s">
        <v>70</v>
      </c>
      <c r="E1875" t="s">
        <v>24</v>
      </c>
      <c r="F1875" t="s">
        <v>39</v>
      </c>
      <c r="G1875">
        <v>120</v>
      </c>
      <c r="H1875">
        <v>1</v>
      </c>
      <c r="I1875" s="1">
        <v>44989</v>
      </c>
      <c r="J1875" t="s">
        <v>26</v>
      </c>
      <c r="K1875" t="s">
        <v>33</v>
      </c>
      <c r="L1875" t="s">
        <v>53</v>
      </c>
      <c r="M1875">
        <v>120</v>
      </c>
    </row>
    <row r="1876" spans="1:13" x14ac:dyDescent="0.35">
      <c r="A1876" t="s">
        <v>1957</v>
      </c>
      <c r="B1876" t="s">
        <v>44</v>
      </c>
      <c r="C1876">
        <v>654</v>
      </c>
      <c r="D1876" t="s">
        <v>45</v>
      </c>
      <c r="E1876" t="s">
        <v>82</v>
      </c>
      <c r="F1876" t="s">
        <v>60</v>
      </c>
      <c r="G1876">
        <v>220</v>
      </c>
      <c r="H1876">
        <v>2</v>
      </c>
      <c r="I1876" s="1">
        <v>45197</v>
      </c>
      <c r="J1876" t="s">
        <v>26</v>
      </c>
      <c r="K1876" t="s">
        <v>33</v>
      </c>
      <c r="L1876" t="s">
        <v>34</v>
      </c>
      <c r="M1876">
        <v>440</v>
      </c>
    </row>
    <row r="1877" spans="1:13" x14ac:dyDescent="0.35">
      <c r="A1877" t="s">
        <v>1958</v>
      </c>
      <c r="B1877" t="s">
        <v>131</v>
      </c>
      <c r="C1877">
        <v>147</v>
      </c>
      <c r="D1877" t="s">
        <v>30</v>
      </c>
      <c r="E1877" t="s">
        <v>48</v>
      </c>
      <c r="F1877" t="s">
        <v>90</v>
      </c>
      <c r="G1877">
        <v>100</v>
      </c>
      <c r="H1877">
        <v>1</v>
      </c>
      <c r="I1877" s="1">
        <v>45039</v>
      </c>
      <c r="J1877" t="s">
        <v>26</v>
      </c>
      <c r="K1877" t="s">
        <v>33</v>
      </c>
      <c r="L1877" t="s">
        <v>53</v>
      </c>
      <c r="M1877">
        <v>100</v>
      </c>
    </row>
    <row r="1878" spans="1:13" x14ac:dyDescent="0.35">
      <c r="A1878" t="s">
        <v>1959</v>
      </c>
      <c r="B1878" t="s">
        <v>155</v>
      </c>
      <c r="C1878">
        <v>789</v>
      </c>
      <c r="D1878" t="s">
        <v>37</v>
      </c>
      <c r="E1878" t="s">
        <v>82</v>
      </c>
      <c r="F1878" t="s">
        <v>25</v>
      </c>
      <c r="G1878">
        <v>280</v>
      </c>
      <c r="H1878">
        <v>3</v>
      </c>
      <c r="I1878" s="1">
        <v>45076</v>
      </c>
      <c r="J1878" t="s">
        <v>32</v>
      </c>
      <c r="K1878" t="s">
        <v>33</v>
      </c>
      <c r="L1878" t="s">
        <v>34</v>
      </c>
      <c r="M1878">
        <v>840</v>
      </c>
    </row>
    <row r="1879" spans="1:13" x14ac:dyDescent="0.35">
      <c r="A1879" t="s">
        <v>1960</v>
      </c>
      <c r="B1879" t="s">
        <v>69</v>
      </c>
      <c r="C1879">
        <v>321</v>
      </c>
      <c r="D1879" t="s">
        <v>70</v>
      </c>
      <c r="E1879" t="s">
        <v>66</v>
      </c>
      <c r="F1879" t="s">
        <v>80</v>
      </c>
      <c r="G1879">
        <v>230</v>
      </c>
      <c r="H1879">
        <v>2</v>
      </c>
      <c r="I1879" s="1">
        <v>44980</v>
      </c>
      <c r="J1879" t="s">
        <v>32</v>
      </c>
      <c r="K1879" t="s">
        <v>19</v>
      </c>
      <c r="L1879" t="s">
        <v>27</v>
      </c>
      <c r="M1879">
        <v>460</v>
      </c>
    </row>
    <row r="1880" spans="1:13" x14ac:dyDescent="0.35">
      <c r="A1880" t="s">
        <v>1961</v>
      </c>
      <c r="B1880" t="s">
        <v>113</v>
      </c>
      <c r="C1880">
        <v>321</v>
      </c>
      <c r="D1880" t="s">
        <v>78</v>
      </c>
      <c r="E1880" t="s">
        <v>66</v>
      </c>
      <c r="F1880" t="s">
        <v>25</v>
      </c>
      <c r="G1880">
        <v>280</v>
      </c>
      <c r="H1880">
        <v>3</v>
      </c>
      <c r="I1880" s="1">
        <v>45033</v>
      </c>
      <c r="J1880" t="s">
        <v>32</v>
      </c>
      <c r="K1880" t="s">
        <v>33</v>
      </c>
      <c r="L1880" t="s">
        <v>34</v>
      </c>
      <c r="M1880">
        <v>840</v>
      </c>
    </row>
    <row r="1881" spans="1:13" x14ac:dyDescent="0.35">
      <c r="A1881" t="s">
        <v>1962</v>
      </c>
      <c r="B1881" t="s">
        <v>92</v>
      </c>
      <c r="C1881">
        <v>654</v>
      </c>
      <c r="D1881" t="s">
        <v>51</v>
      </c>
      <c r="E1881" t="s">
        <v>64</v>
      </c>
      <c r="F1881" t="s">
        <v>85</v>
      </c>
      <c r="G1881">
        <v>200</v>
      </c>
      <c r="H1881">
        <v>2</v>
      </c>
      <c r="I1881" s="1">
        <v>45123</v>
      </c>
      <c r="J1881" t="s">
        <v>18</v>
      </c>
      <c r="K1881" t="s">
        <v>33</v>
      </c>
      <c r="L1881" t="s">
        <v>40</v>
      </c>
      <c r="M1881">
        <v>400</v>
      </c>
    </row>
    <row r="1882" spans="1:13" x14ac:dyDescent="0.35">
      <c r="A1882" t="s">
        <v>1963</v>
      </c>
      <c r="B1882" t="s">
        <v>14</v>
      </c>
      <c r="C1882">
        <v>369</v>
      </c>
      <c r="D1882" t="s">
        <v>15</v>
      </c>
      <c r="E1882" t="s">
        <v>82</v>
      </c>
      <c r="F1882" t="s">
        <v>31</v>
      </c>
      <c r="G1882">
        <v>200</v>
      </c>
      <c r="H1882">
        <v>2</v>
      </c>
      <c r="I1882" s="1">
        <v>45286</v>
      </c>
      <c r="J1882" t="s">
        <v>18</v>
      </c>
      <c r="K1882" t="s">
        <v>19</v>
      </c>
      <c r="L1882" t="s">
        <v>20</v>
      </c>
      <c r="M1882">
        <v>400</v>
      </c>
    </row>
    <row r="1883" spans="1:13" x14ac:dyDescent="0.35">
      <c r="A1883" t="s">
        <v>1964</v>
      </c>
      <c r="B1883" t="s">
        <v>131</v>
      </c>
      <c r="C1883">
        <v>147</v>
      </c>
      <c r="D1883" t="s">
        <v>30</v>
      </c>
      <c r="E1883" t="s">
        <v>24</v>
      </c>
      <c r="F1883" t="s">
        <v>67</v>
      </c>
      <c r="G1883">
        <v>150</v>
      </c>
      <c r="H1883">
        <v>2</v>
      </c>
      <c r="I1883" s="1">
        <v>45004</v>
      </c>
      <c r="J1883" t="s">
        <v>26</v>
      </c>
      <c r="K1883" t="s">
        <v>33</v>
      </c>
      <c r="L1883" t="s">
        <v>40</v>
      </c>
      <c r="M1883">
        <v>300</v>
      </c>
    </row>
    <row r="1884" spans="1:13" x14ac:dyDescent="0.35">
      <c r="A1884" t="s">
        <v>1965</v>
      </c>
      <c r="B1884" t="s">
        <v>84</v>
      </c>
      <c r="C1884">
        <v>258</v>
      </c>
      <c r="D1884" t="s">
        <v>15</v>
      </c>
      <c r="E1884" t="s">
        <v>79</v>
      </c>
      <c r="F1884" t="s">
        <v>105</v>
      </c>
      <c r="G1884">
        <v>180</v>
      </c>
      <c r="H1884">
        <v>1</v>
      </c>
      <c r="I1884" s="1">
        <v>45175</v>
      </c>
      <c r="J1884" t="s">
        <v>32</v>
      </c>
      <c r="K1884" t="s">
        <v>19</v>
      </c>
      <c r="L1884" t="s">
        <v>27</v>
      </c>
      <c r="M1884">
        <v>180</v>
      </c>
    </row>
    <row r="1885" spans="1:13" x14ac:dyDescent="0.35">
      <c r="A1885" t="s">
        <v>1966</v>
      </c>
      <c r="B1885" t="s">
        <v>62</v>
      </c>
      <c r="C1885">
        <v>456</v>
      </c>
      <c r="D1885" t="s">
        <v>63</v>
      </c>
      <c r="E1885" t="s">
        <v>42</v>
      </c>
      <c r="F1885" t="s">
        <v>25</v>
      </c>
      <c r="G1885">
        <v>280</v>
      </c>
      <c r="H1885">
        <v>3</v>
      </c>
      <c r="I1885" s="1">
        <v>45231</v>
      </c>
      <c r="J1885" t="s">
        <v>32</v>
      </c>
      <c r="K1885" t="s">
        <v>33</v>
      </c>
      <c r="L1885" t="s">
        <v>34</v>
      </c>
      <c r="M1885">
        <v>840</v>
      </c>
    </row>
    <row r="1886" spans="1:13" x14ac:dyDescent="0.35">
      <c r="A1886" t="s">
        <v>1967</v>
      </c>
      <c r="B1886" t="s">
        <v>55</v>
      </c>
      <c r="C1886">
        <v>987</v>
      </c>
      <c r="D1886" t="s">
        <v>56</v>
      </c>
      <c r="E1886" t="s">
        <v>38</v>
      </c>
      <c r="F1886" t="s">
        <v>39</v>
      </c>
      <c r="G1886">
        <v>120</v>
      </c>
      <c r="H1886">
        <v>1</v>
      </c>
      <c r="I1886" s="1">
        <v>45232</v>
      </c>
      <c r="J1886" t="s">
        <v>18</v>
      </c>
      <c r="K1886" t="s">
        <v>33</v>
      </c>
      <c r="L1886" t="s">
        <v>53</v>
      </c>
      <c r="M1886">
        <v>120</v>
      </c>
    </row>
    <row r="1887" spans="1:13" x14ac:dyDescent="0.35">
      <c r="A1887" t="s">
        <v>1968</v>
      </c>
      <c r="B1887" t="s">
        <v>115</v>
      </c>
      <c r="C1887">
        <v>789</v>
      </c>
      <c r="D1887" t="s">
        <v>70</v>
      </c>
      <c r="E1887" t="s">
        <v>48</v>
      </c>
      <c r="F1887" t="s">
        <v>111</v>
      </c>
      <c r="G1887">
        <v>20</v>
      </c>
      <c r="H1887">
        <v>5</v>
      </c>
      <c r="I1887" s="1">
        <v>45004</v>
      </c>
      <c r="J1887" t="s">
        <v>32</v>
      </c>
      <c r="K1887" t="s">
        <v>33</v>
      </c>
      <c r="L1887" t="s">
        <v>34</v>
      </c>
      <c r="M1887">
        <v>100</v>
      </c>
    </row>
    <row r="1888" spans="1:13" x14ac:dyDescent="0.35">
      <c r="A1888" t="s">
        <v>1969</v>
      </c>
      <c r="B1888" t="s">
        <v>102</v>
      </c>
      <c r="C1888">
        <v>123</v>
      </c>
      <c r="D1888" t="s">
        <v>78</v>
      </c>
      <c r="E1888" t="s">
        <v>42</v>
      </c>
      <c r="F1888" t="s">
        <v>111</v>
      </c>
      <c r="G1888">
        <v>20</v>
      </c>
      <c r="H1888">
        <v>5</v>
      </c>
      <c r="I1888" s="1">
        <v>45003</v>
      </c>
      <c r="J1888" t="s">
        <v>32</v>
      </c>
      <c r="K1888" t="s">
        <v>19</v>
      </c>
      <c r="L1888" t="s">
        <v>20</v>
      </c>
      <c r="M1888">
        <v>100</v>
      </c>
    </row>
    <row r="1889" spans="1:13" x14ac:dyDescent="0.35">
      <c r="A1889" t="s">
        <v>1970</v>
      </c>
      <c r="B1889" t="s">
        <v>44</v>
      </c>
      <c r="C1889">
        <v>654</v>
      </c>
      <c r="D1889" t="s">
        <v>45</v>
      </c>
      <c r="E1889" t="s">
        <v>64</v>
      </c>
      <c r="F1889" t="s">
        <v>73</v>
      </c>
      <c r="G1889">
        <v>160</v>
      </c>
      <c r="H1889">
        <v>1</v>
      </c>
      <c r="I1889" s="1">
        <v>44991</v>
      </c>
      <c r="J1889" t="s">
        <v>52</v>
      </c>
      <c r="K1889" t="s">
        <v>19</v>
      </c>
      <c r="L1889" t="s">
        <v>27</v>
      </c>
      <c r="M1889">
        <v>160</v>
      </c>
    </row>
    <row r="1890" spans="1:13" x14ac:dyDescent="0.35">
      <c r="A1890" t="s">
        <v>1971</v>
      </c>
      <c r="B1890" t="s">
        <v>14</v>
      </c>
      <c r="C1890">
        <v>369</v>
      </c>
      <c r="D1890" t="s">
        <v>15</v>
      </c>
      <c r="E1890" t="s">
        <v>16</v>
      </c>
      <c r="F1890" t="s">
        <v>31</v>
      </c>
      <c r="G1890">
        <v>200</v>
      </c>
      <c r="H1890">
        <v>2</v>
      </c>
      <c r="I1890" s="1">
        <v>45184</v>
      </c>
      <c r="J1890" t="s">
        <v>26</v>
      </c>
      <c r="K1890" t="s">
        <v>33</v>
      </c>
      <c r="L1890" t="s">
        <v>40</v>
      </c>
      <c r="M1890">
        <v>400</v>
      </c>
    </row>
    <row r="1891" spans="1:13" x14ac:dyDescent="0.35">
      <c r="A1891" t="s">
        <v>1972</v>
      </c>
      <c r="B1891" t="s">
        <v>44</v>
      </c>
      <c r="C1891">
        <v>654</v>
      </c>
      <c r="D1891" t="s">
        <v>45</v>
      </c>
      <c r="E1891" t="s">
        <v>64</v>
      </c>
      <c r="F1891" t="s">
        <v>60</v>
      </c>
      <c r="G1891">
        <v>220</v>
      </c>
      <c r="H1891">
        <v>2</v>
      </c>
      <c r="I1891" s="1">
        <v>45169</v>
      </c>
      <c r="J1891" t="s">
        <v>32</v>
      </c>
      <c r="K1891" t="s">
        <v>19</v>
      </c>
      <c r="L1891" t="s">
        <v>20</v>
      </c>
      <c r="M1891">
        <v>440</v>
      </c>
    </row>
    <row r="1892" spans="1:13" x14ac:dyDescent="0.35">
      <c r="A1892" t="s">
        <v>1973</v>
      </c>
      <c r="B1892" t="s">
        <v>44</v>
      </c>
      <c r="C1892">
        <v>654</v>
      </c>
      <c r="D1892" t="s">
        <v>45</v>
      </c>
      <c r="E1892" t="s">
        <v>66</v>
      </c>
      <c r="F1892" t="s">
        <v>88</v>
      </c>
      <c r="G1892">
        <v>130</v>
      </c>
      <c r="H1892">
        <v>1</v>
      </c>
      <c r="I1892" s="1">
        <v>45236</v>
      </c>
      <c r="J1892" t="s">
        <v>26</v>
      </c>
      <c r="K1892" t="s">
        <v>33</v>
      </c>
      <c r="L1892" t="s">
        <v>34</v>
      </c>
      <c r="M1892">
        <v>130</v>
      </c>
    </row>
    <row r="1893" spans="1:13" x14ac:dyDescent="0.35">
      <c r="A1893" t="s">
        <v>1974</v>
      </c>
      <c r="B1893" t="s">
        <v>50</v>
      </c>
      <c r="C1893">
        <v>123</v>
      </c>
      <c r="D1893" t="s">
        <v>51</v>
      </c>
      <c r="E1893" t="s">
        <v>79</v>
      </c>
      <c r="F1893" t="s">
        <v>60</v>
      </c>
      <c r="G1893">
        <v>220</v>
      </c>
      <c r="H1893">
        <v>2</v>
      </c>
      <c r="I1893" s="1">
        <v>45137</v>
      </c>
      <c r="J1893" t="s">
        <v>52</v>
      </c>
      <c r="K1893" t="s">
        <v>19</v>
      </c>
      <c r="L1893" t="s">
        <v>27</v>
      </c>
      <c r="M1893">
        <v>440</v>
      </c>
    </row>
    <row r="1894" spans="1:13" x14ac:dyDescent="0.35">
      <c r="A1894" t="s">
        <v>1975</v>
      </c>
      <c r="B1894" t="s">
        <v>100</v>
      </c>
      <c r="C1894">
        <v>987</v>
      </c>
      <c r="D1894" t="s">
        <v>56</v>
      </c>
      <c r="E1894" t="s">
        <v>64</v>
      </c>
      <c r="F1894" t="s">
        <v>60</v>
      </c>
      <c r="G1894">
        <v>220</v>
      </c>
      <c r="H1894">
        <v>2</v>
      </c>
      <c r="I1894" s="1">
        <v>45012</v>
      </c>
      <c r="J1894" t="s">
        <v>26</v>
      </c>
      <c r="K1894" t="s">
        <v>19</v>
      </c>
      <c r="L1894" t="s">
        <v>20</v>
      </c>
      <c r="M1894">
        <v>440</v>
      </c>
    </row>
    <row r="1895" spans="1:13" x14ac:dyDescent="0.35">
      <c r="A1895" t="s">
        <v>1976</v>
      </c>
      <c r="B1895" t="s">
        <v>55</v>
      </c>
      <c r="C1895">
        <v>987</v>
      </c>
      <c r="D1895" t="s">
        <v>56</v>
      </c>
      <c r="E1895" t="s">
        <v>48</v>
      </c>
      <c r="F1895" t="s">
        <v>85</v>
      </c>
      <c r="G1895">
        <v>200</v>
      </c>
      <c r="H1895">
        <v>2</v>
      </c>
      <c r="I1895" s="1">
        <v>44986</v>
      </c>
      <c r="J1895" t="s">
        <v>52</v>
      </c>
      <c r="K1895" t="s">
        <v>33</v>
      </c>
      <c r="L1895" t="s">
        <v>53</v>
      </c>
      <c r="M1895">
        <v>400</v>
      </c>
    </row>
    <row r="1896" spans="1:13" x14ac:dyDescent="0.35">
      <c r="A1896" t="s">
        <v>1977</v>
      </c>
      <c r="B1896" t="s">
        <v>115</v>
      </c>
      <c r="C1896">
        <v>789</v>
      </c>
      <c r="D1896" t="s">
        <v>70</v>
      </c>
      <c r="E1896" t="s">
        <v>79</v>
      </c>
      <c r="F1896" t="s">
        <v>105</v>
      </c>
      <c r="G1896">
        <v>180</v>
      </c>
      <c r="H1896">
        <v>1</v>
      </c>
      <c r="I1896" s="1">
        <v>45214</v>
      </c>
      <c r="J1896" t="s">
        <v>32</v>
      </c>
      <c r="K1896" t="s">
        <v>33</v>
      </c>
      <c r="L1896" t="s">
        <v>53</v>
      </c>
      <c r="M1896">
        <v>180</v>
      </c>
    </row>
    <row r="1897" spans="1:13" x14ac:dyDescent="0.35">
      <c r="A1897" t="s">
        <v>1978</v>
      </c>
      <c r="B1897" t="s">
        <v>77</v>
      </c>
      <c r="C1897">
        <v>147</v>
      </c>
      <c r="D1897" t="s">
        <v>78</v>
      </c>
      <c r="E1897" t="s">
        <v>66</v>
      </c>
      <c r="F1897" t="s">
        <v>103</v>
      </c>
      <c r="G1897">
        <v>190</v>
      </c>
      <c r="H1897">
        <v>1</v>
      </c>
      <c r="I1897" s="1">
        <v>45096</v>
      </c>
      <c r="J1897" t="s">
        <v>32</v>
      </c>
      <c r="K1897" t="s">
        <v>33</v>
      </c>
      <c r="L1897" t="s">
        <v>53</v>
      </c>
      <c r="M1897">
        <v>190</v>
      </c>
    </row>
    <row r="1898" spans="1:13" x14ac:dyDescent="0.35">
      <c r="A1898" t="s">
        <v>1979</v>
      </c>
      <c r="B1898" t="s">
        <v>100</v>
      </c>
      <c r="C1898">
        <v>987</v>
      </c>
      <c r="D1898" t="s">
        <v>56</v>
      </c>
      <c r="E1898" t="s">
        <v>66</v>
      </c>
      <c r="F1898" t="s">
        <v>57</v>
      </c>
      <c r="G1898">
        <v>250</v>
      </c>
      <c r="H1898">
        <v>2</v>
      </c>
      <c r="I1898" s="1">
        <v>45198</v>
      </c>
      <c r="J1898" t="s">
        <v>52</v>
      </c>
      <c r="K1898" t="s">
        <v>19</v>
      </c>
      <c r="L1898" t="s">
        <v>20</v>
      </c>
      <c r="M1898">
        <v>500</v>
      </c>
    </row>
    <row r="1899" spans="1:13" x14ac:dyDescent="0.35">
      <c r="A1899" t="s">
        <v>1980</v>
      </c>
      <c r="B1899" t="s">
        <v>113</v>
      </c>
      <c r="C1899">
        <v>321</v>
      </c>
      <c r="D1899" t="s">
        <v>78</v>
      </c>
      <c r="E1899" t="s">
        <v>42</v>
      </c>
      <c r="F1899" t="s">
        <v>71</v>
      </c>
      <c r="G1899">
        <v>180</v>
      </c>
      <c r="H1899">
        <v>1</v>
      </c>
      <c r="I1899" s="1">
        <v>45213</v>
      </c>
      <c r="J1899" t="s">
        <v>26</v>
      </c>
      <c r="K1899" t="s">
        <v>33</v>
      </c>
      <c r="L1899" t="s">
        <v>34</v>
      </c>
      <c r="M1899">
        <v>180</v>
      </c>
    </row>
    <row r="1900" spans="1:13" x14ac:dyDescent="0.35">
      <c r="A1900" t="s">
        <v>1981</v>
      </c>
      <c r="B1900" t="s">
        <v>50</v>
      </c>
      <c r="C1900">
        <v>123</v>
      </c>
      <c r="D1900" t="s">
        <v>51</v>
      </c>
      <c r="E1900" t="s">
        <v>66</v>
      </c>
      <c r="F1900" t="s">
        <v>90</v>
      </c>
      <c r="G1900">
        <v>100</v>
      </c>
      <c r="H1900">
        <v>1</v>
      </c>
      <c r="I1900" s="1">
        <v>45147</v>
      </c>
      <c r="J1900" t="s">
        <v>32</v>
      </c>
      <c r="K1900" t="s">
        <v>19</v>
      </c>
      <c r="L1900" t="s">
        <v>27</v>
      </c>
      <c r="M1900">
        <v>100</v>
      </c>
    </row>
    <row r="1901" spans="1:13" x14ac:dyDescent="0.35">
      <c r="A1901" t="s">
        <v>1982</v>
      </c>
      <c r="B1901" t="s">
        <v>59</v>
      </c>
      <c r="C1901">
        <v>123</v>
      </c>
      <c r="D1901" t="s">
        <v>23</v>
      </c>
      <c r="E1901" t="s">
        <v>38</v>
      </c>
      <c r="F1901" t="s">
        <v>57</v>
      </c>
      <c r="G1901">
        <v>250</v>
      </c>
      <c r="H1901">
        <v>2</v>
      </c>
      <c r="I1901" s="1">
        <v>45140</v>
      </c>
      <c r="J1901" t="s">
        <v>18</v>
      </c>
      <c r="K1901" t="s">
        <v>33</v>
      </c>
      <c r="L1901" t="s">
        <v>40</v>
      </c>
      <c r="M1901">
        <v>500</v>
      </c>
    </row>
    <row r="1902" spans="1:13" x14ac:dyDescent="0.35">
      <c r="A1902" t="s">
        <v>1983</v>
      </c>
      <c r="B1902" t="s">
        <v>29</v>
      </c>
      <c r="C1902">
        <v>258</v>
      </c>
      <c r="D1902" t="s">
        <v>30</v>
      </c>
      <c r="E1902" t="s">
        <v>38</v>
      </c>
      <c r="F1902" t="s">
        <v>17</v>
      </c>
      <c r="G1902">
        <v>50</v>
      </c>
      <c r="H1902">
        <v>4</v>
      </c>
      <c r="I1902" s="1">
        <v>44978</v>
      </c>
      <c r="J1902" t="s">
        <v>18</v>
      </c>
      <c r="K1902" t="s">
        <v>33</v>
      </c>
      <c r="L1902" t="s">
        <v>40</v>
      </c>
      <c r="M1902">
        <v>200</v>
      </c>
    </row>
    <row r="1903" spans="1:13" x14ac:dyDescent="0.35">
      <c r="A1903" t="s">
        <v>1984</v>
      </c>
      <c r="B1903" t="s">
        <v>55</v>
      </c>
      <c r="C1903">
        <v>987</v>
      </c>
      <c r="D1903" t="s">
        <v>56</v>
      </c>
      <c r="E1903" t="s">
        <v>64</v>
      </c>
      <c r="F1903" t="s">
        <v>39</v>
      </c>
      <c r="G1903">
        <v>120</v>
      </c>
      <c r="H1903">
        <v>1</v>
      </c>
      <c r="I1903" s="1">
        <v>45260</v>
      </c>
      <c r="J1903" t="s">
        <v>18</v>
      </c>
      <c r="K1903" t="s">
        <v>19</v>
      </c>
      <c r="L1903" t="s">
        <v>27</v>
      </c>
      <c r="M1903">
        <v>120</v>
      </c>
    </row>
    <row r="1904" spans="1:13" x14ac:dyDescent="0.35">
      <c r="A1904" t="s">
        <v>1985</v>
      </c>
      <c r="B1904" t="s">
        <v>50</v>
      </c>
      <c r="C1904">
        <v>123</v>
      </c>
      <c r="D1904" t="s">
        <v>51</v>
      </c>
      <c r="E1904" t="s">
        <v>24</v>
      </c>
      <c r="F1904" t="s">
        <v>103</v>
      </c>
      <c r="G1904">
        <v>190</v>
      </c>
      <c r="H1904">
        <v>1</v>
      </c>
      <c r="I1904" s="1">
        <v>44973</v>
      </c>
      <c r="J1904" t="s">
        <v>32</v>
      </c>
      <c r="K1904" t="s">
        <v>19</v>
      </c>
      <c r="L1904" t="s">
        <v>27</v>
      </c>
      <c r="M1904">
        <v>190</v>
      </c>
    </row>
    <row r="1905" spans="1:13" x14ac:dyDescent="0.35">
      <c r="A1905" t="s">
        <v>1986</v>
      </c>
      <c r="B1905" t="s">
        <v>155</v>
      </c>
      <c r="C1905">
        <v>789</v>
      </c>
      <c r="D1905" t="s">
        <v>37</v>
      </c>
      <c r="E1905" t="s">
        <v>38</v>
      </c>
      <c r="F1905" t="s">
        <v>31</v>
      </c>
      <c r="G1905">
        <v>200</v>
      </c>
      <c r="H1905">
        <v>2</v>
      </c>
      <c r="I1905" s="1">
        <v>45062</v>
      </c>
      <c r="J1905" t="s">
        <v>18</v>
      </c>
      <c r="K1905" t="s">
        <v>19</v>
      </c>
      <c r="L1905" t="s">
        <v>20</v>
      </c>
      <c r="M1905">
        <v>400</v>
      </c>
    </row>
    <row r="1906" spans="1:13" x14ac:dyDescent="0.35">
      <c r="A1906" t="s">
        <v>1987</v>
      </c>
      <c r="B1906" t="s">
        <v>22</v>
      </c>
      <c r="C1906">
        <v>369</v>
      </c>
      <c r="D1906" t="s">
        <v>23</v>
      </c>
      <c r="E1906" t="s">
        <v>64</v>
      </c>
      <c r="F1906" t="s">
        <v>85</v>
      </c>
      <c r="G1906">
        <v>200</v>
      </c>
      <c r="H1906">
        <v>2</v>
      </c>
      <c r="I1906" s="1">
        <v>44978</v>
      </c>
      <c r="J1906" t="s">
        <v>32</v>
      </c>
      <c r="K1906" t="s">
        <v>33</v>
      </c>
      <c r="L1906" t="s">
        <v>34</v>
      </c>
      <c r="M1906">
        <v>400</v>
      </c>
    </row>
    <row r="1907" spans="1:13" x14ac:dyDescent="0.35">
      <c r="A1907" t="s">
        <v>1988</v>
      </c>
      <c r="B1907" t="s">
        <v>69</v>
      </c>
      <c r="C1907">
        <v>321</v>
      </c>
      <c r="D1907" t="s">
        <v>70</v>
      </c>
      <c r="E1907" t="s">
        <v>24</v>
      </c>
      <c r="F1907" t="s">
        <v>134</v>
      </c>
      <c r="G1907">
        <v>280</v>
      </c>
      <c r="H1907">
        <v>3</v>
      </c>
      <c r="I1907" s="1">
        <v>45287</v>
      </c>
      <c r="J1907" t="s">
        <v>26</v>
      </c>
      <c r="K1907" t="s">
        <v>33</v>
      </c>
      <c r="L1907" t="s">
        <v>53</v>
      </c>
      <c r="M1907">
        <v>840</v>
      </c>
    </row>
    <row r="1908" spans="1:13" x14ac:dyDescent="0.35">
      <c r="A1908" t="s">
        <v>1989</v>
      </c>
      <c r="B1908" t="s">
        <v>77</v>
      </c>
      <c r="C1908">
        <v>147</v>
      </c>
      <c r="D1908" t="s">
        <v>78</v>
      </c>
      <c r="E1908" t="s">
        <v>82</v>
      </c>
      <c r="F1908" t="s">
        <v>80</v>
      </c>
      <c r="G1908">
        <v>230</v>
      </c>
      <c r="H1908">
        <v>2</v>
      </c>
      <c r="I1908" s="1">
        <v>45193</v>
      </c>
      <c r="J1908" t="s">
        <v>18</v>
      </c>
      <c r="K1908" t="s">
        <v>19</v>
      </c>
      <c r="L1908" t="s">
        <v>20</v>
      </c>
      <c r="M1908">
        <v>460</v>
      </c>
    </row>
    <row r="1909" spans="1:13" x14ac:dyDescent="0.35">
      <c r="A1909" t="s">
        <v>1990</v>
      </c>
      <c r="B1909" t="s">
        <v>59</v>
      </c>
      <c r="C1909">
        <v>123</v>
      </c>
      <c r="D1909" t="s">
        <v>23</v>
      </c>
      <c r="E1909" t="s">
        <v>79</v>
      </c>
      <c r="F1909" t="s">
        <v>57</v>
      </c>
      <c r="G1909">
        <v>250</v>
      </c>
      <c r="H1909">
        <v>2</v>
      </c>
      <c r="I1909" s="1">
        <v>45236</v>
      </c>
      <c r="J1909" t="s">
        <v>26</v>
      </c>
      <c r="K1909" t="s">
        <v>33</v>
      </c>
      <c r="L1909" t="s">
        <v>40</v>
      </c>
      <c r="M1909">
        <v>500</v>
      </c>
    </row>
    <row r="1910" spans="1:13" x14ac:dyDescent="0.35">
      <c r="A1910" t="s">
        <v>1991</v>
      </c>
      <c r="B1910" t="s">
        <v>69</v>
      </c>
      <c r="C1910">
        <v>321</v>
      </c>
      <c r="D1910" t="s">
        <v>70</v>
      </c>
      <c r="E1910" t="s">
        <v>66</v>
      </c>
      <c r="F1910" t="s">
        <v>17</v>
      </c>
      <c r="G1910">
        <v>50</v>
      </c>
      <c r="H1910">
        <v>4</v>
      </c>
      <c r="I1910" s="1">
        <v>44950</v>
      </c>
      <c r="J1910" t="s">
        <v>26</v>
      </c>
      <c r="K1910" t="s">
        <v>19</v>
      </c>
      <c r="L1910" t="s">
        <v>20</v>
      </c>
      <c r="M1910">
        <v>200</v>
      </c>
    </row>
    <row r="1911" spans="1:13" x14ac:dyDescent="0.35">
      <c r="A1911" t="s">
        <v>1992</v>
      </c>
      <c r="B1911" t="s">
        <v>97</v>
      </c>
      <c r="C1911">
        <v>456</v>
      </c>
      <c r="D1911" t="s">
        <v>45</v>
      </c>
      <c r="E1911" t="s">
        <v>48</v>
      </c>
      <c r="F1911" t="s">
        <v>90</v>
      </c>
      <c r="G1911">
        <v>100</v>
      </c>
      <c r="H1911">
        <v>1</v>
      </c>
      <c r="I1911" s="1">
        <v>45168</v>
      </c>
      <c r="J1911" t="s">
        <v>32</v>
      </c>
      <c r="K1911" t="s">
        <v>33</v>
      </c>
      <c r="L1911" t="s">
        <v>34</v>
      </c>
      <c r="M1911">
        <v>100</v>
      </c>
    </row>
    <row r="1912" spans="1:13" x14ac:dyDescent="0.35">
      <c r="A1912" t="s">
        <v>1993</v>
      </c>
      <c r="B1912" t="s">
        <v>22</v>
      </c>
      <c r="C1912">
        <v>369</v>
      </c>
      <c r="D1912" t="s">
        <v>23</v>
      </c>
      <c r="E1912" t="s">
        <v>64</v>
      </c>
      <c r="F1912" t="s">
        <v>80</v>
      </c>
      <c r="G1912">
        <v>230</v>
      </c>
      <c r="H1912">
        <v>2</v>
      </c>
      <c r="I1912" s="1">
        <v>44931</v>
      </c>
      <c r="J1912" t="s">
        <v>32</v>
      </c>
      <c r="K1912" t="s">
        <v>19</v>
      </c>
      <c r="L1912" t="s">
        <v>27</v>
      </c>
      <c r="M1912">
        <v>460</v>
      </c>
    </row>
    <row r="1913" spans="1:13" x14ac:dyDescent="0.35">
      <c r="A1913" t="s">
        <v>1994</v>
      </c>
      <c r="B1913" t="s">
        <v>36</v>
      </c>
      <c r="C1913">
        <v>456</v>
      </c>
      <c r="D1913" t="s">
        <v>37</v>
      </c>
      <c r="E1913" t="s">
        <v>64</v>
      </c>
      <c r="F1913" t="s">
        <v>67</v>
      </c>
      <c r="G1913">
        <v>150</v>
      </c>
      <c r="H1913">
        <v>2</v>
      </c>
      <c r="I1913" s="1">
        <v>44936</v>
      </c>
      <c r="J1913" t="s">
        <v>26</v>
      </c>
      <c r="K1913" t="s">
        <v>33</v>
      </c>
      <c r="L1913" t="s">
        <v>40</v>
      </c>
      <c r="M1913">
        <v>300</v>
      </c>
    </row>
    <row r="1914" spans="1:13" x14ac:dyDescent="0.35">
      <c r="A1914" t="s">
        <v>1995</v>
      </c>
      <c r="B1914" t="s">
        <v>97</v>
      </c>
      <c r="C1914">
        <v>456</v>
      </c>
      <c r="D1914" t="s">
        <v>45</v>
      </c>
      <c r="E1914" t="s">
        <v>38</v>
      </c>
      <c r="F1914" t="s">
        <v>90</v>
      </c>
      <c r="G1914">
        <v>100</v>
      </c>
      <c r="H1914">
        <v>1</v>
      </c>
      <c r="I1914" s="1">
        <v>45082</v>
      </c>
      <c r="J1914" t="s">
        <v>26</v>
      </c>
      <c r="K1914" t="s">
        <v>33</v>
      </c>
      <c r="L1914" t="s">
        <v>40</v>
      </c>
      <c r="M1914">
        <v>100</v>
      </c>
    </row>
    <row r="1915" spans="1:13" x14ac:dyDescent="0.35">
      <c r="A1915" t="s">
        <v>1996</v>
      </c>
      <c r="B1915" t="s">
        <v>55</v>
      </c>
      <c r="C1915">
        <v>987</v>
      </c>
      <c r="D1915" t="s">
        <v>56</v>
      </c>
      <c r="E1915" t="s">
        <v>16</v>
      </c>
      <c r="F1915" t="s">
        <v>85</v>
      </c>
      <c r="G1915">
        <v>200</v>
      </c>
      <c r="H1915">
        <v>2</v>
      </c>
      <c r="I1915" s="1">
        <v>44946</v>
      </c>
      <c r="J1915" t="s">
        <v>32</v>
      </c>
      <c r="K1915" t="s">
        <v>33</v>
      </c>
      <c r="L1915" t="s">
        <v>53</v>
      </c>
      <c r="M1915">
        <v>400</v>
      </c>
    </row>
    <row r="1916" spans="1:13" x14ac:dyDescent="0.35">
      <c r="A1916" t="s">
        <v>1997</v>
      </c>
      <c r="B1916" t="s">
        <v>131</v>
      </c>
      <c r="C1916">
        <v>147</v>
      </c>
      <c r="D1916" t="s">
        <v>30</v>
      </c>
      <c r="E1916" t="s">
        <v>24</v>
      </c>
      <c r="F1916" t="s">
        <v>88</v>
      </c>
      <c r="G1916">
        <v>130</v>
      </c>
      <c r="H1916">
        <v>1</v>
      </c>
      <c r="I1916" s="1">
        <v>45052</v>
      </c>
      <c r="J1916" t="s">
        <v>52</v>
      </c>
      <c r="K1916" t="s">
        <v>19</v>
      </c>
      <c r="L1916" t="s">
        <v>27</v>
      </c>
      <c r="M1916">
        <v>130</v>
      </c>
    </row>
    <row r="1917" spans="1:13" x14ac:dyDescent="0.35">
      <c r="A1917" t="s">
        <v>1998</v>
      </c>
      <c r="B1917" t="s">
        <v>55</v>
      </c>
      <c r="C1917">
        <v>987</v>
      </c>
      <c r="D1917" t="s">
        <v>56</v>
      </c>
      <c r="E1917" t="s">
        <v>64</v>
      </c>
      <c r="F1917" t="s">
        <v>57</v>
      </c>
      <c r="G1917">
        <v>250</v>
      </c>
      <c r="H1917">
        <v>2</v>
      </c>
      <c r="I1917" s="1">
        <v>45290</v>
      </c>
      <c r="J1917" t="s">
        <v>32</v>
      </c>
      <c r="K1917" t="s">
        <v>33</v>
      </c>
      <c r="L1917" t="s">
        <v>53</v>
      </c>
      <c r="M1917">
        <v>500</v>
      </c>
    </row>
    <row r="1918" spans="1:13" x14ac:dyDescent="0.35">
      <c r="A1918" t="s">
        <v>1999</v>
      </c>
      <c r="B1918" t="s">
        <v>100</v>
      </c>
      <c r="C1918">
        <v>987</v>
      </c>
      <c r="D1918" t="s">
        <v>56</v>
      </c>
      <c r="E1918" t="s">
        <v>38</v>
      </c>
      <c r="F1918" t="s">
        <v>88</v>
      </c>
      <c r="G1918">
        <v>130</v>
      </c>
      <c r="H1918">
        <v>1</v>
      </c>
      <c r="I1918" s="1">
        <v>45037</v>
      </c>
      <c r="J1918" t="s">
        <v>52</v>
      </c>
      <c r="K1918" t="s">
        <v>33</v>
      </c>
      <c r="L1918" t="s">
        <v>40</v>
      </c>
      <c r="M1918">
        <v>130</v>
      </c>
    </row>
    <row r="1919" spans="1:13" x14ac:dyDescent="0.35">
      <c r="A1919" t="s">
        <v>2000</v>
      </c>
      <c r="B1919" t="s">
        <v>69</v>
      </c>
      <c r="C1919">
        <v>321</v>
      </c>
      <c r="D1919" t="s">
        <v>70</v>
      </c>
      <c r="E1919" t="s">
        <v>16</v>
      </c>
      <c r="F1919" t="s">
        <v>85</v>
      </c>
      <c r="G1919">
        <v>200</v>
      </c>
      <c r="H1919">
        <v>2</v>
      </c>
      <c r="I1919" s="1">
        <v>44943</v>
      </c>
      <c r="J1919" t="s">
        <v>32</v>
      </c>
      <c r="K1919" t="s">
        <v>33</v>
      </c>
      <c r="L1919" t="s">
        <v>34</v>
      </c>
      <c r="M1919">
        <v>400</v>
      </c>
    </row>
    <row r="1920" spans="1:13" x14ac:dyDescent="0.35">
      <c r="A1920" t="s">
        <v>2001</v>
      </c>
      <c r="B1920" t="s">
        <v>69</v>
      </c>
      <c r="C1920">
        <v>321</v>
      </c>
      <c r="D1920" t="s">
        <v>70</v>
      </c>
      <c r="E1920" t="s">
        <v>66</v>
      </c>
      <c r="F1920" t="s">
        <v>67</v>
      </c>
      <c r="G1920">
        <v>150</v>
      </c>
      <c r="H1920">
        <v>2</v>
      </c>
      <c r="I1920" s="1">
        <v>45182</v>
      </c>
      <c r="J1920" t="s">
        <v>26</v>
      </c>
      <c r="K1920" t="s">
        <v>33</v>
      </c>
      <c r="L1920" t="s">
        <v>34</v>
      </c>
      <c r="M1920">
        <v>300</v>
      </c>
    </row>
    <row r="1921" spans="1:13" x14ac:dyDescent="0.35">
      <c r="A1921" t="s">
        <v>2002</v>
      </c>
      <c r="B1921" t="s">
        <v>77</v>
      </c>
      <c r="C1921">
        <v>147</v>
      </c>
      <c r="D1921" t="s">
        <v>78</v>
      </c>
      <c r="E1921" t="s">
        <v>16</v>
      </c>
      <c r="F1921" t="s">
        <v>174</v>
      </c>
      <c r="G1921">
        <v>300</v>
      </c>
      <c r="H1921">
        <v>3</v>
      </c>
      <c r="I1921" s="1">
        <v>45171</v>
      </c>
      <c r="J1921" t="s">
        <v>52</v>
      </c>
      <c r="K1921" t="s">
        <v>19</v>
      </c>
      <c r="L1921" t="s">
        <v>27</v>
      </c>
      <c r="M1921">
        <v>900</v>
      </c>
    </row>
    <row r="1922" spans="1:13" x14ac:dyDescent="0.35">
      <c r="A1922" t="s">
        <v>2003</v>
      </c>
      <c r="B1922" t="s">
        <v>92</v>
      </c>
      <c r="C1922">
        <v>654</v>
      </c>
      <c r="D1922" t="s">
        <v>51</v>
      </c>
      <c r="E1922" t="s">
        <v>66</v>
      </c>
      <c r="F1922" t="s">
        <v>71</v>
      </c>
      <c r="G1922">
        <v>180</v>
      </c>
      <c r="H1922">
        <v>1</v>
      </c>
      <c r="I1922" s="1">
        <v>45127</v>
      </c>
      <c r="J1922" t="s">
        <v>18</v>
      </c>
      <c r="K1922" t="s">
        <v>33</v>
      </c>
      <c r="L1922" t="s">
        <v>34</v>
      </c>
      <c r="M1922">
        <v>180</v>
      </c>
    </row>
    <row r="1923" spans="1:13" x14ac:dyDescent="0.35">
      <c r="A1923" t="s">
        <v>2004</v>
      </c>
      <c r="B1923" t="s">
        <v>29</v>
      </c>
      <c r="C1923">
        <v>258</v>
      </c>
      <c r="D1923" t="s">
        <v>30</v>
      </c>
      <c r="E1923" t="s">
        <v>38</v>
      </c>
      <c r="F1923" t="s">
        <v>17</v>
      </c>
      <c r="G1923">
        <v>50</v>
      </c>
      <c r="H1923">
        <v>4</v>
      </c>
      <c r="I1923" s="1">
        <v>45017</v>
      </c>
      <c r="J1923" t="s">
        <v>52</v>
      </c>
      <c r="K1923" t="s">
        <v>19</v>
      </c>
      <c r="L1923" t="s">
        <v>27</v>
      </c>
      <c r="M1923">
        <v>200</v>
      </c>
    </row>
    <row r="1924" spans="1:13" x14ac:dyDescent="0.35">
      <c r="A1924" t="s">
        <v>2005</v>
      </c>
      <c r="B1924" t="s">
        <v>14</v>
      </c>
      <c r="C1924">
        <v>369</v>
      </c>
      <c r="D1924" t="s">
        <v>15</v>
      </c>
      <c r="E1924" t="s">
        <v>38</v>
      </c>
      <c r="F1924" t="s">
        <v>90</v>
      </c>
      <c r="G1924">
        <v>100</v>
      </c>
      <c r="H1924">
        <v>1</v>
      </c>
      <c r="I1924" s="1">
        <v>45285</v>
      </c>
      <c r="J1924" t="s">
        <v>32</v>
      </c>
      <c r="K1924" t="s">
        <v>33</v>
      </c>
      <c r="L1924" t="s">
        <v>40</v>
      </c>
      <c r="M1924">
        <v>100</v>
      </c>
    </row>
    <row r="1925" spans="1:13" x14ac:dyDescent="0.35">
      <c r="A1925" t="s">
        <v>2006</v>
      </c>
      <c r="B1925" t="s">
        <v>22</v>
      </c>
      <c r="C1925">
        <v>369</v>
      </c>
      <c r="D1925" t="s">
        <v>23</v>
      </c>
      <c r="E1925" t="s">
        <v>38</v>
      </c>
      <c r="F1925" t="s">
        <v>105</v>
      </c>
      <c r="G1925">
        <v>180</v>
      </c>
      <c r="H1925">
        <v>1</v>
      </c>
      <c r="I1925" s="1">
        <v>45229</v>
      </c>
      <c r="J1925" t="s">
        <v>18</v>
      </c>
      <c r="K1925" t="s">
        <v>19</v>
      </c>
      <c r="L1925" t="s">
        <v>27</v>
      </c>
      <c r="M1925">
        <v>180</v>
      </c>
    </row>
    <row r="1926" spans="1:13" x14ac:dyDescent="0.35">
      <c r="A1926" t="s">
        <v>2007</v>
      </c>
      <c r="B1926" t="s">
        <v>62</v>
      </c>
      <c r="C1926">
        <v>456</v>
      </c>
      <c r="D1926" t="s">
        <v>63</v>
      </c>
      <c r="E1926" t="s">
        <v>42</v>
      </c>
      <c r="F1926" t="s">
        <v>46</v>
      </c>
      <c r="G1926">
        <v>350</v>
      </c>
      <c r="H1926">
        <v>1</v>
      </c>
      <c r="I1926" s="1">
        <v>45149</v>
      </c>
      <c r="J1926" t="s">
        <v>32</v>
      </c>
      <c r="K1926" t="s">
        <v>33</v>
      </c>
      <c r="L1926" t="s">
        <v>53</v>
      </c>
      <c r="M1926">
        <v>350</v>
      </c>
    </row>
    <row r="1927" spans="1:13" x14ac:dyDescent="0.35">
      <c r="A1927" t="s">
        <v>2008</v>
      </c>
      <c r="B1927" t="s">
        <v>115</v>
      </c>
      <c r="C1927">
        <v>789</v>
      </c>
      <c r="D1927" t="s">
        <v>70</v>
      </c>
      <c r="E1927" t="s">
        <v>24</v>
      </c>
      <c r="F1927" t="s">
        <v>98</v>
      </c>
      <c r="G1927">
        <v>150</v>
      </c>
      <c r="H1927">
        <v>2</v>
      </c>
      <c r="I1927" s="1">
        <v>45284</v>
      </c>
      <c r="J1927" t="s">
        <v>26</v>
      </c>
      <c r="K1927" t="s">
        <v>33</v>
      </c>
      <c r="L1927" t="s">
        <v>34</v>
      </c>
      <c r="M1927">
        <v>300</v>
      </c>
    </row>
    <row r="1928" spans="1:13" x14ac:dyDescent="0.35">
      <c r="A1928" t="s">
        <v>2009</v>
      </c>
      <c r="B1928" t="s">
        <v>44</v>
      </c>
      <c r="C1928">
        <v>654</v>
      </c>
      <c r="D1928" t="s">
        <v>45</v>
      </c>
      <c r="E1928" t="s">
        <v>66</v>
      </c>
      <c r="F1928" t="s">
        <v>31</v>
      </c>
      <c r="G1928">
        <v>200</v>
      </c>
      <c r="H1928">
        <v>2</v>
      </c>
      <c r="I1928" s="1">
        <v>45026</v>
      </c>
      <c r="J1928" t="s">
        <v>32</v>
      </c>
      <c r="K1928" t="s">
        <v>33</v>
      </c>
      <c r="L1928" t="s">
        <v>40</v>
      </c>
      <c r="M1928">
        <v>400</v>
      </c>
    </row>
    <row r="1929" spans="1:13" x14ac:dyDescent="0.35">
      <c r="A1929" t="s">
        <v>2010</v>
      </c>
      <c r="B1929" t="s">
        <v>14</v>
      </c>
      <c r="C1929">
        <v>369</v>
      </c>
      <c r="D1929" t="s">
        <v>15</v>
      </c>
      <c r="E1929" t="s">
        <v>82</v>
      </c>
      <c r="F1929" t="s">
        <v>103</v>
      </c>
      <c r="G1929">
        <v>190</v>
      </c>
      <c r="H1929">
        <v>1</v>
      </c>
      <c r="I1929" s="1">
        <v>45291</v>
      </c>
      <c r="J1929" t="s">
        <v>26</v>
      </c>
      <c r="K1929" t="s">
        <v>19</v>
      </c>
      <c r="L1929" t="s">
        <v>27</v>
      </c>
      <c r="M1929">
        <v>190</v>
      </c>
    </row>
    <row r="1930" spans="1:13" x14ac:dyDescent="0.35">
      <c r="A1930" t="s">
        <v>2011</v>
      </c>
      <c r="B1930" t="s">
        <v>50</v>
      </c>
      <c r="C1930">
        <v>123</v>
      </c>
      <c r="D1930" t="s">
        <v>51</v>
      </c>
      <c r="E1930" t="s">
        <v>82</v>
      </c>
      <c r="F1930" t="s">
        <v>25</v>
      </c>
      <c r="G1930">
        <v>280</v>
      </c>
      <c r="H1930">
        <v>3</v>
      </c>
      <c r="I1930" s="1">
        <v>45174</v>
      </c>
      <c r="J1930" t="s">
        <v>26</v>
      </c>
      <c r="K1930" t="s">
        <v>19</v>
      </c>
      <c r="L1930" t="s">
        <v>27</v>
      </c>
      <c r="M1930">
        <v>840</v>
      </c>
    </row>
    <row r="1931" spans="1:13" x14ac:dyDescent="0.35">
      <c r="A1931" t="s">
        <v>2012</v>
      </c>
      <c r="B1931" t="s">
        <v>113</v>
      </c>
      <c r="C1931">
        <v>321</v>
      </c>
      <c r="D1931" t="s">
        <v>78</v>
      </c>
      <c r="E1931" t="s">
        <v>82</v>
      </c>
      <c r="F1931" t="s">
        <v>98</v>
      </c>
      <c r="G1931">
        <v>150</v>
      </c>
      <c r="H1931">
        <v>2</v>
      </c>
      <c r="I1931" s="1">
        <v>45145</v>
      </c>
      <c r="J1931" t="s">
        <v>18</v>
      </c>
      <c r="K1931" t="s">
        <v>33</v>
      </c>
      <c r="L1931" t="s">
        <v>40</v>
      </c>
      <c r="M1931">
        <v>300</v>
      </c>
    </row>
    <row r="1932" spans="1:13" x14ac:dyDescent="0.35">
      <c r="A1932" t="s">
        <v>2013</v>
      </c>
      <c r="B1932" t="s">
        <v>97</v>
      </c>
      <c r="C1932">
        <v>456</v>
      </c>
      <c r="D1932" t="s">
        <v>45</v>
      </c>
      <c r="E1932" t="s">
        <v>66</v>
      </c>
      <c r="F1932" t="s">
        <v>174</v>
      </c>
      <c r="G1932">
        <v>300</v>
      </c>
      <c r="H1932">
        <v>3</v>
      </c>
      <c r="I1932" s="1">
        <v>45083</v>
      </c>
      <c r="J1932" t="s">
        <v>52</v>
      </c>
      <c r="K1932" t="s">
        <v>19</v>
      </c>
      <c r="L1932" t="s">
        <v>27</v>
      </c>
      <c r="M1932">
        <v>900</v>
      </c>
    </row>
    <row r="1933" spans="1:13" x14ac:dyDescent="0.35">
      <c r="A1933" t="s">
        <v>2014</v>
      </c>
      <c r="B1933" t="s">
        <v>29</v>
      </c>
      <c r="C1933">
        <v>258</v>
      </c>
      <c r="D1933" t="s">
        <v>30</v>
      </c>
      <c r="E1933" t="s">
        <v>16</v>
      </c>
      <c r="F1933" t="s">
        <v>71</v>
      </c>
      <c r="G1933">
        <v>180</v>
      </c>
      <c r="H1933">
        <v>1</v>
      </c>
      <c r="I1933" s="1">
        <v>45262</v>
      </c>
      <c r="J1933" t="s">
        <v>18</v>
      </c>
      <c r="K1933" t="s">
        <v>19</v>
      </c>
      <c r="L1933" t="s">
        <v>27</v>
      </c>
      <c r="M1933">
        <v>180</v>
      </c>
    </row>
    <row r="1934" spans="1:13" x14ac:dyDescent="0.35">
      <c r="A1934" t="s">
        <v>2015</v>
      </c>
      <c r="B1934" t="s">
        <v>113</v>
      </c>
      <c r="C1934">
        <v>321</v>
      </c>
      <c r="D1934" t="s">
        <v>78</v>
      </c>
      <c r="E1934" t="s">
        <v>82</v>
      </c>
      <c r="F1934" t="s">
        <v>88</v>
      </c>
      <c r="G1934">
        <v>130</v>
      </c>
      <c r="H1934">
        <v>1</v>
      </c>
      <c r="I1934" s="1">
        <v>45176</v>
      </c>
      <c r="J1934" t="s">
        <v>18</v>
      </c>
      <c r="K1934" t="s">
        <v>19</v>
      </c>
      <c r="L1934" t="s">
        <v>27</v>
      </c>
      <c r="M1934">
        <v>130</v>
      </c>
    </row>
    <row r="1935" spans="1:13" x14ac:dyDescent="0.35">
      <c r="A1935" t="s">
        <v>2016</v>
      </c>
      <c r="B1935" t="s">
        <v>69</v>
      </c>
      <c r="C1935">
        <v>321</v>
      </c>
      <c r="D1935" t="s">
        <v>70</v>
      </c>
      <c r="E1935" t="s">
        <v>16</v>
      </c>
      <c r="F1935" t="s">
        <v>103</v>
      </c>
      <c r="G1935">
        <v>190</v>
      </c>
      <c r="H1935">
        <v>1</v>
      </c>
      <c r="I1935" s="1">
        <v>44978</v>
      </c>
      <c r="J1935" t="s">
        <v>18</v>
      </c>
      <c r="K1935" t="s">
        <v>33</v>
      </c>
      <c r="L1935" t="s">
        <v>34</v>
      </c>
      <c r="M1935">
        <v>190</v>
      </c>
    </row>
    <row r="1936" spans="1:13" x14ac:dyDescent="0.35">
      <c r="A1936" t="s">
        <v>2017</v>
      </c>
      <c r="B1936" t="s">
        <v>22</v>
      </c>
      <c r="C1936">
        <v>369</v>
      </c>
      <c r="D1936" t="s">
        <v>23</v>
      </c>
      <c r="E1936" t="s">
        <v>79</v>
      </c>
      <c r="F1936" t="s">
        <v>25</v>
      </c>
      <c r="G1936">
        <v>280</v>
      </c>
      <c r="H1936">
        <v>3</v>
      </c>
      <c r="I1936" s="1">
        <v>45056</v>
      </c>
      <c r="J1936" t="s">
        <v>32</v>
      </c>
      <c r="K1936" t="s">
        <v>19</v>
      </c>
      <c r="L1936" t="s">
        <v>20</v>
      </c>
      <c r="M1936">
        <v>840</v>
      </c>
    </row>
    <row r="1937" spans="1:13" x14ac:dyDescent="0.35">
      <c r="A1937" t="s">
        <v>2018</v>
      </c>
      <c r="B1937" t="s">
        <v>22</v>
      </c>
      <c r="C1937">
        <v>369</v>
      </c>
      <c r="D1937" t="s">
        <v>23</v>
      </c>
      <c r="E1937" t="s">
        <v>42</v>
      </c>
      <c r="F1937" t="s">
        <v>134</v>
      </c>
      <c r="G1937">
        <v>280</v>
      </c>
      <c r="H1937">
        <v>3</v>
      </c>
      <c r="I1937" s="1">
        <v>44933</v>
      </c>
      <c r="J1937" t="s">
        <v>52</v>
      </c>
      <c r="K1937" t="s">
        <v>19</v>
      </c>
      <c r="L1937" t="s">
        <v>20</v>
      </c>
      <c r="M1937">
        <v>840</v>
      </c>
    </row>
    <row r="1938" spans="1:13" x14ac:dyDescent="0.35">
      <c r="A1938" t="s">
        <v>2019</v>
      </c>
      <c r="B1938" t="s">
        <v>62</v>
      </c>
      <c r="C1938">
        <v>456</v>
      </c>
      <c r="D1938" t="s">
        <v>63</v>
      </c>
      <c r="E1938" t="s">
        <v>82</v>
      </c>
      <c r="F1938" t="s">
        <v>88</v>
      </c>
      <c r="G1938">
        <v>130</v>
      </c>
      <c r="H1938">
        <v>1</v>
      </c>
      <c r="I1938" s="1">
        <v>45209</v>
      </c>
      <c r="J1938" t="s">
        <v>18</v>
      </c>
      <c r="K1938" t="s">
        <v>33</v>
      </c>
      <c r="L1938" t="s">
        <v>34</v>
      </c>
      <c r="M1938">
        <v>130</v>
      </c>
    </row>
    <row r="1939" spans="1:13" x14ac:dyDescent="0.35">
      <c r="A1939" t="s">
        <v>2020</v>
      </c>
      <c r="B1939" t="s">
        <v>77</v>
      </c>
      <c r="C1939">
        <v>147</v>
      </c>
      <c r="D1939" t="s">
        <v>78</v>
      </c>
      <c r="E1939" t="s">
        <v>79</v>
      </c>
      <c r="F1939" t="s">
        <v>60</v>
      </c>
      <c r="G1939">
        <v>220</v>
      </c>
      <c r="H1939">
        <v>2</v>
      </c>
      <c r="I1939" s="1">
        <v>45161</v>
      </c>
      <c r="J1939" t="s">
        <v>26</v>
      </c>
      <c r="K1939" t="s">
        <v>33</v>
      </c>
      <c r="L1939" t="s">
        <v>53</v>
      </c>
      <c r="M1939">
        <v>440</v>
      </c>
    </row>
    <row r="1940" spans="1:13" x14ac:dyDescent="0.35">
      <c r="A1940" t="s">
        <v>2021</v>
      </c>
      <c r="B1940" t="s">
        <v>59</v>
      </c>
      <c r="C1940">
        <v>123</v>
      </c>
      <c r="D1940" t="s">
        <v>23</v>
      </c>
      <c r="E1940" t="s">
        <v>79</v>
      </c>
      <c r="F1940" t="s">
        <v>80</v>
      </c>
      <c r="G1940">
        <v>230</v>
      </c>
      <c r="H1940">
        <v>2</v>
      </c>
      <c r="I1940" s="1">
        <v>45041</v>
      </c>
      <c r="J1940" t="s">
        <v>26</v>
      </c>
      <c r="K1940" t="s">
        <v>19</v>
      </c>
      <c r="L1940" t="s">
        <v>27</v>
      </c>
      <c r="M1940">
        <v>460</v>
      </c>
    </row>
    <row r="1941" spans="1:13" x14ac:dyDescent="0.35">
      <c r="A1941" t="s">
        <v>2022</v>
      </c>
      <c r="B1941" t="s">
        <v>55</v>
      </c>
      <c r="C1941">
        <v>987</v>
      </c>
      <c r="D1941" t="s">
        <v>56</v>
      </c>
      <c r="E1941" t="s">
        <v>64</v>
      </c>
      <c r="F1941" t="s">
        <v>17</v>
      </c>
      <c r="G1941">
        <v>50</v>
      </c>
      <c r="H1941">
        <v>4</v>
      </c>
      <c r="I1941" s="1">
        <v>45257</v>
      </c>
      <c r="J1941" t="s">
        <v>52</v>
      </c>
      <c r="K1941" t="s">
        <v>33</v>
      </c>
      <c r="L1941" t="s">
        <v>34</v>
      </c>
      <c r="M1941">
        <v>200</v>
      </c>
    </row>
    <row r="1942" spans="1:13" x14ac:dyDescent="0.35">
      <c r="A1942" t="s">
        <v>2023</v>
      </c>
      <c r="B1942" t="s">
        <v>59</v>
      </c>
      <c r="C1942">
        <v>123</v>
      </c>
      <c r="D1942" t="s">
        <v>23</v>
      </c>
      <c r="E1942" t="s">
        <v>48</v>
      </c>
      <c r="F1942" t="s">
        <v>46</v>
      </c>
      <c r="G1942">
        <v>350</v>
      </c>
      <c r="H1942">
        <v>1</v>
      </c>
      <c r="I1942" s="1">
        <v>45125</v>
      </c>
      <c r="J1942" t="s">
        <v>52</v>
      </c>
      <c r="K1942" t="s">
        <v>19</v>
      </c>
      <c r="L1942" t="s">
        <v>20</v>
      </c>
      <c r="M1942">
        <v>350</v>
      </c>
    </row>
    <row r="1943" spans="1:13" x14ac:dyDescent="0.35">
      <c r="A1943" t="s">
        <v>2024</v>
      </c>
      <c r="B1943" t="s">
        <v>50</v>
      </c>
      <c r="C1943">
        <v>123</v>
      </c>
      <c r="D1943" t="s">
        <v>51</v>
      </c>
      <c r="E1943" t="s">
        <v>42</v>
      </c>
      <c r="F1943" t="s">
        <v>80</v>
      </c>
      <c r="G1943">
        <v>230</v>
      </c>
      <c r="H1943">
        <v>2</v>
      </c>
      <c r="I1943" s="1">
        <v>45043</v>
      </c>
      <c r="J1943" t="s">
        <v>52</v>
      </c>
      <c r="K1943" t="s">
        <v>19</v>
      </c>
      <c r="L1943" t="s">
        <v>20</v>
      </c>
      <c r="M1943">
        <v>460</v>
      </c>
    </row>
    <row r="1944" spans="1:13" x14ac:dyDescent="0.35">
      <c r="A1944" t="s">
        <v>2025</v>
      </c>
      <c r="B1944" t="s">
        <v>59</v>
      </c>
      <c r="C1944">
        <v>123</v>
      </c>
      <c r="D1944" t="s">
        <v>23</v>
      </c>
      <c r="E1944" t="s">
        <v>48</v>
      </c>
      <c r="F1944" t="s">
        <v>73</v>
      </c>
      <c r="G1944">
        <v>160</v>
      </c>
      <c r="H1944">
        <v>1</v>
      </c>
      <c r="I1944" s="1">
        <v>45089</v>
      </c>
      <c r="J1944" t="s">
        <v>26</v>
      </c>
      <c r="K1944" t="s">
        <v>33</v>
      </c>
      <c r="L1944" t="s">
        <v>53</v>
      </c>
      <c r="M1944">
        <v>160</v>
      </c>
    </row>
    <row r="1945" spans="1:13" x14ac:dyDescent="0.35">
      <c r="A1945" t="s">
        <v>2026</v>
      </c>
      <c r="B1945" t="s">
        <v>50</v>
      </c>
      <c r="C1945">
        <v>123</v>
      </c>
      <c r="D1945" t="s">
        <v>51</v>
      </c>
      <c r="E1945" t="s">
        <v>79</v>
      </c>
      <c r="F1945" t="s">
        <v>17</v>
      </c>
      <c r="G1945">
        <v>50</v>
      </c>
      <c r="H1945">
        <v>4</v>
      </c>
      <c r="I1945" s="1">
        <v>45151</v>
      </c>
      <c r="J1945" t="s">
        <v>18</v>
      </c>
      <c r="K1945" t="s">
        <v>19</v>
      </c>
      <c r="L1945" t="s">
        <v>27</v>
      </c>
      <c r="M1945">
        <v>200</v>
      </c>
    </row>
    <row r="1946" spans="1:13" x14ac:dyDescent="0.35">
      <c r="A1946" t="s">
        <v>2027</v>
      </c>
      <c r="B1946" t="s">
        <v>59</v>
      </c>
      <c r="C1946">
        <v>123</v>
      </c>
      <c r="D1946" t="s">
        <v>23</v>
      </c>
      <c r="E1946" t="s">
        <v>38</v>
      </c>
      <c r="F1946" t="s">
        <v>39</v>
      </c>
      <c r="G1946">
        <v>120</v>
      </c>
      <c r="H1946">
        <v>1</v>
      </c>
      <c r="I1946" s="1">
        <v>45030</v>
      </c>
      <c r="J1946" t="s">
        <v>26</v>
      </c>
      <c r="K1946" t="s">
        <v>19</v>
      </c>
      <c r="L1946" t="s">
        <v>27</v>
      </c>
      <c r="M1946">
        <v>120</v>
      </c>
    </row>
    <row r="1947" spans="1:13" x14ac:dyDescent="0.35">
      <c r="A1947" t="s">
        <v>2028</v>
      </c>
      <c r="B1947" t="s">
        <v>50</v>
      </c>
      <c r="C1947">
        <v>123</v>
      </c>
      <c r="D1947" t="s">
        <v>51</v>
      </c>
      <c r="E1947" t="s">
        <v>38</v>
      </c>
      <c r="F1947" t="s">
        <v>71</v>
      </c>
      <c r="G1947">
        <v>180</v>
      </c>
      <c r="H1947">
        <v>1</v>
      </c>
      <c r="I1947" s="1">
        <v>45085</v>
      </c>
      <c r="J1947" t="s">
        <v>52</v>
      </c>
      <c r="K1947" t="s">
        <v>19</v>
      </c>
      <c r="L1947" t="s">
        <v>27</v>
      </c>
      <c r="M1947">
        <v>180</v>
      </c>
    </row>
    <row r="1948" spans="1:13" x14ac:dyDescent="0.35">
      <c r="A1948" t="s">
        <v>2029</v>
      </c>
      <c r="B1948" t="s">
        <v>69</v>
      </c>
      <c r="C1948">
        <v>321</v>
      </c>
      <c r="D1948" t="s">
        <v>70</v>
      </c>
      <c r="E1948" t="s">
        <v>64</v>
      </c>
      <c r="F1948" t="s">
        <v>90</v>
      </c>
      <c r="G1948">
        <v>100</v>
      </c>
      <c r="H1948">
        <v>1</v>
      </c>
      <c r="I1948" s="1">
        <v>45171</v>
      </c>
      <c r="J1948" t="s">
        <v>32</v>
      </c>
      <c r="K1948" t="s">
        <v>33</v>
      </c>
      <c r="L1948" t="s">
        <v>34</v>
      </c>
      <c r="M1948">
        <v>100</v>
      </c>
    </row>
    <row r="1949" spans="1:13" x14ac:dyDescent="0.35">
      <c r="A1949" t="s">
        <v>2030</v>
      </c>
      <c r="B1949" t="s">
        <v>14</v>
      </c>
      <c r="C1949">
        <v>369</v>
      </c>
      <c r="D1949" t="s">
        <v>15</v>
      </c>
      <c r="E1949" t="s">
        <v>38</v>
      </c>
      <c r="F1949" t="s">
        <v>134</v>
      </c>
      <c r="G1949">
        <v>280</v>
      </c>
      <c r="H1949">
        <v>3</v>
      </c>
      <c r="I1949" s="1">
        <v>45053</v>
      </c>
      <c r="J1949" t="s">
        <v>52</v>
      </c>
      <c r="K1949" t="s">
        <v>19</v>
      </c>
      <c r="L1949" t="s">
        <v>27</v>
      </c>
      <c r="M1949">
        <v>840</v>
      </c>
    </row>
    <row r="1950" spans="1:13" x14ac:dyDescent="0.35">
      <c r="A1950" t="s">
        <v>2031</v>
      </c>
      <c r="B1950" t="s">
        <v>22</v>
      </c>
      <c r="C1950">
        <v>369</v>
      </c>
      <c r="D1950" t="s">
        <v>23</v>
      </c>
      <c r="E1950" t="s">
        <v>24</v>
      </c>
      <c r="F1950" t="s">
        <v>60</v>
      </c>
      <c r="G1950">
        <v>220</v>
      </c>
      <c r="H1950">
        <v>2</v>
      </c>
      <c r="I1950" s="1">
        <v>45015</v>
      </c>
      <c r="J1950" t="s">
        <v>18</v>
      </c>
      <c r="K1950" t="s">
        <v>19</v>
      </c>
      <c r="L1950" t="s">
        <v>20</v>
      </c>
      <c r="M1950">
        <v>440</v>
      </c>
    </row>
    <row r="1951" spans="1:13" x14ac:dyDescent="0.35">
      <c r="A1951" t="s">
        <v>2032</v>
      </c>
      <c r="B1951" t="s">
        <v>22</v>
      </c>
      <c r="C1951">
        <v>369</v>
      </c>
      <c r="D1951" t="s">
        <v>23</v>
      </c>
      <c r="E1951" t="s">
        <v>42</v>
      </c>
      <c r="F1951" t="s">
        <v>174</v>
      </c>
      <c r="G1951">
        <v>300</v>
      </c>
      <c r="H1951">
        <v>3</v>
      </c>
      <c r="I1951" s="1">
        <v>45163</v>
      </c>
      <c r="J1951" t="s">
        <v>32</v>
      </c>
      <c r="K1951" t="s">
        <v>19</v>
      </c>
      <c r="L1951" t="s">
        <v>27</v>
      </c>
      <c r="M1951">
        <v>900</v>
      </c>
    </row>
    <row r="1952" spans="1:13" x14ac:dyDescent="0.35">
      <c r="A1952" t="s">
        <v>2033</v>
      </c>
      <c r="B1952" t="s">
        <v>59</v>
      </c>
      <c r="C1952">
        <v>123</v>
      </c>
      <c r="D1952" t="s">
        <v>23</v>
      </c>
      <c r="E1952" t="s">
        <v>24</v>
      </c>
      <c r="F1952" t="s">
        <v>105</v>
      </c>
      <c r="G1952">
        <v>180</v>
      </c>
      <c r="H1952">
        <v>1</v>
      </c>
      <c r="I1952" s="1">
        <v>44969</v>
      </c>
      <c r="J1952" t="s">
        <v>32</v>
      </c>
      <c r="K1952" t="s">
        <v>33</v>
      </c>
      <c r="L1952" t="s">
        <v>40</v>
      </c>
      <c r="M1952">
        <v>180</v>
      </c>
    </row>
    <row r="1953" spans="1:13" x14ac:dyDescent="0.35">
      <c r="A1953" t="s">
        <v>2034</v>
      </c>
      <c r="B1953" t="s">
        <v>113</v>
      </c>
      <c r="C1953">
        <v>321</v>
      </c>
      <c r="D1953" t="s">
        <v>78</v>
      </c>
      <c r="E1953" t="s">
        <v>79</v>
      </c>
      <c r="F1953" t="s">
        <v>88</v>
      </c>
      <c r="G1953">
        <v>130</v>
      </c>
      <c r="H1953">
        <v>1</v>
      </c>
      <c r="I1953" s="1">
        <v>45272</v>
      </c>
      <c r="J1953" t="s">
        <v>18</v>
      </c>
      <c r="K1953" t="s">
        <v>19</v>
      </c>
      <c r="L1953" t="s">
        <v>27</v>
      </c>
      <c r="M1953">
        <v>130</v>
      </c>
    </row>
    <row r="1954" spans="1:13" x14ac:dyDescent="0.35">
      <c r="A1954" t="s">
        <v>2035</v>
      </c>
      <c r="B1954" t="s">
        <v>29</v>
      </c>
      <c r="C1954">
        <v>258</v>
      </c>
      <c r="D1954" t="s">
        <v>30</v>
      </c>
      <c r="E1954" t="s">
        <v>16</v>
      </c>
      <c r="F1954" t="s">
        <v>60</v>
      </c>
      <c r="G1954">
        <v>220</v>
      </c>
      <c r="H1954">
        <v>2</v>
      </c>
      <c r="I1954" s="1">
        <v>45243</v>
      </c>
      <c r="J1954" t="s">
        <v>18</v>
      </c>
      <c r="K1954" t="s">
        <v>19</v>
      </c>
      <c r="L1954" t="s">
        <v>20</v>
      </c>
      <c r="M1954">
        <v>440</v>
      </c>
    </row>
    <row r="1955" spans="1:13" x14ac:dyDescent="0.35">
      <c r="A1955" t="s">
        <v>2036</v>
      </c>
      <c r="B1955" t="s">
        <v>22</v>
      </c>
      <c r="C1955">
        <v>369</v>
      </c>
      <c r="D1955" t="s">
        <v>23</v>
      </c>
      <c r="E1955" t="s">
        <v>82</v>
      </c>
      <c r="F1955" t="s">
        <v>46</v>
      </c>
      <c r="G1955">
        <v>350</v>
      </c>
      <c r="H1955">
        <v>1</v>
      </c>
      <c r="I1955" s="1">
        <v>45139</v>
      </c>
      <c r="J1955" t="s">
        <v>52</v>
      </c>
      <c r="K1955" t="s">
        <v>33</v>
      </c>
      <c r="L1955" t="s">
        <v>40</v>
      </c>
      <c r="M1955">
        <v>350</v>
      </c>
    </row>
    <row r="1956" spans="1:13" x14ac:dyDescent="0.35">
      <c r="A1956" t="s">
        <v>2037</v>
      </c>
      <c r="B1956" t="s">
        <v>92</v>
      </c>
      <c r="C1956">
        <v>654</v>
      </c>
      <c r="D1956" t="s">
        <v>51</v>
      </c>
      <c r="E1956" t="s">
        <v>42</v>
      </c>
      <c r="F1956" t="s">
        <v>17</v>
      </c>
      <c r="G1956">
        <v>50</v>
      </c>
      <c r="H1956">
        <v>4</v>
      </c>
      <c r="I1956" s="1">
        <v>44959</v>
      </c>
      <c r="J1956" t="s">
        <v>18</v>
      </c>
      <c r="K1956" t="s">
        <v>19</v>
      </c>
      <c r="L1956" t="s">
        <v>20</v>
      </c>
      <c r="M1956">
        <v>200</v>
      </c>
    </row>
    <row r="1957" spans="1:13" x14ac:dyDescent="0.35">
      <c r="A1957" t="s">
        <v>2038</v>
      </c>
      <c r="B1957" t="s">
        <v>155</v>
      </c>
      <c r="C1957">
        <v>789</v>
      </c>
      <c r="D1957" t="s">
        <v>37</v>
      </c>
      <c r="E1957" t="s">
        <v>64</v>
      </c>
      <c r="F1957" t="s">
        <v>88</v>
      </c>
      <c r="G1957">
        <v>130</v>
      </c>
      <c r="H1957">
        <v>1</v>
      </c>
      <c r="I1957" s="1">
        <v>45020</v>
      </c>
      <c r="J1957" t="s">
        <v>18</v>
      </c>
      <c r="K1957" t="s">
        <v>33</v>
      </c>
      <c r="L1957" t="s">
        <v>34</v>
      </c>
      <c r="M1957">
        <v>130</v>
      </c>
    </row>
    <row r="1958" spans="1:13" x14ac:dyDescent="0.35">
      <c r="A1958" t="s">
        <v>2039</v>
      </c>
      <c r="B1958" t="s">
        <v>113</v>
      </c>
      <c r="C1958">
        <v>321</v>
      </c>
      <c r="D1958" t="s">
        <v>78</v>
      </c>
      <c r="E1958" t="s">
        <v>82</v>
      </c>
      <c r="F1958" t="s">
        <v>174</v>
      </c>
      <c r="G1958">
        <v>300</v>
      </c>
      <c r="H1958">
        <v>3</v>
      </c>
      <c r="I1958" s="1">
        <v>45289</v>
      </c>
      <c r="J1958" t="s">
        <v>52</v>
      </c>
      <c r="K1958" t="s">
        <v>33</v>
      </c>
      <c r="L1958" t="s">
        <v>40</v>
      </c>
      <c r="M1958">
        <v>900</v>
      </c>
    </row>
    <row r="1959" spans="1:13" x14ac:dyDescent="0.35">
      <c r="A1959" t="s">
        <v>2040</v>
      </c>
      <c r="B1959" t="s">
        <v>50</v>
      </c>
      <c r="C1959">
        <v>123</v>
      </c>
      <c r="D1959" t="s">
        <v>51</v>
      </c>
      <c r="E1959" t="s">
        <v>82</v>
      </c>
      <c r="F1959" t="s">
        <v>57</v>
      </c>
      <c r="G1959">
        <v>250</v>
      </c>
      <c r="H1959">
        <v>2</v>
      </c>
      <c r="I1959" s="1">
        <v>45255</v>
      </c>
      <c r="J1959" t="s">
        <v>18</v>
      </c>
      <c r="K1959" t="s">
        <v>19</v>
      </c>
      <c r="L1959" t="s">
        <v>20</v>
      </c>
      <c r="M1959">
        <v>500</v>
      </c>
    </row>
    <row r="1960" spans="1:13" x14ac:dyDescent="0.35">
      <c r="A1960" t="s">
        <v>2041</v>
      </c>
      <c r="B1960" t="s">
        <v>115</v>
      </c>
      <c r="C1960">
        <v>789</v>
      </c>
      <c r="D1960" t="s">
        <v>70</v>
      </c>
      <c r="E1960" t="s">
        <v>38</v>
      </c>
      <c r="F1960" t="s">
        <v>103</v>
      </c>
      <c r="G1960">
        <v>190</v>
      </c>
      <c r="H1960">
        <v>1</v>
      </c>
      <c r="I1960" s="1">
        <v>45189</v>
      </c>
      <c r="J1960" t="s">
        <v>18</v>
      </c>
      <c r="K1960" t="s">
        <v>19</v>
      </c>
      <c r="L1960" t="s">
        <v>27</v>
      </c>
      <c r="M1960">
        <v>190</v>
      </c>
    </row>
    <row r="1961" spans="1:13" x14ac:dyDescent="0.35">
      <c r="A1961" t="s">
        <v>2042</v>
      </c>
      <c r="B1961" t="s">
        <v>100</v>
      </c>
      <c r="C1961">
        <v>987</v>
      </c>
      <c r="D1961" t="s">
        <v>56</v>
      </c>
      <c r="E1961" t="s">
        <v>66</v>
      </c>
      <c r="F1961" t="s">
        <v>85</v>
      </c>
      <c r="G1961">
        <v>200</v>
      </c>
      <c r="H1961">
        <v>2</v>
      </c>
      <c r="I1961" s="1">
        <v>45023</v>
      </c>
      <c r="J1961" t="s">
        <v>32</v>
      </c>
      <c r="K1961" t="s">
        <v>33</v>
      </c>
      <c r="L1961" t="s">
        <v>40</v>
      </c>
      <c r="M1961">
        <v>400</v>
      </c>
    </row>
    <row r="1962" spans="1:13" x14ac:dyDescent="0.35">
      <c r="A1962" t="s">
        <v>2043</v>
      </c>
      <c r="B1962" t="s">
        <v>84</v>
      </c>
      <c r="C1962">
        <v>258</v>
      </c>
      <c r="D1962" t="s">
        <v>15</v>
      </c>
      <c r="E1962" t="s">
        <v>66</v>
      </c>
      <c r="F1962" t="s">
        <v>17</v>
      </c>
      <c r="G1962">
        <v>50</v>
      </c>
      <c r="H1962">
        <v>4</v>
      </c>
      <c r="I1962" s="1">
        <v>45266</v>
      </c>
      <c r="J1962" t="s">
        <v>52</v>
      </c>
      <c r="K1962" t="s">
        <v>33</v>
      </c>
      <c r="L1962" t="s">
        <v>53</v>
      </c>
      <c r="M1962">
        <v>200</v>
      </c>
    </row>
    <row r="1963" spans="1:13" x14ac:dyDescent="0.35">
      <c r="A1963" t="s">
        <v>2044</v>
      </c>
      <c r="B1963" t="s">
        <v>97</v>
      </c>
      <c r="C1963">
        <v>456</v>
      </c>
      <c r="D1963" t="s">
        <v>45</v>
      </c>
      <c r="E1963" t="s">
        <v>16</v>
      </c>
      <c r="F1963" t="s">
        <v>174</v>
      </c>
      <c r="G1963">
        <v>300</v>
      </c>
      <c r="H1963">
        <v>3</v>
      </c>
      <c r="I1963" s="1">
        <v>45280</v>
      </c>
      <c r="J1963" t="s">
        <v>52</v>
      </c>
      <c r="K1963" t="s">
        <v>33</v>
      </c>
      <c r="L1963" t="s">
        <v>40</v>
      </c>
      <c r="M1963">
        <v>900</v>
      </c>
    </row>
    <row r="1964" spans="1:13" x14ac:dyDescent="0.35">
      <c r="A1964" t="s">
        <v>2045</v>
      </c>
      <c r="B1964" t="s">
        <v>102</v>
      </c>
      <c r="C1964">
        <v>123</v>
      </c>
      <c r="D1964" t="s">
        <v>78</v>
      </c>
      <c r="E1964" t="s">
        <v>24</v>
      </c>
      <c r="F1964" t="s">
        <v>60</v>
      </c>
      <c r="G1964">
        <v>220</v>
      </c>
      <c r="H1964">
        <v>2</v>
      </c>
      <c r="I1964" s="1">
        <v>44946</v>
      </c>
      <c r="J1964" t="s">
        <v>18</v>
      </c>
      <c r="K1964" t="s">
        <v>33</v>
      </c>
      <c r="L1964" t="s">
        <v>34</v>
      </c>
      <c r="M1964">
        <v>440</v>
      </c>
    </row>
    <row r="1965" spans="1:13" x14ac:dyDescent="0.35">
      <c r="A1965" t="s">
        <v>2046</v>
      </c>
      <c r="B1965" t="s">
        <v>155</v>
      </c>
      <c r="C1965">
        <v>789</v>
      </c>
      <c r="D1965" t="s">
        <v>37</v>
      </c>
      <c r="E1965" t="s">
        <v>24</v>
      </c>
      <c r="F1965" t="s">
        <v>71</v>
      </c>
      <c r="G1965">
        <v>180</v>
      </c>
      <c r="H1965">
        <v>1</v>
      </c>
      <c r="I1965" s="1">
        <v>45111</v>
      </c>
      <c r="J1965" t="s">
        <v>26</v>
      </c>
      <c r="K1965" t="s">
        <v>19</v>
      </c>
      <c r="L1965" t="s">
        <v>27</v>
      </c>
      <c r="M1965">
        <v>180</v>
      </c>
    </row>
    <row r="1966" spans="1:13" x14ac:dyDescent="0.35">
      <c r="A1966" t="s">
        <v>2047</v>
      </c>
      <c r="B1966" t="s">
        <v>92</v>
      </c>
      <c r="C1966">
        <v>654</v>
      </c>
      <c r="D1966" t="s">
        <v>51</v>
      </c>
      <c r="E1966" t="s">
        <v>64</v>
      </c>
      <c r="F1966" t="s">
        <v>67</v>
      </c>
      <c r="G1966">
        <v>150</v>
      </c>
      <c r="H1966">
        <v>2</v>
      </c>
      <c r="I1966" s="1">
        <v>45107</v>
      </c>
      <c r="J1966" t="s">
        <v>32</v>
      </c>
      <c r="K1966" t="s">
        <v>33</v>
      </c>
      <c r="L1966" t="s">
        <v>34</v>
      </c>
      <c r="M1966">
        <v>300</v>
      </c>
    </row>
    <row r="1967" spans="1:13" x14ac:dyDescent="0.35">
      <c r="A1967" t="s">
        <v>2048</v>
      </c>
      <c r="B1967" t="s">
        <v>62</v>
      </c>
      <c r="C1967">
        <v>456</v>
      </c>
      <c r="D1967" t="s">
        <v>63</v>
      </c>
      <c r="E1967" t="s">
        <v>48</v>
      </c>
      <c r="F1967" t="s">
        <v>71</v>
      </c>
      <c r="G1967">
        <v>180</v>
      </c>
      <c r="H1967">
        <v>1</v>
      </c>
      <c r="I1967" s="1">
        <v>45023</v>
      </c>
      <c r="J1967" t="s">
        <v>18</v>
      </c>
      <c r="K1967" t="s">
        <v>19</v>
      </c>
      <c r="L1967" t="s">
        <v>20</v>
      </c>
      <c r="M1967">
        <v>180</v>
      </c>
    </row>
    <row r="1968" spans="1:13" x14ac:dyDescent="0.35">
      <c r="A1968" t="s">
        <v>2049</v>
      </c>
      <c r="B1968" t="s">
        <v>131</v>
      </c>
      <c r="C1968">
        <v>147</v>
      </c>
      <c r="D1968" t="s">
        <v>30</v>
      </c>
      <c r="E1968" t="s">
        <v>82</v>
      </c>
      <c r="F1968" t="s">
        <v>98</v>
      </c>
      <c r="G1968">
        <v>150</v>
      </c>
      <c r="H1968">
        <v>2</v>
      </c>
      <c r="I1968" s="1">
        <v>44982</v>
      </c>
      <c r="J1968" t="s">
        <v>52</v>
      </c>
      <c r="K1968" t="s">
        <v>33</v>
      </c>
      <c r="L1968" t="s">
        <v>40</v>
      </c>
      <c r="M1968">
        <v>300</v>
      </c>
    </row>
    <row r="1969" spans="1:13" x14ac:dyDescent="0.35">
      <c r="A1969" t="s">
        <v>2050</v>
      </c>
      <c r="B1969" t="s">
        <v>50</v>
      </c>
      <c r="C1969">
        <v>123</v>
      </c>
      <c r="D1969" t="s">
        <v>51</v>
      </c>
      <c r="E1969" t="s">
        <v>24</v>
      </c>
      <c r="F1969" t="s">
        <v>71</v>
      </c>
      <c r="G1969">
        <v>180</v>
      </c>
      <c r="H1969">
        <v>1</v>
      </c>
      <c r="I1969" s="1">
        <v>45007</v>
      </c>
      <c r="J1969" t="s">
        <v>32</v>
      </c>
      <c r="K1969" t="s">
        <v>19</v>
      </c>
      <c r="L1969" t="s">
        <v>27</v>
      </c>
      <c r="M1969">
        <v>180</v>
      </c>
    </row>
    <row r="1970" spans="1:13" x14ac:dyDescent="0.35">
      <c r="A1970" t="s">
        <v>2051</v>
      </c>
      <c r="B1970" t="s">
        <v>155</v>
      </c>
      <c r="C1970">
        <v>789</v>
      </c>
      <c r="D1970" t="s">
        <v>37</v>
      </c>
      <c r="E1970" t="s">
        <v>79</v>
      </c>
      <c r="F1970" t="s">
        <v>73</v>
      </c>
      <c r="G1970">
        <v>160</v>
      </c>
      <c r="H1970">
        <v>1</v>
      </c>
      <c r="I1970" s="1">
        <v>45044</v>
      </c>
      <c r="J1970" t="s">
        <v>26</v>
      </c>
      <c r="K1970" t="s">
        <v>33</v>
      </c>
      <c r="L1970" t="s">
        <v>34</v>
      </c>
      <c r="M1970">
        <v>160</v>
      </c>
    </row>
    <row r="1971" spans="1:13" x14ac:dyDescent="0.35">
      <c r="A1971" t="s">
        <v>2052</v>
      </c>
      <c r="B1971" t="s">
        <v>84</v>
      </c>
      <c r="C1971">
        <v>258</v>
      </c>
      <c r="D1971" t="s">
        <v>15</v>
      </c>
      <c r="E1971" t="s">
        <v>24</v>
      </c>
      <c r="F1971" t="s">
        <v>31</v>
      </c>
      <c r="G1971">
        <v>200</v>
      </c>
      <c r="H1971">
        <v>2</v>
      </c>
      <c r="I1971" s="1">
        <v>44932</v>
      </c>
      <c r="J1971" t="s">
        <v>32</v>
      </c>
      <c r="K1971" t="s">
        <v>33</v>
      </c>
      <c r="L1971" t="s">
        <v>34</v>
      </c>
      <c r="M1971">
        <v>400</v>
      </c>
    </row>
    <row r="1972" spans="1:13" x14ac:dyDescent="0.35">
      <c r="A1972" t="s">
        <v>2053</v>
      </c>
      <c r="B1972" t="s">
        <v>29</v>
      </c>
      <c r="C1972">
        <v>258</v>
      </c>
      <c r="D1972" t="s">
        <v>30</v>
      </c>
      <c r="E1972" t="s">
        <v>82</v>
      </c>
      <c r="F1972" t="s">
        <v>98</v>
      </c>
      <c r="G1972">
        <v>150</v>
      </c>
      <c r="H1972">
        <v>2</v>
      </c>
      <c r="I1972" s="1">
        <v>45050</v>
      </c>
      <c r="J1972" t="s">
        <v>52</v>
      </c>
      <c r="K1972" t="s">
        <v>33</v>
      </c>
      <c r="L1972" t="s">
        <v>34</v>
      </c>
      <c r="M1972">
        <v>300</v>
      </c>
    </row>
    <row r="1973" spans="1:13" x14ac:dyDescent="0.35">
      <c r="A1973" t="s">
        <v>2054</v>
      </c>
      <c r="B1973" t="s">
        <v>14</v>
      </c>
      <c r="C1973">
        <v>369</v>
      </c>
      <c r="D1973" t="s">
        <v>15</v>
      </c>
      <c r="E1973" t="s">
        <v>48</v>
      </c>
      <c r="F1973" t="s">
        <v>57</v>
      </c>
      <c r="G1973">
        <v>250</v>
      </c>
      <c r="H1973">
        <v>2</v>
      </c>
      <c r="I1973" s="1">
        <v>44947</v>
      </c>
      <c r="J1973" t="s">
        <v>26</v>
      </c>
      <c r="K1973" t="s">
        <v>19</v>
      </c>
      <c r="L1973" t="s">
        <v>20</v>
      </c>
      <c r="M1973">
        <v>500</v>
      </c>
    </row>
    <row r="1974" spans="1:13" x14ac:dyDescent="0.35">
      <c r="A1974" t="s">
        <v>2055</v>
      </c>
      <c r="B1974" t="s">
        <v>102</v>
      </c>
      <c r="C1974">
        <v>123</v>
      </c>
      <c r="D1974" t="s">
        <v>78</v>
      </c>
      <c r="E1974" t="s">
        <v>48</v>
      </c>
      <c r="F1974" t="s">
        <v>71</v>
      </c>
      <c r="G1974">
        <v>180</v>
      </c>
      <c r="H1974">
        <v>1</v>
      </c>
      <c r="I1974" s="1">
        <v>44976</v>
      </c>
      <c r="J1974" t="s">
        <v>52</v>
      </c>
      <c r="K1974" t="s">
        <v>19</v>
      </c>
      <c r="L1974" t="s">
        <v>27</v>
      </c>
      <c r="M1974">
        <v>180</v>
      </c>
    </row>
    <row r="1975" spans="1:13" x14ac:dyDescent="0.35">
      <c r="A1975" t="s">
        <v>2056</v>
      </c>
      <c r="B1975" t="s">
        <v>55</v>
      </c>
      <c r="C1975">
        <v>987</v>
      </c>
      <c r="D1975" t="s">
        <v>56</v>
      </c>
      <c r="E1975" t="s">
        <v>24</v>
      </c>
      <c r="F1975" t="s">
        <v>57</v>
      </c>
      <c r="G1975">
        <v>250</v>
      </c>
      <c r="H1975">
        <v>2</v>
      </c>
      <c r="I1975" s="1">
        <v>45087</v>
      </c>
      <c r="J1975" t="s">
        <v>26</v>
      </c>
      <c r="K1975" t="s">
        <v>19</v>
      </c>
      <c r="L1975" t="s">
        <v>27</v>
      </c>
      <c r="M1975">
        <v>500</v>
      </c>
    </row>
    <row r="1976" spans="1:13" x14ac:dyDescent="0.35">
      <c r="A1976" t="s">
        <v>2057</v>
      </c>
      <c r="B1976" t="s">
        <v>77</v>
      </c>
      <c r="C1976">
        <v>147</v>
      </c>
      <c r="D1976" t="s">
        <v>78</v>
      </c>
      <c r="E1976" t="s">
        <v>24</v>
      </c>
      <c r="F1976" t="s">
        <v>174</v>
      </c>
      <c r="G1976">
        <v>300</v>
      </c>
      <c r="H1976">
        <v>3</v>
      </c>
      <c r="I1976" s="1">
        <v>44933</v>
      </c>
      <c r="J1976" t="s">
        <v>32</v>
      </c>
      <c r="K1976" t="s">
        <v>19</v>
      </c>
      <c r="L1976" t="s">
        <v>20</v>
      </c>
      <c r="M1976">
        <v>900</v>
      </c>
    </row>
    <row r="1977" spans="1:13" x14ac:dyDescent="0.35">
      <c r="A1977" t="s">
        <v>2058</v>
      </c>
      <c r="B1977" t="s">
        <v>100</v>
      </c>
      <c r="C1977">
        <v>987</v>
      </c>
      <c r="D1977" t="s">
        <v>56</v>
      </c>
      <c r="E1977" t="s">
        <v>16</v>
      </c>
      <c r="F1977" t="s">
        <v>85</v>
      </c>
      <c r="G1977">
        <v>200</v>
      </c>
      <c r="H1977">
        <v>2</v>
      </c>
      <c r="I1977" s="1">
        <v>45286</v>
      </c>
      <c r="J1977" t="s">
        <v>18</v>
      </c>
      <c r="K1977" t="s">
        <v>33</v>
      </c>
      <c r="L1977" t="s">
        <v>53</v>
      </c>
      <c r="M1977">
        <v>400</v>
      </c>
    </row>
    <row r="1978" spans="1:13" x14ac:dyDescent="0.35">
      <c r="A1978" t="s">
        <v>2059</v>
      </c>
      <c r="B1978" t="s">
        <v>155</v>
      </c>
      <c r="C1978">
        <v>789</v>
      </c>
      <c r="D1978" t="s">
        <v>37</v>
      </c>
      <c r="E1978" t="s">
        <v>66</v>
      </c>
      <c r="F1978" t="s">
        <v>85</v>
      </c>
      <c r="G1978">
        <v>200</v>
      </c>
      <c r="H1978">
        <v>2</v>
      </c>
      <c r="I1978" s="1">
        <v>45254</v>
      </c>
      <c r="J1978" t="s">
        <v>18</v>
      </c>
      <c r="K1978" t="s">
        <v>33</v>
      </c>
      <c r="L1978" t="s">
        <v>34</v>
      </c>
      <c r="M1978">
        <v>400</v>
      </c>
    </row>
    <row r="1979" spans="1:13" x14ac:dyDescent="0.35">
      <c r="A1979" t="s">
        <v>2060</v>
      </c>
      <c r="B1979" t="s">
        <v>131</v>
      </c>
      <c r="C1979">
        <v>147</v>
      </c>
      <c r="D1979" t="s">
        <v>30</v>
      </c>
      <c r="E1979" t="s">
        <v>79</v>
      </c>
      <c r="F1979" t="s">
        <v>88</v>
      </c>
      <c r="G1979">
        <v>130</v>
      </c>
      <c r="H1979">
        <v>1</v>
      </c>
      <c r="I1979" s="1">
        <v>44994</v>
      </c>
      <c r="J1979" t="s">
        <v>18</v>
      </c>
      <c r="K1979" t="s">
        <v>19</v>
      </c>
      <c r="L1979" t="s">
        <v>27</v>
      </c>
      <c r="M1979">
        <v>130</v>
      </c>
    </row>
    <row r="1980" spans="1:13" x14ac:dyDescent="0.35">
      <c r="A1980" t="s">
        <v>2061</v>
      </c>
      <c r="B1980" t="s">
        <v>36</v>
      </c>
      <c r="C1980">
        <v>456</v>
      </c>
      <c r="D1980" t="s">
        <v>37</v>
      </c>
      <c r="E1980" t="s">
        <v>66</v>
      </c>
      <c r="F1980" t="s">
        <v>105</v>
      </c>
      <c r="G1980">
        <v>180</v>
      </c>
      <c r="H1980">
        <v>1</v>
      </c>
      <c r="I1980" s="1">
        <v>45006</v>
      </c>
      <c r="J1980" t="s">
        <v>32</v>
      </c>
      <c r="K1980" t="s">
        <v>33</v>
      </c>
      <c r="L1980" t="s">
        <v>34</v>
      </c>
      <c r="M1980">
        <v>180</v>
      </c>
    </row>
    <row r="1981" spans="1:13" x14ac:dyDescent="0.35">
      <c r="A1981" t="s">
        <v>2062</v>
      </c>
      <c r="B1981" t="s">
        <v>97</v>
      </c>
      <c r="C1981">
        <v>456</v>
      </c>
      <c r="D1981" t="s">
        <v>45</v>
      </c>
      <c r="E1981" t="s">
        <v>42</v>
      </c>
      <c r="F1981" t="s">
        <v>17</v>
      </c>
      <c r="G1981">
        <v>50</v>
      </c>
      <c r="H1981">
        <v>4</v>
      </c>
      <c r="I1981" s="1">
        <v>45099</v>
      </c>
      <c r="J1981" t="s">
        <v>26</v>
      </c>
      <c r="K1981" t="s">
        <v>19</v>
      </c>
      <c r="L1981" t="s">
        <v>20</v>
      </c>
      <c r="M1981">
        <v>200</v>
      </c>
    </row>
    <row r="1982" spans="1:13" x14ac:dyDescent="0.35">
      <c r="A1982" t="s">
        <v>2063</v>
      </c>
      <c r="B1982" t="s">
        <v>22</v>
      </c>
      <c r="C1982">
        <v>369</v>
      </c>
      <c r="D1982" t="s">
        <v>23</v>
      </c>
      <c r="E1982" t="s">
        <v>66</v>
      </c>
      <c r="F1982" t="s">
        <v>73</v>
      </c>
      <c r="G1982">
        <v>160</v>
      </c>
      <c r="H1982">
        <v>1</v>
      </c>
      <c r="I1982" s="1">
        <v>45266</v>
      </c>
      <c r="J1982" t="s">
        <v>26</v>
      </c>
      <c r="K1982" t="s">
        <v>19</v>
      </c>
      <c r="L1982" t="s">
        <v>20</v>
      </c>
      <c r="M1982">
        <v>160</v>
      </c>
    </row>
    <row r="1983" spans="1:13" x14ac:dyDescent="0.35">
      <c r="A1983" t="s">
        <v>2064</v>
      </c>
      <c r="B1983" t="s">
        <v>14</v>
      </c>
      <c r="C1983">
        <v>369</v>
      </c>
      <c r="D1983" t="s">
        <v>15</v>
      </c>
      <c r="E1983" t="s">
        <v>38</v>
      </c>
      <c r="F1983" t="s">
        <v>98</v>
      </c>
      <c r="G1983">
        <v>150</v>
      </c>
      <c r="H1983">
        <v>2</v>
      </c>
      <c r="I1983" s="1">
        <v>45203</v>
      </c>
      <c r="J1983" t="s">
        <v>52</v>
      </c>
      <c r="K1983" t="s">
        <v>19</v>
      </c>
      <c r="L1983" t="s">
        <v>27</v>
      </c>
      <c r="M1983">
        <v>300</v>
      </c>
    </row>
    <row r="1984" spans="1:13" x14ac:dyDescent="0.35">
      <c r="A1984" t="s">
        <v>2065</v>
      </c>
      <c r="B1984" t="s">
        <v>62</v>
      </c>
      <c r="C1984">
        <v>456</v>
      </c>
      <c r="D1984" t="s">
        <v>63</v>
      </c>
      <c r="E1984" t="s">
        <v>42</v>
      </c>
      <c r="F1984" t="s">
        <v>111</v>
      </c>
      <c r="G1984">
        <v>20</v>
      </c>
      <c r="H1984">
        <v>5</v>
      </c>
      <c r="I1984" s="1">
        <v>45237</v>
      </c>
      <c r="J1984" t="s">
        <v>26</v>
      </c>
      <c r="K1984" t="s">
        <v>19</v>
      </c>
      <c r="L1984" t="s">
        <v>27</v>
      </c>
      <c r="M1984">
        <v>100</v>
      </c>
    </row>
    <row r="1985" spans="1:13" x14ac:dyDescent="0.35">
      <c r="A1985" t="s">
        <v>2066</v>
      </c>
      <c r="B1985" t="s">
        <v>36</v>
      </c>
      <c r="C1985">
        <v>456</v>
      </c>
      <c r="D1985" t="s">
        <v>37</v>
      </c>
      <c r="E1985" t="s">
        <v>82</v>
      </c>
      <c r="F1985" t="s">
        <v>67</v>
      </c>
      <c r="G1985">
        <v>150</v>
      </c>
      <c r="H1985">
        <v>2</v>
      </c>
      <c r="I1985" s="1">
        <v>45090</v>
      </c>
      <c r="J1985" t="s">
        <v>32</v>
      </c>
      <c r="K1985" t="s">
        <v>19</v>
      </c>
      <c r="L1985" t="s">
        <v>27</v>
      </c>
      <c r="M1985">
        <v>300</v>
      </c>
    </row>
    <row r="1986" spans="1:13" x14ac:dyDescent="0.35">
      <c r="A1986" t="s">
        <v>2067</v>
      </c>
      <c r="B1986" t="s">
        <v>113</v>
      </c>
      <c r="C1986">
        <v>321</v>
      </c>
      <c r="D1986" t="s">
        <v>78</v>
      </c>
      <c r="E1986" t="s">
        <v>66</v>
      </c>
      <c r="F1986" t="s">
        <v>90</v>
      </c>
      <c r="G1986">
        <v>100</v>
      </c>
      <c r="H1986">
        <v>1</v>
      </c>
      <c r="I1986" s="1">
        <v>45151</v>
      </c>
      <c r="J1986" t="s">
        <v>32</v>
      </c>
      <c r="K1986" t="s">
        <v>19</v>
      </c>
      <c r="L1986" t="s">
        <v>27</v>
      </c>
      <c r="M1986">
        <v>100</v>
      </c>
    </row>
    <row r="1987" spans="1:13" x14ac:dyDescent="0.35">
      <c r="A1987" t="s">
        <v>2068</v>
      </c>
      <c r="B1987" t="s">
        <v>14</v>
      </c>
      <c r="C1987">
        <v>369</v>
      </c>
      <c r="D1987" t="s">
        <v>15</v>
      </c>
      <c r="E1987" t="s">
        <v>66</v>
      </c>
      <c r="F1987" t="s">
        <v>67</v>
      </c>
      <c r="G1987">
        <v>150</v>
      </c>
      <c r="H1987">
        <v>2</v>
      </c>
      <c r="I1987" s="1">
        <v>44946</v>
      </c>
      <c r="J1987" t="s">
        <v>52</v>
      </c>
      <c r="K1987" t="s">
        <v>33</v>
      </c>
      <c r="L1987" t="s">
        <v>53</v>
      </c>
      <c r="M1987">
        <v>300</v>
      </c>
    </row>
    <row r="1988" spans="1:13" x14ac:dyDescent="0.35">
      <c r="A1988" t="s">
        <v>2069</v>
      </c>
      <c r="B1988" t="s">
        <v>97</v>
      </c>
      <c r="C1988">
        <v>456</v>
      </c>
      <c r="D1988" t="s">
        <v>45</v>
      </c>
      <c r="E1988" t="s">
        <v>79</v>
      </c>
      <c r="F1988" t="s">
        <v>31</v>
      </c>
      <c r="G1988">
        <v>200</v>
      </c>
      <c r="H1988">
        <v>2</v>
      </c>
      <c r="I1988" s="1">
        <v>44987</v>
      </c>
      <c r="J1988" t="s">
        <v>52</v>
      </c>
      <c r="K1988" t="s">
        <v>33</v>
      </c>
      <c r="L1988" t="s">
        <v>53</v>
      </c>
      <c r="M1988">
        <v>400</v>
      </c>
    </row>
    <row r="1989" spans="1:13" x14ac:dyDescent="0.35">
      <c r="A1989" t="s">
        <v>2070</v>
      </c>
      <c r="B1989" t="s">
        <v>69</v>
      </c>
      <c r="C1989">
        <v>321</v>
      </c>
      <c r="D1989" t="s">
        <v>70</v>
      </c>
      <c r="E1989" t="s">
        <v>24</v>
      </c>
      <c r="F1989" t="s">
        <v>57</v>
      </c>
      <c r="G1989">
        <v>250</v>
      </c>
      <c r="H1989">
        <v>2</v>
      </c>
      <c r="I1989" s="1">
        <v>45052</v>
      </c>
      <c r="J1989" t="s">
        <v>18</v>
      </c>
      <c r="K1989" t="s">
        <v>33</v>
      </c>
      <c r="L1989" t="s">
        <v>53</v>
      </c>
      <c r="M1989">
        <v>500</v>
      </c>
    </row>
    <row r="1990" spans="1:13" x14ac:dyDescent="0.35">
      <c r="A1990" t="s">
        <v>2071</v>
      </c>
      <c r="B1990" t="s">
        <v>131</v>
      </c>
      <c r="C1990">
        <v>147</v>
      </c>
      <c r="D1990" t="s">
        <v>30</v>
      </c>
      <c r="E1990" t="s">
        <v>24</v>
      </c>
      <c r="F1990" t="s">
        <v>98</v>
      </c>
      <c r="G1990">
        <v>150</v>
      </c>
      <c r="H1990">
        <v>2</v>
      </c>
      <c r="I1990" s="1">
        <v>44936</v>
      </c>
      <c r="J1990" t="s">
        <v>52</v>
      </c>
      <c r="K1990" t="s">
        <v>33</v>
      </c>
      <c r="L1990" t="s">
        <v>40</v>
      </c>
      <c r="M1990">
        <v>300</v>
      </c>
    </row>
    <row r="1991" spans="1:13" x14ac:dyDescent="0.35">
      <c r="A1991" t="s">
        <v>2072</v>
      </c>
      <c r="B1991" t="s">
        <v>50</v>
      </c>
      <c r="C1991">
        <v>123</v>
      </c>
      <c r="D1991" t="s">
        <v>51</v>
      </c>
      <c r="E1991" t="s">
        <v>64</v>
      </c>
      <c r="F1991" t="s">
        <v>25</v>
      </c>
      <c r="G1991">
        <v>280</v>
      </c>
      <c r="H1991">
        <v>3</v>
      </c>
      <c r="I1991" s="1">
        <v>45015</v>
      </c>
      <c r="J1991" t="s">
        <v>18</v>
      </c>
      <c r="K1991" t="s">
        <v>33</v>
      </c>
      <c r="L1991" t="s">
        <v>40</v>
      </c>
      <c r="M1991">
        <v>840</v>
      </c>
    </row>
    <row r="1992" spans="1:13" x14ac:dyDescent="0.35">
      <c r="A1992" t="s">
        <v>2073</v>
      </c>
      <c r="B1992" t="s">
        <v>55</v>
      </c>
      <c r="C1992">
        <v>987</v>
      </c>
      <c r="D1992" t="s">
        <v>56</v>
      </c>
      <c r="E1992" t="s">
        <v>38</v>
      </c>
      <c r="F1992" t="s">
        <v>88</v>
      </c>
      <c r="G1992">
        <v>130</v>
      </c>
      <c r="H1992">
        <v>1</v>
      </c>
      <c r="I1992" s="1">
        <v>44940</v>
      </c>
      <c r="J1992" t="s">
        <v>26</v>
      </c>
      <c r="K1992" t="s">
        <v>33</v>
      </c>
      <c r="L1992" t="s">
        <v>53</v>
      </c>
      <c r="M1992">
        <v>130</v>
      </c>
    </row>
    <row r="1993" spans="1:13" x14ac:dyDescent="0.35">
      <c r="A1993" t="s">
        <v>2074</v>
      </c>
      <c r="B1993" t="s">
        <v>100</v>
      </c>
      <c r="C1993">
        <v>987</v>
      </c>
      <c r="D1993" t="s">
        <v>56</v>
      </c>
      <c r="E1993" t="s">
        <v>82</v>
      </c>
      <c r="F1993" t="s">
        <v>98</v>
      </c>
      <c r="G1993">
        <v>150</v>
      </c>
      <c r="H1993">
        <v>2</v>
      </c>
      <c r="I1993" s="1">
        <v>44972</v>
      </c>
      <c r="J1993" t="s">
        <v>32</v>
      </c>
      <c r="K1993" t="s">
        <v>19</v>
      </c>
      <c r="L1993" t="s">
        <v>27</v>
      </c>
      <c r="M1993">
        <v>300</v>
      </c>
    </row>
    <row r="1994" spans="1:13" x14ac:dyDescent="0.35">
      <c r="A1994" t="s">
        <v>2075</v>
      </c>
      <c r="B1994" t="s">
        <v>36</v>
      </c>
      <c r="C1994">
        <v>456</v>
      </c>
      <c r="D1994" t="s">
        <v>37</v>
      </c>
      <c r="E1994" t="s">
        <v>82</v>
      </c>
      <c r="F1994" t="s">
        <v>134</v>
      </c>
      <c r="G1994">
        <v>280</v>
      </c>
      <c r="H1994">
        <v>3</v>
      </c>
      <c r="I1994" s="1">
        <v>45178</v>
      </c>
      <c r="J1994" t="s">
        <v>18</v>
      </c>
      <c r="K1994" t="s">
        <v>19</v>
      </c>
      <c r="L1994" t="s">
        <v>27</v>
      </c>
      <c r="M1994">
        <v>840</v>
      </c>
    </row>
    <row r="1995" spans="1:13" x14ac:dyDescent="0.35">
      <c r="A1995" t="s">
        <v>2076</v>
      </c>
      <c r="B1995" t="s">
        <v>50</v>
      </c>
      <c r="C1995">
        <v>123</v>
      </c>
      <c r="D1995" t="s">
        <v>51</v>
      </c>
      <c r="E1995" t="s">
        <v>16</v>
      </c>
      <c r="F1995" t="s">
        <v>57</v>
      </c>
      <c r="G1995">
        <v>250</v>
      </c>
      <c r="H1995">
        <v>2</v>
      </c>
      <c r="I1995" s="1">
        <v>45251</v>
      </c>
      <c r="J1995" t="s">
        <v>18</v>
      </c>
      <c r="K1995" t="s">
        <v>33</v>
      </c>
      <c r="L1995" t="s">
        <v>34</v>
      </c>
      <c r="M1995">
        <v>500</v>
      </c>
    </row>
    <row r="1996" spans="1:13" x14ac:dyDescent="0.35">
      <c r="A1996" t="s">
        <v>2077</v>
      </c>
      <c r="B1996" t="s">
        <v>113</v>
      </c>
      <c r="C1996">
        <v>321</v>
      </c>
      <c r="D1996" t="s">
        <v>78</v>
      </c>
      <c r="E1996" t="s">
        <v>16</v>
      </c>
      <c r="F1996" t="s">
        <v>134</v>
      </c>
      <c r="G1996">
        <v>280</v>
      </c>
      <c r="H1996">
        <v>3</v>
      </c>
      <c r="I1996" s="1">
        <v>45026</v>
      </c>
      <c r="J1996" t="s">
        <v>26</v>
      </c>
      <c r="K1996" t="s">
        <v>19</v>
      </c>
      <c r="L1996" t="s">
        <v>20</v>
      </c>
      <c r="M1996">
        <v>840</v>
      </c>
    </row>
    <row r="1997" spans="1:13" x14ac:dyDescent="0.35">
      <c r="A1997" t="s">
        <v>2078</v>
      </c>
      <c r="B1997" t="s">
        <v>84</v>
      </c>
      <c r="C1997">
        <v>258</v>
      </c>
      <c r="D1997" t="s">
        <v>15</v>
      </c>
      <c r="E1997" t="s">
        <v>16</v>
      </c>
      <c r="F1997" t="s">
        <v>17</v>
      </c>
      <c r="G1997">
        <v>50</v>
      </c>
      <c r="H1997">
        <v>4</v>
      </c>
      <c r="I1997" s="1">
        <v>45086</v>
      </c>
      <c r="J1997" t="s">
        <v>32</v>
      </c>
      <c r="K1997" t="s">
        <v>33</v>
      </c>
      <c r="L1997" t="s">
        <v>53</v>
      </c>
      <c r="M1997">
        <v>200</v>
      </c>
    </row>
    <row r="1998" spans="1:13" x14ac:dyDescent="0.35">
      <c r="A1998" t="s">
        <v>2079</v>
      </c>
      <c r="B1998" t="s">
        <v>131</v>
      </c>
      <c r="C1998">
        <v>147</v>
      </c>
      <c r="D1998" t="s">
        <v>30</v>
      </c>
      <c r="E1998" t="s">
        <v>42</v>
      </c>
      <c r="F1998" t="s">
        <v>31</v>
      </c>
      <c r="G1998">
        <v>200</v>
      </c>
      <c r="H1998">
        <v>2</v>
      </c>
      <c r="I1998" s="1">
        <v>45279</v>
      </c>
      <c r="J1998" t="s">
        <v>18</v>
      </c>
      <c r="K1998" t="s">
        <v>19</v>
      </c>
      <c r="L1998" t="s">
        <v>20</v>
      </c>
      <c r="M1998">
        <v>400</v>
      </c>
    </row>
    <row r="1999" spans="1:13" x14ac:dyDescent="0.35">
      <c r="A1999" t="s">
        <v>2080</v>
      </c>
      <c r="B1999" t="s">
        <v>102</v>
      </c>
      <c r="C1999">
        <v>123</v>
      </c>
      <c r="D1999" t="s">
        <v>78</v>
      </c>
      <c r="E1999" t="s">
        <v>42</v>
      </c>
      <c r="F1999" t="s">
        <v>174</v>
      </c>
      <c r="G1999">
        <v>300</v>
      </c>
      <c r="H1999">
        <v>3</v>
      </c>
      <c r="I1999" s="1">
        <v>45276</v>
      </c>
      <c r="J1999" t="s">
        <v>32</v>
      </c>
      <c r="K1999" t="s">
        <v>33</v>
      </c>
      <c r="L1999" t="s">
        <v>34</v>
      </c>
      <c r="M1999">
        <v>900</v>
      </c>
    </row>
    <row r="2000" spans="1:13" x14ac:dyDescent="0.35">
      <c r="A2000" t="s">
        <v>2081</v>
      </c>
      <c r="B2000" t="s">
        <v>155</v>
      </c>
      <c r="C2000">
        <v>789</v>
      </c>
      <c r="D2000" t="s">
        <v>37</v>
      </c>
      <c r="E2000" t="s">
        <v>42</v>
      </c>
      <c r="F2000" t="s">
        <v>103</v>
      </c>
      <c r="G2000">
        <v>190</v>
      </c>
      <c r="H2000">
        <v>1</v>
      </c>
      <c r="I2000" s="1">
        <v>45029</v>
      </c>
      <c r="J2000" t="s">
        <v>52</v>
      </c>
      <c r="K2000" t="s">
        <v>33</v>
      </c>
      <c r="L2000" t="s">
        <v>40</v>
      </c>
      <c r="M2000">
        <v>190</v>
      </c>
    </row>
    <row r="2001" spans="1:13" x14ac:dyDescent="0.35">
      <c r="A2001" t="s">
        <v>2082</v>
      </c>
      <c r="B2001" t="s">
        <v>22</v>
      </c>
      <c r="C2001">
        <v>369</v>
      </c>
      <c r="D2001" t="s">
        <v>23</v>
      </c>
      <c r="E2001" t="s">
        <v>82</v>
      </c>
      <c r="F2001" t="s">
        <v>85</v>
      </c>
      <c r="G2001">
        <v>200</v>
      </c>
      <c r="H2001">
        <v>2</v>
      </c>
      <c r="I2001" s="1">
        <v>45089</v>
      </c>
      <c r="J2001" t="s">
        <v>52</v>
      </c>
      <c r="K2001" t="s">
        <v>33</v>
      </c>
      <c r="L2001" t="s">
        <v>40</v>
      </c>
      <c r="M2001">
        <v>400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selection activeCell="J8" sqref="J8"/>
    </sheetView>
  </sheetViews>
  <sheetFormatPr defaultRowHeight="14.5" x14ac:dyDescent="0.35"/>
  <cols>
    <col min="1" max="1" width="13.453125" bestFit="1" customWidth="1"/>
    <col min="2" max="2" width="16.81640625" customWidth="1"/>
    <col min="3" max="3" width="15.453125" bestFit="1" customWidth="1"/>
    <col min="4" max="4" width="10.453125" bestFit="1" customWidth="1"/>
    <col min="5" max="5" width="14.54296875" bestFit="1" customWidth="1"/>
    <col min="6" max="6" width="14.453125" customWidth="1"/>
    <col min="7" max="7" width="14.54296875" bestFit="1" customWidth="1"/>
    <col min="8" max="9" width="10.453125" bestFit="1" customWidth="1"/>
  </cols>
  <sheetData>
    <row r="1" spans="1:9" x14ac:dyDescent="0.35">
      <c r="A1" s="31" t="s">
        <v>2083</v>
      </c>
      <c r="B1" s="31"/>
      <c r="C1" s="32"/>
      <c r="E1" s="30" t="s">
        <v>2084</v>
      </c>
      <c r="F1" s="30"/>
      <c r="G1" s="30"/>
      <c r="H1" s="2"/>
      <c r="I1" s="2"/>
    </row>
    <row r="2" spans="1:9" x14ac:dyDescent="0.35">
      <c r="A2" s="3" t="s">
        <v>2085</v>
      </c>
      <c r="B2" s="3" t="s">
        <v>1</v>
      </c>
      <c r="C2" s="3" t="s">
        <v>2086</v>
      </c>
      <c r="D2" s="1"/>
      <c r="E2" s="3" t="s">
        <v>1</v>
      </c>
      <c r="F2" s="3" t="s">
        <v>2087</v>
      </c>
      <c r="G2" s="3" t="s">
        <v>2088</v>
      </c>
    </row>
    <row r="3" spans="1:9" x14ac:dyDescent="0.35">
      <c r="A3" s="5" t="s">
        <v>2089</v>
      </c>
      <c r="B3" s="5" t="s">
        <v>14</v>
      </c>
      <c r="C3" s="4">
        <v>44858</v>
      </c>
      <c r="D3" s="1"/>
      <c r="E3" s="4" t="s">
        <v>22</v>
      </c>
      <c r="F3" s="4">
        <v>44958</v>
      </c>
      <c r="G3" s="4">
        <v>45260</v>
      </c>
    </row>
    <row r="4" spans="1:9" x14ac:dyDescent="0.35">
      <c r="A4" s="5" t="s">
        <v>2090</v>
      </c>
      <c r="B4" s="5" t="s">
        <v>22</v>
      </c>
      <c r="C4" s="4">
        <v>44887</v>
      </c>
      <c r="D4" s="1"/>
      <c r="E4" s="4" t="s">
        <v>44</v>
      </c>
      <c r="F4" s="4">
        <v>45170</v>
      </c>
      <c r="G4" s="4">
        <v>45291</v>
      </c>
    </row>
    <row r="5" spans="1:9" x14ac:dyDescent="0.35">
      <c r="A5" s="5" t="s">
        <v>2091</v>
      </c>
      <c r="B5" s="5" t="s">
        <v>29</v>
      </c>
      <c r="C5" s="4">
        <v>44568</v>
      </c>
      <c r="D5" s="1"/>
      <c r="E5" s="4" t="s">
        <v>59</v>
      </c>
      <c r="F5" s="4">
        <v>45047</v>
      </c>
      <c r="G5" s="4">
        <v>45169</v>
      </c>
    </row>
    <row r="6" spans="1:9" x14ac:dyDescent="0.35">
      <c r="A6" s="5" t="s">
        <v>2092</v>
      </c>
      <c r="B6" s="5" t="s">
        <v>36</v>
      </c>
      <c r="C6" s="4">
        <v>44898</v>
      </c>
      <c r="D6" s="1"/>
      <c r="E6" s="4" t="s">
        <v>77</v>
      </c>
      <c r="F6" s="4">
        <v>45200</v>
      </c>
      <c r="G6" s="4">
        <v>45291</v>
      </c>
    </row>
    <row r="7" spans="1:9" x14ac:dyDescent="0.35">
      <c r="A7" s="5" t="s">
        <v>2093</v>
      </c>
      <c r="B7" s="5" t="s">
        <v>44</v>
      </c>
      <c r="C7" s="4">
        <v>44581</v>
      </c>
      <c r="D7" s="1"/>
      <c r="E7" s="4" t="s">
        <v>92</v>
      </c>
      <c r="F7" s="4">
        <v>44927</v>
      </c>
      <c r="G7" s="4">
        <v>45016</v>
      </c>
    </row>
    <row r="8" spans="1:9" x14ac:dyDescent="0.35">
      <c r="A8" s="5" t="s">
        <v>2094</v>
      </c>
      <c r="B8" s="5" t="s">
        <v>50</v>
      </c>
      <c r="C8" s="4">
        <v>44570</v>
      </c>
      <c r="D8" s="1"/>
      <c r="E8" s="4" t="s">
        <v>97</v>
      </c>
      <c r="F8" s="4">
        <v>45231</v>
      </c>
      <c r="G8" s="4">
        <v>45291</v>
      </c>
    </row>
    <row r="9" spans="1:9" x14ac:dyDescent="0.35">
      <c r="A9" s="5" t="s">
        <v>2095</v>
      </c>
      <c r="B9" s="5" t="s">
        <v>55</v>
      </c>
      <c r="C9" s="4">
        <v>44883</v>
      </c>
      <c r="D9" s="1"/>
      <c r="E9" s="4" t="s">
        <v>100</v>
      </c>
      <c r="F9" s="4">
        <v>45108</v>
      </c>
      <c r="G9" s="4">
        <v>45230</v>
      </c>
    </row>
    <row r="10" spans="1:9" x14ac:dyDescent="0.35">
      <c r="A10" s="5" t="s">
        <v>2096</v>
      </c>
      <c r="B10" s="5" t="s">
        <v>59</v>
      </c>
      <c r="C10" s="4">
        <v>44896</v>
      </c>
      <c r="D10" s="1"/>
      <c r="E10" s="4" t="s">
        <v>102</v>
      </c>
      <c r="F10" s="4">
        <v>45078</v>
      </c>
      <c r="G10" s="4">
        <v>45260</v>
      </c>
    </row>
    <row r="11" spans="1:9" x14ac:dyDescent="0.35">
      <c r="A11" s="5" t="s">
        <v>2097</v>
      </c>
      <c r="B11" s="5" t="s">
        <v>62</v>
      </c>
      <c r="C11" s="4">
        <v>44904</v>
      </c>
      <c r="D11" s="1"/>
      <c r="E11" s="4" t="s">
        <v>113</v>
      </c>
      <c r="F11" s="4">
        <v>45047</v>
      </c>
      <c r="G11" s="4">
        <v>45138</v>
      </c>
    </row>
    <row r="12" spans="1:9" x14ac:dyDescent="0.35">
      <c r="A12" s="5" t="s">
        <v>2098</v>
      </c>
      <c r="B12" s="5" t="s">
        <v>69</v>
      </c>
      <c r="C12" s="4">
        <v>44914</v>
      </c>
      <c r="D12" s="1"/>
      <c r="E12" s="1"/>
    </row>
    <row r="13" spans="1:9" x14ac:dyDescent="0.35">
      <c r="A13" s="5" t="s">
        <v>2099</v>
      </c>
      <c r="B13" s="5" t="s">
        <v>77</v>
      </c>
      <c r="C13" s="4">
        <v>44848</v>
      </c>
      <c r="D13" s="1"/>
      <c r="E13" s="1"/>
    </row>
    <row r="14" spans="1:9" x14ac:dyDescent="0.35">
      <c r="A14" s="5" t="s">
        <v>2100</v>
      </c>
      <c r="B14" s="5" t="s">
        <v>84</v>
      </c>
      <c r="C14" s="4">
        <v>44909</v>
      </c>
      <c r="D14" s="1"/>
      <c r="E14" s="1"/>
    </row>
    <row r="15" spans="1:9" x14ac:dyDescent="0.35">
      <c r="A15" s="5" t="s">
        <v>2101</v>
      </c>
      <c r="B15" s="5" t="s">
        <v>92</v>
      </c>
      <c r="C15" s="4">
        <v>44925</v>
      </c>
      <c r="D15" s="1"/>
      <c r="E15" s="1"/>
    </row>
    <row r="16" spans="1:9" x14ac:dyDescent="0.35">
      <c r="A16" s="5" t="s">
        <v>2102</v>
      </c>
      <c r="B16" s="5" t="s">
        <v>97</v>
      </c>
      <c r="C16" s="4">
        <v>44868</v>
      </c>
      <c r="D16" s="1"/>
      <c r="E16" s="1"/>
    </row>
    <row r="17" spans="1:5" x14ac:dyDescent="0.35">
      <c r="A17" s="5" t="s">
        <v>2103</v>
      </c>
      <c r="B17" s="5" t="s">
        <v>100</v>
      </c>
      <c r="C17" s="4">
        <v>44915</v>
      </c>
      <c r="D17" s="1"/>
      <c r="E17" s="1"/>
    </row>
    <row r="18" spans="1:5" x14ac:dyDescent="0.35">
      <c r="A18" s="5" t="s">
        <v>2104</v>
      </c>
      <c r="B18" s="5" t="s">
        <v>102</v>
      </c>
      <c r="C18" s="4">
        <v>44578</v>
      </c>
      <c r="D18" s="1"/>
      <c r="E18" s="1"/>
    </row>
    <row r="19" spans="1:5" x14ac:dyDescent="0.35">
      <c r="A19" s="5" t="s">
        <v>2105</v>
      </c>
      <c r="B19" s="5" t="s">
        <v>113</v>
      </c>
      <c r="C19" s="4">
        <v>44881</v>
      </c>
      <c r="D19" s="1"/>
      <c r="E19" s="1"/>
    </row>
    <row r="20" spans="1:5" x14ac:dyDescent="0.35">
      <c r="A20" s="5" t="s">
        <v>2106</v>
      </c>
      <c r="B20" s="5" t="s">
        <v>115</v>
      </c>
      <c r="C20" s="4">
        <v>44850</v>
      </c>
      <c r="D20" s="1"/>
      <c r="E20" s="1"/>
    </row>
    <row r="21" spans="1:5" x14ac:dyDescent="0.35">
      <c r="A21" s="5" t="s">
        <v>2107</v>
      </c>
      <c r="B21" s="5" t="s">
        <v>131</v>
      </c>
      <c r="C21" s="4">
        <v>44903</v>
      </c>
      <c r="D21" s="1"/>
      <c r="E21" s="1"/>
    </row>
    <row r="22" spans="1:5" x14ac:dyDescent="0.35">
      <c r="A22" s="5" t="s">
        <v>2108</v>
      </c>
      <c r="B22" s="5" t="s">
        <v>155</v>
      </c>
      <c r="C22" s="4">
        <v>44566</v>
      </c>
      <c r="E22" s="1"/>
    </row>
  </sheetData>
  <mergeCells count="2">
    <mergeCell ref="E1:G1"/>
    <mergeCell ref="A1:C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C93D-6EFB-4958-BF98-04BC59A84CDF}">
  <dimension ref="A1:N119"/>
  <sheetViews>
    <sheetView tabSelected="1" topLeftCell="A98" workbookViewId="0">
      <selection activeCell="N120" sqref="N120"/>
    </sheetView>
  </sheetViews>
  <sheetFormatPr defaultRowHeight="14.5" x14ac:dyDescent="0.35"/>
  <cols>
    <col min="1" max="1" width="26.7265625" bestFit="1" customWidth="1"/>
    <col min="2" max="2" width="13.90625" customWidth="1"/>
    <col min="3" max="13" width="10.08984375" customWidth="1"/>
  </cols>
  <sheetData>
    <row r="1" spans="1:14" ht="18.5" x14ac:dyDescent="0.45">
      <c r="A1" s="10" t="s">
        <v>2109</v>
      </c>
    </row>
    <row r="2" spans="1:14" ht="15.5" x14ac:dyDescent="0.35">
      <c r="A2" s="11" t="s">
        <v>2110</v>
      </c>
      <c r="B2" s="12" t="str">
        <f>'Customer Details'!A4</f>
        <v>CU_002</v>
      </c>
    </row>
    <row r="3" spans="1:14" x14ac:dyDescent="0.35">
      <c r="A3" s="5" t="s">
        <v>1</v>
      </c>
      <c r="B3" s="12" t="str">
        <f>VLOOKUP(B2,'Customer Details'!A3:C22,2,0)</f>
        <v>Karan Sharma</v>
      </c>
    </row>
    <row r="4" spans="1:14" x14ac:dyDescent="0.35">
      <c r="A4" s="5" t="s">
        <v>2111</v>
      </c>
      <c r="B4" s="12">
        <f>COUNTIFS(Ord_data!$K$2:$K$2001,Ord_data!K2,Ord_data!$B$2:$B$2001,'Delivery Report'!$B$3)</f>
        <v>40</v>
      </c>
    </row>
    <row r="5" spans="1:14" x14ac:dyDescent="0.35">
      <c r="A5" s="5" t="s">
        <v>2112</v>
      </c>
      <c r="B5" s="12">
        <f>COUNTIFS(Ord_data!$K$2:$K$2001,Ord_data!K4,Ord_data!$B$2:$B$2001,'Delivery Report'!$B$3)</f>
        <v>60</v>
      </c>
    </row>
    <row r="6" spans="1:14" x14ac:dyDescent="0.35">
      <c r="B6" s="13"/>
    </row>
    <row r="7" spans="1:14" x14ac:dyDescent="0.35">
      <c r="B7" s="13"/>
    </row>
    <row r="8" spans="1:14" ht="15.5" x14ac:dyDescent="0.35">
      <c r="A8" s="11" t="s">
        <v>2113</v>
      </c>
      <c r="B8" s="12"/>
    </row>
    <row r="9" spans="1:14" x14ac:dyDescent="0.35">
      <c r="A9" s="5" t="s">
        <v>2114</v>
      </c>
      <c r="B9" s="12">
        <f>COUNTIFS(Ord_data!L2:L2001,Ord_data!L2,Ord_data!B2:B2001,'Delivery Report'!B3)</f>
        <v>23</v>
      </c>
    </row>
    <row r="10" spans="1:14" x14ac:dyDescent="0.35">
      <c r="A10" s="5" t="s">
        <v>2115</v>
      </c>
      <c r="B10" s="12">
        <f>COUNTIFS(Ord_data!L2:L2001,Ord_data!L3,Ord_data!B2:B2001,'Delivery Report'!B3)</f>
        <v>17</v>
      </c>
    </row>
    <row r="11" spans="1:14" x14ac:dyDescent="0.35">
      <c r="A11" s="5" t="s">
        <v>2116</v>
      </c>
      <c r="B11" s="12">
        <f>SUM(B9:B10)</f>
        <v>40</v>
      </c>
    </row>
    <row r="12" spans="1:14" x14ac:dyDescent="0.35">
      <c r="B12" s="13"/>
    </row>
    <row r="13" spans="1:14" ht="18.5" x14ac:dyDescent="0.45">
      <c r="A13" s="10" t="s">
        <v>2117</v>
      </c>
    </row>
    <row r="14" spans="1:14" ht="15.5" x14ac:dyDescent="0.35">
      <c r="A14" s="33" t="s">
        <v>2134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4"/>
    </row>
    <row r="15" spans="1:14" x14ac:dyDescent="0.35">
      <c r="A15" s="15" t="s">
        <v>2118</v>
      </c>
      <c r="B15" s="16" t="s">
        <v>2122</v>
      </c>
      <c r="C15" s="16" t="s">
        <v>2123</v>
      </c>
      <c r="D15" s="16" t="s">
        <v>2124</v>
      </c>
      <c r="E15" s="16" t="s">
        <v>2125</v>
      </c>
      <c r="F15" s="16" t="s">
        <v>2126</v>
      </c>
      <c r="G15" s="16" t="s">
        <v>2127</v>
      </c>
      <c r="H15" s="16" t="s">
        <v>2128</v>
      </c>
      <c r="I15" s="16" t="s">
        <v>2129</v>
      </c>
      <c r="J15" s="16" t="s">
        <v>2130</v>
      </c>
      <c r="K15" s="16" t="s">
        <v>2131</v>
      </c>
      <c r="L15" s="16" t="s">
        <v>2132</v>
      </c>
      <c r="M15" s="16" t="s">
        <v>2133</v>
      </c>
      <c r="N15" s="15" t="s">
        <v>2150</v>
      </c>
    </row>
    <row r="16" spans="1:14" x14ac:dyDescent="0.35">
      <c r="A16" s="15" t="s">
        <v>2119</v>
      </c>
      <c r="B16" s="17">
        <v>44927</v>
      </c>
      <c r="C16" s="17">
        <v>44958</v>
      </c>
      <c r="D16" s="17">
        <v>44986</v>
      </c>
      <c r="E16" s="17">
        <v>45017</v>
      </c>
      <c r="F16" s="17">
        <v>45047</v>
      </c>
      <c r="G16" s="17">
        <v>45078</v>
      </c>
      <c r="H16" s="17">
        <v>45108</v>
      </c>
      <c r="I16" s="17">
        <v>45139</v>
      </c>
      <c r="J16" s="17">
        <v>45170</v>
      </c>
      <c r="K16" s="17">
        <v>45200</v>
      </c>
      <c r="L16" s="17">
        <v>45231</v>
      </c>
      <c r="M16" s="17">
        <v>45261</v>
      </c>
      <c r="N16" s="15"/>
    </row>
    <row r="17" spans="1:14" x14ac:dyDescent="0.35">
      <c r="A17" s="15" t="s">
        <v>2120</v>
      </c>
      <c r="B17" s="17">
        <v>44957</v>
      </c>
      <c r="C17" s="17">
        <v>44985</v>
      </c>
      <c r="D17" s="17">
        <v>45016</v>
      </c>
      <c r="E17" s="17">
        <v>45046</v>
      </c>
      <c r="F17" s="17">
        <v>45077</v>
      </c>
      <c r="G17" s="17">
        <v>45107</v>
      </c>
      <c r="H17" s="17">
        <v>45138</v>
      </c>
      <c r="I17" s="17">
        <v>45169</v>
      </c>
      <c r="J17" s="17">
        <v>45199</v>
      </c>
      <c r="K17" s="17">
        <v>45230</v>
      </c>
      <c r="L17" s="17">
        <v>45260</v>
      </c>
      <c r="M17" s="17">
        <v>45291</v>
      </c>
      <c r="N17" s="15"/>
    </row>
    <row r="18" spans="1:14" x14ac:dyDescent="0.35">
      <c r="A18" s="5" t="s">
        <v>2121</v>
      </c>
      <c r="B18" s="12">
        <f>COUNTIFS(Ord_data!$B$2:$B$2001,'Delivery Report'!$B$3,Ord_data!$F$2:$F$2001,'Delivery Report'!$A18,Ord_data!$I$2:$I$2001,"&gt;="&amp;'Delivery Report'!B$16,Ord_data!$I$2:$I$2001,"&lt;="&amp;'Delivery Report'!B$17,Ord_data!$L$2:$L$2001,Ord_data!$L$2)</f>
        <v>0</v>
      </c>
      <c r="C18" s="12">
        <f>COUNTIFS(Ord_data!$B$2:$B$2001,'Delivery Report'!$B$3,Ord_data!$F$2:$F$2001,'Delivery Report'!$A18,Ord_data!$I$2:$I$2001,"&gt;="&amp;'Delivery Report'!C$16,Ord_data!$I$2:$I$2001,"&lt;="&amp;'Delivery Report'!C$17,Ord_data!$L$2:$L$2001,Ord_data!$L$2)</f>
        <v>0</v>
      </c>
      <c r="D18" s="12">
        <f>COUNTIFS(Ord_data!$B$2:$B$2001,'Delivery Report'!$B$3,Ord_data!$F$2:$F$2001,'Delivery Report'!$A18,Ord_data!$I$2:$I$2001,"&gt;="&amp;'Delivery Report'!D$16,Ord_data!$I$2:$I$2001,"&lt;="&amp;'Delivery Report'!D$17,Ord_data!$L$2:$L$2001,Ord_data!$L$2)</f>
        <v>0</v>
      </c>
      <c r="E18" s="12">
        <f>COUNTIFS(Ord_data!$B$2:$B$2001,'Delivery Report'!$B$3,Ord_data!$F$2:$F$2001,'Delivery Report'!$A18,Ord_data!$I$2:$I$2001,"&gt;="&amp;'Delivery Report'!E$16,Ord_data!$I$2:$I$2001,"&lt;="&amp;'Delivery Report'!E$17,Ord_data!$L$2:$L$2001,Ord_data!$L$2)</f>
        <v>0</v>
      </c>
      <c r="F18" s="12">
        <f>COUNTIFS(Ord_data!$B$2:$B$2001,'Delivery Report'!$B$3,Ord_data!$F$2:$F$2001,'Delivery Report'!$A18,Ord_data!$I$2:$I$2001,"&gt;="&amp;'Delivery Report'!F$16,Ord_data!$I$2:$I$2001,"&lt;="&amp;'Delivery Report'!F$17,Ord_data!$L$2:$L$2001,Ord_data!$L$2)</f>
        <v>0</v>
      </c>
      <c r="G18" s="12">
        <f>COUNTIFS(Ord_data!$B$2:$B$2001,'Delivery Report'!$B$3,Ord_data!$F$2:$F$2001,'Delivery Report'!$A18,Ord_data!$I$2:$I$2001,"&gt;="&amp;'Delivery Report'!G$16,Ord_data!$I$2:$I$2001,"&lt;="&amp;'Delivery Report'!G$17,Ord_data!$L$2:$L$2001,Ord_data!$L$2)</f>
        <v>0</v>
      </c>
      <c r="H18" s="12">
        <f>COUNTIFS(Ord_data!$B$2:$B$2001,'Delivery Report'!$B$3,Ord_data!$F$2:$F$2001,'Delivery Report'!$A18,Ord_data!$I$2:$I$2001,"&gt;="&amp;'Delivery Report'!H$16,Ord_data!$I$2:$I$2001,"&lt;="&amp;'Delivery Report'!H$17,Ord_data!$L$2:$L$2001,Ord_data!$L$2)</f>
        <v>0</v>
      </c>
      <c r="I18" s="12">
        <f>COUNTIFS(Ord_data!$B$2:$B$2001,'Delivery Report'!$B$3,Ord_data!$F$2:$F$2001,'Delivery Report'!$A18,Ord_data!$I$2:$I$2001,"&gt;="&amp;'Delivery Report'!I$16,Ord_data!$I$2:$I$2001,"&lt;="&amp;'Delivery Report'!I$17,Ord_data!$L$2:$L$2001,Ord_data!$L$2)</f>
        <v>0</v>
      </c>
      <c r="J18" s="12">
        <f>COUNTIFS(Ord_data!$B$2:$B$2001,'Delivery Report'!$B$3,Ord_data!$F$2:$F$2001,'Delivery Report'!$A18,Ord_data!$I$2:$I$2001,"&gt;="&amp;'Delivery Report'!J$16,Ord_data!$I$2:$I$2001,"&lt;="&amp;'Delivery Report'!J$17,Ord_data!$L$2:$L$2001,Ord_data!$L$2)</f>
        <v>0</v>
      </c>
      <c r="K18" s="12">
        <f>COUNTIFS(Ord_data!$B$2:$B$2001,'Delivery Report'!$B$3,Ord_data!$F$2:$F$2001,'Delivery Report'!$A18,Ord_data!$I$2:$I$2001,"&gt;="&amp;'Delivery Report'!K$16,Ord_data!$I$2:$I$2001,"&lt;="&amp;'Delivery Report'!K$17,Ord_data!$L$2:$L$2001,Ord_data!$L$2)</f>
        <v>0</v>
      </c>
      <c r="L18" s="12">
        <f>COUNTIFS(Ord_data!$B$2:$B$2001,'Delivery Report'!$B$3,Ord_data!$F$2:$F$2001,'Delivery Report'!$A18,Ord_data!$I$2:$I$2001,"&gt;="&amp;'Delivery Report'!L$16,Ord_data!$I$2:$I$2001,"&lt;="&amp;'Delivery Report'!L$17,Ord_data!$L$2:$L$2001,Ord_data!$L$2)</f>
        <v>0</v>
      </c>
      <c r="M18" s="12">
        <f>COUNTIFS(Ord_data!$B$2:$B$2001,'Delivery Report'!$B$3,Ord_data!$F$2:$F$2001,'Delivery Report'!$A18,Ord_data!$I$2:$I$2001,"&gt;="&amp;'Delivery Report'!M$16,Ord_data!$I$2:$I$2001,"&lt;="&amp;'Delivery Report'!M$17,Ord_data!$L$2:$L$2001,Ord_data!$L$2)</f>
        <v>0</v>
      </c>
      <c r="N18" s="5">
        <f>SUM(B18:M18)</f>
        <v>0</v>
      </c>
    </row>
    <row r="19" spans="1:14" x14ac:dyDescent="0.35">
      <c r="A19" s="5" t="s">
        <v>25</v>
      </c>
      <c r="B19" s="12">
        <f>COUNTIFS(Ord_data!$B$2:$B$2001,'Delivery Report'!$B$3,Ord_data!$F$2:$F$2001,'Delivery Report'!$A19,Ord_data!$I$2:$I$2001,"&gt;="&amp;'Delivery Report'!B$16,Ord_data!$I$2:$I$2001,"&lt;="&amp;'Delivery Report'!B$17,Ord_data!$L$2:$L$2001,Ord_data!$L$2)</f>
        <v>0</v>
      </c>
      <c r="C19" s="12">
        <f>COUNTIFS(Ord_data!$B$2:$B$2001,'Delivery Report'!$B$3,Ord_data!$F$2:$F$2001,'Delivery Report'!$A19,Ord_data!$I$2:$I$2001,"&gt;="&amp;'Delivery Report'!C$16,Ord_data!$I$2:$I$2001,"&lt;="&amp;'Delivery Report'!C$17,Ord_data!$L$2:$L$2001,Ord_data!$L$2)</f>
        <v>0</v>
      </c>
      <c r="D19" s="12">
        <f>COUNTIFS(Ord_data!$B$2:$B$2001,'Delivery Report'!$B$3,Ord_data!$F$2:$F$2001,'Delivery Report'!$A19,Ord_data!$I$2:$I$2001,"&gt;="&amp;'Delivery Report'!D$16,Ord_data!$I$2:$I$2001,"&lt;="&amp;'Delivery Report'!D$17,Ord_data!$L$2:$L$2001,Ord_data!$L$2)</f>
        <v>0</v>
      </c>
      <c r="E19" s="12">
        <f>COUNTIFS(Ord_data!$B$2:$B$2001,'Delivery Report'!$B$3,Ord_data!$F$2:$F$2001,'Delivery Report'!$A19,Ord_data!$I$2:$I$2001,"&gt;="&amp;'Delivery Report'!E$16,Ord_data!$I$2:$I$2001,"&lt;="&amp;'Delivery Report'!E$17,Ord_data!$L$2:$L$2001,Ord_data!$L$2)</f>
        <v>0</v>
      </c>
      <c r="F19" s="12">
        <f>COUNTIFS(Ord_data!$B$2:$B$2001,'Delivery Report'!$B$3,Ord_data!$F$2:$F$2001,'Delivery Report'!$A19,Ord_data!$I$2:$I$2001,"&gt;="&amp;'Delivery Report'!F$16,Ord_data!$I$2:$I$2001,"&lt;="&amp;'Delivery Report'!F$17,Ord_data!$L$2:$L$2001,Ord_data!$L$2)</f>
        <v>2</v>
      </c>
      <c r="G19" s="12">
        <f>COUNTIFS(Ord_data!$B$2:$B$2001,'Delivery Report'!$B$3,Ord_data!$F$2:$F$2001,'Delivery Report'!$A19,Ord_data!$I$2:$I$2001,"&gt;="&amp;'Delivery Report'!G$16,Ord_data!$I$2:$I$2001,"&lt;="&amp;'Delivery Report'!G$17,Ord_data!$L$2:$L$2001,Ord_data!$L$2)</f>
        <v>0</v>
      </c>
      <c r="H19" s="12">
        <f>COUNTIFS(Ord_data!$B$2:$B$2001,'Delivery Report'!$B$3,Ord_data!$F$2:$F$2001,'Delivery Report'!$A19,Ord_data!$I$2:$I$2001,"&gt;="&amp;'Delivery Report'!H$16,Ord_data!$I$2:$I$2001,"&lt;="&amp;'Delivery Report'!H$17,Ord_data!$L$2:$L$2001,Ord_data!$L$2)</f>
        <v>0</v>
      </c>
      <c r="I19" s="12">
        <f>COUNTIFS(Ord_data!$B$2:$B$2001,'Delivery Report'!$B$3,Ord_data!$F$2:$F$2001,'Delivery Report'!$A19,Ord_data!$I$2:$I$2001,"&gt;="&amp;'Delivery Report'!I$16,Ord_data!$I$2:$I$2001,"&lt;="&amp;'Delivery Report'!I$17,Ord_data!$L$2:$L$2001,Ord_data!$L$2)</f>
        <v>0</v>
      </c>
      <c r="J19" s="12">
        <f>COUNTIFS(Ord_data!$B$2:$B$2001,'Delivery Report'!$B$3,Ord_data!$F$2:$F$2001,'Delivery Report'!$A19,Ord_data!$I$2:$I$2001,"&gt;="&amp;'Delivery Report'!J$16,Ord_data!$I$2:$I$2001,"&lt;="&amp;'Delivery Report'!J$17,Ord_data!$L$2:$L$2001,Ord_data!$L$2)</f>
        <v>0</v>
      </c>
      <c r="K19" s="12">
        <f>COUNTIFS(Ord_data!$B$2:$B$2001,'Delivery Report'!$B$3,Ord_data!$F$2:$F$2001,'Delivery Report'!$A19,Ord_data!$I$2:$I$2001,"&gt;="&amp;'Delivery Report'!K$16,Ord_data!$I$2:$I$2001,"&lt;="&amp;'Delivery Report'!K$17,Ord_data!$L$2:$L$2001,Ord_data!$L$2)</f>
        <v>0</v>
      </c>
      <c r="L19" s="12">
        <f>COUNTIFS(Ord_data!$B$2:$B$2001,'Delivery Report'!$B$3,Ord_data!$F$2:$F$2001,'Delivery Report'!$A19,Ord_data!$I$2:$I$2001,"&gt;="&amp;'Delivery Report'!L$16,Ord_data!$I$2:$I$2001,"&lt;="&amp;'Delivery Report'!L$17,Ord_data!$L$2:$L$2001,Ord_data!$L$2)</f>
        <v>0</v>
      </c>
      <c r="M19" s="12">
        <f>COUNTIFS(Ord_data!$B$2:$B$2001,'Delivery Report'!$B$3,Ord_data!$F$2:$F$2001,'Delivery Report'!$A19,Ord_data!$I$2:$I$2001,"&gt;="&amp;'Delivery Report'!M$16,Ord_data!$I$2:$I$2001,"&lt;="&amp;'Delivery Report'!M$17,Ord_data!$L$2:$L$2001,Ord_data!$L$2)</f>
        <v>0</v>
      </c>
      <c r="N19" s="5">
        <f t="shared" ref="N19:N37" si="0">SUM(B19:M19)</f>
        <v>2</v>
      </c>
    </row>
    <row r="20" spans="1:14" x14ac:dyDescent="0.35">
      <c r="A20" s="5" t="s">
        <v>31</v>
      </c>
      <c r="B20" s="12">
        <f>COUNTIFS(Ord_data!$B$2:$B$2001,'Delivery Report'!$B$3,Ord_data!$F$2:$F$2001,'Delivery Report'!$A20,Ord_data!$I$2:$I$2001,"&gt;="&amp;'Delivery Report'!B$16,Ord_data!$I$2:$I$2001,"&lt;="&amp;'Delivery Report'!B$17,Ord_data!$L$2:$L$2001,Ord_data!$L$2)</f>
        <v>0</v>
      </c>
      <c r="C20" s="12">
        <f>COUNTIFS(Ord_data!$B$2:$B$2001,'Delivery Report'!$B$3,Ord_data!$F$2:$F$2001,'Delivery Report'!$A20,Ord_data!$I$2:$I$2001,"&gt;="&amp;'Delivery Report'!C$16,Ord_data!$I$2:$I$2001,"&lt;="&amp;'Delivery Report'!C$17,Ord_data!$L$2:$L$2001,Ord_data!$L$2)</f>
        <v>0</v>
      </c>
      <c r="D20" s="12">
        <f>COUNTIFS(Ord_data!$B$2:$B$2001,'Delivery Report'!$B$3,Ord_data!$F$2:$F$2001,'Delivery Report'!$A20,Ord_data!$I$2:$I$2001,"&gt;="&amp;'Delivery Report'!D$16,Ord_data!$I$2:$I$2001,"&lt;="&amp;'Delivery Report'!D$17,Ord_data!$L$2:$L$2001,Ord_data!$L$2)</f>
        <v>0</v>
      </c>
      <c r="E20" s="12">
        <f>COUNTIFS(Ord_data!$B$2:$B$2001,'Delivery Report'!$B$3,Ord_data!$F$2:$F$2001,'Delivery Report'!$A20,Ord_data!$I$2:$I$2001,"&gt;="&amp;'Delivery Report'!E$16,Ord_data!$I$2:$I$2001,"&lt;="&amp;'Delivery Report'!E$17,Ord_data!$L$2:$L$2001,Ord_data!$L$2)</f>
        <v>0</v>
      </c>
      <c r="F20" s="12">
        <f>COUNTIFS(Ord_data!$B$2:$B$2001,'Delivery Report'!$B$3,Ord_data!$F$2:$F$2001,'Delivery Report'!$A20,Ord_data!$I$2:$I$2001,"&gt;="&amp;'Delivery Report'!F$16,Ord_data!$I$2:$I$2001,"&lt;="&amp;'Delivery Report'!F$17,Ord_data!$L$2:$L$2001,Ord_data!$L$2)</f>
        <v>0</v>
      </c>
      <c r="G20" s="12">
        <f>COUNTIFS(Ord_data!$B$2:$B$2001,'Delivery Report'!$B$3,Ord_data!$F$2:$F$2001,'Delivery Report'!$A20,Ord_data!$I$2:$I$2001,"&gt;="&amp;'Delivery Report'!G$16,Ord_data!$I$2:$I$2001,"&lt;="&amp;'Delivery Report'!G$17,Ord_data!$L$2:$L$2001,Ord_data!$L$2)</f>
        <v>0</v>
      </c>
      <c r="H20" s="12">
        <f>COUNTIFS(Ord_data!$B$2:$B$2001,'Delivery Report'!$B$3,Ord_data!$F$2:$F$2001,'Delivery Report'!$A20,Ord_data!$I$2:$I$2001,"&gt;="&amp;'Delivery Report'!H$16,Ord_data!$I$2:$I$2001,"&lt;="&amp;'Delivery Report'!H$17,Ord_data!$L$2:$L$2001,Ord_data!$L$2)</f>
        <v>0</v>
      </c>
      <c r="I20" s="12">
        <f>COUNTIFS(Ord_data!$B$2:$B$2001,'Delivery Report'!$B$3,Ord_data!$F$2:$F$2001,'Delivery Report'!$A20,Ord_data!$I$2:$I$2001,"&gt;="&amp;'Delivery Report'!I$16,Ord_data!$I$2:$I$2001,"&lt;="&amp;'Delivery Report'!I$17,Ord_data!$L$2:$L$2001,Ord_data!$L$2)</f>
        <v>0</v>
      </c>
      <c r="J20" s="12">
        <f>COUNTIFS(Ord_data!$B$2:$B$2001,'Delivery Report'!$B$3,Ord_data!$F$2:$F$2001,'Delivery Report'!$A20,Ord_data!$I$2:$I$2001,"&gt;="&amp;'Delivery Report'!J$16,Ord_data!$I$2:$I$2001,"&lt;="&amp;'Delivery Report'!J$17,Ord_data!$L$2:$L$2001,Ord_data!$L$2)</f>
        <v>0</v>
      </c>
      <c r="K20" s="12">
        <f>COUNTIFS(Ord_data!$B$2:$B$2001,'Delivery Report'!$B$3,Ord_data!$F$2:$F$2001,'Delivery Report'!$A20,Ord_data!$I$2:$I$2001,"&gt;="&amp;'Delivery Report'!K$16,Ord_data!$I$2:$I$2001,"&lt;="&amp;'Delivery Report'!K$17,Ord_data!$L$2:$L$2001,Ord_data!$L$2)</f>
        <v>0</v>
      </c>
      <c r="L20" s="12">
        <f>COUNTIFS(Ord_data!$B$2:$B$2001,'Delivery Report'!$B$3,Ord_data!$F$2:$F$2001,'Delivery Report'!$A20,Ord_data!$I$2:$I$2001,"&gt;="&amp;'Delivery Report'!L$16,Ord_data!$I$2:$I$2001,"&lt;="&amp;'Delivery Report'!L$17,Ord_data!$L$2:$L$2001,Ord_data!$L$2)</f>
        <v>0</v>
      </c>
      <c r="M20" s="12">
        <f>COUNTIFS(Ord_data!$B$2:$B$2001,'Delivery Report'!$B$3,Ord_data!$F$2:$F$2001,'Delivery Report'!$A20,Ord_data!$I$2:$I$2001,"&gt;="&amp;'Delivery Report'!M$16,Ord_data!$I$2:$I$2001,"&lt;="&amp;'Delivery Report'!M$17,Ord_data!$L$2:$L$2001,Ord_data!$L$2)</f>
        <v>0</v>
      </c>
      <c r="N20" s="5">
        <f t="shared" si="0"/>
        <v>0</v>
      </c>
    </row>
    <row r="21" spans="1:14" x14ac:dyDescent="0.35">
      <c r="A21" s="5" t="s">
        <v>39</v>
      </c>
      <c r="B21" s="12">
        <f>COUNTIFS(Ord_data!$B$2:$B$2001,'Delivery Report'!$B$3,Ord_data!$F$2:$F$2001,'Delivery Report'!$A21,Ord_data!$I$2:$I$2001,"&gt;="&amp;'Delivery Report'!B$16,Ord_data!$I$2:$I$2001,"&lt;="&amp;'Delivery Report'!B$17,Ord_data!$L$2:$L$2001,Ord_data!$L$2)</f>
        <v>0</v>
      </c>
      <c r="C21" s="12">
        <f>COUNTIFS(Ord_data!$B$2:$B$2001,'Delivery Report'!$B$3,Ord_data!$F$2:$F$2001,'Delivery Report'!$A21,Ord_data!$I$2:$I$2001,"&gt;="&amp;'Delivery Report'!C$16,Ord_data!$I$2:$I$2001,"&lt;="&amp;'Delivery Report'!C$17,Ord_data!$L$2:$L$2001,Ord_data!$L$2)</f>
        <v>0</v>
      </c>
      <c r="D21" s="12">
        <f>COUNTIFS(Ord_data!$B$2:$B$2001,'Delivery Report'!$B$3,Ord_data!$F$2:$F$2001,'Delivery Report'!$A21,Ord_data!$I$2:$I$2001,"&gt;="&amp;'Delivery Report'!D$16,Ord_data!$I$2:$I$2001,"&lt;="&amp;'Delivery Report'!D$17,Ord_data!$L$2:$L$2001,Ord_data!$L$2)</f>
        <v>0</v>
      </c>
      <c r="E21" s="12">
        <f>COUNTIFS(Ord_data!$B$2:$B$2001,'Delivery Report'!$B$3,Ord_data!$F$2:$F$2001,'Delivery Report'!$A21,Ord_data!$I$2:$I$2001,"&gt;="&amp;'Delivery Report'!E$16,Ord_data!$I$2:$I$2001,"&lt;="&amp;'Delivery Report'!E$17,Ord_data!$L$2:$L$2001,Ord_data!$L$2)</f>
        <v>0</v>
      </c>
      <c r="F21" s="12">
        <f>COUNTIFS(Ord_data!$B$2:$B$2001,'Delivery Report'!$B$3,Ord_data!$F$2:$F$2001,'Delivery Report'!$A21,Ord_data!$I$2:$I$2001,"&gt;="&amp;'Delivery Report'!F$16,Ord_data!$I$2:$I$2001,"&lt;="&amp;'Delivery Report'!F$17,Ord_data!$L$2:$L$2001,Ord_data!$L$2)</f>
        <v>0</v>
      </c>
      <c r="G21" s="12">
        <f>COUNTIFS(Ord_data!$B$2:$B$2001,'Delivery Report'!$B$3,Ord_data!$F$2:$F$2001,'Delivery Report'!$A21,Ord_data!$I$2:$I$2001,"&gt;="&amp;'Delivery Report'!G$16,Ord_data!$I$2:$I$2001,"&lt;="&amp;'Delivery Report'!G$17,Ord_data!$L$2:$L$2001,Ord_data!$L$2)</f>
        <v>0</v>
      </c>
      <c r="H21" s="12">
        <f>COUNTIFS(Ord_data!$B$2:$B$2001,'Delivery Report'!$B$3,Ord_data!$F$2:$F$2001,'Delivery Report'!$A21,Ord_data!$I$2:$I$2001,"&gt;="&amp;'Delivery Report'!H$16,Ord_data!$I$2:$I$2001,"&lt;="&amp;'Delivery Report'!H$17,Ord_data!$L$2:$L$2001,Ord_data!$L$2)</f>
        <v>1</v>
      </c>
      <c r="I21" s="12">
        <f>COUNTIFS(Ord_data!$B$2:$B$2001,'Delivery Report'!$B$3,Ord_data!$F$2:$F$2001,'Delivery Report'!$A21,Ord_data!$I$2:$I$2001,"&gt;="&amp;'Delivery Report'!I$16,Ord_data!$I$2:$I$2001,"&lt;="&amp;'Delivery Report'!I$17,Ord_data!$L$2:$L$2001,Ord_data!$L$2)</f>
        <v>0</v>
      </c>
      <c r="J21" s="12">
        <f>COUNTIFS(Ord_data!$B$2:$B$2001,'Delivery Report'!$B$3,Ord_data!$F$2:$F$2001,'Delivery Report'!$A21,Ord_data!$I$2:$I$2001,"&gt;="&amp;'Delivery Report'!J$16,Ord_data!$I$2:$I$2001,"&lt;="&amp;'Delivery Report'!J$17,Ord_data!$L$2:$L$2001,Ord_data!$L$2)</f>
        <v>0</v>
      </c>
      <c r="K21" s="12">
        <f>COUNTIFS(Ord_data!$B$2:$B$2001,'Delivery Report'!$B$3,Ord_data!$F$2:$F$2001,'Delivery Report'!$A21,Ord_data!$I$2:$I$2001,"&gt;="&amp;'Delivery Report'!K$16,Ord_data!$I$2:$I$2001,"&lt;="&amp;'Delivery Report'!K$17,Ord_data!$L$2:$L$2001,Ord_data!$L$2)</f>
        <v>1</v>
      </c>
      <c r="L21" s="12">
        <f>COUNTIFS(Ord_data!$B$2:$B$2001,'Delivery Report'!$B$3,Ord_data!$F$2:$F$2001,'Delivery Report'!$A21,Ord_data!$I$2:$I$2001,"&gt;="&amp;'Delivery Report'!L$16,Ord_data!$I$2:$I$2001,"&lt;="&amp;'Delivery Report'!L$17,Ord_data!$L$2:$L$2001,Ord_data!$L$2)</f>
        <v>0</v>
      </c>
      <c r="M21" s="12">
        <f>COUNTIFS(Ord_data!$B$2:$B$2001,'Delivery Report'!$B$3,Ord_data!$F$2:$F$2001,'Delivery Report'!$A21,Ord_data!$I$2:$I$2001,"&gt;="&amp;'Delivery Report'!M$16,Ord_data!$I$2:$I$2001,"&lt;="&amp;'Delivery Report'!M$17,Ord_data!$L$2:$L$2001,Ord_data!$L$2)</f>
        <v>0</v>
      </c>
      <c r="N21" s="5">
        <f t="shared" si="0"/>
        <v>2</v>
      </c>
    </row>
    <row r="22" spans="1:14" x14ac:dyDescent="0.35">
      <c r="A22" s="5" t="s">
        <v>46</v>
      </c>
      <c r="B22" s="12">
        <f>COUNTIFS(Ord_data!$B$2:$B$2001,'Delivery Report'!$B$3,Ord_data!$F$2:$F$2001,'Delivery Report'!$A22,Ord_data!$I$2:$I$2001,"&gt;="&amp;'Delivery Report'!B$16,Ord_data!$I$2:$I$2001,"&lt;="&amp;'Delivery Report'!B$17,Ord_data!$L$2:$L$2001,Ord_data!$L$2)</f>
        <v>0</v>
      </c>
      <c r="C22" s="12">
        <f>COUNTIFS(Ord_data!$B$2:$B$2001,'Delivery Report'!$B$3,Ord_data!$F$2:$F$2001,'Delivery Report'!$A22,Ord_data!$I$2:$I$2001,"&gt;="&amp;'Delivery Report'!C$16,Ord_data!$I$2:$I$2001,"&lt;="&amp;'Delivery Report'!C$17,Ord_data!$L$2:$L$2001,Ord_data!$L$2)</f>
        <v>0</v>
      </c>
      <c r="D22" s="12">
        <f>COUNTIFS(Ord_data!$B$2:$B$2001,'Delivery Report'!$B$3,Ord_data!$F$2:$F$2001,'Delivery Report'!$A22,Ord_data!$I$2:$I$2001,"&gt;="&amp;'Delivery Report'!D$16,Ord_data!$I$2:$I$2001,"&lt;="&amp;'Delivery Report'!D$17,Ord_data!$L$2:$L$2001,Ord_data!$L$2)</f>
        <v>0</v>
      </c>
      <c r="E22" s="12">
        <f>COUNTIFS(Ord_data!$B$2:$B$2001,'Delivery Report'!$B$3,Ord_data!$F$2:$F$2001,'Delivery Report'!$A22,Ord_data!$I$2:$I$2001,"&gt;="&amp;'Delivery Report'!E$16,Ord_data!$I$2:$I$2001,"&lt;="&amp;'Delivery Report'!E$17,Ord_data!$L$2:$L$2001,Ord_data!$L$2)</f>
        <v>0</v>
      </c>
      <c r="F22" s="12">
        <f>COUNTIFS(Ord_data!$B$2:$B$2001,'Delivery Report'!$B$3,Ord_data!$F$2:$F$2001,'Delivery Report'!$A22,Ord_data!$I$2:$I$2001,"&gt;="&amp;'Delivery Report'!F$16,Ord_data!$I$2:$I$2001,"&lt;="&amp;'Delivery Report'!F$17,Ord_data!$L$2:$L$2001,Ord_data!$L$2)</f>
        <v>0</v>
      </c>
      <c r="G22" s="12">
        <f>COUNTIFS(Ord_data!$B$2:$B$2001,'Delivery Report'!$B$3,Ord_data!$F$2:$F$2001,'Delivery Report'!$A22,Ord_data!$I$2:$I$2001,"&gt;="&amp;'Delivery Report'!G$16,Ord_data!$I$2:$I$2001,"&lt;="&amp;'Delivery Report'!G$17,Ord_data!$L$2:$L$2001,Ord_data!$L$2)</f>
        <v>1</v>
      </c>
      <c r="H22" s="12">
        <f>COUNTIFS(Ord_data!$B$2:$B$2001,'Delivery Report'!$B$3,Ord_data!$F$2:$F$2001,'Delivery Report'!$A22,Ord_data!$I$2:$I$2001,"&gt;="&amp;'Delivery Report'!H$16,Ord_data!$I$2:$I$2001,"&lt;="&amp;'Delivery Report'!H$17,Ord_data!$L$2:$L$2001,Ord_data!$L$2)</f>
        <v>0</v>
      </c>
      <c r="I22" s="12">
        <f>COUNTIFS(Ord_data!$B$2:$B$2001,'Delivery Report'!$B$3,Ord_data!$F$2:$F$2001,'Delivery Report'!$A22,Ord_data!$I$2:$I$2001,"&gt;="&amp;'Delivery Report'!I$16,Ord_data!$I$2:$I$2001,"&lt;="&amp;'Delivery Report'!I$17,Ord_data!$L$2:$L$2001,Ord_data!$L$2)</f>
        <v>0</v>
      </c>
      <c r="J22" s="12">
        <f>COUNTIFS(Ord_data!$B$2:$B$2001,'Delivery Report'!$B$3,Ord_data!$F$2:$F$2001,'Delivery Report'!$A22,Ord_data!$I$2:$I$2001,"&gt;="&amp;'Delivery Report'!J$16,Ord_data!$I$2:$I$2001,"&lt;="&amp;'Delivery Report'!J$17,Ord_data!$L$2:$L$2001,Ord_data!$L$2)</f>
        <v>0</v>
      </c>
      <c r="K22" s="12">
        <f>COUNTIFS(Ord_data!$B$2:$B$2001,'Delivery Report'!$B$3,Ord_data!$F$2:$F$2001,'Delivery Report'!$A22,Ord_data!$I$2:$I$2001,"&gt;="&amp;'Delivery Report'!K$16,Ord_data!$I$2:$I$2001,"&lt;="&amp;'Delivery Report'!K$17,Ord_data!$L$2:$L$2001,Ord_data!$L$2)</f>
        <v>0</v>
      </c>
      <c r="L22" s="12">
        <f>COUNTIFS(Ord_data!$B$2:$B$2001,'Delivery Report'!$B$3,Ord_data!$F$2:$F$2001,'Delivery Report'!$A22,Ord_data!$I$2:$I$2001,"&gt;="&amp;'Delivery Report'!L$16,Ord_data!$I$2:$I$2001,"&lt;="&amp;'Delivery Report'!L$17,Ord_data!$L$2:$L$2001,Ord_data!$L$2)</f>
        <v>0</v>
      </c>
      <c r="M22" s="12">
        <f>COUNTIFS(Ord_data!$B$2:$B$2001,'Delivery Report'!$B$3,Ord_data!$F$2:$F$2001,'Delivery Report'!$A22,Ord_data!$I$2:$I$2001,"&gt;="&amp;'Delivery Report'!M$16,Ord_data!$I$2:$I$2001,"&lt;="&amp;'Delivery Report'!M$17,Ord_data!$L$2:$L$2001,Ord_data!$L$2)</f>
        <v>0</v>
      </c>
      <c r="N22" s="5">
        <f t="shared" si="0"/>
        <v>1</v>
      </c>
    </row>
    <row r="23" spans="1:14" x14ac:dyDescent="0.35">
      <c r="A23" s="5" t="s">
        <v>57</v>
      </c>
      <c r="B23" s="12">
        <f>COUNTIFS(Ord_data!$B$2:$B$2001,'Delivery Report'!$B$3,Ord_data!$F$2:$F$2001,'Delivery Report'!$A23,Ord_data!$I$2:$I$2001,"&gt;="&amp;'Delivery Report'!B$16,Ord_data!$I$2:$I$2001,"&lt;="&amp;'Delivery Report'!B$17,Ord_data!$L$2:$L$2001,Ord_data!$L$2)</f>
        <v>2</v>
      </c>
      <c r="C23" s="12">
        <f>COUNTIFS(Ord_data!$B$2:$B$2001,'Delivery Report'!$B$3,Ord_data!$F$2:$F$2001,'Delivery Report'!$A23,Ord_data!$I$2:$I$2001,"&gt;="&amp;C$16,Ord_data!$I$2:$I$2001,"&lt;="&amp;C$17,Ord_data!$L$2:$L$2001,Ord_data!$L$2)</f>
        <v>0</v>
      </c>
      <c r="D23" s="12">
        <f>COUNTIFS(Ord_data!$B$2:$B$2001,'Delivery Report'!$B$3,Ord_data!$F$2:$F$2001,'Delivery Report'!$A23,Ord_data!$I$2:$I$2001,"&gt;="&amp;'Delivery Report'!D$16,Ord_data!$I$2:$I$2001,"&lt;="&amp;'Delivery Report'!D$17,Ord_data!$L$2:$L$2001,Ord_data!$L$2)</f>
        <v>0</v>
      </c>
      <c r="E23" s="12">
        <f>COUNTIFS(Ord_data!$B$2:$B$2001,'Delivery Report'!$B$3,Ord_data!$F$2:$F$2001,'Delivery Report'!$A23,Ord_data!$I$2:$I$2001,"&gt;="&amp;'Delivery Report'!E$16,Ord_data!$I$2:$I$2001,"&lt;="&amp;'Delivery Report'!E$17,Ord_data!$L$2:$L$2001,Ord_data!$L$2)</f>
        <v>0</v>
      </c>
      <c r="F23" s="12">
        <f>COUNTIFS(Ord_data!$B$2:$B$2001,'Delivery Report'!$B$3,Ord_data!$F$2:$F$2001,'Delivery Report'!$A23,Ord_data!$I$2:$I$2001,"&gt;="&amp;'Delivery Report'!F$16,Ord_data!$I$2:$I$2001,"&lt;="&amp;'Delivery Report'!F$17,Ord_data!$L$2:$L$2001,Ord_data!$L$2)</f>
        <v>0</v>
      </c>
      <c r="G23" s="12">
        <f>COUNTIFS(Ord_data!$B$2:$B$2001,'Delivery Report'!$B$3,Ord_data!$F$2:$F$2001,'Delivery Report'!$A23,Ord_data!$I$2:$I$2001,"&gt;="&amp;'Delivery Report'!G$16,Ord_data!$I$2:$I$2001,"&lt;="&amp;'Delivery Report'!G$17,Ord_data!$L$2:$L$2001,Ord_data!$L$2)</f>
        <v>0</v>
      </c>
      <c r="H23" s="12">
        <f>COUNTIFS(Ord_data!$B$2:$B$2001,'Delivery Report'!$B$3,Ord_data!$F$2:$F$2001,'Delivery Report'!$A23,Ord_data!$I$2:$I$2001,"&gt;="&amp;'Delivery Report'!H$16,Ord_data!$I$2:$I$2001,"&lt;="&amp;'Delivery Report'!H$17,Ord_data!$L$2:$L$2001,Ord_data!$L$2)</f>
        <v>0</v>
      </c>
      <c r="I23" s="12">
        <f>COUNTIFS(Ord_data!$B$2:$B$2001,'Delivery Report'!$B$3,Ord_data!$F$2:$F$2001,'Delivery Report'!$A23,Ord_data!$I$2:$I$2001,"&gt;="&amp;'Delivery Report'!I$16,Ord_data!$I$2:$I$2001,"&lt;="&amp;'Delivery Report'!I$17,Ord_data!$L$2:$L$2001,Ord_data!$L$2)</f>
        <v>0</v>
      </c>
      <c r="J23" s="12">
        <f>COUNTIFS(Ord_data!$B$2:$B$2001,'Delivery Report'!$B$3,Ord_data!$F$2:$F$2001,'Delivery Report'!$A23,Ord_data!$I$2:$I$2001,"&gt;="&amp;'Delivery Report'!J$16,Ord_data!$I$2:$I$2001,"&lt;="&amp;'Delivery Report'!J$17,Ord_data!$L$2:$L$2001,Ord_data!$L$2)</f>
        <v>0</v>
      </c>
      <c r="K23" s="12">
        <f>COUNTIFS(Ord_data!$B$2:$B$2001,'Delivery Report'!$B$3,Ord_data!$F$2:$F$2001,'Delivery Report'!$A23,Ord_data!$I$2:$I$2001,"&gt;="&amp;'Delivery Report'!K$16,Ord_data!$I$2:$I$2001,"&lt;="&amp;'Delivery Report'!K$17,Ord_data!$L$2:$L$2001,Ord_data!$L$2)</f>
        <v>0</v>
      </c>
      <c r="L23" s="12">
        <f>COUNTIFS(Ord_data!$B$2:$B$2001,'Delivery Report'!$B$3,Ord_data!$F$2:$F$2001,'Delivery Report'!$A23,Ord_data!$I$2:$I$2001,"&gt;="&amp;'Delivery Report'!L$16,Ord_data!$I$2:$I$2001,"&lt;="&amp;'Delivery Report'!L$17,Ord_data!$L$2:$L$2001,Ord_data!$L$2)</f>
        <v>0</v>
      </c>
      <c r="M23" s="12">
        <f>COUNTIFS(Ord_data!$B$2:$B$2001,'Delivery Report'!$B$3,Ord_data!$F$2:$F$2001,'Delivery Report'!$A23,Ord_data!$I$2:$I$2001,"&gt;="&amp;'Delivery Report'!M$16,Ord_data!$I$2:$I$2001,"&lt;="&amp;'Delivery Report'!M$17,Ord_data!$L$2:$L$2001,Ord_data!$L$2)</f>
        <v>0</v>
      </c>
      <c r="N23" s="5">
        <f t="shared" si="0"/>
        <v>2</v>
      </c>
    </row>
    <row r="24" spans="1:14" x14ac:dyDescent="0.35">
      <c r="A24" s="5" t="s">
        <v>60</v>
      </c>
      <c r="B24" s="12">
        <f>COUNTIFS(Ord_data!$B$2:$B$2001,'Delivery Report'!$B$3,Ord_data!$F$2:$F$2001,'Delivery Report'!$A24,Ord_data!$I$2:$I$2001,"&gt;="&amp;'Delivery Report'!B$16,Ord_data!$I$2:$I$2001,"&lt;="&amp;'Delivery Report'!B$17,Ord_data!$L$2:$L$2001,Ord_data!$L$2)</f>
        <v>0</v>
      </c>
      <c r="C24" s="12">
        <f>COUNTIFS(Ord_data!$B$2:$B$2001,'Delivery Report'!$B$3,Ord_data!$F$2:$F$2001,'Delivery Report'!$A24,Ord_data!$I$2:$I$2001,"&gt;="&amp;'Delivery Report'!C$16,Ord_data!$I$2:$I$2001,"&lt;="&amp;'Delivery Report'!C$17,Ord_data!$L$2:$L$2001,Ord_data!$L$2)</f>
        <v>0</v>
      </c>
      <c r="D24" s="12">
        <f>COUNTIFS(Ord_data!$B$2:$B$2001,'Delivery Report'!$B$3,Ord_data!$F$2:$F$2001,'Delivery Report'!$A24,Ord_data!$I$2:$I$2001,"&gt;="&amp;'Delivery Report'!D$16,Ord_data!$I$2:$I$2001,"&lt;="&amp;'Delivery Report'!D$17,Ord_data!$L$2:$L$2001,Ord_data!$L$2)</f>
        <v>1</v>
      </c>
      <c r="E24" s="12">
        <f>COUNTIFS(Ord_data!$B$2:$B$2001,'Delivery Report'!$B$3,Ord_data!$F$2:$F$2001,'Delivery Report'!$A24,Ord_data!$I$2:$I$2001,"&gt;="&amp;'Delivery Report'!E$16,Ord_data!$I$2:$I$2001,"&lt;="&amp;'Delivery Report'!E$17,Ord_data!$L$2:$L$2001,Ord_data!$L$2)</f>
        <v>0</v>
      </c>
      <c r="F24" s="12">
        <f>COUNTIFS(Ord_data!$B$2:$B$2001,'Delivery Report'!$B$3,Ord_data!$F$2:$F$2001,'Delivery Report'!$A24,Ord_data!$I$2:$I$2001,"&gt;="&amp;'Delivery Report'!F$16,Ord_data!$I$2:$I$2001,"&lt;="&amp;'Delivery Report'!F$17,Ord_data!$L$2:$L$2001,Ord_data!$L$2)</f>
        <v>0</v>
      </c>
      <c r="G24" s="12">
        <f>COUNTIFS(Ord_data!$B$2:$B$2001,'Delivery Report'!$B$3,Ord_data!$F$2:$F$2001,'Delivery Report'!$A24,Ord_data!$I$2:$I$2001,"&gt;="&amp;'Delivery Report'!G$16,Ord_data!$I$2:$I$2001,"&lt;="&amp;'Delivery Report'!G$17,Ord_data!$L$2:$L$2001,Ord_data!$L$2)</f>
        <v>1</v>
      </c>
      <c r="H24" s="12">
        <f>COUNTIFS(Ord_data!$B$2:$B$2001,'Delivery Report'!$B$3,Ord_data!$F$2:$F$2001,'Delivery Report'!$A24,Ord_data!$I$2:$I$2001,"&gt;="&amp;'Delivery Report'!H$16,Ord_data!$I$2:$I$2001,"&lt;="&amp;'Delivery Report'!H$17,Ord_data!$L$2:$L$2001,Ord_data!$L$2)</f>
        <v>0</v>
      </c>
      <c r="I24" s="12">
        <f>COUNTIFS(Ord_data!$B$2:$B$2001,'Delivery Report'!$B$3,Ord_data!$F$2:$F$2001,'Delivery Report'!$A24,Ord_data!$I$2:$I$2001,"&gt;="&amp;'Delivery Report'!I$16,Ord_data!$I$2:$I$2001,"&lt;="&amp;'Delivery Report'!I$17,Ord_data!$L$2:$L$2001,Ord_data!$L$2)</f>
        <v>0</v>
      </c>
      <c r="J24" s="12">
        <f>COUNTIFS(Ord_data!$B$2:$B$2001,'Delivery Report'!$B$3,Ord_data!$F$2:$F$2001,'Delivery Report'!$A24,Ord_data!$I$2:$I$2001,"&gt;="&amp;'Delivery Report'!J$16,Ord_data!$I$2:$I$2001,"&lt;="&amp;'Delivery Report'!J$17,Ord_data!$L$2:$L$2001,Ord_data!$L$2)</f>
        <v>0</v>
      </c>
      <c r="K24" s="12">
        <f>COUNTIFS(Ord_data!$B$2:$B$2001,'Delivery Report'!$B$3,Ord_data!$F$2:$F$2001,'Delivery Report'!$A24,Ord_data!$I$2:$I$2001,"&gt;="&amp;'Delivery Report'!K$16,Ord_data!$I$2:$I$2001,"&lt;="&amp;'Delivery Report'!K$17,Ord_data!$L$2:$L$2001,Ord_data!$L$2)</f>
        <v>0</v>
      </c>
      <c r="L24" s="12">
        <f>COUNTIFS(Ord_data!$B$2:$B$2001,'Delivery Report'!$B$3,Ord_data!$F$2:$F$2001,'Delivery Report'!$A24,Ord_data!$I$2:$I$2001,"&gt;="&amp;'Delivery Report'!L$16,Ord_data!$I$2:$I$2001,"&lt;="&amp;'Delivery Report'!L$17,Ord_data!$L$2:$L$2001,Ord_data!$L$2)</f>
        <v>0</v>
      </c>
      <c r="M24" s="12">
        <f>COUNTIFS(Ord_data!$B$2:$B$2001,'Delivery Report'!$B$3,Ord_data!$F$2:$F$2001,'Delivery Report'!$A24,Ord_data!$I$2:$I$2001,"&gt;="&amp;'Delivery Report'!M$16,Ord_data!$I$2:$I$2001,"&lt;="&amp;'Delivery Report'!M$17,Ord_data!$L$2:$L$2001,Ord_data!$L$2)</f>
        <v>0</v>
      </c>
      <c r="N24" s="5">
        <f t="shared" si="0"/>
        <v>2</v>
      </c>
    </row>
    <row r="25" spans="1:14" x14ac:dyDescent="0.35">
      <c r="A25" s="5" t="s">
        <v>67</v>
      </c>
      <c r="B25" s="12">
        <f>COUNTIFS(Ord_data!$B$2:$B$2001,'Delivery Report'!$B$3,Ord_data!$F$2:$F$2001,'Delivery Report'!$A25,Ord_data!$I$2:$I$2001,"&gt;="&amp;'Delivery Report'!B$16,Ord_data!$I$2:$I$2001,"&lt;="&amp;'Delivery Report'!B$17,Ord_data!$L$2:$L$2001,Ord_data!$L$2)</f>
        <v>0</v>
      </c>
      <c r="C25" s="12">
        <f>COUNTIFS(Ord_data!$B$2:$B$2001,'Delivery Report'!$B$3,Ord_data!$F$2:$F$2001,'Delivery Report'!$A25,Ord_data!$I$2:$I$2001,"&gt;="&amp;'Delivery Report'!C$16,Ord_data!$I$2:$I$2001,"&lt;="&amp;'Delivery Report'!C$17,Ord_data!$L$2:$L$2001,Ord_data!$L$2)</f>
        <v>0</v>
      </c>
      <c r="D25" s="12">
        <f>COUNTIFS(Ord_data!$B$2:$B$2001,'Delivery Report'!$B$3,Ord_data!$F$2:$F$2001,'Delivery Report'!$A25,Ord_data!$I$2:$I$2001,"&gt;="&amp;'Delivery Report'!D$16,Ord_data!$I$2:$I$2001,"&lt;="&amp;'Delivery Report'!D$17,Ord_data!$L$2:$L$2001,Ord_data!$L$2)</f>
        <v>0</v>
      </c>
      <c r="E25" s="12">
        <f>COUNTIFS(Ord_data!$B$2:$B$2001,'Delivery Report'!$B$3,Ord_data!$F$2:$F$2001,'Delivery Report'!$A25,Ord_data!$I$2:$I$2001,"&gt;="&amp;'Delivery Report'!E$16,Ord_data!$I$2:$I$2001,"&lt;="&amp;'Delivery Report'!E$17,Ord_data!$L$2:$L$2001,Ord_data!$L$2)</f>
        <v>0</v>
      </c>
      <c r="F25" s="12">
        <f>COUNTIFS(Ord_data!$B$2:$B$2001,'Delivery Report'!$B$3,Ord_data!$F$2:$F$2001,'Delivery Report'!$A25,Ord_data!$I$2:$I$2001,"&gt;="&amp;'Delivery Report'!F$16,Ord_data!$I$2:$I$2001,"&lt;="&amp;'Delivery Report'!F$17,Ord_data!$L$2:$L$2001,Ord_data!$L$2)</f>
        <v>0</v>
      </c>
      <c r="G25" s="12">
        <f>COUNTIFS(Ord_data!$B$2:$B$2001,'Delivery Report'!$B$3,Ord_data!$F$2:$F$2001,'Delivery Report'!$A25,Ord_data!$I$2:$I$2001,"&gt;="&amp;'Delivery Report'!G$16,Ord_data!$I$2:$I$2001,"&lt;="&amp;'Delivery Report'!G$17,Ord_data!$L$2:$L$2001,Ord_data!$L$2)</f>
        <v>0</v>
      </c>
      <c r="H25" s="12">
        <f>COUNTIFS(Ord_data!$B$2:$B$2001,'Delivery Report'!$B$3,Ord_data!$F$2:$F$2001,'Delivery Report'!$A25,Ord_data!$I$2:$I$2001,"&gt;="&amp;'Delivery Report'!H$16,Ord_data!$I$2:$I$2001,"&lt;="&amp;'Delivery Report'!H$17,Ord_data!$L$2:$L$2001,Ord_data!$L$2)</f>
        <v>0</v>
      </c>
      <c r="I25" s="12">
        <f>COUNTIFS(Ord_data!$B$2:$B$2001,'Delivery Report'!$B$3,Ord_data!$F$2:$F$2001,'Delivery Report'!$A25,Ord_data!$I$2:$I$2001,"&gt;="&amp;'Delivery Report'!I$16,Ord_data!$I$2:$I$2001,"&lt;="&amp;'Delivery Report'!I$17,Ord_data!$L$2:$L$2001,Ord_data!$L$2)</f>
        <v>0</v>
      </c>
      <c r="J25" s="12">
        <f>COUNTIFS(Ord_data!$B$2:$B$2001,'Delivery Report'!$B$3,Ord_data!$F$2:$F$2001,'Delivery Report'!$A25,Ord_data!$I$2:$I$2001,"&gt;="&amp;'Delivery Report'!J$16,Ord_data!$I$2:$I$2001,"&lt;="&amp;'Delivery Report'!J$17,Ord_data!$L$2:$L$2001,Ord_data!$L$2)</f>
        <v>0</v>
      </c>
      <c r="K25" s="12">
        <f>COUNTIFS(Ord_data!$B$2:$B$2001,'Delivery Report'!$B$3,Ord_data!$F$2:$F$2001,'Delivery Report'!$A25,Ord_data!$I$2:$I$2001,"&gt;="&amp;'Delivery Report'!K$16,Ord_data!$I$2:$I$2001,"&lt;="&amp;'Delivery Report'!K$17,Ord_data!$L$2:$L$2001,Ord_data!$L$2)</f>
        <v>0</v>
      </c>
      <c r="L25" s="12">
        <f>COUNTIFS(Ord_data!$B$2:$B$2001,'Delivery Report'!$B$3,Ord_data!$F$2:$F$2001,'Delivery Report'!$A25,Ord_data!$I$2:$I$2001,"&gt;="&amp;'Delivery Report'!L$16,Ord_data!$I$2:$I$2001,"&lt;="&amp;'Delivery Report'!L$17,Ord_data!$L$2:$L$2001,Ord_data!$L$2)</f>
        <v>0</v>
      </c>
      <c r="M25" s="12">
        <f>COUNTIFS(Ord_data!$B$2:$B$2001,'Delivery Report'!$B$3,Ord_data!$F$2:$F$2001,'Delivery Report'!$A25,Ord_data!$I$2:$I$2001,"&gt;="&amp;'Delivery Report'!M$16,Ord_data!$I$2:$I$2001,"&lt;="&amp;'Delivery Report'!M$17,Ord_data!$L$2:$L$2001,Ord_data!$L$2)</f>
        <v>0</v>
      </c>
      <c r="N25" s="5">
        <f t="shared" si="0"/>
        <v>0</v>
      </c>
    </row>
    <row r="26" spans="1:14" x14ac:dyDescent="0.35">
      <c r="A26" s="5" t="s">
        <v>71</v>
      </c>
      <c r="B26" s="12">
        <f>COUNTIFS(Ord_data!$B$2:$B$2001,'Delivery Report'!$B$3,Ord_data!$F$2:$F$2001,'Delivery Report'!$A26,Ord_data!$I$2:$I$2001,"&gt;="&amp;'Delivery Report'!B$16,Ord_data!$I$2:$I$2001,"&lt;="&amp;'Delivery Report'!B$17,Ord_data!$L$2:$L$2001,Ord_data!$L$2)</f>
        <v>0</v>
      </c>
      <c r="C26" s="12">
        <f>COUNTIFS(Ord_data!$B$2:$B$2001,'Delivery Report'!$B$3,Ord_data!$F$2:$F$2001,'Delivery Report'!$A26,Ord_data!$I$2:$I$2001,"&gt;="&amp;'Delivery Report'!C$16,Ord_data!$I$2:$I$2001,"&lt;="&amp;'Delivery Report'!C$17,Ord_data!$L$2:$L$2001,Ord_data!$L$2)</f>
        <v>0</v>
      </c>
      <c r="D26" s="12">
        <f>COUNTIFS(Ord_data!$B$2:$B$2001,'Delivery Report'!$B$3,Ord_data!$F$2:$F$2001,'Delivery Report'!$A26,Ord_data!$I$2:$I$2001,"&gt;="&amp;'Delivery Report'!D$16,Ord_data!$I$2:$I$2001,"&lt;="&amp;'Delivery Report'!D$17,Ord_data!$L$2:$L$2001,Ord_data!$L$2)</f>
        <v>0</v>
      </c>
      <c r="E26" s="12">
        <f>COUNTIFS(Ord_data!$B$2:$B$2001,'Delivery Report'!$B$3,Ord_data!$F$2:$F$2001,'Delivery Report'!$A26,Ord_data!$I$2:$I$2001,"&gt;="&amp;'Delivery Report'!E$16,Ord_data!$I$2:$I$2001,"&lt;="&amp;'Delivery Report'!E$17,Ord_data!$L$2:$L$2001,Ord_data!$L$2)</f>
        <v>0</v>
      </c>
      <c r="F26" s="12">
        <f>COUNTIFS(Ord_data!$B$2:$B$2001,'Delivery Report'!$B$3,Ord_data!$F$2:$F$2001,'Delivery Report'!$A26,Ord_data!$I$2:$I$2001,"&gt;="&amp;'Delivery Report'!F$16,Ord_data!$I$2:$I$2001,"&lt;="&amp;'Delivery Report'!F$17,Ord_data!$L$2:$L$2001,Ord_data!$L$2)</f>
        <v>0</v>
      </c>
      <c r="G26" s="12">
        <f>COUNTIFS(Ord_data!$B$2:$B$2001,'Delivery Report'!$B$3,Ord_data!$F$2:$F$2001,'Delivery Report'!$A26,Ord_data!$I$2:$I$2001,"&gt;="&amp;'Delivery Report'!G$16,Ord_data!$I$2:$I$2001,"&lt;="&amp;'Delivery Report'!G$17,Ord_data!$L$2:$L$2001,Ord_data!$L$2)</f>
        <v>0</v>
      </c>
      <c r="H26" s="12">
        <f>COUNTIFS(Ord_data!$B$2:$B$2001,'Delivery Report'!$B$3,Ord_data!$F$2:$F$2001,'Delivery Report'!$A26,Ord_data!$I$2:$I$2001,"&gt;="&amp;'Delivery Report'!H$16,Ord_data!$I$2:$I$2001,"&lt;="&amp;'Delivery Report'!H$17,Ord_data!$L$2:$L$2001,Ord_data!$L$2)</f>
        <v>0</v>
      </c>
      <c r="I26" s="12">
        <f>COUNTIFS(Ord_data!$B$2:$B$2001,'Delivery Report'!$B$3,Ord_data!$F$2:$F$2001,'Delivery Report'!$A26,Ord_data!$I$2:$I$2001,"&gt;="&amp;'Delivery Report'!I$16,Ord_data!$I$2:$I$2001,"&lt;="&amp;'Delivery Report'!I$17,Ord_data!$L$2:$L$2001,Ord_data!$L$2)</f>
        <v>0</v>
      </c>
      <c r="J26" s="12">
        <f>COUNTIFS(Ord_data!$B$2:$B$2001,'Delivery Report'!$B$3,Ord_data!$F$2:$F$2001,'Delivery Report'!$A26,Ord_data!$I$2:$I$2001,"&gt;="&amp;'Delivery Report'!J$16,Ord_data!$I$2:$I$2001,"&lt;="&amp;'Delivery Report'!J$17,Ord_data!$L$2:$L$2001,Ord_data!$L$2)</f>
        <v>0</v>
      </c>
      <c r="K26" s="12">
        <f>COUNTIFS(Ord_data!$B$2:$B$2001,'Delivery Report'!$B$3,Ord_data!$F$2:$F$2001,'Delivery Report'!$A26,Ord_data!$I$2:$I$2001,"&gt;="&amp;'Delivery Report'!K$16,Ord_data!$I$2:$I$2001,"&lt;="&amp;'Delivery Report'!K$17,Ord_data!$L$2:$L$2001,Ord_data!$L$2)</f>
        <v>0</v>
      </c>
      <c r="L26" s="12">
        <f>COUNTIFS(Ord_data!$B$2:$B$2001,'Delivery Report'!$B$3,Ord_data!$F$2:$F$2001,'Delivery Report'!$A26,Ord_data!$I$2:$I$2001,"&gt;="&amp;'Delivery Report'!L$16,Ord_data!$I$2:$I$2001,"&lt;="&amp;'Delivery Report'!L$17,Ord_data!$L$2:$L$2001,Ord_data!$L$2)</f>
        <v>0</v>
      </c>
      <c r="M26" s="12">
        <f>COUNTIFS(Ord_data!$B$2:$B$2001,'Delivery Report'!$B$3,Ord_data!$F$2:$F$2001,'Delivery Report'!$A26,Ord_data!$I$2:$I$2001,"&gt;="&amp;'Delivery Report'!M$16,Ord_data!$I$2:$I$2001,"&lt;="&amp;'Delivery Report'!M$17,Ord_data!$L$2:$L$2001,Ord_data!$L$2)</f>
        <v>0</v>
      </c>
      <c r="N26" s="5">
        <f t="shared" si="0"/>
        <v>0</v>
      </c>
    </row>
    <row r="27" spans="1:14" x14ac:dyDescent="0.35">
      <c r="A27" s="5" t="s">
        <v>73</v>
      </c>
      <c r="B27" s="12">
        <f>COUNTIFS(Ord_data!$B$2:$B$2001,'Delivery Report'!$B$3,Ord_data!$F$2:$F$2001,'Delivery Report'!$A27,Ord_data!$I$2:$I$2001,"&gt;="&amp;'Delivery Report'!B$16,Ord_data!$I$2:$I$2001,"&lt;="&amp;'Delivery Report'!B$17,Ord_data!$L$2:$L$2001,Ord_data!$L$2)</f>
        <v>0</v>
      </c>
      <c r="C27" s="12">
        <f>COUNTIFS(Ord_data!$B$2:$B$2001,'Delivery Report'!$B$3,Ord_data!$F$2:$F$2001,'Delivery Report'!$A27,Ord_data!$I$2:$I$2001,"&gt;="&amp;'Delivery Report'!C$16,Ord_data!$I$2:$I$2001,"&lt;="&amp;'Delivery Report'!C$17,Ord_data!$L$2:$L$2001,Ord_data!$L$2)</f>
        <v>0</v>
      </c>
      <c r="D27" s="12">
        <f>COUNTIFS(Ord_data!$B$2:$B$2001,'Delivery Report'!$B$3,Ord_data!$F$2:$F$2001,'Delivery Report'!$A27,Ord_data!$I$2:$I$2001,"&gt;="&amp;'Delivery Report'!D$16,Ord_data!$I$2:$I$2001,"&lt;="&amp;'Delivery Report'!D$17,Ord_data!$L$2:$L$2001,Ord_data!$L$2)</f>
        <v>0</v>
      </c>
      <c r="E27" s="12">
        <f>COUNTIFS(Ord_data!$B$2:$B$2001,'Delivery Report'!$B$3,Ord_data!$F$2:$F$2001,'Delivery Report'!$A27,Ord_data!$I$2:$I$2001,"&gt;="&amp;'Delivery Report'!E$16,Ord_data!$I$2:$I$2001,"&lt;="&amp;'Delivery Report'!E$17,Ord_data!$L$2:$L$2001,Ord_data!$L$2)</f>
        <v>1</v>
      </c>
      <c r="F27" s="12">
        <f>COUNTIFS(Ord_data!$B$2:$B$2001,'Delivery Report'!$B$3,Ord_data!$F$2:$F$2001,'Delivery Report'!$A27,Ord_data!$I$2:$I$2001,"&gt;="&amp;'Delivery Report'!F$16,Ord_data!$I$2:$I$2001,"&lt;="&amp;'Delivery Report'!F$17,Ord_data!$L$2:$L$2001,Ord_data!$L$2)</f>
        <v>0</v>
      </c>
      <c r="G27" s="12">
        <f>COUNTIFS(Ord_data!$B$2:$B$2001,'Delivery Report'!$B$3,Ord_data!$F$2:$F$2001,'Delivery Report'!$A27,Ord_data!$I$2:$I$2001,"&gt;="&amp;'Delivery Report'!G$16,Ord_data!$I$2:$I$2001,"&lt;="&amp;'Delivery Report'!G$17,Ord_data!$L$2:$L$2001,Ord_data!$L$2)</f>
        <v>0</v>
      </c>
      <c r="H27" s="12">
        <f>COUNTIFS(Ord_data!$B$2:$B$2001,'Delivery Report'!$B$3,Ord_data!$F$2:$F$2001,'Delivery Report'!$A27,Ord_data!$I$2:$I$2001,"&gt;="&amp;'Delivery Report'!H$16,Ord_data!$I$2:$I$2001,"&lt;="&amp;'Delivery Report'!H$17,Ord_data!$L$2:$L$2001,Ord_data!$L$2)</f>
        <v>0</v>
      </c>
      <c r="I27" s="12">
        <f>COUNTIFS(Ord_data!$B$2:$B$2001,'Delivery Report'!$B$3,Ord_data!$F$2:$F$2001,'Delivery Report'!$A27,Ord_data!$I$2:$I$2001,"&gt;="&amp;'Delivery Report'!I$16,Ord_data!$I$2:$I$2001,"&lt;="&amp;'Delivery Report'!I$17,Ord_data!$L$2:$L$2001,Ord_data!$L$2)</f>
        <v>0</v>
      </c>
      <c r="J27" s="12">
        <f>COUNTIFS(Ord_data!$B$2:$B$2001,'Delivery Report'!$B$3,Ord_data!$F$2:$F$2001,'Delivery Report'!$A27,Ord_data!$I$2:$I$2001,"&gt;="&amp;'Delivery Report'!J$16,Ord_data!$I$2:$I$2001,"&lt;="&amp;'Delivery Report'!J$17,Ord_data!$L$2:$L$2001,Ord_data!$L$2)</f>
        <v>0</v>
      </c>
      <c r="K27" s="12">
        <f>COUNTIFS(Ord_data!$B$2:$B$2001,'Delivery Report'!$B$3,Ord_data!$F$2:$F$2001,'Delivery Report'!$A27,Ord_data!$I$2:$I$2001,"&gt;="&amp;'Delivery Report'!K$16,Ord_data!$I$2:$I$2001,"&lt;="&amp;'Delivery Report'!K$17,Ord_data!$L$2:$L$2001,Ord_data!$L$2)</f>
        <v>0</v>
      </c>
      <c r="L27" s="12">
        <f>COUNTIFS(Ord_data!$B$2:$B$2001,'Delivery Report'!$B$3,Ord_data!$F$2:$F$2001,'Delivery Report'!$A27,Ord_data!$I$2:$I$2001,"&gt;="&amp;'Delivery Report'!L$16,Ord_data!$I$2:$I$2001,"&lt;="&amp;'Delivery Report'!L$17,Ord_data!$L$2:$L$2001,Ord_data!$L$2)</f>
        <v>0</v>
      </c>
      <c r="M27" s="12">
        <f>COUNTIFS(Ord_data!$B$2:$B$2001,'Delivery Report'!$B$3,Ord_data!$F$2:$F$2001,'Delivery Report'!$A27,Ord_data!$I$2:$I$2001,"&gt;="&amp;'Delivery Report'!M$16,Ord_data!$I$2:$I$2001,"&lt;="&amp;'Delivery Report'!M$17,Ord_data!$L$2:$L$2001,Ord_data!$L$2)</f>
        <v>1</v>
      </c>
      <c r="N27" s="5">
        <f t="shared" si="0"/>
        <v>2</v>
      </c>
    </row>
    <row r="28" spans="1:14" x14ac:dyDescent="0.35">
      <c r="A28" s="5" t="s">
        <v>80</v>
      </c>
      <c r="B28" s="12">
        <f>COUNTIFS(Ord_data!$B$2:$B$2001,'Delivery Report'!$B$3,Ord_data!$F$2:$F$2001,'Delivery Report'!$A28,Ord_data!$I$2:$I$2001,"&gt;="&amp;'Delivery Report'!B$16,Ord_data!$I$2:$I$2001,"&lt;="&amp;'Delivery Report'!B$17,Ord_data!$L$2:$L$2001,Ord_data!$L$2)</f>
        <v>0</v>
      </c>
      <c r="C28" s="12">
        <f>COUNTIFS(Ord_data!$B$2:$B$2001,'Delivery Report'!$B$3,Ord_data!$F$2:$F$2001,'Delivery Report'!$A28,Ord_data!$I$2:$I$2001,"&gt;="&amp;'Delivery Report'!C$16,Ord_data!$I$2:$I$2001,"&lt;="&amp;'Delivery Report'!C$17,Ord_data!$L$2:$L$2001,Ord_data!$L$2)</f>
        <v>0</v>
      </c>
      <c r="D28" s="12">
        <f>COUNTIFS(Ord_data!$B$2:$B$2001,'Delivery Report'!$B$3,Ord_data!$F$2:$F$2001,'Delivery Report'!$A28,Ord_data!$I$2:$I$2001,"&gt;="&amp;'Delivery Report'!D$16,Ord_data!$I$2:$I$2001,"&lt;="&amp;'Delivery Report'!D$17,Ord_data!$L$2:$L$2001,Ord_data!$L$2)</f>
        <v>0</v>
      </c>
      <c r="E28" s="12">
        <f>COUNTIFS(Ord_data!$B$2:$B$2001,'Delivery Report'!$B$3,Ord_data!$F$2:$F$2001,'Delivery Report'!$A28,Ord_data!$I$2:$I$2001,"&gt;="&amp;'Delivery Report'!E$16,Ord_data!$I$2:$I$2001,"&lt;="&amp;'Delivery Report'!E$17,Ord_data!$L$2:$L$2001,Ord_data!$L$2)</f>
        <v>0</v>
      </c>
      <c r="F28" s="12">
        <f>COUNTIFS(Ord_data!$B$2:$B$2001,'Delivery Report'!$B$3,Ord_data!$F$2:$F$2001,'Delivery Report'!$A28,Ord_data!$I$2:$I$2001,"&gt;="&amp;'Delivery Report'!F$16,Ord_data!$I$2:$I$2001,"&lt;="&amp;'Delivery Report'!F$17,Ord_data!$L$2:$L$2001,Ord_data!$L$2)</f>
        <v>0</v>
      </c>
      <c r="G28" s="12">
        <f>COUNTIFS(Ord_data!$B$2:$B$2001,'Delivery Report'!$B$3,Ord_data!$F$2:$F$2001,'Delivery Report'!$A28,Ord_data!$I$2:$I$2001,"&gt;="&amp;'Delivery Report'!G$16,Ord_data!$I$2:$I$2001,"&lt;="&amp;'Delivery Report'!G$17,Ord_data!$L$2:$L$2001,Ord_data!$L$2)</f>
        <v>0</v>
      </c>
      <c r="H28" s="12">
        <f>COUNTIFS(Ord_data!$B$2:$B$2001,'Delivery Report'!$B$3,Ord_data!$F$2:$F$2001,'Delivery Report'!$A28,Ord_data!$I$2:$I$2001,"&gt;="&amp;'Delivery Report'!H$16,Ord_data!$I$2:$I$2001,"&lt;="&amp;'Delivery Report'!H$17,Ord_data!$L$2:$L$2001,Ord_data!$L$2)</f>
        <v>0</v>
      </c>
      <c r="I28" s="12">
        <f>COUNTIFS(Ord_data!$B$2:$B$2001,'Delivery Report'!$B$3,Ord_data!$F$2:$F$2001,'Delivery Report'!$A28,Ord_data!$I$2:$I$2001,"&gt;="&amp;'Delivery Report'!I$16,Ord_data!$I$2:$I$2001,"&lt;="&amp;'Delivery Report'!I$17,Ord_data!$L$2:$L$2001,Ord_data!$L$2)</f>
        <v>0</v>
      </c>
      <c r="J28" s="12">
        <f>COUNTIFS(Ord_data!$B$2:$B$2001,'Delivery Report'!$B$3,Ord_data!$F$2:$F$2001,'Delivery Report'!$A28,Ord_data!$I$2:$I$2001,"&gt;="&amp;'Delivery Report'!J$16,Ord_data!$I$2:$I$2001,"&lt;="&amp;'Delivery Report'!J$17,Ord_data!$L$2:$L$2001,Ord_data!$L$2)</f>
        <v>0</v>
      </c>
      <c r="K28" s="12">
        <f>COUNTIFS(Ord_data!$B$2:$B$2001,'Delivery Report'!$B$3,Ord_data!$F$2:$F$2001,'Delivery Report'!$A28,Ord_data!$I$2:$I$2001,"&gt;="&amp;'Delivery Report'!K$16,Ord_data!$I$2:$I$2001,"&lt;="&amp;'Delivery Report'!K$17,Ord_data!$L$2:$L$2001,Ord_data!$L$2)</f>
        <v>0</v>
      </c>
      <c r="L28" s="12">
        <f>COUNTIFS(Ord_data!$B$2:$B$2001,'Delivery Report'!$B$3,Ord_data!$F$2:$F$2001,'Delivery Report'!$A28,Ord_data!$I$2:$I$2001,"&gt;="&amp;'Delivery Report'!L$16,Ord_data!$I$2:$I$2001,"&lt;="&amp;'Delivery Report'!L$17,Ord_data!$L$2:$L$2001,Ord_data!$L$2)</f>
        <v>0</v>
      </c>
      <c r="M28" s="12">
        <f>COUNTIFS(Ord_data!$B$2:$B$2001,'Delivery Report'!$B$3,Ord_data!$F$2:$F$2001,'Delivery Report'!$A28,Ord_data!$I$2:$I$2001,"&gt;="&amp;'Delivery Report'!M$16,Ord_data!$I$2:$I$2001,"&lt;="&amp;'Delivery Report'!M$17,Ord_data!$L$2:$L$2001,Ord_data!$L$2)</f>
        <v>0</v>
      </c>
      <c r="N28" s="5">
        <f t="shared" si="0"/>
        <v>0</v>
      </c>
    </row>
    <row r="29" spans="1:14" x14ac:dyDescent="0.35">
      <c r="A29" s="5" t="s">
        <v>85</v>
      </c>
      <c r="B29" s="12">
        <f>COUNTIFS(Ord_data!$B$2:$B$2001,'Delivery Report'!$B$3,Ord_data!$F$2:$F$2001,'Delivery Report'!$A29,Ord_data!$I$2:$I$2001,"&gt;="&amp;'Delivery Report'!B$16,Ord_data!$I$2:$I$2001,"&lt;="&amp;'Delivery Report'!B$17,Ord_data!$L$2:$L$2001,Ord_data!$L$2)</f>
        <v>0</v>
      </c>
      <c r="C29" s="12">
        <f>COUNTIFS(Ord_data!$B$2:$B$2001,'Delivery Report'!$B$3,Ord_data!$F$2:$F$2001,'Delivery Report'!$A29,Ord_data!$I$2:$I$2001,"&gt;="&amp;'Delivery Report'!C$16,Ord_data!$I$2:$I$2001,"&lt;="&amp;'Delivery Report'!C$17,Ord_data!$L$2:$L$2001,Ord_data!$L$2)</f>
        <v>0</v>
      </c>
      <c r="D29" s="12">
        <f>COUNTIFS(Ord_data!$B$2:$B$2001,'Delivery Report'!$B$3,Ord_data!$F$2:$F$2001,'Delivery Report'!$A29,Ord_data!$I$2:$I$2001,"&gt;="&amp;'Delivery Report'!D$16,Ord_data!$I$2:$I$2001,"&lt;="&amp;'Delivery Report'!D$17,Ord_data!$L$2:$L$2001,Ord_data!$L$2)</f>
        <v>0</v>
      </c>
      <c r="E29" s="12">
        <f>COUNTIFS(Ord_data!$B$2:$B$2001,'Delivery Report'!$B$3,Ord_data!$F$2:$F$2001,'Delivery Report'!$A29,Ord_data!$I$2:$I$2001,"&gt;="&amp;'Delivery Report'!E$16,Ord_data!$I$2:$I$2001,"&lt;="&amp;'Delivery Report'!E$17,Ord_data!$L$2:$L$2001,Ord_data!$L$2)</f>
        <v>0</v>
      </c>
      <c r="F29" s="12">
        <f>COUNTIFS(Ord_data!$B$2:$B$2001,'Delivery Report'!$B$3,Ord_data!$F$2:$F$2001,'Delivery Report'!$A29,Ord_data!$I$2:$I$2001,"&gt;="&amp;'Delivery Report'!F$16,Ord_data!$I$2:$I$2001,"&lt;="&amp;'Delivery Report'!F$17,Ord_data!$L$2:$L$2001,Ord_data!$L$2)</f>
        <v>0</v>
      </c>
      <c r="G29" s="12">
        <f>COUNTIFS(Ord_data!$B$2:$B$2001,'Delivery Report'!$B$3,Ord_data!$F$2:$F$2001,'Delivery Report'!$A29,Ord_data!$I$2:$I$2001,"&gt;="&amp;'Delivery Report'!G$16,Ord_data!$I$2:$I$2001,"&lt;="&amp;'Delivery Report'!G$17,Ord_data!$L$2:$L$2001,Ord_data!$L$2)</f>
        <v>0</v>
      </c>
      <c r="H29" s="12">
        <f>COUNTIFS(Ord_data!$B$2:$B$2001,'Delivery Report'!$B$3,Ord_data!$F$2:$F$2001,'Delivery Report'!$A29,Ord_data!$I$2:$I$2001,"&gt;="&amp;'Delivery Report'!H$16,Ord_data!$I$2:$I$2001,"&lt;="&amp;'Delivery Report'!H$17,Ord_data!$L$2:$L$2001,Ord_data!$L$2)</f>
        <v>0</v>
      </c>
      <c r="I29" s="12">
        <f>COUNTIFS(Ord_data!$B$2:$B$2001,'Delivery Report'!$B$3,Ord_data!$F$2:$F$2001,'Delivery Report'!$A29,Ord_data!$I$2:$I$2001,"&gt;="&amp;'Delivery Report'!I$16,Ord_data!$I$2:$I$2001,"&lt;="&amp;'Delivery Report'!I$17,Ord_data!$L$2:$L$2001,Ord_data!$L$2)</f>
        <v>0</v>
      </c>
      <c r="J29" s="12">
        <f>COUNTIFS(Ord_data!$B$2:$B$2001,'Delivery Report'!$B$3,Ord_data!$F$2:$F$2001,'Delivery Report'!$A29,Ord_data!$I$2:$I$2001,"&gt;="&amp;'Delivery Report'!J$16,Ord_data!$I$2:$I$2001,"&lt;="&amp;'Delivery Report'!J$17,Ord_data!$L$2:$L$2001,Ord_data!$L$2)</f>
        <v>0</v>
      </c>
      <c r="K29" s="12">
        <f>COUNTIFS(Ord_data!$B$2:$B$2001,'Delivery Report'!$B$3,Ord_data!$F$2:$F$2001,'Delivery Report'!$A29,Ord_data!$I$2:$I$2001,"&gt;="&amp;'Delivery Report'!K$16,Ord_data!$I$2:$I$2001,"&lt;="&amp;'Delivery Report'!K$17,Ord_data!$L$2:$L$2001,Ord_data!$L$2)</f>
        <v>0</v>
      </c>
      <c r="L29" s="12">
        <f>COUNTIFS(Ord_data!$B$2:$B$2001,'Delivery Report'!$B$3,Ord_data!$F$2:$F$2001,'Delivery Report'!$A29,Ord_data!$I$2:$I$2001,"&gt;="&amp;'Delivery Report'!L$16,Ord_data!$I$2:$I$2001,"&lt;="&amp;'Delivery Report'!L$17,Ord_data!$L$2:$L$2001,Ord_data!$L$2)</f>
        <v>0</v>
      </c>
      <c r="M29" s="12">
        <f>COUNTIFS(Ord_data!$B$2:$B$2001,'Delivery Report'!$B$3,Ord_data!$F$2:$F$2001,'Delivery Report'!$A29,Ord_data!$I$2:$I$2001,"&gt;="&amp;'Delivery Report'!M$16,Ord_data!$I$2:$I$2001,"&lt;="&amp;'Delivery Report'!M$17,Ord_data!$L$2:$L$2001,Ord_data!$L$2)</f>
        <v>0</v>
      </c>
      <c r="N29" s="5">
        <f t="shared" si="0"/>
        <v>0</v>
      </c>
    </row>
    <row r="30" spans="1:14" x14ac:dyDescent="0.35">
      <c r="A30" s="5" t="s">
        <v>88</v>
      </c>
      <c r="B30" s="12">
        <f>COUNTIFS(Ord_data!$B$2:$B$2001,'Delivery Report'!$B$3,Ord_data!$F$2:$F$2001,'Delivery Report'!$A30,Ord_data!$I$2:$I$2001,"&gt;="&amp;'Delivery Report'!B$16,Ord_data!$I$2:$I$2001,"&lt;="&amp;'Delivery Report'!B$17,Ord_data!$L$2:$L$2001,Ord_data!$L$2)</f>
        <v>0</v>
      </c>
      <c r="C30" s="12">
        <f>COUNTIFS(Ord_data!$B$2:$B$2001,'Delivery Report'!$B$3,Ord_data!$F$2:$F$2001,'Delivery Report'!$A30,Ord_data!$I$2:$I$2001,"&gt;="&amp;'Delivery Report'!C$16,Ord_data!$I$2:$I$2001,"&lt;="&amp;'Delivery Report'!C$17,Ord_data!$L$2:$L$2001,Ord_data!$L$2)</f>
        <v>0</v>
      </c>
      <c r="D30" s="12">
        <f>COUNTIFS(Ord_data!$B$2:$B$2001,'Delivery Report'!$B$3,Ord_data!$F$2:$F$2001,'Delivery Report'!$A30,Ord_data!$I$2:$I$2001,"&gt;="&amp;'Delivery Report'!D$16,Ord_data!$I$2:$I$2001,"&lt;="&amp;'Delivery Report'!D$17,Ord_data!$L$2:$L$2001,Ord_data!$L$2)</f>
        <v>1</v>
      </c>
      <c r="E30" s="12">
        <f>COUNTIFS(Ord_data!$B$2:$B$2001,'Delivery Report'!$B$3,Ord_data!$F$2:$F$2001,'Delivery Report'!$A30,Ord_data!$I$2:$I$2001,"&gt;="&amp;'Delivery Report'!E$16,Ord_data!$I$2:$I$2001,"&lt;="&amp;'Delivery Report'!E$17,Ord_data!$L$2:$L$2001,Ord_data!$L$2)</f>
        <v>0</v>
      </c>
      <c r="F30" s="12">
        <f>COUNTIFS(Ord_data!$B$2:$B$2001,'Delivery Report'!$B$3,Ord_data!$F$2:$F$2001,'Delivery Report'!$A30,Ord_data!$I$2:$I$2001,"&gt;="&amp;'Delivery Report'!F$16,Ord_data!$I$2:$I$2001,"&lt;="&amp;'Delivery Report'!F$17,Ord_data!$L$2:$L$2001,Ord_data!$L$2)</f>
        <v>0</v>
      </c>
      <c r="G30" s="12">
        <f>COUNTIFS(Ord_data!$B$2:$B$2001,'Delivery Report'!$B$3,Ord_data!$F$2:$F$2001,'Delivery Report'!$A30,Ord_data!$I$2:$I$2001,"&gt;="&amp;'Delivery Report'!G$16,Ord_data!$I$2:$I$2001,"&lt;="&amp;'Delivery Report'!G$17,Ord_data!$L$2:$L$2001,Ord_data!$L$2)</f>
        <v>0</v>
      </c>
      <c r="H30" s="12">
        <f>COUNTIFS(Ord_data!$B$2:$B$2001,'Delivery Report'!$B$3,Ord_data!$F$2:$F$2001,'Delivery Report'!$A30,Ord_data!$I$2:$I$2001,"&gt;="&amp;'Delivery Report'!H$16,Ord_data!$I$2:$I$2001,"&lt;="&amp;'Delivery Report'!H$17,Ord_data!$L$2:$L$2001,Ord_data!$L$2)</f>
        <v>0</v>
      </c>
      <c r="I30" s="12">
        <f>COUNTIFS(Ord_data!$B$2:$B$2001,'Delivery Report'!$B$3,Ord_data!$F$2:$F$2001,'Delivery Report'!$A30,Ord_data!$I$2:$I$2001,"&gt;="&amp;'Delivery Report'!I$16,Ord_data!$I$2:$I$2001,"&lt;="&amp;'Delivery Report'!I$17,Ord_data!$L$2:$L$2001,Ord_data!$L$2)</f>
        <v>0</v>
      </c>
      <c r="J30" s="12">
        <f>COUNTIFS(Ord_data!$B$2:$B$2001,'Delivery Report'!$B$3,Ord_data!$F$2:$F$2001,'Delivery Report'!$A30,Ord_data!$I$2:$I$2001,"&gt;="&amp;'Delivery Report'!J$16,Ord_data!$I$2:$I$2001,"&lt;="&amp;'Delivery Report'!J$17,Ord_data!$L$2:$L$2001,Ord_data!$L$2)</f>
        <v>0</v>
      </c>
      <c r="K30" s="12">
        <f>COUNTIFS(Ord_data!$B$2:$B$2001,'Delivery Report'!$B$3,Ord_data!$F$2:$F$2001,'Delivery Report'!$A30,Ord_data!$I$2:$I$2001,"&gt;="&amp;'Delivery Report'!K$16,Ord_data!$I$2:$I$2001,"&lt;="&amp;'Delivery Report'!K$17,Ord_data!$L$2:$L$2001,Ord_data!$L$2)</f>
        <v>0</v>
      </c>
      <c r="L30" s="12">
        <f>COUNTIFS(Ord_data!$B$2:$B$2001,'Delivery Report'!$B$3,Ord_data!$F$2:$F$2001,'Delivery Report'!$A30,Ord_data!$I$2:$I$2001,"&gt;="&amp;'Delivery Report'!L$16,Ord_data!$I$2:$I$2001,"&lt;="&amp;'Delivery Report'!L$17,Ord_data!$L$2:$L$2001,Ord_data!$L$2)</f>
        <v>0</v>
      </c>
      <c r="M30" s="12">
        <f>COUNTIFS(Ord_data!$B$2:$B$2001,'Delivery Report'!$B$3,Ord_data!$F$2:$F$2001,'Delivery Report'!$A30,Ord_data!$I$2:$I$2001,"&gt;="&amp;'Delivery Report'!M$16,Ord_data!$I$2:$I$2001,"&lt;="&amp;'Delivery Report'!M$17,Ord_data!$L$2:$L$2001,Ord_data!$L$2)</f>
        <v>0</v>
      </c>
      <c r="N30" s="5">
        <f t="shared" si="0"/>
        <v>1</v>
      </c>
    </row>
    <row r="31" spans="1:14" x14ac:dyDescent="0.35">
      <c r="A31" s="5" t="s">
        <v>90</v>
      </c>
      <c r="B31" s="12">
        <f>COUNTIFS(Ord_data!$B$2:$B$2001,'Delivery Report'!$B$3,Ord_data!$F$2:$F$2001,'Delivery Report'!$A31,Ord_data!$I$2:$I$2001,"&gt;="&amp;'Delivery Report'!B$16,Ord_data!$I$2:$I$2001,"&lt;="&amp;'Delivery Report'!B$17,Ord_data!$L$2:$L$2001,Ord_data!$L$2)</f>
        <v>0</v>
      </c>
      <c r="C31" s="12">
        <f>COUNTIFS(Ord_data!$B$2:$B$2001,'Delivery Report'!$B$3,Ord_data!$F$2:$F$2001,'Delivery Report'!$A31,Ord_data!$I$2:$I$2001,"&gt;="&amp;'Delivery Report'!C$16,Ord_data!$I$2:$I$2001,"&lt;="&amp;'Delivery Report'!C$17,Ord_data!$L$2:$L$2001,Ord_data!$L$2)</f>
        <v>0</v>
      </c>
      <c r="D31" s="12">
        <f>COUNTIFS(Ord_data!$B$2:$B$2001,'Delivery Report'!$B$3,Ord_data!$F$2:$F$2001,'Delivery Report'!$A31,Ord_data!$I$2:$I$2001,"&gt;="&amp;'Delivery Report'!D$16,Ord_data!$I$2:$I$2001,"&lt;="&amp;'Delivery Report'!D$17,Ord_data!$L$2:$L$2001,Ord_data!$L$2)</f>
        <v>0</v>
      </c>
      <c r="E31" s="12">
        <f>COUNTIFS(Ord_data!$B$2:$B$2001,'Delivery Report'!$B$3,Ord_data!$F$2:$F$2001,'Delivery Report'!$A31,Ord_data!$I$2:$I$2001,"&gt;="&amp;'Delivery Report'!E$16,Ord_data!$I$2:$I$2001,"&lt;="&amp;'Delivery Report'!E$17,Ord_data!$L$2:$L$2001,Ord_data!$L$2)</f>
        <v>0</v>
      </c>
      <c r="F31" s="12">
        <f>COUNTIFS(Ord_data!$B$2:$B$2001,'Delivery Report'!$B$3,Ord_data!$F$2:$F$2001,'Delivery Report'!$A31,Ord_data!$I$2:$I$2001,"&gt;="&amp;'Delivery Report'!F$16,Ord_data!$I$2:$I$2001,"&lt;="&amp;'Delivery Report'!F$17,Ord_data!$L$2:$L$2001,Ord_data!$L$2)</f>
        <v>1</v>
      </c>
      <c r="G31" s="12">
        <f>COUNTIFS(Ord_data!$B$2:$B$2001,'Delivery Report'!$B$3,Ord_data!$F$2:$F$2001,'Delivery Report'!$A31,Ord_data!$I$2:$I$2001,"&gt;="&amp;'Delivery Report'!G$16,Ord_data!$I$2:$I$2001,"&lt;="&amp;'Delivery Report'!G$17,Ord_data!$L$2:$L$2001,Ord_data!$L$2)</f>
        <v>0</v>
      </c>
      <c r="H31" s="12">
        <f>COUNTIFS(Ord_data!$B$2:$B$2001,'Delivery Report'!$B$3,Ord_data!$F$2:$F$2001,'Delivery Report'!$A31,Ord_data!$I$2:$I$2001,"&gt;="&amp;'Delivery Report'!H$16,Ord_data!$I$2:$I$2001,"&lt;="&amp;'Delivery Report'!H$17,Ord_data!$L$2:$L$2001,Ord_data!$L$2)</f>
        <v>1</v>
      </c>
      <c r="I31" s="12">
        <f>COUNTIFS(Ord_data!$B$2:$B$2001,'Delivery Report'!$B$3,Ord_data!$F$2:$F$2001,'Delivery Report'!$A31,Ord_data!$I$2:$I$2001,"&gt;="&amp;'Delivery Report'!I$16,Ord_data!$I$2:$I$2001,"&lt;="&amp;'Delivery Report'!I$17,Ord_data!$L$2:$L$2001,Ord_data!$L$2)</f>
        <v>0</v>
      </c>
      <c r="J31" s="12">
        <f>COUNTIFS(Ord_data!$B$2:$B$2001,'Delivery Report'!$B$3,Ord_data!$F$2:$F$2001,'Delivery Report'!$A31,Ord_data!$I$2:$I$2001,"&gt;="&amp;'Delivery Report'!J$16,Ord_data!$I$2:$I$2001,"&lt;="&amp;'Delivery Report'!J$17,Ord_data!$L$2:$L$2001,Ord_data!$L$2)</f>
        <v>0</v>
      </c>
      <c r="K31" s="12">
        <f>COUNTIFS(Ord_data!$B$2:$B$2001,'Delivery Report'!$B$3,Ord_data!$F$2:$F$2001,'Delivery Report'!$A31,Ord_data!$I$2:$I$2001,"&gt;="&amp;'Delivery Report'!K$16,Ord_data!$I$2:$I$2001,"&lt;="&amp;'Delivery Report'!K$17,Ord_data!$L$2:$L$2001,Ord_data!$L$2)</f>
        <v>0</v>
      </c>
      <c r="L31" s="12">
        <f>COUNTIFS(Ord_data!$B$2:$B$2001,'Delivery Report'!$B$3,Ord_data!$F$2:$F$2001,'Delivery Report'!$A31,Ord_data!$I$2:$I$2001,"&gt;="&amp;'Delivery Report'!L$16,Ord_data!$I$2:$I$2001,"&lt;="&amp;'Delivery Report'!L$17,Ord_data!$L$2:$L$2001,Ord_data!$L$2)</f>
        <v>0</v>
      </c>
      <c r="M31" s="12">
        <f>COUNTIFS(Ord_data!$B$2:$B$2001,'Delivery Report'!$B$3,Ord_data!$F$2:$F$2001,'Delivery Report'!$A31,Ord_data!$I$2:$I$2001,"&gt;="&amp;'Delivery Report'!M$16,Ord_data!$I$2:$I$2001,"&lt;="&amp;'Delivery Report'!M$17,Ord_data!$L$2:$L$2001,Ord_data!$L$2)</f>
        <v>0</v>
      </c>
      <c r="N31" s="5">
        <f t="shared" si="0"/>
        <v>2</v>
      </c>
    </row>
    <row r="32" spans="1:14" x14ac:dyDescent="0.35">
      <c r="A32" s="5" t="s">
        <v>98</v>
      </c>
      <c r="B32" s="12">
        <f>COUNTIFS(Ord_data!$B$2:$B$2001,'Delivery Report'!$B$3,Ord_data!$F$2:$F$2001,'Delivery Report'!$A32,Ord_data!$I$2:$I$2001,"&gt;="&amp;'Delivery Report'!B$16,Ord_data!$I$2:$I$2001,"&lt;="&amp;'Delivery Report'!B$17,Ord_data!$L$2:$L$2001,Ord_data!$L$2)</f>
        <v>0</v>
      </c>
      <c r="C32" s="12">
        <f>COUNTIFS(Ord_data!$B$2:$B$2001,'Delivery Report'!$B$3,Ord_data!$F$2:$F$2001,'Delivery Report'!$A32,Ord_data!$I$2:$I$2001,"&gt;="&amp;'Delivery Report'!C$16,Ord_data!$I$2:$I$2001,"&lt;="&amp;'Delivery Report'!C$17,Ord_data!$L$2:$L$2001,Ord_data!$L$2)</f>
        <v>1</v>
      </c>
      <c r="D32" s="12">
        <f>COUNTIFS(Ord_data!$B$2:$B$2001,'Delivery Report'!$B$3,Ord_data!$F$2:$F$2001,'Delivery Report'!$A32,Ord_data!$I$2:$I$2001,"&gt;="&amp;'Delivery Report'!D$16,Ord_data!$I$2:$I$2001,"&lt;="&amp;'Delivery Report'!D$17,Ord_data!$L$2:$L$2001,Ord_data!$L$2)</f>
        <v>0</v>
      </c>
      <c r="E32" s="12">
        <f>COUNTIFS(Ord_data!$B$2:$B$2001,'Delivery Report'!$B$3,Ord_data!$F$2:$F$2001,'Delivery Report'!$A32,Ord_data!$I$2:$I$2001,"&gt;="&amp;'Delivery Report'!E$16,Ord_data!$I$2:$I$2001,"&lt;="&amp;'Delivery Report'!E$17,Ord_data!$L$2:$L$2001,Ord_data!$L$2)</f>
        <v>0</v>
      </c>
      <c r="F32" s="12">
        <f>COUNTIFS(Ord_data!$B$2:$B$2001,'Delivery Report'!$B$3,Ord_data!$F$2:$F$2001,'Delivery Report'!$A32,Ord_data!$I$2:$I$2001,"&gt;="&amp;'Delivery Report'!F$16,Ord_data!$I$2:$I$2001,"&lt;="&amp;'Delivery Report'!F$17,Ord_data!$L$2:$L$2001,Ord_data!$L$2)</f>
        <v>0</v>
      </c>
      <c r="G32" s="12">
        <f>COUNTIFS(Ord_data!$B$2:$B$2001,'Delivery Report'!$B$3,Ord_data!$F$2:$F$2001,'Delivery Report'!$A32,Ord_data!$I$2:$I$2001,"&gt;="&amp;'Delivery Report'!G$16,Ord_data!$I$2:$I$2001,"&lt;="&amp;'Delivery Report'!G$17,Ord_data!$L$2:$L$2001,Ord_data!$L$2)</f>
        <v>0</v>
      </c>
      <c r="H32" s="12">
        <f>COUNTIFS(Ord_data!$B$2:$B$2001,'Delivery Report'!$B$3,Ord_data!$F$2:$F$2001,'Delivery Report'!$A32,Ord_data!$I$2:$I$2001,"&gt;="&amp;'Delivery Report'!H$16,Ord_data!$I$2:$I$2001,"&lt;="&amp;'Delivery Report'!H$17,Ord_data!$L$2:$L$2001,Ord_data!$L$2)</f>
        <v>0</v>
      </c>
      <c r="I32" s="12">
        <f>COUNTIFS(Ord_data!$B$2:$B$2001,'Delivery Report'!$B$3,Ord_data!$F$2:$F$2001,'Delivery Report'!$A32,Ord_data!$I$2:$I$2001,"&gt;="&amp;'Delivery Report'!I$16,Ord_data!$I$2:$I$2001,"&lt;="&amp;'Delivery Report'!I$17,Ord_data!$L$2:$L$2001,Ord_data!$L$2)</f>
        <v>0</v>
      </c>
      <c r="J32" s="12">
        <f>COUNTIFS(Ord_data!$B$2:$B$2001,'Delivery Report'!$B$3,Ord_data!$F$2:$F$2001,'Delivery Report'!$A32,Ord_data!$I$2:$I$2001,"&gt;="&amp;'Delivery Report'!J$16,Ord_data!$I$2:$I$2001,"&lt;="&amp;'Delivery Report'!J$17,Ord_data!$L$2:$L$2001,Ord_data!$L$2)</f>
        <v>0</v>
      </c>
      <c r="K32" s="12">
        <f>COUNTIFS(Ord_data!$B$2:$B$2001,'Delivery Report'!$B$3,Ord_data!$F$2:$F$2001,'Delivery Report'!$A32,Ord_data!$I$2:$I$2001,"&gt;="&amp;'Delivery Report'!K$16,Ord_data!$I$2:$I$2001,"&lt;="&amp;'Delivery Report'!K$17,Ord_data!$L$2:$L$2001,Ord_data!$L$2)</f>
        <v>0</v>
      </c>
      <c r="L32" s="12">
        <f>COUNTIFS(Ord_data!$B$2:$B$2001,'Delivery Report'!$B$3,Ord_data!$F$2:$F$2001,'Delivery Report'!$A32,Ord_data!$I$2:$I$2001,"&gt;="&amp;'Delivery Report'!L$16,Ord_data!$I$2:$I$2001,"&lt;="&amp;'Delivery Report'!L$17,Ord_data!$L$2:$L$2001,Ord_data!$L$2)</f>
        <v>0</v>
      </c>
      <c r="M32" s="12">
        <f>COUNTIFS(Ord_data!$B$2:$B$2001,'Delivery Report'!$B$3,Ord_data!$F$2:$F$2001,'Delivery Report'!$A32,Ord_data!$I$2:$I$2001,"&gt;="&amp;'Delivery Report'!M$16,Ord_data!$I$2:$I$2001,"&lt;="&amp;'Delivery Report'!M$17,Ord_data!$L$2:$L$2001,Ord_data!$L$2)</f>
        <v>0</v>
      </c>
      <c r="N32" s="5">
        <f t="shared" si="0"/>
        <v>1</v>
      </c>
    </row>
    <row r="33" spans="1:14" x14ac:dyDescent="0.35">
      <c r="A33" s="5" t="s">
        <v>103</v>
      </c>
      <c r="B33" s="12">
        <f>COUNTIFS(Ord_data!$B$2:$B$2001,'Delivery Report'!$B$3,Ord_data!$F$2:$F$2001,'Delivery Report'!$A33,Ord_data!$I$2:$I$2001,"&gt;="&amp;'Delivery Report'!B$16,Ord_data!$I$2:$I$2001,"&lt;="&amp;'Delivery Report'!B$17,Ord_data!$L$2:$L$2001,Ord_data!$L$2)</f>
        <v>0</v>
      </c>
      <c r="C33" s="12">
        <f>COUNTIFS(Ord_data!$B$2:$B$2001,'Delivery Report'!$B$3,Ord_data!$F$2:$F$2001,'Delivery Report'!$A33,Ord_data!$I$2:$I$2001,"&gt;="&amp;'Delivery Report'!C$16,Ord_data!$I$2:$I$2001,"&lt;="&amp;'Delivery Report'!C$17,Ord_data!$L$2:$L$2001,Ord_data!$L$2)</f>
        <v>0</v>
      </c>
      <c r="D33" s="12">
        <f>COUNTIFS(Ord_data!$B$2:$B$2001,'Delivery Report'!$B$3,Ord_data!$F$2:$F$2001,'Delivery Report'!$A33,Ord_data!$I$2:$I$2001,"&gt;="&amp;'Delivery Report'!D$16,Ord_data!$I$2:$I$2001,"&lt;="&amp;'Delivery Report'!D$17,Ord_data!$L$2:$L$2001,Ord_data!$L$2)</f>
        <v>0</v>
      </c>
      <c r="E33" s="12">
        <f>COUNTIFS(Ord_data!$B$2:$B$2001,'Delivery Report'!$B$3,Ord_data!$F$2:$F$2001,'Delivery Report'!$A33,Ord_data!$I$2:$I$2001,"&gt;="&amp;'Delivery Report'!E$16,Ord_data!$I$2:$I$2001,"&lt;="&amp;'Delivery Report'!E$17,Ord_data!$L$2:$L$2001,Ord_data!$L$2)</f>
        <v>0</v>
      </c>
      <c r="F33" s="12">
        <f>COUNTIFS(Ord_data!$B$2:$B$2001,'Delivery Report'!$B$3,Ord_data!$F$2:$F$2001,'Delivery Report'!$A33,Ord_data!$I$2:$I$2001,"&gt;="&amp;'Delivery Report'!F$16,Ord_data!$I$2:$I$2001,"&lt;="&amp;'Delivery Report'!F$17,Ord_data!$L$2:$L$2001,Ord_data!$L$2)</f>
        <v>0</v>
      </c>
      <c r="G33" s="12">
        <f>COUNTIFS(Ord_data!$B$2:$B$2001,'Delivery Report'!$B$3,Ord_data!$F$2:$F$2001,'Delivery Report'!$A33,Ord_data!$I$2:$I$2001,"&gt;="&amp;'Delivery Report'!G$16,Ord_data!$I$2:$I$2001,"&lt;="&amp;'Delivery Report'!G$17,Ord_data!$L$2:$L$2001,Ord_data!$L$2)</f>
        <v>0</v>
      </c>
      <c r="H33" s="12">
        <f>COUNTIFS(Ord_data!$B$2:$B$2001,'Delivery Report'!$B$3,Ord_data!$F$2:$F$2001,'Delivery Report'!$A33,Ord_data!$I$2:$I$2001,"&gt;="&amp;'Delivery Report'!H$16,Ord_data!$I$2:$I$2001,"&lt;="&amp;'Delivery Report'!H$17,Ord_data!$L$2:$L$2001,Ord_data!$L$2)</f>
        <v>0</v>
      </c>
      <c r="I33" s="12">
        <f>COUNTIFS(Ord_data!$B$2:$B$2001,'Delivery Report'!$B$3,Ord_data!$F$2:$F$2001,'Delivery Report'!$A33,Ord_data!$I$2:$I$2001,"&gt;="&amp;'Delivery Report'!I$16,Ord_data!$I$2:$I$2001,"&lt;="&amp;'Delivery Report'!I$17,Ord_data!$L$2:$L$2001,Ord_data!$L$2)</f>
        <v>0</v>
      </c>
      <c r="J33" s="12">
        <f>COUNTIFS(Ord_data!$B$2:$B$2001,'Delivery Report'!$B$3,Ord_data!$F$2:$F$2001,'Delivery Report'!$A33,Ord_data!$I$2:$I$2001,"&gt;="&amp;'Delivery Report'!J$16,Ord_data!$I$2:$I$2001,"&lt;="&amp;'Delivery Report'!J$17,Ord_data!$L$2:$L$2001,Ord_data!$L$2)</f>
        <v>0</v>
      </c>
      <c r="K33" s="12">
        <f>COUNTIFS(Ord_data!$B$2:$B$2001,'Delivery Report'!$B$3,Ord_data!$F$2:$F$2001,'Delivery Report'!$A33,Ord_data!$I$2:$I$2001,"&gt;="&amp;'Delivery Report'!K$16,Ord_data!$I$2:$I$2001,"&lt;="&amp;'Delivery Report'!K$17,Ord_data!$L$2:$L$2001,Ord_data!$L$2)</f>
        <v>1</v>
      </c>
      <c r="L33" s="12">
        <f>COUNTIFS(Ord_data!$B$2:$B$2001,'Delivery Report'!$B$3,Ord_data!$F$2:$F$2001,'Delivery Report'!$A33,Ord_data!$I$2:$I$2001,"&gt;="&amp;'Delivery Report'!L$16,Ord_data!$I$2:$I$2001,"&lt;="&amp;'Delivery Report'!L$17,Ord_data!$L$2:$L$2001,Ord_data!$L$2)</f>
        <v>0</v>
      </c>
      <c r="M33" s="12">
        <f>COUNTIFS(Ord_data!$B$2:$B$2001,'Delivery Report'!$B$3,Ord_data!$F$2:$F$2001,'Delivery Report'!$A33,Ord_data!$I$2:$I$2001,"&gt;="&amp;'Delivery Report'!M$16,Ord_data!$I$2:$I$2001,"&lt;="&amp;'Delivery Report'!M$17,Ord_data!$L$2:$L$2001,Ord_data!$L$2)</f>
        <v>0</v>
      </c>
      <c r="N33" s="5">
        <f t="shared" si="0"/>
        <v>1</v>
      </c>
    </row>
    <row r="34" spans="1:14" x14ac:dyDescent="0.35">
      <c r="A34" s="5" t="s">
        <v>105</v>
      </c>
      <c r="B34" s="12">
        <f>COUNTIFS(Ord_data!$B$2:$B$2001,'Delivery Report'!$B$3,Ord_data!$F$2:$F$2001,'Delivery Report'!$A34,Ord_data!$I$2:$I$2001,"&gt;="&amp;'Delivery Report'!B$16,Ord_data!$I$2:$I$2001,"&lt;="&amp;'Delivery Report'!B$17,Ord_data!$L$2:$L$2001,Ord_data!$L$2)</f>
        <v>1</v>
      </c>
      <c r="C34" s="12">
        <f>COUNTIFS(Ord_data!$B$2:$B$2001,'Delivery Report'!$B$3,Ord_data!$F$2:$F$2001,'Delivery Report'!$A34,Ord_data!$I$2:$I$2001,"&gt;="&amp;'Delivery Report'!C$16,Ord_data!$I$2:$I$2001,"&lt;="&amp;'Delivery Report'!C$17,Ord_data!$L$2:$L$2001,Ord_data!$L$2)</f>
        <v>0</v>
      </c>
      <c r="D34" s="12">
        <f>COUNTIFS(Ord_data!$B$2:$B$2001,'Delivery Report'!$B$3,Ord_data!$F$2:$F$2001,'Delivery Report'!$A34,Ord_data!$I$2:$I$2001,"&gt;="&amp;'Delivery Report'!D$16,Ord_data!$I$2:$I$2001,"&lt;="&amp;'Delivery Report'!D$17,Ord_data!$L$2:$L$2001,Ord_data!$L$2)</f>
        <v>0</v>
      </c>
      <c r="E34" s="12">
        <f>COUNTIFS(Ord_data!$B$2:$B$2001,'Delivery Report'!$B$3,Ord_data!$F$2:$F$2001,'Delivery Report'!$A34,Ord_data!$I$2:$I$2001,"&gt;="&amp;'Delivery Report'!E$16,Ord_data!$I$2:$I$2001,"&lt;="&amp;'Delivery Report'!E$17,Ord_data!$L$2:$L$2001,Ord_data!$L$2)</f>
        <v>0</v>
      </c>
      <c r="F34" s="12">
        <f>COUNTIFS(Ord_data!$B$2:$B$2001,'Delivery Report'!$B$3,Ord_data!$F$2:$F$2001,'Delivery Report'!$A34,Ord_data!$I$2:$I$2001,"&gt;="&amp;'Delivery Report'!F$16,Ord_data!$I$2:$I$2001,"&lt;="&amp;'Delivery Report'!F$17,Ord_data!$L$2:$L$2001,Ord_data!$L$2)</f>
        <v>0</v>
      </c>
      <c r="G34" s="12">
        <f>COUNTIFS(Ord_data!$B$2:$B$2001,'Delivery Report'!$B$3,Ord_data!$F$2:$F$2001,'Delivery Report'!$A34,Ord_data!$I$2:$I$2001,"&gt;="&amp;'Delivery Report'!G$16,Ord_data!$I$2:$I$2001,"&lt;="&amp;'Delivery Report'!G$17,Ord_data!$L$2:$L$2001,Ord_data!$L$2)</f>
        <v>0</v>
      </c>
      <c r="H34" s="12">
        <f>COUNTIFS(Ord_data!$B$2:$B$2001,'Delivery Report'!$B$3,Ord_data!$F$2:$F$2001,'Delivery Report'!$A34,Ord_data!$I$2:$I$2001,"&gt;="&amp;'Delivery Report'!H$16,Ord_data!$I$2:$I$2001,"&lt;="&amp;'Delivery Report'!H$17,Ord_data!$L$2:$L$2001,Ord_data!$L$2)</f>
        <v>0</v>
      </c>
      <c r="I34" s="12">
        <f>COUNTIFS(Ord_data!$B$2:$B$2001,'Delivery Report'!$B$3,Ord_data!$F$2:$F$2001,'Delivery Report'!$A34,Ord_data!$I$2:$I$2001,"&gt;="&amp;'Delivery Report'!I$16,Ord_data!$I$2:$I$2001,"&lt;="&amp;'Delivery Report'!I$17,Ord_data!$L$2:$L$2001,Ord_data!$L$2)</f>
        <v>0</v>
      </c>
      <c r="J34" s="12">
        <f>COUNTIFS(Ord_data!$B$2:$B$2001,'Delivery Report'!$B$3,Ord_data!$F$2:$F$2001,'Delivery Report'!$A34,Ord_data!$I$2:$I$2001,"&gt;="&amp;'Delivery Report'!J$16,Ord_data!$I$2:$I$2001,"&lt;="&amp;'Delivery Report'!J$17,Ord_data!$L$2:$L$2001,Ord_data!$L$2)</f>
        <v>1</v>
      </c>
      <c r="K34" s="12">
        <f>COUNTIFS(Ord_data!$B$2:$B$2001,'Delivery Report'!$B$3,Ord_data!$F$2:$F$2001,'Delivery Report'!$A34,Ord_data!$I$2:$I$2001,"&gt;="&amp;'Delivery Report'!K$16,Ord_data!$I$2:$I$2001,"&lt;="&amp;'Delivery Report'!K$17,Ord_data!$L$2:$L$2001,Ord_data!$L$2)</f>
        <v>0</v>
      </c>
      <c r="L34" s="12">
        <f>COUNTIFS(Ord_data!$B$2:$B$2001,'Delivery Report'!$B$3,Ord_data!$F$2:$F$2001,'Delivery Report'!$A34,Ord_data!$I$2:$I$2001,"&gt;="&amp;'Delivery Report'!L$16,Ord_data!$I$2:$I$2001,"&lt;="&amp;'Delivery Report'!L$17,Ord_data!$L$2:$L$2001,Ord_data!$L$2)</f>
        <v>1</v>
      </c>
      <c r="M34" s="12">
        <f>COUNTIFS(Ord_data!$B$2:$B$2001,'Delivery Report'!$B$3,Ord_data!$F$2:$F$2001,'Delivery Report'!$A34,Ord_data!$I$2:$I$2001,"&gt;="&amp;'Delivery Report'!M$16,Ord_data!$I$2:$I$2001,"&lt;="&amp;'Delivery Report'!M$17,Ord_data!$L$2:$L$2001,Ord_data!$L$2)</f>
        <v>0</v>
      </c>
      <c r="N34" s="5">
        <f t="shared" si="0"/>
        <v>3</v>
      </c>
    </row>
    <row r="35" spans="1:14" x14ac:dyDescent="0.35">
      <c r="A35" s="5" t="s">
        <v>111</v>
      </c>
      <c r="B35" s="12">
        <f>COUNTIFS(Ord_data!$B$2:$B$2001,'Delivery Report'!$B$3,Ord_data!$F$2:$F$2001,'Delivery Report'!$A35,Ord_data!$I$2:$I$2001,"&gt;="&amp;'Delivery Report'!B$16,Ord_data!$I$2:$I$2001,"&lt;="&amp;'Delivery Report'!B$17,Ord_data!$L$2:$L$2001,Ord_data!$L$2)</f>
        <v>0</v>
      </c>
      <c r="C35" s="12">
        <f>COUNTIFS(Ord_data!$B$2:$B$2001,'Delivery Report'!$B$3,Ord_data!$F$2:$F$2001,'Delivery Report'!$A35,Ord_data!$I$2:$I$2001,"&gt;="&amp;'Delivery Report'!C$16,Ord_data!$I$2:$I$2001,"&lt;="&amp;'Delivery Report'!C$17,Ord_data!$L$2:$L$2001,Ord_data!$L$2)</f>
        <v>0</v>
      </c>
      <c r="D35" s="12">
        <f>COUNTIFS(Ord_data!$B$2:$B$2001,'Delivery Report'!$B$3,Ord_data!$F$2:$F$2001,'Delivery Report'!$A35,Ord_data!$I$2:$I$2001,"&gt;="&amp;'Delivery Report'!D$16,Ord_data!$I$2:$I$2001,"&lt;="&amp;'Delivery Report'!D$17,Ord_data!$L$2:$L$2001,Ord_data!$L$2)</f>
        <v>0</v>
      </c>
      <c r="E35" s="12">
        <f>COUNTIFS(Ord_data!$B$2:$B$2001,'Delivery Report'!$B$3,Ord_data!$F$2:$F$2001,'Delivery Report'!$A35,Ord_data!$I$2:$I$2001,"&gt;="&amp;'Delivery Report'!E$16,Ord_data!$I$2:$I$2001,"&lt;="&amp;'Delivery Report'!E$17,Ord_data!$L$2:$L$2001,Ord_data!$L$2)</f>
        <v>0</v>
      </c>
      <c r="F35" s="12">
        <f>COUNTIFS(Ord_data!$B$2:$B$2001,'Delivery Report'!$B$3,Ord_data!$F$2:$F$2001,'Delivery Report'!$A35,Ord_data!$I$2:$I$2001,"&gt;="&amp;'Delivery Report'!F$16,Ord_data!$I$2:$I$2001,"&lt;="&amp;'Delivery Report'!F$17,Ord_data!$L$2:$L$2001,Ord_data!$L$2)</f>
        <v>0</v>
      </c>
      <c r="G35" s="12">
        <f>COUNTIFS(Ord_data!$B$2:$B$2001,'Delivery Report'!$B$3,Ord_data!$F$2:$F$2001,'Delivery Report'!$A35,Ord_data!$I$2:$I$2001,"&gt;="&amp;'Delivery Report'!G$16,Ord_data!$I$2:$I$2001,"&lt;="&amp;'Delivery Report'!G$17,Ord_data!$L$2:$L$2001,Ord_data!$L$2)</f>
        <v>0</v>
      </c>
      <c r="H35" s="12">
        <f>COUNTIFS(Ord_data!$B$2:$B$2001,'Delivery Report'!$B$3,Ord_data!$F$2:$F$2001,'Delivery Report'!$A35,Ord_data!$I$2:$I$2001,"&gt;="&amp;'Delivery Report'!H$16,Ord_data!$I$2:$I$2001,"&lt;="&amp;'Delivery Report'!H$17,Ord_data!$L$2:$L$2001,Ord_data!$L$2)</f>
        <v>0</v>
      </c>
      <c r="I35" s="12">
        <f>COUNTIFS(Ord_data!$B$2:$B$2001,'Delivery Report'!$B$3,Ord_data!$F$2:$F$2001,'Delivery Report'!$A35,Ord_data!$I$2:$I$2001,"&gt;="&amp;'Delivery Report'!I$16,Ord_data!$I$2:$I$2001,"&lt;="&amp;'Delivery Report'!I$17,Ord_data!$L$2:$L$2001,Ord_data!$L$2)</f>
        <v>0</v>
      </c>
      <c r="J35" s="12">
        <f>COUNTIFS(Ord_data!$B$2:$B$2001,'Delivery Report'!$B$3,Ord_data!$F$2:$F$2001,'Delivery Report'!$A35,Ord_data!$I$2:$I$2001,"&gt;="&amp;'Delivery Report'!J$16,Ord_data!$I$2:$I$2001,"&lt;="&amp;'Delivery Report'!J$17,Ord_data!$L$2:$L$2001,Ord_data!$L$2)</f>
        <v>0</v>
      </c>
      <c r="K35" s="12">
        <f>COUNTIFS(Ord_data!$B$2:$B$2001,'Delivery Report'!$B$3,Ord_data!$F$2:$F$2001,'Delivery Report'!$A35,Ord_data!$I$2:$I$2001,"&gt;="&amp;'Delivery Report'!K$16,Ord_data!$I$2:$I$2001,"&lt;="&amp;'Delivery Report'!K$17,Ord_data!$L$2:$L$2001,Ord_data!$L$2)</f>
        <v>1</v>
      </c>
      <c r="L35" s="12">
        <f>COUNTIFS(Ord_data!$B$2:$B$2001,'Delivery Report'!$B$3,Ord_data!$F$2:$F$2001,'Delivery Report'!$A35,Ord_data!$I$2:$I$2001,"&gt;="&amp;'Delivery Report'!L$16,Ord_data!$I$2:$I$2001,"&lt;="&amp;'Delivery Report'!L$17,Ord_data!$L$2:$L$2001,Ord_data!$L$2)</f>
        <v>0</v>
      </c>
      <c r="M35" s="12">
        <f>COUNTIFS(Ord_data!$B$2:$B$2001,'Delivery Report'!$B$3,Ord_data!$F$2:$F$2001,'Delivery Report'!$A35,Ord_data!$I$2:$I$2001,"&gt;="&amp;'Delivery Report'!M$16,Ord_data!$I$2:$I$2001,"&lt;="&amp;'Delivery Report'!M$17,Ord_data!$L$2:$L$2001,Ord_data!$L$2)</f>
        <v>0</v>
      </c>
      <c r="N35" s="5">
        <f t="shared" si="0"/>
        <v>1</v>
      </c>
    </row>
    <row r="36" spans="1:14" x14ac:dyDescent="0.35">
      <c r="A36" s="5" t="s">
        <v>134</v>
      </c>
      <c r="B36" s="12">
        <f>COUNTIFS(Ord_data!$B$2:$B$2001,'Delivery Report'!$B$3,Ord_data!$F$2:$F$2001,'Delivery Report'!$A36,Ord_data!$I$2:$I$2001,"&gt;="&amp;'Delivery Report'!B$16,Ord_data!$I$2:$I$2001,"&lt;="&amp;'Delivery Report'!B$17,Ord_data!$L$2:$L$2001,Ord_data!$L$2)</f>
        <v>1</v>
      </c>
      <c r="C36" s="12">
        <f>COUNTIFS(Ord_data!$B$2:$B$2001,'Delivery Report'!$B$3,Ord_data!$F$2:$F$2001,'Delivery Report'!$A36,Ord_data!$I$2:$I$2001,"&gt;="&amp;'Delivery Report'!C$16,Ord_data!$I$2:$I$2001,"&lt;="&amp;'Delivery Report'!C$17,Ord_data!$L$2:$L$2001,Ord_data!$L$2)</f>
        <v>0</v>
      </c>
      <c r="D36" s="12">
        <f>COUNTIFS(Ord_data!$B$2:$B$2001,'Delivery Report'!$B$3,Ord_data!$F$2:$F$2001,'Delivery Report'!$A36,Ord_data!$I$2:$I$2001,"&gt;="&amp;'Delivery Report'!D$16,Ord_data!$I$2:$I$2001,"&lt;="&amp;'Delivery Report'!D$17,Ord_data!$L$2:$L$2001,Ord_data!$L$2)</f>
        <v>0</v>
      </c>
      <c r="E36" s="12">
        <f>COUNTIFS(Ord_data!$B$2:$B$2001,'Delivery Report'!$B$3,Ord_data!$F$2:$F$2001,'Delivery Report'!$A36,Ord_data!$I$2:$I$2001,"&gt;="&amp;'Delivery Report'!E$16,Ord_data!$I$2:$I$2001,"&lt;="&amp;'Delivery Report'!E$17,Ord_data!$L$2:$L$2001,Ord_data!$L$2)</f>
        <v>0</v>
      </c>
      <c r="F36" s="12">
        <f>COUNTIFS(Ord_data!$B$2:$B$2001,'Delivery Report'!$B$3,Ord_data!$F$2:$F$2001,'Delivery Report'!$A36,Ord_data!$I$2:$I$2001,"&gt;="&amp;'Delivery Report'!F$16,Ord_data!$I$2:$I$2001,"&lt;="&amp;'Delivery Report'!F$17,Ord_data!$L$2:$L$2001,Ord_data!$L$2)</f>
        <v>1</v>
      </c>
      <c r="G36" s="12">
        <f>COUNTIFS(Ord_data!$B$2:$B$2001,'Delivery Report'!$B$3,Ord_data!$F$2:$F$2001,'Delivery Report'!$A36,Ord_data!$I$2:$I$2001,"&gt;="&amp;'Delivery Report'!G$16,Ord_data!$I$2:$I$2001,"&lt;="&amp;'Delivery Report'!G$17,Ord_data!$L$2:$L$2001,Ord_data!$L$2)</f>
        <v>0</v>
      </c>
      <c r="H36" s="12">
        <f>COUNTIFS(Ord_data!$B$2:$B$2001,'Delivery Report'!$B$3,Ord_data!$F$2:$F$2001,'Delivery Report'!$A36,Ord_data!$I$2:$I$2001,"&gt;="&amp;'Delivery Report'!H$16,Ord_data!$I$2:$I$2001,"&lt;="&amp;'Delivery Report'!H$17,Ord_data!$L$2:$L$2001,Ord_data!$L$2)</f>
        <v>0</v>
      </c>
      <c r="I36" s="12">
        <f>COUNTIFS(Ord_data!$B$2:$B$2001,'Delivery Report'!$B$3,Ord_data!$F$2:$F$2001,'Delivery Report'!$A36,Ord_data!$I$2:$I$2001,"&gt;="&amp;'Delivery Report'!I$16,Ord_data!$I$2:$I$2001,"&lt;="&amp;'Delivery Report'!I$17,Ord_data!$L$2:$L$2001,Ord_data!$L$2)</f>
        <v>0</v>
      </c>
      <c r="J36" s="12">
        <f>COUNTIFS(Ord_data!$B$2:$B$2001,'Delivery Report'!$B$3,Ord_data!$F$2:$F$2001,'Delivery Report'!$A36,Ord_data!$I$2:$I$2001,"&gt;="&amp;'Delivery Report'!J$16,Ord_data!$I$2:$I$2001,"&lt;="&amp;'Delivery Report'!J$17,Ord_data!$L$2:$L$2001,Ord_data!$L$2)</f>
        <v>0</v>
      </c>
      <c r="K36" s="12">
        <f>COUNTIFS(Ord_data!$B$2:$B$2001,'Delivery Report'!$B$3,Ord_data!$F$2:$F$2001,'Delivery Report'!$A36,Ord_data!$I$2:$I$2001,"&gt;="&amp;'Delivery Report'!K$16,Ord_data!$I$2:$I$2001,"&lt;="&amp;'Delivery Report'!K$17,Ord_data!$L$2:$L$2001,Ord_data!$L$2)</f>
        <v>0</v>
      </c>
      <c r="L36" s="12">
        <f>COUNTIFS(Ord_data!$B$2:$B$2001,'Delivery Report'!$B$3,Ord_data!$F$2:$F$2001,'Delivery Report'!$A36,Ord_data!$I$2:$I$2001,"&gt;="&amp;'Delivery Report'!L$16,Ord_data!$I$2:$I$2001,"&lt;="&amp;'Delivery Report'!L$17,Ord_data!$L$2:$L$2001,Ord_data!$L$2)</f>
        <v>0</v>
      </c>
      <c r="M36" s="12">
        <f>COUNTIFS(Ord_data!$B$2:$B$2001,'Delivery Report'!$B$3,Ord_data!$F$2:$F$2001,'Delivery Report'!$A36,Ord_data!$I$2:$I$2001,"&gt;="&amp;'Delivery Report'!M$16,Ord_data!$I$2:$I$2001,"&lt;="&amp;'Delivery Report'!M$17,Ord_data!$L$2:$L$2001,Ord_data!$L$2)</f>
        <v>0</v>
      </c>
      <c r="N36" s="5">
        <f t="shared" si="0"/>
        <v>2</v>
      </c>
    </row>
    <row r="37" spans="1:14" x14ac:dyDescent="0.35">
      <c r="A37" s="5" t="s">
        <v>174</v>
      </c>
      <c r="B37" s="12">
        <f>COUNTIFS(Ord_data!$B$2:$B$2001,'Delivery Report'!$B$3,Ord_data!$F$2:$F$2001,'Delivery Report'!$A37,Ord_data!$I$2:$I$2001,"&gt;="&amp;'Delivery Report'!B$16,Ord_data!$I$2:$I$2001,"&lt;="&amp;'Delivery Report'!B$17,Ord_data!$L$2:$L$2001,Ord_data!$L$2)</f>
        <v>0</v>
      </c>
      <c r="C37" s="12">
        <f>COUNTIFS(Ord_data!$B$2:$B$2001,'Delivery Report'!$B$3,Ord_data!$F$2:$F$2001,'Delivery Report'!$A37,Ord_data!$I$2:$I$2001,"&gt;="&amp;'Delivery Report'!C$16,Ord_data!$I$2:$I$2001,"&lt;="&amp;'Delivery Report'!C$17,Ord_data!$L$2:$L$2001,Ord_data!$L$2)</f>
        <v>0</v>
      </c>
      <c r="D37" s="12">
        <f>COUNTIFS(Ord_data!$B$2:$B$2001,'Delivery Report'!$B$3,Ord_data!$F$2:$F$2001,'Delivery Report'!$A37,Ord_data!$I$2:$I$2001,"&gt;="&amp;'Delivery Report'!D$16,Ord_data!$I$2:$I$2001,"&lt;="&amp;'Delivery Report'!D$17,Ord_data!$L$2:$L$2001,Ord_data!$L$2)</f>
        <v>0</v>
      </c>
      <c r="E37" s="12">
        <f>COUNTIFS(Ord_data!$B$2:$B$2001,'Delivery Report'!$B$3,Ord_data!$F$2:$F$2001,'Delivery Report'!$A37,Ord_data!$I$2:$I$2001,"&gt;="&amp;'Delivery Report'!E$16,Ord_data!$I$2:$I$2001,"&lt;="&amp;'Delivery Report'!E$17,Ord_data!$L$2:$L$2001,Ord_data!$L$2)</f>
        <v>0</v>
      </c>
      <c r="F37" s="12">
        <f>COUNTIFS(Ord_data!$B$2:$B$2001,'Delivery Report'!$B$3,Ord_data!$F$2:$F$2001,'Delivery Report'!$A37,Ord_data!$I$2:$I$2001,"&gt;="&amp;'Delivery Report'!F$16,Ord_data!$I$2:$I$2001,"&lt;="&amp;'Delivery Report'!F$17,Ord_data!$L$2:$L$2001,Ord_data!$L$2)</f>
        <v>0</v>
      </c>
      <c r="G37" s="12">
        <f>COUNTIFS(Ord_data!$B$2:$B$2001,'Delivery Report'!$B$3,Ord_data!$F$2:$F$2001,'Delivery Report'!$A37,Ord_data!$I$2:$I$2001,"&gt;="&amp;'Delivery Report'!G$16,Ord_data!$I$2:$I$2001,"&lt;="&amp;'Delivery Report'!G$17,Ord_data!$L$2:$L$2001,Ord_data!$L$2)</f>
        <v>1</v>
      </c>
      <c r="H37" s="12">
        <f>COUNTIFS(Ord_data!$B$2:$B$2001,'Delivery Report'!$B$3,Ord_data!$F$2:$F$2001,'Delivery Report'!$A37,Ord_data!$I$2:$I$2001,"&gt;="&amp;'Delivery Report'!H$16,Ord_data!$I$2:$I$2001,"&lt;="&amp;'Delivery Report'!H$17,Ord_data!$L$2:$L$2001,Ord_data!$L$2)</f>
        <v>0</v>
      </c>
      <c r="I37" s="12">
        <f>COUNTIFS(Ord_data!$B$2:$B$2001,'Delivery Report'!$B$3,Ord_data!$F$2:$F$2001,'Delivery Report'!$A37,Ord_data!$I$2:$I$2001,"&gt;="&amp;'Delivery Report'!I$16,Ord_data!$I$2:$I$2001,"&lt;="&amp;'Delivery Report'!I$17,Ord_data!$L$2:$L$2001,Ord_data!$L$2)</f>
        <v>0</v>
      </c>
      <c r="J37" s="12">
        <f>COUNTIFS(Ord_data!$B$2:$B$2001,'Delivery Report'!$B$3,Ord_data!$F$2:$F$2001,'Delivery Report'!$A37,Ord_data!$I$2:$I$2001,"&gt;="&amp;'Delivery Report'!J$16,Ord_data!$I$2:$I$2001,"&lt;="&amp;'Delivery Report'!J$17,Ord_data!$L$2:$L$2001,Ord_data!$L$2)</f>
        <v>0</v>
      </c>
      <c r="K37" s="12">
        <f>COUNTIFS(Ord_data!$B$2:$B$2001,'Delivery Report'!$B$3,Ord_data!$F$2:$F$2001,'Delivery Report'!$A37,Ord_data!$I$2:$I$2001,"&gt;="&amp;'Delivery Report'!K$16,Ord_data!$I$2:$I$2001,"&lt;="&amp;'Delivery Report'!K$17,Ord_data!$L$2:$L$2001,Ord_data!$L$2)</f>
        <v>0</v>
      </c>
      <c r="L37" s="12">
        <f>COUNTIFS(Ord_data!$B$2:$B$2001,'Delivery Report'!$B$3,Ord_data!$F$2:$F$2001,'Delivery Report'!$A37,Ord_data!$I$2:$I$2001,"&gt;="&amp;'Delivery Report'!L$16,Ord_data!$I$2:$I$2001,"&lt;="&amp;'Delivery Report'!L$17,Ord_data!$L$2:$L$2001,Ord_data!$L$2)</f>
        <v>0</v>
      </c>
      <c r="M37" s="12">
        <f>COUNTIFS(Ord_data!$B$2:$B$2001,'Delivery Report'!$B$3,Ord_data!$F$2:$F$2001,'Delivery Report'!$A37,Ord_data!$I$2:$I$2001,"&gt;="&amp;'Delivery Report'!M$16,Ord_data!$I$2:$I$2001,"&lt;="&amp;'Delivery Report'!M$17,Ord_data!$L$2:$L$2001,Ord_data!$L$2)</f>
        <v>0</v>
      </c>
      <c r="N37" s="5">
        <f t="shared" si="0"/>
        <v>1</v>
      </c>
    </row>
    <row r="38" spans="1:14" x14ac:dyDescent="0.35">
      <c r="N38" s="40"/>
    </row>
    <row r="40" spans="1:14" ht="18.5" x14ac:dyDescent="0.45">
      <c r="A40" s="10" t="s">
        <v>2135</v>
      </c>
    </row>
    <row r="41" spans="1:14" ht="15.5" x14ac:dyDescent="0.35">
      <c r="A41" s="33" t="s">
        <v>2136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14"/>
    </row>
    <row r="42" spans="1:14" x14ac:dyDescent="0.35">
      <c r="A42" s="15" t="s">
        <v>2118</v>
      </c>
      <c r="B42" s="16" t="s">
        <v>2122</v>
      </c>
      <c r="C42" s="16" t="s">
        <v>2123</v>
      </c>
      <c r="D42" s="16" t="s">
        <v>2124</v>
      </c>
      <c r="E42" s="16" t="s">
        <v>2125</v>
      </c>
      <c r="F42" s="16" t="s">
        <v>2126</v>
      </c>
      <c r="G42" s="16" t="s">
        <v>2127</v>
      </c>
      <c r="H42" s="16" t="s">
        <v>2128</v>
      </c>
      <c r="I42" s="16" t="s">
        <v>2129</v>
      </c>
      <c r="J42" s="16" t="s">
        <v>2130</v>
      </c>
      <c r="K42" s="16" t="s">
        <v>2131</v>
      </c>
      <c r="L42" s="16" t="s">
        <v>2132</v>
      </c>
      <c r="M42" s="16" t="s">
        <v>2133</v>
      </c>
      <c r="N42" s="15" t="s">
        <v>2150</v>
      </c>
    </row>
    <row r="43" spans="1:14" x14ac:dyDescent="0.35">
      <c r="A43" s="15" t="s">
        <v>2119</v>
      </c>
      <c r="B43" s="17">
        <v>44927</v>
      </c>
      <c r="C43" s="17">
        <v>44958</v>
      </c>
      <c r="D43" s="17">
        <v>44986</v>
      </c>
      <c r="E43" s="17">
        <v>45017</v>
      </c>
      <c r="F43" s="17">
        <v>45047</v>
      </c>
      <c r="G43" s="17">
        <v>45078</v>
      </c>
      <c r="H43" s="17">
        <v>45108</v>
      </c>
      <c r="I43" s="17">
        <v>45139</v>
      </c>
      <c r="J43" s="17">
        <v>45170</v>
      </c>
      <c r="K43" s="17">
        <v>45200</v>
      </c>
      <c r="L43" s="17">
        <v>45231</v>
      </c>
      <c r="M43" s="17">
        <v>45261</v>
      </c>
      <c r="N43" s="15"/>
    </row>
    <row r="44" spans="1:14" x14ac:dyDescent="0.35">
      <c r="A44" s="15" t="s">
        <v>2120</v>
      </c>
      <c r="B44" s="17">
        <v>44957</v>
      </c>
      <c r="C44" s="17">
        <v>44985</v>
      </c>
      <c r="D44" s="17">
        <v>45016</v>
      </c>
      <c r="E44" s="17">
        <v>45046</v>
      </c>
      <c r="F44" s="17">
        <v>45077</v>
      </c>
      <c r="G44" s="17">
        <v>45107</v>
      </c>
      <c r="H44" s="17">
        <v>45138</v>
      </c>
      <c r="I44" s="17">
        <v>45169</v>
      </c>
      <c r="J44" s="17">
        <v>45199</v>
      </c>
      <c r="K44" s="17">
        <v>45230</v>
      </c>
      <c r="L44" s="17">
        <v>45260</v>
      </c>
      <c r="M44" s="17">
        <v>45291</v>
      </c>
      <c r="N44" s="15"/>
    </row>
    <row r="45" spans="1:14" x14ac:dyDescent="0.35">
      <c r="A45" s="5" t="s">
        <v>2121</v>
      </c>
      <c r="B45" s="12">
        <f>COUNTIFS(Ord_data!$B$2:$B$2001,'Delivery Report'!$B$3,Ord_data!$F$2:$F$2001,'Delivery Report'!$A45,Ord_data!$I$2:$I$2001,"&gt;="&amp;'Delivery Report'!B$43,Ord_data!$I$2:$I$2001,"&lt;="&amp;'Delivery Report'!B$44,Ord_data!$L$2:$L$2001,Ord_data!$L$3)</f>
        <v>0</v>
      </c>
      <c r="C45" s="12">
        <f>COUNTIFS(Ord_data!$B$2:$B$2001,'Delivery Report'!$B$3,Ord_data!$F$2:$F$2001,'Delivery Report'!$A45,Ord_data!$I$2:$I$2001,"&gt;="&amp;'Delivery Report'!C$43,Ord_data!$I$2:$I$2001,"&lt;="&amp;'Delivery Report'!C$44,Ord_data!$L$2:$L$2001,Ord_data!$L$3)</f>
        <v>0</v>
      </c>
      <c r="D45" s="12">
        <f>COUNTIFS(Ord_data!$B$2:$B$2001,'Delivery Report'!$B$3,Ord_data!$F$2:$F$2001,'Delivery Report'!$A45,Ord_data!$I$2:$I$2001,"&gt;="&amp;'Delivery Report'!D$43,Ord_data!$I$2:$I$2001,"&lt;="&amp;'Delivery Report'!D$44,Ord_data!$L$2:$L$2001,Ord_data!$L$3)</f>
        <v>0</v>
      </c>
      <c r="E45" s="12">
        <f>COUNTIFS(Ord_data!$B$2:$B$2001,'Delivery Report'!$B$3,Ord_data!$F$2:$F$2001,'Delivery Report'!$A45,Ord_data!$I$2:$I$2001,"&gt;="&amp;'Delivery Report'!E$43,Ord_data!$I$2:$I$2001,"&lt;="&amp;'Delivery Report'!E$44,Ord_data!$L$2:$L$2001,Ord_data!$L$3)</f>
        <v>0</v>
      </c>
      <c r="F45" s="12">
        <f>COUNTIFS(Ord_data!$B$2:$B$2001,'Delivery Report'!$B$3,Ord_data!$F$2:$F$2001,'Delivery Report'!$A45,Ord_data!$I$2:$I$2001,"&gt;="&amp;'Delivery Report'!F$43,Ord_data!$I$2:$I$2001,"&lt;="&amp;'Delivery Report'!F$44,Ord_data!$L$2:$L$2001,Ord_data!$L$3)</f>
        <v>0</v>
      </c>
      <c r="G45" s="12">
        <f>COUNTIFS(Ord_data!$B$2:$B$2001,'Delivery Report'!$B$3,Ord_data!$F$2:$F$2001,'Delivery Report'!$A45,Ord_data!$I$2:$I$2001,"&gt;="&amp;'Delivery Report'!G$43,Ord_data!$I$2:$I$2001,"&lt;="&amp;'Delivery Report'!G$44,Ord_data!$L$2:$L$2001,Ord_data!$L$3)</f>
        <v>0</v>
      </c>
      <c r="H45" s="12">
        <f>COUNTIFS(Ord_data!$B$2:$B$2001,'Delivery Report'!$B$3,Ord_data!$F$2:$F$2001,'Delivery Report'!$A45,Ord_data!$I$2:$I$2001,"&gt;="&amp;'Delivery Report'!H$43,Ord_data!$I$2:$I$2001,"&lt;="&amp;'Delivery Report'!H$44,Ord_data!$L$2:$L$2001,Ord_data!$L$3)</f>
        <v>0</v>
      </c>
      <c r="I45" s="12">
        <f>COUNTIFS(Ord_data!$B$2:$B$2001,'Delivery Report'!$B$3,Ord_data!$F$2:$F$2001,'Delivery Report'!$A45,Ord_data!$I$2:$I$2001,"&gt;="&amp;'Delivery Report'!I$43,Ord_data!$I$2:$I$2001,"&lt;="&amp;'Delivery Report'!I$44,Ord_data!$L$2:$L$2001,Ord_data!$L$3)</f>
        <v>0</v>
      </c>
      <c r="J45" s="12">
        <f>COUNTIFS(Ord_data!$B$2:$B$2001,'Delivery Report'!$B$3,Ord_data!$F$2:$F$2001,'Delivery Report'!$A45,Ord_data!$I$2:$I$2001,"&gt;="&amp;'Delivery Report'!J$43,Ord_data!$I$2:$I$2001,"&lt;="&amp;'Delivery Report'!J$44,Ord_data!$L$2:$L$2001,Ord_data!$L$3)</f>
        <v>0</v>
      </c>
      <c r="K45" s="12">
        <f>COUNTIFS(Ord_data!$B$2:$B$2001,'Delivery Report'!$B$3,Ord_data!$F$2:$F$2001,'Delivery Report'!$A45,Ord_data!$I$2:$I$2001,"&gt;="&amp;'Delivery Report'!K$43,Ord_data!$I$2:$I$2001,"&lt;="&amp;'Delivery Report'!K$44,Ord_data!$L$2:$L$2001,Ord_data!$L$3)</f>
        <v>0</v>
      </c>
      <c r="L45" s="12">
        <f>COUNTIFS(Ord_data!$B$2:$B$2001,'Delivery Report'!$B$3,Ord_data!$F$2:$F$2001,'Delivery Report'!$A45,Ord_data!$I$2:$I$2001,"&gt;="&amp;'Delivery Report'!L$43,Ord_data!$I$2:$I$2001,"&lt;="&amp;'Delivery Report'!L$44,Ord_data!$L$2:$L$2001,Ord_data!$L$3)</f>
        <v>0</v>
      </c>
      <c r="M45" s="12">
        <f>COUNTIFS(Ord_data!$B$2:$B$2001,'Delivery Report'!$B$3,Ord_data!$F$2:$F$2001,'Delivery Report'!$A45,Ord_data!$I$2:$I$2001,"&gt;="&amp;'Delivery Report'!M$43,Ord_data!$I$2:$I$2001,"&lt;="&amp;'Delivery Report'!M$44,Ord_data!$L$2:$L$2001,Ord_data!$L$3)</f>
        <v>1</v>
      </c>
      <c r="N45" s="5">
        <f>SUM(B45:M45)</f>
        <v>1</v>
      </c>
    </row>
    <row r="46" spans="1:14" x14ac:dyDescent="0.35">
      <c r="A46" s="5" t="s">
        <v>25</v>
      </c>
      <c r="B46" s="12">
        <f>COUNTIFS(Ord_data!$B$2:$B$2001,'Delivery Report'!$B$3,Ord_data!$F$2:$F$2001,'Delivery Report'!$A46,Ord_data!$I$2:$I$2001,"&gt;="&amp;'Delivery Report'!B$43,Ord_data!$I$2:$I$2001,"&lt;="&amp;'Delivery Report'!B$44,Ord_data!$L$2:$L$2001,Ord_data!$L$3)</f>
        <v>0</v>
      </c>
      <c r="C46" s="12">
        <f>COUNTIFS(Ord_data!$B$2:$B$2001,'Delivery Report'!$B$3,Ord_data!$F$2:$F$2001,'Delivery Report'!$A46,Ord_data!$I$2:$I$2001,"&gt;="&amp;'Delivery Report'!C$43,Ord_data!$I$2:$I$2001,"&lt;="&amp;'Delivery Report'!C$44,Ord_data!$L$2:$L$2001,Ord_data!$L$3)</f>
        <v>0</v>
      </c>
      <c r="D46" s="12">
        <f>COUNTIFS(Ord_data!$B$2:$B$2001,'Delivery Report'!$B$3,Ord_data!$F$2:$F$2001,'Delivery Report'!$A46,Ord_data!$I$2:$I$2001,"&gt;="&amp;'Delivery Report'!D$43,Ord_data!$I$2:$I$2001,"&lt;="&amp;'Delivery Report'!D$44,Ord_data!$L$2:$L$2001,Ord_data!$L$3)</f>
        <v>1</v>
      </c>
      <c r="E46" s="12">
        <f>COUNTIFS(Ord_data!$B$2:$B$2001,'Delivery Report'!$B$3,Ord_data!$F$2:$F$2001,'Delivery Report'!$A46,Ord_data!$I$2:$I$2001,"&gt;="&amp;'Delivery Report'!E$43,Ord_data!$I$2:$I$2001,"&lt;="&amp;'Delivery Report'!E$44,Ord_data!$L$2:$L$2001,Ord_data!$L$3)</f>
        <v>0</v>
      </c>
      <c r="F46" s="12">
        <f>COUNTIFS(Ord_data!$B$2:$B$2001,'Delivery Report'!$B$3,Ord_data!$F$2:$F$2001,'Delivery Report'!$A46,Ord_data!$I$2:$I$2001,"&gt;="&amp;'Delivery Report'!F$43,Ord_data!$I$2:$I$2001,"&lt;="&amp;'Delivery Report'!F$44,Ord_data!$L$2:$L$2001,Ord_data!$L$3)</f>
        <v>0</v>
      </c>
      <c r="G46" s="12">
        <f>COUNTIFS(Ord_data!$B$2:$B$2001,'Delivery Report'!$B$3,Ord_data!$F$2:$F$2001,'Delivery Report'!$A46,Ord_data!$I$2:$I$2001,"&gt;="&amp;'Delivery Report'!G$43,Ord_data!$I$2:$I$2001,"&lt;="&amp;'Delivery Report'!G$44,Ord_data!$L$2:$L$2001,Ord_data!$L$3)</f>
        <v>0</v>
      </c>
      <c r="H46" s="12">
        <f>COUNTIFS(Ord_data!$B$2:$B$2001,'Delivery Report'!$B$3,Ord_data!$F$2:$F$2001,'Delivery Report'!$A46,Ord_data!$I$2:$I$2001,"&gt;="&amp;'Delivery Report'!H$43,Ord_data!$I$2:$I$2001,"&lt;="&amp;'Delivery Report'!H$44,Ord_data!$L$2:$L$2001,Ord_data!$L$3)</f>
        <v>0</v>
      </c>
      <c r="I46" s="12">
        <f>COUNTIFS(Ord_data!$B$2:$B$2001,'Delivery Report'!$B$3,Ord_data!$F$2:$F$2001,'Delivery Report'!$A46,Ord_data!$I$2:$I$2001,"&gt;="&amp;'Delivery Report'!I$43,Ord_data!$I$2:$I$2001,"&lt;="&amp;'Delivery Report'!I$44,Ord_data!$L$2:$L$2001,Ord_data!$L$3)</f>
        <v>0</v>
      </c>
      <c r="J46" s="12">
        <f>COUNTIFS(Ord_data!$B$2:$B$2001,'Delivery Report'!$B$3,Ord_data!$F$2:$F$2001,'Delivery Report'!$A46,Ord_data!$I$2:$I$2001,"&gt;="&amp;'Delivery Report'!J$43,Ord_data!$I$2:$I$2001,"&lt;="&amp;'Delivery Report'!J$44,Ord_data!$L$2:$L$2001,Ord_data!$L$3)</f>
        <v>0</v>
      </c>
      <c r="K46" s="12">
        <f>COUNTIFS(Ord_data!$B$2:$B$2001,'Delivery Report'!$B$3,Ord_data!$F$2:$F$2001,'Delivery Report'!$A46,Ord_data!$I$2:$I$2001,"&gt;="&amp;'Delivery Report'!K$43,Ord_data!$I$2:$I$2001,"&lt;="&amp;'Delivery Report'!K$44,Ord_data!$L$2:$L$2001,Ord_data!$L$3)</f>
        <v>0</v>
      </c>
      <c r="L46" s="12">
        <f>COUNTIFS(Ord_data!$B$2:$B$2001,'Delivery Report'!$B$3,Ord_data!$F$2:$F$2001,'Delivery Report'!$A46,Ord_data!$I$2:$I$2001,"&gt;="&amp;'Delivery Report'!L$43,Ord_data!$I$2:$I$2001,"&lt;="&amp;'Delivery Report'!L$44,Ord_data!$L$2:$L$2001,Ord_data!$L$3)</f>
        <v>0</v>
      </c>
      <c r="M46" s="12">
        <f>COUNTIFS(Ord_data!$B$2:$B$2001,'Delivery Report'!$B$3,Ord_data!$F$2:$F$2001,'Delivery Report'!$A46,Ord_data!$I$2:$I$2001,"&gt;="&amp;'Delivery Report'!M$43,Ord_data!$I$2:$I$2001,"&lt;="&amp;'Delivery Report'!M$44,Ord_data!$L$2:$L$2001,Ord_data!$L$3)</f>
        <v>0</v>
      </c>
      <c r="N46" s="5">
        <f t="shared" ref="N46:N64" si="1">SUM(B46:M46)</f>
        <v>1</v>
      </c>
    </row>
    <row r="47" spans="1:14" x14ac:dyDescent="0.35">
      <c r="A47" s="5" t="s">
        <v>31</v>
      </c>
      <c r="B47" s="12">
        <f>COUNTIFS(Ord_data!$B$2:$B$2001,'Delivery Report'!$B$3,Ord_data!$F$2:$F$2001,'Delivery Report'!$A47,Ord_data!$I$2:$I$2001,"&gt;="&amp;'Delivery Report'!B$43,Ord_data!$I$2:$I$2001,"&lt;="&amp;'Delivery Report'!B$44,Ord_data!$L$2:$L$2001,Ord_data!$L$3)</f>
        <v>0</v>
      </c>
      <c r="C47" s="12">
        <f>COUNTIFS(Ord_data!$B$2:$B$2001,'Delivery Report'!$B$3,Ord_data!$F$2:$F$2001,'Delivery Report'!$A47,Ord_data!$I$2:$I$2001,"&gt;="&amp;'Delivery Report'!C$43,Ord_data!$I$2:$I$2001,"&lt;="&amp;'Delivery Report'!C$44,Ord_data!$L$2:$L$2001,Ord_data!$L$3)</f>
        <v>0</v>
      </c>
      <c r="D47" s="12">
        <f>COUNTIFS(Ord_data!$B$2:$B$2001,'Delivery Report'!$B$3,Ord_data!$F$2:$F$2001,'Delivery Report'!$A47,Ord_data!$I$2:$I$2001,"&gt;="&amp;'Delivery Report'!D$43,Ord_data!$I$2:$I$2001,"&lt;="&amp;'Delivery Report'!D$44,Ord_data!$L$2:$L$2001,Ord_data!$L$3)</f>
        <v>1</v>
      </c>
      <c r="E47" s="12">
        <f>COUNTIFS(Ord_data!$B$2:$B$2001,'Delivery Report'!$B$3,Ord_data!$F$2:$F$2001,'Delivery Report'!$A47,Ord_data!$I$2:$I$2001,"&gt;="&amp;'Delivery Report'!E$43,Ord_data!$I$2:$I$2001,"&lt;="&amp;'Delivery Report'!E$44,Ord_data!$L$2:$L$2001,Ord_data!$L$3)</f>
        <v>0</v>
      </c>
      <c r="F47" s="12">
        <f>COUNTIFS(Ord_data!$B$2:$B$2001,'Delivery Report'!$B$3,Ord_data!$F$2:$F$2001,'Delivery Report'!$A47,Ord_data!$I$2:$I$2001,"&gt;="&amp;'Delivery Report'!F$43,Ord_data!$I$2:$I$2001,"&lt;="&amp;'Delivery Report'!F$44,Ord_data!$L$2:$L$2001,Ord_data!$L$3)</f>
        <v>0</v>
      </c>
      <c r="G47" s="12">
        <f>COUNTIFS(Ord_data!$B$2:$B$2001,'Delivery Report'!$B$3,Ord_data!$F$2:$F$2001,'Delivery Report'!$A47,Ord_data!$I$2:$I$2001,"&gt;="&amp;'Delivery Report'!G$43,Ord_data!$I$2:$I$2001,"&lt;="&amp;'Delivery Report'!G$44,Ord_data!$L$2:$L$2001,Ord_data!$L$3)</f>
        <v>0</v>
      </c>
      <c r="H47" s="12">
        <f>COUNTIFS(Ord_data!$B$2:$B$2001,'Delivery Report'!$B$3,Ord_data!$F$2:$F$2001,'Delivery Report'!$A47,Ord_data!$I$2:$I$2001,"&gt;="&amp;'Delivery Report'!H$43,Ord_data!$I$2:$I$2001,"&lt;="&amp;'Delivery Report'!H$44,Ord_data!$L$2:$L$2001,Ord_data!$L$3)</f>
        <v>0</v>
      </c>
      <c r="I47" s="12">
        <f>COUNTIFS(Ord_data!$B$2:$B$2001,'Delivery Report'!$B$3,Ord_data!$F$2:$F$2001,'Delivery Report'!$A47,Ord_data!$I$2:$I$2001,"&gt;="&amp;'Delivery Report'!I$43,Ord_data!$I$2:$I$2001,"&lt;="&amp;'Delivery Report'!I$44,Ord_data!$L$2:$L$2001,Ord_data!$L$3)</f>
        <v>0</v>
      </c>
      <c r="J47" s="12">
        <f>COUNTIFS(Ord_data!$B$2:$B$2001,'Delivery Report'!$B$3,Ord_data!$F$2:$F$2001,'Delivery Report'!$A47,Ord_data!$I$2:$I$2001,"&gt;="&amp;'Delivery Report'!J$43,Ord_data!$I$2:$I$2001,"&lt;="&amp;'Delivery Report'!J$44,Ord_data!$L$2:$L$2001,Ord_data!$L$3)</f>
        <v>0</v>
      </c>
      <c r="K47" s="12">
        <f>COUNTIFS(Ord_data!$B$2:$B$2001,'Delivery Report'!$B$3,Ord_data!$F$2:$F$2001,'Delivery Report'!$A47,Ord_data!$I$2:$I$2001,"&gt;="&amp;'Delivery Report'!K$43,Ord_data!$I$2:$I$2001,"&lt;="&amp;'Delivery Report'!K$44,Ord_data!$L$2:$L$2001,Ord_data!$L$3)</f>
        <v>0</v>
      </c>
      <c r="L47" s="12">
        <f>COUNTIFS(Ord_data!$B$2:$B$2001,'Delivery Report'!$B$3,Ord_data!$F$2:$F$2001,'Delivery Report'!$A47,Ord_data!$I$2:$I$2001,"&gt;="&amp;'Delivery Report'!L$43,Ord_data!$I$2:$I$2001,"&lt;="&amp;'Delivery Report'!L$44,Ord_data!$L$2:$L$2001,Ord_data!$L$3)</f>
        <v>0</v>
      </c>
      <c r="M47" s="12">
        <f>COUNTIFS(Ord_data!$B$2:$B$2001,'Delivery Report'!$B$3,Ord_data!$F$2:$F$2001,'Delivery Report'!$A47,Ord_data!$I$2:$I$2001,"&gt;="&amp;'Delivery Report'!M$43,Ord_data!$I$2:$I$2001,"&lt;="&amp;'Delivery Report'!M$44,Ord_data!$L$2:$L$2001,Ord_data!$L$3)</f>
        <v>0</v>
      </c>
      <c r="N47" s="5">
        <f t="shared" si="1"/>
        <v>1</v>
      </c>
    </row>
    <row r="48" spans="1:14" x14ac:dyDescent="0.35">
      <c r="A48" s="5" t="s">
        <v>39</v>
      </c>
      <c r="B48" s="12">
        <f>COUNTIFS(Ord_data!$B$2:$B$2001,'Delivery Report'!$B$3,Ord_data!$F$2:$F$2001,'Delivery Report'!$A48,Ord_data!$I$2:$I$2001,"&gt;="&amp;'Delivery Report'!B$43,Ord_data!$I$2:$I$2001,"&lt;="&amp;'Delivery Report'!B$44,Ord_data!$L$2:$L$2001,Ord_data!$L$3)</f>
        <v>1</v>
      </c>
      <c r="C48" s="12">
        <f>COUNTIFS(Ord_data!$B$2:$B$2001,'Delivery Report'!$B$3,Ord_data!$F$2:$F$2001,'Delivery Report'!$A48,Ord_data!$I$2:$I$2001,"&gt;="&amp;'Delivery Report'!C$43,Ord_data!$I$2:$I$2001,"&lt;="&amp;'Delivery Report'!C$44,Ord_data!$L$2:$L$2001,Ord_data!$L$3)</f>
        <v>0</v>
      </c>
      <c r="D48" s="12">
        <f>COUNTIFS(Ord_data!$B$2:$B$2001,'Delivery Report'!$B$3,Ord_data!$F$2:$F$2001,'Delivery Report'!$A48,Ord_data!$I$2:$I$2001,"&gt;="&amp;'Delivery Report'!D$43,Ord_data!$I$2:$I$2001,"&lt;="&amp;'Delivery Report'!D$44,Ord_data!$L$2:$L$2001,Ord_data!$L$3)</f>
        <v>0</v>
      </c>
      <c r="E48" s="12">
        <f>COUNTIFS(Ord_data!$B$2:$B$2001,'Delivery Report'!$B$3,Ord_data!$F$2:$F$2001,'Delivery Report'!$A48,Ord_data!$I$2:$I$2001,"&gt;="&amp;'Delivery Report'!E$43,Ord_data!$I$2:$I$2001,"&lt;="&amp;'Delivery Report'!E$44,Ord_data!$L$2:$L$2001,Ord_data!$L$3)</f>
        <v>0</v>
      </c>
      <c r="F48" s="12">
        <f>COUNTIFS(Ord_data!$B$2:$B$2001,'Delivery Report'!$B$3,Ord_data!$F$2:$F$2001,'Delivery Report'!$A48,Ord_data!$I$2:$I$2001,"&gt;="&amp;'Delivery Report'!F$43,Ord_data!$I$2:$I$2001,"&lt;="&amp;'Delivery Report'!F$44,Ord_data!$L$2:$L$2001,Ord_data!$L$3)</f>
        <v>0</v>
      </c>
      <c r="G48" s="12">
        <f>COUNTIFS(Ord_data!$B$2:$B$2001,'Delivery Report'!$B$3,Ord_data!$F$2:$F$2001,'Delivery Report'!$A48,Ord_data!$I$2:$I$2001,"&gt;="&amp;'Delivery Report'!G$43,Ord_data!$I$2:$I$2001,"&lt;="&amp;'Delivery Report'!G$44,Ord_data!$L$2:$L$2001,Ord_data!$L$3)</f>
        <v>0</v>
      </c>
      <c r="H48" s="12">
        <f>COUNTIFS(Ord_data!$B$2:$B$2001,'Delivery Report'!$B$3,Ord_data!$F$2:$F$2001,'Delivery Report'!$A48,Ord_data!$I$2:$I$2001,"&gt;="&amp;'Delivery Report'!H$43,Ord_data!$I$2:$I$2001,"&lt;="&amp;'Delivery Report'!H$44,Ord_data!$L$2:$L$2001,Ord_data!$L$3)</f>
        <v>0</v>
      </c>
      <c r="I48" s="12">
        <f>COUNTIFS(Ord_data!$B$2:$B$2001,'Delivery Report'!$B$3,Ord_data!$F$2:$F$2001,'Delivery Report'!$A48,Ord_data!$I$2:$I$2001,"&gt;="&amp;'Delivery Report'!I$43,Ord_data!$I$2:$I$2001,"&lt;="&amp;'Delivery Report'!I$44,Ord_data!$L$2:$L$2001,Ord_data!$L$3)</f>
        <v>0</v>
      </c>
      <c r="J48" s="12">
        <f>COUNTIFS(Ord_data!$B$2:$B$2001,'Delivery Report'!$B$3,Ord_data!$F$2:$F$2001,'Delivery Report'!$A48,Ord_data!$I$2:$I$2001,"&gt;="&amp;'Delivery Report'!J$43,Ord_data!$I$2:$I$2001,"&lt;="&amp;'Delivery Report'!J$44,Ord_data!$L$2:$L$2001,Ord_data!$L$3)</f>
        <v>0</v>
      </c>
      <c r="K48" s="12">
        <f>COUNTIFS(Ord_data!$B$2:$B$2001,'Delivery Report'!$B$3,Ord_data!$F$2:$F$2001,'Delivery Report'!$A48,Ord_data!$I$2:$I$2001,"&gt;="&amp;'Delivery Report'!K$43,Ord_data!$I$2:$I$2001,"&lt;="&amp;'Delivery Report'!K$44,Ord_data!$L$2:$L$2001,Ord_data!$L$3)</f>
        <v>0</v>
      </c>
      <c r="L48" s="12">
        <f>COUNTIFS(Ord_data!$B$2:$B$2001,'Delivery Report'!$B$3,Ord_data!$F$2:$F$2001,'Delivery Report'!$A48,Ord_data!$I$2:$I$2001,"&gt;="&amp;'Delivery Report'!L$43,Ord_data!$I$2:$I$2001,"&lt;="&amp;'Delivery Report'!L$44,Ord_data!$L$2:$L$2001,Ord_data!$L$3)</f>
        <v>0</v>
      </c>
      <c r="M48" s="12">
        <f>COUNTIFS(Ord_data!$B$2:$B$2001,'Delivery Report'!$B$3,Ord_data!$F$2:$F$2001,'Delivery Report'!$A48,Ord_data!$I$2:$I$2001,"&gt;="&amp;'Delivery Report'!M$43,Ord_data!$I$2:$I$2001,"&lt;="&amp;'Delivery Report'!M$44,Ord_data!$L$2:$L$2001,Ord_data!$L$3)</f>
        <v>0</v>
      </c>
      <c r="N48" s="5">
        <f t="shared" si="1"/>
        <v>1</v>
      </c>
    </row>
    <row r="49" spans="1:14" x14ac:dyDescent="0.35">
      <c r="A49" s="5" t="s">
        <v>46</v>
      </c>
      <c r="B49" s="12">
        <f>COUNTIFS(Ord_data!$B$2:$B$2001,'Delivery Report'!$B$3,Ord_data!$F$2:$F$2001,'Delivery Report'!$A49,Ord_data!$I$2:$I$2001,"&gt;="&amp;'Delivery Report'!B$43,Ord_data!$I$2:$I$2001,"&lt;="&amp;'Delivery Report'!B$44,Ord_data!$L$2:$L$2001,Ord_data!$L$3)</f>
        <v>0</v>
      </c>
      <c r="C49" s="12">
        <f>COUNTIFS(Ord_data!$B$2:$B$2001,'Delivery Report'!$B$3,Ord_data!$F$2:$F$2001,'Delivery Report'!$A49,Ord_data!$I$2:$I$2001,"&gt;="&amp;'Delivery Report'!C$43,Ord_data!$I$2:$I$2001,"&lt;="&amp;'Delivery Report'!C$44,Ord_data!$L$2:$L$2001,Ord_data!$L$3)</f>
        <v>0</v>
      </c>
      <c r="D49" s="12">
        <f>COUNTIFS(Ord_data!$B$2:$B$2001,'Delivery Report'!$B$3,Ord_data!$F$2:$F$2001,'Delivery Report'!$A49,Ord_data!$I$2:$I$2001,"&gt;="&amp;'Delivery Report'!D$43,Ord_data!$I$2:$I$2001,"&lt;="&amp;'Delivery Report'!D$44,Ord_data!$L$2:$L$2001,Ord_data!$L$3)</f>
        <v>0</v>
      </c>
      <c r="E49" s="12">
        <f>COUNTIFS(Ord_data!$B$2:$B$2001,'Delivery Report'!$B$3,Ord_data!$F$2:$F$2001,'Delivery Report'!$A49,Ord_data!$I$2:$I$2001,"&gt;="&amp;'Delivery Report'!E$43,Ord_data!$I$2:$I$2001,"&lt;="&amp;'Delivery Report'!E$44,Ord_data!$L$2:$L$2001,Ord_data!$L$3)</f>
        <v>0</v>
      </c>
      <c r="F49" s="12">
        <f>COUNTIFS(Ord_data!$B$2:$B$2001,'Delivery Report'!$B$3,Ord_data!$F$2:$F$2001,'Delivery Report'!$A49,Ord_data!$I$2:$I$2001,"&gt;="&amp;'Delivery Report'!F$43,Ord_data!$I$2:$I$2001,"&lt;="&amp;'Delivery Report'!F$44,Ord_data!$L$2:$L$2001,Ord_data!$L$3)</f>
        <v>0</v>
      </c>
      <c r="G49" s="12">
        <f>COUNTIFS(Ord_data!$B$2:$B$2001,'Delivery Report'!$B$3,Ord_data!$F$2:$F$2001,'Delivery Report'!$A49,Ord_data!$I$2:$I$2001,"&gt;="&amp;'Delivery Report'!G$43,Ord_data!$I$2:$I$2001,"&lt;="&amp;'Delivery Report'!G$44,Ord_data!$L$2:$L$2001,Ord_data!$L$3)</f>
        <v>0</v>
      </c>
      <c r="H49" s="12">
        <f>COUNTIFS(Ord_data!$B$2:$B$2001,'Delivery Report'!$B$3,Ord_data!$F$2:$F$2001,'Delivery Report'!$A49,Ord_data!$I$2:$I$2001,"&gt;="&amp;'Delivery Report'!H$43,Ord_data!$I$2:$I$2001,"&lt;="&amp;'Delivery Report'!H$44,Ord_data!$L$2:$L$2001,Ord_data!$L$3)</f>
        <v>0</v>
      </c>
      <c r="I49" s="12">
        <f>COUNTIFS(Ord_data!$B$2:$B$2001,'Delivery Report'!$B$3,Ord_data!$F$2:$F$2001,'Delivery Report'!$A49,Ord_data!$I$2:$I$2001,"&gt;="&amp;'Delivery Report'!I$43,Ord_data!$I$2:$I$2001,"&lt;="&amp;'Delivery Report'!I$44,Ord_data!$L$2:$L$2001,Ord_data!$L$3)</f>
        <v>0</v>
      </c>
      <c r="J49" s="12">
        <f>COUNTIFS(Ord_data!$B$2:$B$2001,'Delivery Report'!$B$3,Ord_data!$F$2:$F$2001,'Delivery Report'!$A49,Ord_data!$I$2:$I$2001,"&gt;="&amp;'Delivery Report'!J$43,Ord_data!$I$2:$I$2001,"&lt;="&amp;'Delivery Report'!J$44,Ord_data!$L$2:$L$2001,Ord_data!$L$3)</f>
        <v>0</v>
      </c>
      <c r="K49" s="12">
        <f>COUNTIFS(Ord_data!$B$2:$B$2001,'Delivery Report'!$B$3,Ord_data!$F$2:$F$2001,'Delivery Report'!$A49,Ord_data!$I$2:$I$2001,"&gt;="&amp;'Delivery Report'!K$43,Ord_data!$I$2:$I$2001,"&lt;="&amp;'Delivery Report'!K$44,Ord_data!$L$2:$L$2001,Ord_data!$L$3)</f>
        <v>0</v>
      </c>
      <c r="L49" s="12">
        <f>COUNTIFS(Ord_data!$B$2:$B$2001,'Delivery Report'!$B$3,Ord_data!$F$2:$F$2001,'Delivery Report'!$A49,Ord_data!$I$2:$I$2001,"&gt;="&amp;'Delivery Report'!L$43,Ord_data!$I$2:$I$2001,"&lt;="&amp;'Delivery Report'!L$44,Ord_data!$L$2:$L$2001,Ord_data!$L$3)</f>
        <v>0</v>
      </c>
      <c r="M49" s="12">
        <f>COUNTIFS(Ord_data!$B$2:$B$2001,'Delivery Report'!$B$3,Ord_data!$F$2:$F$2001,'Delivery Report'!$A49,Ord_data!$I$2:$I$2001,"&gt;="&amp;'Delivery Report'!M$43,Ord_data!$I$2:$I$2001,"&lt;="&amp;'Delivery Report'!M$44,Ord_data!$L$2:$L$2001,Ord_data!$L$3)</f>
        <v>0</v>
      </c>
      <c r="N49" s="5">
        <f t="shared" si="1"/>
        <v>0</v>
      </c>
    </row>
    <row r="50" spans="1:14" x14ac:dyDescent="0.35">
      <c r="A50" s="5" t="s">
        <v>57</v>
      </c>
      <c r="B50" s="12">
        <f>COUNTIFS(Ord_data!$B$2:$B$2001,'Delivery Report'!$B$3,Ord_data!$F$2:$F$2001,'Delivery Report'!$A50,Ord_data!$I$2:$I$2001,"&gt;="&amp;'Delivery Report'!B$43,Ord_data!$I$2:$I$2001,"&lt;="&amp;'Delivery Report'!B$44,Ord_data!$L$2:$L$2001,Ord_data!$L$3)</f>
        <v>0</v>
      </c>
      <c r="C50" s="12">
        <f>COUNTIFS(Ord_data!$B$2:$B$2001,'Delivery Report'!$B$3,Ord_data!$F$2:$F$2001,'Delivery Report'!$A50,Ord_data!$I$2:$I$2001,"&gt;="&amp;'Delivery Report'!C$43,Ord_data!$I$2:$I$2001,"&lt;="&amp;'Delivery Report'!C$44,Ord_data!$L$2:$L$2001,Ord_data!$L$3)</f>
        <v>0</v>
      </c>
      <c r="D50" s="12">
        <f>COUNTIFS(Ord_data!$B$2:$B$2001,'Delivery Report'!$B$3,Ord_data!$F$2:$F$2001,'Delivery Report'!$A50,Ord_data!$I$2:$I$2001,"&gt;="&amp;'Delivery Report'!D$43,Ord_data!$I$2:$I$2001,"&lt;="&amp;'Delivery Report'!D$44,Ord_data!$L$2:$L$2001,Ord_data!$L$3)</f>
        <v>0</v>
      </c>
      <c r="E50" s="12">
        <f>COUNTIFS(Ord_data!$B$2:$B$2001,'Delivery Report'!$B$3,Ord_data!$F$2:$F$2001,'Delivery Report'!$A50,Ord_data!$I$2:$I$2001,"&gt;="&amp;'Delivery Report'!E$43,Ord_data!$I$2:$I$2001,"&lt;="&amp;'Delivery Report'!E$44,Ord_data!$L$2:$L$2001,Ord_data!$L$3)</f>
        <v>0</v>
      </c>
      <c r="F50" s="12">
        <f>COUNTIFS(Ord_data!$B$2:$B$2001,'Delivery Report'!$B$3,Ord_data!$F$2:$F$2001,'Delivery Report'!$A50,Ord_data!$I$2:$I$2001,"&gt;="&amp;'Delivery Report'!F$43,Ord_data!$I$2:$I$2001,"&lt;="&amp;'Delivery Report'!F$44,Ord_data!$L$2:$L$2001,Ord_data!$L$3)</f>
        <v>0</v>
      </c>
      <c r="G50" s="12">
        <f>COUNTIFS(Ord_data!$B$2:$B$2001,'Delivery Report'!$B$3,Ord_data!$F$2:$F$2001,'Delivery Report'!$A50,Ord_data!$I$2:$I$2001,"&gt;="&amp;'Delivery Report'!G$43,Ord_data!$I$2:$I$2001,"&lt;="&amp;'Delivery Report'!G$44,Ord_data!$L$2:$L$2001,Ord_data!$L$3)</f>
        <v>0</v>
      </c>
      <c r="H50" s="12">
        <f>COUNTIFS(Ord_data!$B$2:$B$2001,'Delivery Report'!$B$3,Ord_data!$F$2:$F$2001,'Delivery Report'!$A50,Ord_data!$I$2:$I$2001,"&gt;="&amp;'Delivery Report'!H$43,Ord_data!$I$2:$I$2001,"&lt;="&amp;'Delivery Report'!H$44,Ord_data!$L$2:$L$2001,Ord_data!$L$3)</f>
        <v>0</v>
      </c>
      <c r="I50" s="12">
        <f>COUNTIFS(Ord_data!$B$2:$B$2001,'Delivery Report'!$B$3,Ord_data!$F$2:$F$2001,'Delivery Report'!$A50,Ord_data!$I$2:$I$2001,"&gt;="&amp;'Delivery Report'!I$43,Ord_data!$I$2:$I$2001,"&lt;="&amp;'Delivery Report'!I$44,Ord_data!$L$2:$L$2001,Ord_data!$L$3)</f>
        <v>0</v>
      </c>
      <c r="J50" s="12">
        <f>COUNTIFS(Ord_data!$B$2:$B$2001,'Delivery Report'!$B$3,Ord_data!$F$2:$F$2001,'Delivery Report'!$A50,Ord_data!$I$2:$I$2001,"&gt;="&amp;'Delivery Report'!J$43,Ord_data!$I$2:$I$2001,"&lt;="&amp;'Delivery Report'!J$44,Ord_data!$L$2:$L$2001,Ord_data!$L$3)</f>
        <v>0</v>
      </c>
      <c r="K50" s="12">
        <f>COUNTIFS(Ord_data!$B$2:$B$2001,'Delivery Report'!$B$3,Ord_data!$F$2:$F$2001,'Delivery Report'!$A50,Ord_data!$I$2:$I$2001,"&gt;="&amp;'Delivery Report'!K$43,Ord_data!$I$2:$I$2001,"&lt;="&amp;'Delivery Report'!K$44,Ord_data!$L$2:$L$2001,Ord_data!$L$3)</f>
        <v>0</v>
      </c>
      <c r="L50" s="12">
        <f>COUNTIFS(Ord_data!$B$2:$B$2001,'Delivery Report'!$B$3,Ord_data!$F$2:$F$2001,'Delivery Report'!$A50,Ord_data!$I$2:$I$2001,"&gt;="&amp;'Delivery Report'!L$43,Ord_data!$I$2:$I$2001,"&lt;="&amp;'Delivery Report'!L$44,Ord_data!$L$2:$L$2001,Ord_data!$L$3)</f>
        <v>0</v>
      </c>
      <c r="M50" s="12">
        <f>COUNTIFS(Ord_data!$B$2:$B$2001,'Delivery Report'!$B$3,Ord_data!$F$2:$F$2001,'Delivery Report'!$A50,Ord_data!$I$2:$I$2001,"&gt;="&amp;'Delivery Report'!M$43,Ord_data!$I$2:$I$2001,"&lt;="&amp;'Delivery Report'!M$44,Ord_data!$L$2:$L$2001,Ord_data!$L$3)</f>
        <v>0</v>
      </c>
      <c r="N50" s="5">
        <f t="shared" si="1"/>
        <v>0</v>
      </c>
    </row>
    <row r="51" spans="1:14" x14ac:dyDescent="0.35">
      <c r="A51" s="5" t="s">
        <v>60</v>
      </c>
      <c r="B51" s="12">
        <f>COUNTIFS(Ord_data!$B$2:$B$2001,'Delivery Report'!$B$3,Ord_data!$F$2:$F$2001,'Delivery Report'!$A51,Ord_data!$I$2:$I$2001,"&gt;="&amp;'Delivery Report'!B$43,Ord_data!$I$2:$I$2001,"&lt;="&amp;'Delivery Report'!B$44,Ord_data!$L$2:$L$2001,Ord_data!$L$3)</f>
        <v>0</v>
      </c>
      <c r="C51" s="12">
        <f>COUNTIFS(Ord_data!$B$2:$B$2001,'Delivery Report'!$B$3,Ord_data!$F$2:$F$2001,'Delivery Report'!$A51,Ord_data!$I$2:$I$2001,"&gt;="&amp;'Delivery Report'!C$43,Ord_data!$I$2:$I$2001,"&lt;="&amp;'Delivery Report'!C$44,Ord_data!$L$2:$L$2001,Ord_data!$L$3)</f>
        <v>0</v>
      </c>
      <c r="D51" s="12">
        <f>COUNTIFS(Ord_data!$B$2:$B$2001,'Delivery Report'!$B$3,Ord_data!$F$2:$F$2001,'Delivery Report'!$A51,Ord_data!$I$2:$I$2001,"&gt;="&amp;'Delivery Report'!D$43,Ord_data!$I$2:$I$2001,"&lt;="&amp;'Delivery Report'!D$44,Ord_data!$L$2:$L$2001,Ord_data!$L$3)</f>
        <v>0</v>
      </c>
      <c r="E51" s="12">
        <f>COUNTIFS(Ord_data!$B$2:$B$2001,'Delivery Report'!$B$3,Ord_data!$F$2:$F$2001,'Delivery Report'!$A51,Ord_data!$I$2:$I$2001,"&gt;="&amp;'Delivery Report'!E$43,Ord_data!$I$2:$I$2001,"&lt;="&amp;'Delivery Report'!E$44,Ord_data!$L$2:$L$2001,Ord_data!$L$3)</f>
        <v>0</v>
      </c>
      <c r="F51" s="12">
        <f>COUNTIFS(Ord_data!$B$2:$B$2001,'Delivery Report'!$B$3,Ord_data!$F$2:$F$2001,'Delivery Report'!$A51,Ord_data!$I$2:$I$2001,"&gt;="&amp;'Delivery Report'!F$43,Ord_data!$I$2:$I$2001,"&lt;="&amp;'Delivery Report'!F$44,Ord_data!$L$2:$L$2001,Ord_data!$L$3)</f>
        <v>0</v>
      </c>
      <c r="G51" s="12">
        <f>COUNTIFS(Ord_data!$B$2:$B$2001,'Delivery Report'!$B$3,Ord_data!$F$2:$F$2001,'Delivery Report'!$A51,Ord_data!$I$2:$I$2001,"&gt;="&amp;'Delivery Report'!G$43,Ord_data!$I$2:$I$2001,"&lt;="&amp;'Delivery Report'!G$44,Ord_data!$L$2:$L$2001,Ord_data!$L$3)</f>
        <v>0</v>
      </c>
      <c r="H51" s="12">
        <f>COUNTIFS(Ord_data!$B$2:$B$2001,'Delivery Report'!$B$3,Ord_data!$F$2:$F$2001,'Delivery Report'!$A51,Ord_data!$I$2:$I$2001,"&gt;="&amp;'Delivery Report'!H$43,Ord_data!$I$2:$I$2001,"&lt;="&amp;'Delivery Report'!H$44,Ord_data!$L$2:$L$2001,Ord_data!$L$3)</f>
        <v>0</v>
      </c>
      <c r="I51" s="12">
        <f>COUNTIFS(Ord_data!$B$2:$B$2001,'Delivery Report'!$B$3,Ord_data!$F$2:$F$2001,'Delivery Report'!$A51,Ord_data!$I$2:$I$2001,"&gt;="&amp;'Delivery Report'!I$43,Ord_data!$I$2:$I$2001,"&lt;="&amp;'Delivery Report'!I$44,Ord_data!$L$2:$L$2001,Ord_data!$L$3)</f>
        <v>0</v>
      </c>
      <c r="J51" s="12">
        <f>COUNTIFS(Ord_data!$B$2:$B$2001,'Delivery Report'!$B$3,Ord_data!$F$2:$F$2001,'Delivery Report'!$A51,Ord_data!$I$2:$I$2001,"&gt;="&amp;'Delivery Report'!J$43,Ord_data!$I$2:$I$2001,"&lt;="&amp;'Delivery Report'!J$44,Ord_data!$L$2:$L$2001,Ord_data!$L$3)</f>
        <v>0</v>
      </c>
      <c r="K51" s="12">
        <f>COUNTIFS(Ord_data!$B$2:$B$2001,'Delivery Report'!$B$3,Ord_data!$F$2:$F$2001,'Delivery Report'!$A51,Ord_data!$I$2:$I$2001,"&gt;="&amp;'Delivery Report'!K$43,Ord_data!$I$2:$I$2001,"&lt;="&amp;'Delivery Report'!K$44,Ord_data!$L$2:$L$2001,Ord_data!$L$3)</f>
        <v>0</v>
      </c>
      <c r="L51" s="12">
        <f>COUNTIFS(Ord_data!$B$2:$B$2001,'Delivery Report'!$B$3,Ord_data!$F$2:$F$2001,'Delivery Report'!$A51,Ord_data!$I$2:$I$2001,"&gt;="&amp;'Delivery Report'!L$43,Ord_data!$I$2:$I$2001,"&lt;="&amp;'Delivery Report'!L$44,Ord_data!$L$2:$L$2001,Ord_data!$L$3)</f>
        <v>0</v>
      </c>
      <c r="M51" s="12">
        <f>COUNTIFS(Ord_data!$B$2:$B$2001,'Delivery Report'!$B$3,Ord_data!$F$2:$F$2001,'Delivery Report'!$A51,Ord_data!$I$2:$I$2001,"&gt;="&amp;'Delivery Report'!M$43,Ord_data!$I$2:$I$2001,"&lt;="&amp;'Delivery Report'!M$44,Ord_data!$L$2:$L$2001,Ord_data!$L$3)</f>
        <v>0</v>
      </c>
      <c r="N51" s="5">
        <f t="shared" si="1"/>
        <v>0</v>
      </c>
    </row>
    <row r="52" spans="1:14" x14ac:dyDescent="0.35">
      <c r="A52" s="5" t="s">
        <v>67</v>
      </c>
      <c r="B52" s="12">
        <f>COUNTIFS(Ord_data!$B$2:$B$2001,'Delivery Report'!$B$3,Ord_data!$F$2:$F$2001,'Delivery Report'!$A52,Ord_data!$I$2:$I$2001,"&gt;="&amp;'Delivery Report'!B$43,Ord_data!$I$2:$I$2001,"&lt;="&amp;'Delivery Report'!B$44,Ord_data!$L$2:$L$2001,Ord_data!$L$3)</f>
        <v>0</v>
      </c>
      <c r="C52" s="12">
        <f>COUNTIFS(Ord_data!$B$2:$B$2001,'Delivery Report'!$B$3,Ord_data!$F$2:$F$2001,'Delivery Report'!$A52,Ord_data!$I$2:$I$2001,"&gt;="&amp;'Delivery Report'!C$43,Ord_data!$I$2:$I$2001,"&lt;="&amp;'Delivery Report'!C$44,Ord_data!$L$2:$L$2001,Ord_data!$L$3)</f>
        <v>0</v>
      </c>
      <c r="D52" s="12">
        <f>COUNTIFS(Ord_data!$B$2:$B$2001,'Delivery Report'!$B$3,Ord_data!$F$2:$F$2001,'Delivery Report'!$A52,Ord_data!$I$2:$I$2001,"&gt;="&amp;'Delivery Report'!D$43,Ord_data!$I$2:$I$2001,"&lt;="&amp;'Delivery Report'!D$44,Ord_data!$L$2:$L$2001,Ord_data!$L$3)</f>
        <v>0</v>
      </c>
      <c r="E52" s="12">
        <f>COUNTIFS(Ord_data!$B$2:$B$2001,'Delivery Report'!$B$3,Ord_data!$F$2:$F$2001,'Delivery Report'!$A52,Ord_data!$I$2:$I$2001,"&gt;="&amp;'Delivery Report'!E$43,Ord_data!$I$2:$I$2001,"&lt;="&amp;'Delivery Report'!E$44,Ord_data!$L$2:$L$2001,Ord_data!$L$3)</f>
        <v>0</v>
      </c>
      <c r="F52" s="12">
        <f>COUNTIFS(Ord_data!$B$2:$B$2001,'Delivery Report'!$B$3,Ord_data!$F$2:$F$2001,'Delivery Report'!$A52,Ord_data!$I$2:$I$2001,"&gt;="&amp;'Delivery Report'!F$43,Ord_data!$I$2:$I$2001,"&lt;="&amp;'Delivery Report'!F$44,Ord_data!$L$2:$L$2001,Ord_data!$L$3)</f>
        <v>0</v>
      </c>
      <c r="G52" s="12">
        <f>COUNTIFS(Ord_data!$B$2:$B$2001,'Delivery Report'!$B$3,Ord_data!$F$2:$F$2001,'Delivery Report'!$A52,Ord_data!$I$2:$I$2001,"&gt;="&amp;'Delivery Report'!G$43,Ord_data!$I$2:$I$2001,"&lt;="&amp;'Delivery Report'!G$44,Ord_data!$L$2:$L$2001,Ord_data!$L$3)</f>
        <v>0</v>
      </c>
      <c r="H52" s="12">
        <f>COUNTIFS(Ord_data!$B$2:$B$2001,'Delivery Report'!$B$3,Ord_data!$F$2:$F$2001,'Delivery Report'!$A52,Ord_data!$I$2:$I$2001,"&gt;="&amp;'Delivery Report'!H$43,Ord_data!$I$2:$I$2001,"&lt;="&amp;'Delivery Report'!H$44,Ord_data!$L$2:$L$2001,Ord_data!$L$3)</f>
        <v>0</v>
      </c>
      <c r="I52" s="12">
        <f>COUNTIFS(Ord_data!$B$2:$B$2001,'Delivery Report'!$B$3,Ord_data!$F$2:$F$2001,'Delivery Report'!$A52,Ord_data!$I$2:$I$2001,"&gt;="&amp;'Delivery Report'!I$43,Ord_data!$I$2:$I$2001,"&lt;="&amp;'Delivery Report'!I$44,Ord_data!$L$2:$L$2001,Ord_data!$L$3)</f>
        <v>0</v>
      </c>
      <c r="J52" s="12">
        <f>COUNTIFS(Ord_data!$B$2:$B$2001,'Delivery Report'!$B$3,Ord_data!$F$2:$F$2001,'Delivery Report'!$A52,Ord_data!$I$2:$I$2001,"&gt;="&amp;'Delivery Report'!J$43,Ord_data!$I$2:$I$2001,"&lt;="&amp;'Delivery Report'!J$44,Ord_data!$L$2:$L$2001,Ord_data!$L$3)</f>
        <v>0</v>
      </c>
      <c r="K52" s="12">
        <f>COUNTIFS(Ord_data!$B$2:$B$2001,'Delivery Report'!$B$3,Ord_data!$F$2:$F$2001,'Delivery Report'!$A52,Ord_data!$I$2:$I$2001,"&gt;="&amp;'Delivery Report'!K$43,Ord_data!$I$2:$I$2001,"&lt;="&amp;'Delivery Report'!K$44,Ord_data!$L$2:$L$2001,Ord_data!$L$3)</f>
        <v>0</v>
      </c>
      <c r="L52" s="12">
        <f>COUNTIFS(Ord_data!$B$2:$B$2001,'Delivery Report'!$B$3,Ord_data!$F$2:$F$2001,'Delivery Report'!$A52,Ord_data!$I$2:$I$2001,"&gt;="&amp;'Delivery Report'!L$43,Ord_data!$I$2:$I$2001,"&lt;="&amp;'Delivery Report'!L$44,Ord_data!$L$2:$L$2001,Ord_data!$L$3)</f>
        <v>1</v>
      </c>
      <c r="M52" s="12">
        <f>COUNTIFS(Ord_data!$B$2:$B$2001,'Delivery Report'!$B$3,Ord_data!$F$2:$F$2001,'Delivery Report'!$A52,Ord_data!$I$2:$I$2001,"&gt;="&amp;'Delivery Report'!M$43,Ord_data!$I$2:$I$2001,"&lt;="&amp;'Delivery Report'!M$44,Ord_data!$L$2:$L$2001,Ord_data!$L$3)</f>
        <v>0</v>
      </c>
      <c r="N52" s="5">
        <f t="shared" si="1"/>
        <v>1</v>
      </c>
    </row>
    <row r="53" spans="1:14" x14ac:dyDescent="0.35">
      <c r="A53" s="5" t="s">
        <v>71</v>
      </c>
      <c r="B53" s="12">
        <f>COUNTIFS(Ord_data!$B$2:$B$2001,'Delivery Report'!$B$3,Ord_data!$F$2:$F$2001,'Delivery Report'!$A53,Ord_data!$I$2:$I$2001,"&gt;="&amp;'Delivery Report'!B$43,Ord_data!$I$2:$I$2001,"&lt;="&amp;'Delivery Report'!B$44,Ord_data!$L$2:$L$2001,Ord_data!$L$3)</f>
        <v>0</v>
      </c>
      <c r="C53" s="12">
        <f>COUNTIFS(Ord_data!$B$2:$B$2001,'Delivery Report'!$B$3,Ord_data!$F$2:$F$2001,'Delivery Report'!$A53,Ord_data!$I$2:$I$2001,"&gt;="&amp;'Delivery Report'!C$43,Ord_data!$I$2:$I$2001,"&lt;="&amp;'Delivery Report'!C$44,Ord_data!$L$2:$L$2001,Ord_data!$L$3)</f>
        <v>0</v>
      </c>
      <c r="D53" s="12">
        <f>COUNTIFS(Ord_data!$B$2:$B$2001,'Delivery Report'!$B$3,Ord_data!$F$2:$F$2001,'Delivery Report'!$A53,Ord_data!$I$2:$I$2001,"&gt;="&amp;'Delivery Report'!D$43,Ord_data!$I$2:$I$2001,"&lt;="&amp;'Delivery Report'!D$44,Ord_data!$L$2:$L$2001,Ord_data!$L$3)</f>
        <v>0</v>
      </c>
      <c r="E53" s="12">
        <f>COUNTIFS(Ord_data!$B$2:$B$2001,'Delivery Report'!$B$3,Ord_data!$F$2:$F$2001,'Delivery Report'!$A53,Ord_data!$I$2:$I$2001,"&gt;="&amp;'Delivery Report'!E$43,Ord_data!$I$2:$I$2001,"&lt;="&amp;'Delivery Report'!E$44,Ord_data!$L$2:$L$2001,Ord_data!$L$3)</f>
        <v>0</v>
      </c>
      <c r="F53" s="12">
        <f>COUNTIFS(Ord_data!$B$2:$B$2001,'Delivery Report'!$B$3,Ord_data!$F$2:$F$2001,'Delivery Report'!$A53,Ord_data!$I$2:$I$2001,"&gt;="&amp;'Delivery Report'!F$43,Ord_data!$I$2:$I$2001,"&lt;="&amp;'Delivery Report'!F$44,Ord_data!$L$2:$L$2001,Ord_data!$L$3)</f>
        <v>0</v>
      </c>
      <c r="G53" s="12">
        <f>COUNTIFS(Ord_data!$B$2:$B$2001,'Delivery Report'!$B$3,Ord_data!$F$2:$F$2001,'Delivery Report'!$A53,Ord_data!$I$2:$I$2001,"&gt;="&amp;'Delivery Report'!G$43,Ord_data!$I$2:$I$2001,"&lt;="&amp;'Delivery Report'!G$44,Ord_data!$L$2:$L$2001,Ord_data!$L$3)</f>
        <v>0</v>
      </c>
      <c r="H53" s="12">
        <f>COUNTIFS(Ord_data!$B$2:$B$2001,'Delivery Report'!$B$3,Ord_data!$F$2:$F$2001,'Delivery Report'!$A53,Ord_data!$I$2:$I$2001,"&gt;="&amp;'Delivery Report'!H$43,Ord_data!$I$2:$I$2001,"&lt;="&amp;'Delivery Report'!H$44,Ord_data!$L$2:$L$2001,Ord_data!$L$3)</f>
        <v>0</v>
      </c>
      <c r="I53" s="12">
        <f>COUNTIFS(Ord_data!$B$2:$B$2001,'Delivery Report'!$B$3,Ord_data!$F$2:$F$2001,'Delivery Report'!$A53,Ord_data!$I$2:$I$2001,"&gt;="&amp;'Delivery Report'!I$43,Ord_data!$I$2:$I$2001,"&lt;="&amp;'Delivery Report'!I$44,Ord_data!$L$2:$L$2001,Ord_data!$L$3)</f>
        <v>0</v>
      </c>
      <c r="J53" s="12">
        <f>COUNTIFS(Ord_data!$B$2:$B$2001,'Delivery Report'!$B$3,Ord_data!$F$2:$F$2001,'Delivery Report'!$A53,Ord_data!$I$2:$I$2001,"&gt;="&amp;'Delivery Report'!J$43,Ord_data!$I$2:$I$2001,"&lt;="&amp;'Delivery Report'!J$44,Ord_data!$L$2:$L$2001,Ord_data!$L$3)</f>
        <v>0</v>
      </c>
      <c r="K53" s="12">
        <f>COUNTIFS(Ord_data!$B$2:$B$2001,'Delivery Report'!$B$3,Ord_data!$F$2:$F$2001,'Delivery Report'!$A53,Ord_data!$I$2:$I$2001,"&gt;="&amp;'Delivery Report'!K$43,Ord_data!$I$2:$I$2001,"&lt;="&amp;'Delivery Report'!K$44,Ord_data!$L$2:$L$2001,Ord_data!$L$3)</f>
        <v>0</v>
      </c>
      <c r="L53" s="12">
        <f>COUNTIFS(Ord_data!$B$2:$B$2001,'Delivery Report'!$B$3,Ord_data!$F$2:$F$2001,'Delivery Report'!$A53,Ord_data!$I$2:$I$2001,"&gt;="&amp;'Delivery Report'!L$43,Ord_data!$I$2:$I$2001,"&lt;="&amp;'Delivery Report'!L$44,Ord_data!$L$2:$L$2001,Ord_data!$L$3)</f>
        <v>0</v>
      </c>
      <c r="M53" s="12">
        <f>COUNTIFS(Ord_data!$B$2:$B$2001,'Delivery Report'!$B$3,Ord_data!$F$2:$F$2001,'Delivery Report'!$A53,Ord_data!$I$2:$I$2001,"&gt;="&amp;'Delivery Report'!M$43,Ord_data!$I$2:$I$2001,"&lt;="&amp;'Delivery Report'!M$44,Ord_data!$L$2:$L$2001,Ord_data!$L$3)</f>
        <v>0</v>
      </c>
      <c r="N53" s="5">
        <f t="shared" si="1"/>
        <v>0</v>
      </c>
    </row>
    <row r="54" spans="1:14" x14ac:dyDescent="0.35">
      <c r="A54" s="5" t="s">
        <v>73</v>
      </c>
      <c r="B54" s="12">
        <f>COUNTIFS(Ord_data!$B$2:$B$2001,'Delivery Report'!$B$3,Ord_data!$F$2:$F$2001,'Delivery Report'!$A54,Ord_data!$I$2:$I$2001,"&gt;="&amp;'Delivery Report'!B$43,Ord_data!$I$2:$I$2001,"&lt;="&amp;'Delivery Report'!B$44,Ord_data!$L$2:$L$2001,Ord_data!$L$3)</f>
        <v>0</v>
      </c>
      <c r="C54" s="12">
        <f>COUNTIFS(Ord_data!$B$2:$B$2001,'Delivery Report'!$B$3,Ord_data!$F$2:$F$2001,'Delivery Report'!$A54,Ord_data!$I$2:$I$2001,"&gt;="&amp;'Delivery Report'!C$43,Ord_data!$I$2:$I$2001,"&lt;="&amp;'Delivery Report'!C$44,Ord_data!$L$2:$L$2001,Ord_data!$L$3)</f>
        <v>0</v>
      </c>
      <c r="D54" s="12">
        <f>COUNTIFS(Ord_data!$B$2:$B$2001,'Delivery Report'!$B$3,Ord_data!$F$2:$F$2001,'Delivery Report'!$A54,Ord_data!$I$2:$I$2001,"&gt;="&amp;'Delivery Report'!D$43,Ord_data!$I$2:$I$2001,"&lt;="&amp;'Delivery Report'!D$44,Ord_data!$L$2:$L$2001,Ord_data!$L$3)</f>
        <v>0</v>
      </c>
      <c r="E54" s="12">
        <f>COUNTIFS(Ord_data!$B$2:$B$2001,'Delivery Report'!$B$3,Ord_data!$F$2:$F$2001,'Delivery Report'!$A54,Ord_data!$I$2:$I$2001,"&gt;="&amp;'Delivery Report'!E$43,Ord_data!$I$2:$I$2001,"&lt;="&amp;'Delivery Report'!E$44,Ord_data!$L$2:$L$2001,Ord_data!$L$3)</f>
        <v>0</v>
      </c>
      <c r="F54" s="12">
        <f>COUNTIFS(Ord_data!$B$2:$B$2001,'Delivery Report'!$B$3,Ord_data!$F$2:$F$2001,'Delivery Report'!$A54,Ord_data!$I$2:$I$2001,"&gt;="&amp;'Delivery Report'!F$43,Ord_data!$I$2:$I$2001,"&lt;="&amp;'Delivery Report'!F$44,Ord_data!$L$2:$L$2001,Ord_data!$L$3)</f>
        <v>0</v>
      </c>
      <c r="G54" s="12">
        <f>COUNTIFS(Ord_data!$B$2:$B$2001,'Delivery Report'!$B$3,Ord_data!$F$2:$F$2001,'Delivery Report'!$A54,Ord_data!$I$2:$I$2001,"&gt;="&amp;'Delivery Report'!G$43,Ord_data!$I$2:$I$2001,"&lt;="&amp;'Delivery Report'!G$44,Ord_data!$L$2:$L$2001,Ord_data!$L$3)</f>
        <v>0</v>
      </c>
      <c r="H54" s="12">
        <f>COUNTIFS(Ord_data!$B$2:$B$2001,'Delivery Report'!$B$3,Ord_data!$F$2:$F$2001,'Delivery Report'!$A54,Ord_data!$I$2:$I$2001,"&gt;="&amp;'Delivery Report'!H$43,Ord_data!$I$2:$I$2001,"&lt;="&amp;'Delivery Report'!H$44,Ord_data!$L$2:$L$2001,Ord_data!$L$3)</f>
        <v>0</v>
      </c>
      <c r="I54" s="12">
        <f>COUNTIFS(Ord_data!$B$2:$B$2001,'Delivery Report'!$B$3,Ord_data!$F$2:$F$2001,'Delivery Report'!$A54,Ord_data!$I$2:$I$2001,"&gt;="&amp;'Delivery Report'!I$43,Ord_data!$I$2:$I$2001,"&lt;="&amp;'Delivery Report'!I$44,Ord_data!$L$2:$L$2001,Ord_data!$L$3)</f>
        <v>0</v>
      </c>
      <c r="J54" s="12">
        <f>COUNTIFS(Ord_data!$B$2:$B$2001,'Delivery Report'!$B$3,Ord_data!$F$2:$F$2001,'Delivery Report'!$A54,Ord_data!$I$2:$I$2001,"&gt;="&amp;'Delivery Report'!J$43,Ord_data!$I$2:$I$2001,"&lt;="&amp;'Delivery Report'!J$44,Ord_data!$L$2:$L$2001,Ord_data!$L$3)</f>
        <v>0</v>
      </c>
      <c r="K54" s="12">
        <f>COUNTIFS(Ord_data!$B$2:$B$2001,'Delivery Report'!$B$3,Ord_data!$F$2:$F$2001,'Delivery Report'!$A54,Ord_data!$I$2:$I$2001,"&gt;="&amp;'Delivery Report'!K$43,Ord_data!$I$2:$I$2001,"&lt;="&amp;'Delivery Report'!K$44,Ord_data!$L$2:$L$2001,Ord_data!$L$3)</f>
        <v>0</v>
      </c>
      <c r="L54" s="12">
        <f>COUNTIFS(Ord_data!$B$2:$B$2001,'Delivery Report'!$B$3,Ord_data!$F$2:$F$2001,'Delivery Report'!$A54,Ord_data!$I$2:$I$2001,"&gt;="&amp;'Delivery Report'!L$43,Ord_data!$I$2:$I$2001,"&lt;="&amp;'Delivery Report'!L$44,Ord_data!$L$2:$L$2001,Ord_data!$L$3)</f>
        <v>0</v>
      </c>
      <c r="M54" s="12">
        <f>COUNTIFS(Ord_data!$B$2:$B$2001,'Delivery Report'!$B$3,Ord_data!$F$2:$F$2001,'Delivery Report'!$A54,Ord_data!$I$2:$I$2001,"&gt;="&amp;'Delivery Report'!M$43,Ord_data!$I$2:$I$2001,"&lt;="&amp;'Delivery Report'!M$44,Ord_data!$L$2:$L$2001,Ord_data!$L$3)</f>
        <v>0</v>
      </c>
      <c r="N54" s="5">
        <f t="shared" si="1"/>
        <v>0</v>
      </c>
    </row>
    <row r="55" spans="1:14" x14ac:dyDescent="0.35">
      <c r="A55" s="5" t="s">
        <v>80</v>
      </c>
      <c r="B55" s="12">
        <f>COUNTIFS(Ord_data!$B$2:$B$2001,'Delivery Report'!$B$3,Ord_data!$F$2:$F$2001,'Delivery Report'!$A55,Ord_data!$I$2:$I$2001,"&gt;="&amp;'Delivery Report'!B$43,Ord_data!$I$2:$I$2001,"&lt;="&amp;'Delivery Report'!B$44,Ord_data!$L$2:$L$2001,Ord_data!$L$3)</f>
        <v>1</v>
      </c>
      <c r="C55" s="12">
        <f>COUNTIFS(Ord_data!$B$2:$B$2001,'Delivery Report'!$B$3,Ord_data!$F$2:$F$2001,'Delivery Report'!$A55,Ord_data!$I$2:$I$2001,"&gt;="&amp;'Delivery Report'!C$43,Ord_data!$I$2:$I$2001,"&lt;="&amp;'Delivery Report'!C$44,Ord_data!$L$2:$L$2001,Ord_data!$L$3)</f>
        <v>0</v>
      </c>
      <c r="D55" s="12">
        <f>COUNTIFS(Ord_data!$B$2:$B$2001,'Delivery Report'!$B$3,Ord_data!$F$2:$F$2001,'Delivery Report'!$A55,Ord_data!$I$2:$I$2001,"&gt;="&amp;'Delivery Report'!D$43,Ord_data!$I$2:$I$2001,"&lt;="&amp;'Delivery Report'!D$44,Ord_data!$L$2:$L$2001,Ord_data!$L$3)</f>
        <v>0</v>
      </c>
      <c r="E55" s="12">
        <f>COUNTIFS(Ord_data!$B$2:$B$2001,'Delivery Report'!$B$3,Ord_data!$F$2:$F$2001,'Delivery Report'!$A55,Ord_data!$I$2:$I$2001,"&gt;="&amp;'Delivery Report'!E$43,Ord_data!$I$2:$I$2001,"&lt;="&amp;'Delivery Report'!E$44,Ord_data!$L$2:$L$2001,Ord_data!$L$3)</f>
        <v>0</v>
      </c>
      <c r="F55" s="12">
        <f>COUNTIFS(Ord_data!$B$2:$B$2001,'Delivery Report'!$B$3,Ord_data!$F$2:$F$2001,'Delivery Report'!$A55,Ord_data!$I$2:$I$2001,"&gt;="&amp;'Delivery Report'!F$43,Ord_data!$I$2:$I$2001,"&lt;="&amp;'Delivery Report'!F$44,Ord_data!$L$2:$L$2001,Ord_data!$L$3)</f>
        <v>0</v>
      </c>
      <c r="G55" s="12">
        <f>COUNTIFS(Ord_data!$B$2:$B$2001,'Delivery Report'!$B$3,Ord_data!$F$2:$F$2001,'Delivery Report'!$A55,Ord_data!$I$2:$I$2001,"&gt;="&amp;'Delivery Report'!G$43,Ord_data!$I$2:$I$2001,"&lt;="&amp;'Delivery Report'!G$44,Ord_data!$L$2:$L$2001,Ord_data!$L$3)</f>
        <v>0</v>
      </c>
      <c r="H55" s="12">
        <f>COUNTIFS(Ord_data!$B$2:$B$2001,'Delivery Report'!$B$3,Ord_data!$F$2:$F$2001,'Delivery Report'!$A55,Ord_data!$I$2:$I$2001,"&gt;="&amp;'Delivery Report'!H$43,Ord_data!$I$2:$I$2001,"&lt;="&amp;'Delivery Report'!H$44,Ord_data!$L$2:$L$2001,Ord_data!$L$3)</f>
        <v>0</v>
      </c>
      <c r="I55" s="12">
        <f>COUNTIFS(Ord_data!$B$2:$B$2001,'Delivery Report'!$B$3,Ord_data!$F$2:$F$2001,'Delivery Report'!$A55,Ord_data!$I$2:$I$2001,"&gt;="&amp;'Delivery Report'!I$43,Ord_data!$I$2:$I$2001,"&lt;="&amp;'Delivery Report'!I$44,Ord_data!$L$2:$L$2001,Ord_data!$L$3)</f>
        <v>0</v>
      </c>
      <c r="J55" s="12">
        <f>COUNTIFS(Ord_data!$B$2:$B$2001,'Delivery Report'!$B$3,Ord_data!$F$2:$F$2001,'Delivery Report'!$A55,Ord_data!$I$2:$I$2001,"&gt;="&amp;'Delivery Report'!J$43,Ord_data!$I$2:$I$2001,"&lt;="&amp;'Delivery Report'!J$44,Ord_data!$L$2:$L$2001,Ord_data!$L$3)</f>
        <v>0</v>
      </c>
      <c r="K55" s="12">
        <f>COUNTIFS(Ord_data!$B$2:$B$2001,'Delivery Report'!$B$3,Ord_data!$F$2:$F$2001,'Delivery Report'!$A55,Ord_data!$I$2:$I$2001,"&gt;="&amp;'Delivery Report'!K$43,Ord_data!$I$2:$I$2001,"&lt;="&amp;'Delivery Report'!K$44,Ord_data!$L$2:$L$2001,Ord_data!$L$3)</f>
        <v>0</v>
      </c>
      <c r="L55" s="12">
        <f>COUNTIFS(Ord_data!$B$2:$B$2001,'Delivery Report'!$B$3,Ord_data!$F$2:$F$2001,'Delivery Report'!$A55,Ord_data!$I$2:$I$2001,"&gt;="&amp;'Delivery Report'!L$43,Ord_data!$I$2:$I$2001,"&lt;="&amp;'Delivery Report'!L$44,Ord_data!$L$2:$L$2001,Ord_data!$L$3)</f>
        <v>0</v>
      </c>
      <c r="M55" s="12">
        <f>COUNTIFS(Ord_data!$B$2:$B$2001,'Delivery Report'!$B$3,Ord_data!$F$2:$F$2001,'Delivery Report'!$A55,Ord_data!$I$2:$I$2001,"&gt;="&amp;'Delivery Report'!M$43,Ord_data!$I$2:$I$2001,"&lt;="&amp;'Delivery Report'!M$44,Ord_data!$L$2:$L$2001,Ord_data!$L$3)</f>
        <v>0</v>
      </c>
      <c r="N55" s="5">
        <f t="shared" si="1"/>
        <v>1</v>
      </c>
    </row>
    <row r="56" spans="1:14" x14ac:dyDescent="0.35">
      <c r="A56" s="5" t="s">
        <v>85</v>
      </c>
      <c r="B56" s="12">
        <f>COUNTIFS(Ord_data!$B$2:$B$2001,'Delivery Report'!$B$3,Ord_data!$F$2:$F$2001,'Delivery Report'!$A56,Ord_data!$I$2:$I$2001,"&gt;="&amp;'Delivery Report'!B$43,Ord_data!$I$2:$I$2001,"&lt;="&amp;'Delivery Report'!B$44,Ord_data!$L$2:$L$2001,Ord_data!$L$3)</f>
        <v>0</v>
      </c>
      <c r="C56" s="12">
        <f>COUNTIFS(Ord_data!$B$2:$B$2001,'Delivery Report'!$B$3,Ord_data!$F$2:$F$2001,'Delivery Report'!$A56,Ord_data!$I$2:$I$2001,"&gt;="&amp;'Delivery Report'!C$43,Ord_data!$I$2:$I$2001,"&lt;="&amp;'Delivery Report'!C$44,Ord_data!$L$2:$L$2001,Ord_data!$L$3)</f>
        <v>0</v>
      </c>
      <c r="D56" s="12">
        <f>COUNTIFS(Ord_data!$B$2:$B$2001,'Delivery Report'!$B$3,Ord_data!$F$2:$F$2001,'Delivery Report'!$A56,Ord_data!$I$2:$I$2001,"&gt;="&amp;'Delivery Report'!D$43,Ord_data!$I$2:$I$2001,"&lt;="&amp;'Delivery Report'!D$44,Ord_data!$L$2:$L$2001,Ord_data!$L$3)</f>
        <v>1</v>
      </c>
      <c r="E56" s="12">
        <f>COUNTIFS(Ord_data!$B$2:$B$2001,'Delivery Report'!$B$3,Ord_data!$F$2:$F$2001,'Delivery Report'!$A56,Ord_data!$I$2:$I$2001,"&gt;="&amp;'Delivery Report'!E$43,Ord_data!$I$2:$I$2001,"&lt;="&amp;'Delivery Report'!E$44,Ord_data!$L$2:$L$2001,Ord_data!$L$3)</f>
        <v>0</v>
      </c>
      <c r="F56" s="12">
        <f>COUNTIFS(Ord_data!$B$2:$B$2001,'Delivery Report'!$B$3,Ord_data!$F$2:$F$2001,'Delivery Report'!$A56,Ord_data!$I$2:$I$2001,"&gt;="&amp;'Delivery Report'!F$43,Ord_data!$I$2:$I$2001,"&lt;="&amp;'Delivery Report'!F$44,Ord_data!$L$2:$L$2001,Ord_data!$L$3)</f>
        <v>0</v>
      </c>
      <c r="G56" s="12">
        <f>COUNTIFS(Ord_data!$B$2:$B$2001,'Delivery Report'!$B$3,Ord_data!$F$2:$F$2001,'Delivery Report'!$A56,Ord_data!$I$2:$I$2001,"&gt;="&amp;'Delivery Report'!G$43,Ord_data!$I$2:$I$2001,"&lt;="&amp;'Delivery Report'!G$44,Ord_data!$L$2:$L$2001,Ord_data!$L$3)</f>
        <v>0</v>
      </c>
      <c r="H56" s="12">
        <f>COUNTIFS(Ord_data!$B$2:$B$2001,'Delivery Report'!$B$3,Ord_data!$F$2:$F$2001,'Delivery Report'!$A56,Ord_data!$I$2:$I$2001,"&gt;="&amp;'Delivery Report'!H$43,Ord_data!$I$2:$I$2001,"&lt;="&amp;'Delivery Report'!H$44,Ord_data!$L$2:$L$2001,Ord_data!$L$3)</f>
        <v>0</v>
      </c>
      <c r="I56" s="12">
        <f>COUNTIFS(Ord_data!$B$2:$B$2001,'Delivery Report'!$B$3,Ord_data!$F$2:$F$2001,'Delivery Report'!$A56,Ord_data!$I$2:$I$2001,"&gt;="&amp;'Delivery Report'!I$43,Ord_data!$I$2:$I$2001,"&lt;="&amp;'Delivery Report'!I$44,Ord_data!$L$2:$L$2001,Ord_data!$L$3)</f>
        <v>0</v>
      </c>
      <c r="J56" s="12">
        <f>COUNTIFS(Ord_data!$B$2:$B$2001,'Delivery Report'!$B$3,Ord_data!$F$2:$F$2001,'Delivery Report'!$A56,Ord_data!$I$2:$I$2001,"&gt;="&amp;'Delivery Report'!J$43,Ord_data!$I$2:$I$2001,"&lt;="&amp;'Delivery Report'!J$44,Ord_data!$L$2:$L$2001,Ord_data!$L$3)</f>
        <v>0</v>
      </c>
      <c r="K56" s="12">
        <f>COUNTIFS(Ord_data!$B$2:$B$2001,'Delivery Report'!$B$3,Ord_data!$F$2:$F$2001,'Delivery Report'!$A56,Ord_data!$I$2:$I$2001,"&gt;="&amp;'Delivery Report'!K$43,Ord_data!$I$2:$I$2001,"&lt;="&amp;'Delivery Report'!K$44,Ord_data!$L$2:$L$2001,Ord_data!$L$3)</f>
        <v>0</v>
      </c>
      <c r="L56" s="12">
        <f>COUNTIFS(Ord_data!$B$2:$B$2001,'Delivery Report'!$B$3,Ord_data!$F$2:$F$2001,'Delivery Report'!$A56,Ord_data!$I$2:$I$2001,"&gt;="&amp;'Delivery Report'!L$43,Ord_data!$I$2:$I$2001,"&lt;="&amp;'Delivery Report'!L$44,Ord_data!$L$2:$L$2001,Ord_data!$L$3)</f>
        <v>0</v>
      </c>
      <c r="M56" s="12">
        <f>COUNTIFS(Ord_data!$B$2:$B$2001,'Delivery Report'!$B$3,Ord_data!$F$2:$F$2001,'Delivery Report'!$A56,Ord_data!$I$2:$I$2001,"&gt;="&amp;'Delivery Report'!M$43,Ord_data!$I$2:$I$2001,"&lt;="&amp;'Delivery Report'!M$44,Ord_data!$L$2:$L$2001,Ord_data!$L$3)</f>
        <v>0</v>
      </c>
      <c r="N56" s="5">
        <f t="shared" si="1"/>
        <v>1</v>
      </c>
    </row>
    <row r="57" spans="1:14" x14ac:dyDescent="0.35">
      <c r="A57" s="5" t="s">
        <v>88</v>
      </c>
      <c r="B57" s="12">
        <f>COUNTIFS(Ord_data!$B$2:$B$2001,'Delivery Report'!$B$3,Ord_data!$F$2:$F$2001,'Delivery Report'!$A57,Ord_data!$I$2:$I$2001,"&gt;="&amp;'Delivery Report'!B$43,Ord_data!$I$2:$I$2001,"&lt;="&amp;'Delivery Report'!B$44,Ord_data!$L$2:$L$2001,Ord_data!$L$3)</f>
        <v>0</v>
      </c>
      <c r="C57" s="12">
        <f>COUNTIFS(Ord_data!$B$2:$B$2001,'Delivery Report'!$B$3,Ord_data!$F$2:$F$2001,'Delivery Report'!$A57,Ord_data!$I$2:$I$2001,"&gt;="&amp;'Delivery Report'!C$43,Ord_data!$I$2:$I$2001,"&lt;="&amp;'Delivery Report'!C$44,Ord_data!$L$2:$L$2001,Ord_data!$L$3)</f>
        <v>0</v>
      </c>
      <c r="D57" s="12">
        <f>COUNTIFS(Ord_data!$B$2:$B$2001,'Delivery Report'!$B$3,Ord_data!$F$2:$F$2001,'Delivery Report'!$A57,Ord_data!$I$2:$I$2001,"&gt;="&amp;'Delivery Report'!D$43,Ord_data!$I$2:$I$2001,"&lt;="&amp;'Delivery Report'!D$44,Ord_data!$L$2:$L$2001,Ord_data!$L$3)</f>
        <v>1</v>
      </c>
      <c r="E57" s="12">
        <f>COUNTIFS(Ord_data!$B$2:$B$2001,'Delivery Report'!$B$3,Ord_data!$F$2:$F$2001,'Delivery Report'!$A57,Ord_data!$I$2:$I$2001,"&gt;="&amp;'Delivery Report'!E$43,Ord_data!$I$2:$I$2001,"&lt;="&amp;'Delivery Report'!E$44,Ord_data!$L$2:$L$2001,Ord_data!$L$3)</f>
        <v>0</v>
      </c>
      <c r="F57" s="12">
        <f>COUNTIFS(Ord_data!$B$2:$B$2001,'Delivery Report'!$B$3,Ord_data!$F$2:$F$2001,'Delivery Report'!$A57,Ord_data!$I$2:$I$2001,"&gt;="&amp;'Delivery Report'!F$43,Ord_data!$I$2:$I$2001,"&lt;="&amp;'Delivery Report'!F$44,Ord_data!$L$2:$L$2001,Ord_data!$L$3)</f>
        <v>0</v>
      </c>
      <c r="G57" s="12">
        <f>COUNTIFS(Ord_data!$B$2:$B$2001,'Delivery Report'!$B$3,Ord_data!$F$2:$F$2001,'Delivery Report'!$A57,Ord_data!$I$2:$I$2001,"&gt;="&amp;'Delivery Report'!G$43,Ord_data!$I$2:$I$2001,"&lt;="&amp;'Delivery Report'!G$44,Ord_data!$L$2:$L$2001,Ord_data!$L$3)</f>
        <v>0</v>
      </c>
      <c r="H57" s="12">
        <f>COUNTIFS(Ord_data!$B$2:$B$2001,'Delivery Report'!$B$3,Ord_data!$F$2:$F$2001,'Delivery Report'!$A57,Ord_data!$I$2:$I$2001,"&gt;="&amp;'Delivery Report'!H$43,Ord_data!$I$2:$I$2001,"&lt;="&amp;'Delivery Report'!H$44,Ord_data!$L$2:$L$2001,Ord_data!$L$3)</f>
        <v>0</v>
      </c>
      <c r="I57" s="12">
        <f>COUNTIFS(Ord_data!$B$2:$B$2001,'Delivery Report'!$B$3,Ord_data!$F$2:$F$2001,'Delivery Report'!$A57,Ord_data!$I$2:$I$2001,"&gt;="&amp;'Delivery Report'!I$43,Ord_data!$I$2:$I$2001,"&lt;="&amp;'Delivery Report'!I$44,Ord_data!$L$2:$L$2001,Ord_data!$L$3)</f>
        <v>0</v>
      </c>
      <c r="J57" s="12">
        <f>COUNTIFS(Ord_data!$B$2:$B$2001,'Delivery Report'!$B$3,Ord_data!$F$2:$F$2001,'Delivery Report'!$A57,Ord_data!$I$2:$I$2001,"&gt;="&amp;'Delivery Report'!J$43,Ord_data!$I$2:$I$2001,"&lt;="&amp;'Delivery Report'!J$44,Ord_data!$L$2:$L$2001,Ord_data!$L$3)</f>
        <v>0</v>
      </c>
      <c r="K57" s="12">
        <f>COUNTIFS(Ord_data!$B$2:$B$2001,'Delivery Report'!$B$3,Ord_data!$F$2:$F$2001,'Delivery Report'!$A57,Ord_data!$I$2:$I$2001,"&gt;="&amp;'Delivery Report'!K$43,Ord_data!$I$2:$I$2001,"&lt;="&amp;'Delivery Report'!K$44,Ord_data!$L$2:$L$2001,Ord_data!$L$3)</f>
        <v>0</v>
      </c>
      <c r="L57" s="12">
        <f>COUNTIFS(Ord_data!$B$2:$B$2001,'Delivery Report'!$B$3,Ord_data!$F$2:$F$2001,'Delivery Report'!$A57,Ord_data!$I$2:$I$2001,"&gt;="&amp;'Delivery Report'!L$43,Ord_data!$I$2:$I$2001,"&lt;="&amp;'Delivery Report'!L$44,Ord_data!$L$2:$L$2001,Ord_data!$L$3)</f>
        <v>0</v>
      </c>
      <c r="M57" s="12">
        <f>COUNTIFS(Ord_data!$B$2:$B$2001,'Delivery Report'!$B$3,Ord_data!$F$2:$F$2001,'Delivery Report'!$A57,Ord_data!$I$2:$I$2001,"&gt;="&amp;'Delivery Report'!M$43,Ord_data!$I$2:$I$2001,"&lt;="&amp;'Delivery Report'!M$44,Ord_data!$L$2:$L$2001,Ord_data!$L$3)</f>
        <v>0</v>
      </c>
      <c r="N57" s="5">
        <f t="shared" si="1"/>
        <v>1</v>
      </c>
    </row>
    <row r="58" spans="1:14" x14ac:dyDescent="0.35">
      <c r="A58" s="5" t="s">
        <v>90</v>
      </c>
      <c r="B58" s="12">
        <f>COUNTIFS(Ord_data!$B$2:$B$2001,'Delivery Report'!$B$3,Ord_data!$F$2:$F$2001,'Delivery Report'!$A58,Ord_data!$I$2:$I$2001,"&gt;="&amp;'Delivery Report'!B$43,Ord_data!$I$2:$I$2001,"&lt;="&amp;'Delivery Report'!B$44,Ord_data!$L$2:$L$2001,Ord_data!$L$3)</f>
        <v>0</v>
      </c>
      <c r="C58" s="12">
        <f>COUNTIFS(Ord_data!$B$2:$B$2001,'Delivery Report'!$B$3,Ord_data!$F$2:$F$2001,'Delivery Report'!$A58,Ord_data!$I$2:$I$2001,"&gt;="&amp;'Delivery Report'!C$43,Ord_data!$I$2:$I$2001,"&lt;="&amp;'Delivery Report'!C$44,Ord_data!$L$2:$L$2001,Ord_data!$L$3)</f>
        <v>0</v>
      </c>
      <c r="D58" s="12">
        <f>COUNTIFS(Ord_data!$B$2:$B$2001,'Delivery Report'!$B$3,Ord_data!$F$2:$F$2001,'Delivery Report'!$A58,Ord_data!$I$2:$I$2001,"&gt;="&amp;'Delivery Report'!D$43,Ord_data!$I$2:$I$2001,"&lt;="&amp;'Delivery Report'!D$44,Ord_data!$L$2:$L$2001,Ord_data!$L$3)</f>
        <v>0</v>
      </c>
      <c r="E58" s="12">
        <f>COUNTIFS(Ord_data!$B$2:$B$2001,'Delivery Report'!$B$3,Ord_data!$F$2:$F$2001,'Delivery Report'!$A58,Ord_data!$I$2:$I$2001,"&gt;="&amp;'Delivery Report'!E$43,Ord_data!$I$2:$I$2001,"&lt;="&amp;'Delivery Report'!E$44,Ord_data!$L$2:$L$2001,Ord_data!$L$3)</f>
        <v>0</v>
      </c>
      <c r="F58" s="12">
        <f>COUNTIFS(Ord_data!$B$2:$B$2001,'Delivery Report'!$B$3,Ord_data!$F$2:$F$2001,'Delivery Report'!$A58,Ord_data!$I$2:$I$2001,"&gt;="&amp;'Delivery Report'!F$43,Ord_data!$I$2:$I$2001,"&lt;="&amp;'Delivery Report'!F$44,Ord_data!$L$2:$L$2001,Ord_data!$L$3)</f>
        <v>0</v>
      </c>
      <c r="G58" s="12">
        <f>COUNTIFS(Ord_data!$B$2:$B$2001,'Delivery Report'!$B$3,Ord_data!$F$2:$F$2001,'Delivery Report'!$A58,Ord_data!$I$2:$I$2001,"&gt;="&amp;'Delivery Report'!G$43,Ord_data!$I$2:$I$2001,"&lt;="&amp;'Delivery Report'!G$44,Ord_data!$L$2:$L$2001,Ord_data!$L$3)</f>
        <v>0</v>
      </c>
      <c r="H58" s="12">
        <f>COUNTIFS(Ord_data!$B$2:$B$2001,'Delivery Report'!$B$3,Ord_data!$F$2:$F$2001,'Delivery Report'!$A58,Ord_data!$I$2:$I$2001,"&gt;="&amp;'Delivery Report'!H$43,Ord_data!$I$2:$I$2001,"&lt;="&amp;'Delivery Report'!H$44,Ord_data!$L$2:$L$2001,Ord_data!$L$3)</f>
        <v>0</v>
      </c>
      <c r="I58" s="12">
        <f>COUNTIFS(Ord_data!$B$2:$B$2001,'Delivery Report'!$B$3,Ord_data!$F$2:$F$2001,'Delivery Report'!$A58,Ord_data!$I$2:$I$2001,"&gt;="&amp;'Delivery Report'!I$43,Ord_data!$I$2:$I$2001,"&lt;="&amp;'Delivery Report'!I$44,Ord_data!$L$2:$L$2001,Ord_data!$L$3)</f>
        <v>0</v>
      </c>
      <c r="J58" s="12">
        <f>COUNTIFS(Ord_data!$B$2:$B$2001,'Delivery Report'!$B$3,Ord_data!$F$2:$F$2001,'Delivery Report'!$A58,Ord_data!$I$2:$I$2001,"&gt;="&amp;'Delivery Report'!J$43,Ord_data!$I$2:$I$2001,"&lt;="&amp;'Delivery Report'!J$44,Ord_data!$L$2:$L$2001,Ord_data!$L$3)</f>
        <v>0</v>
      </c>
      <c r="K58" s="12">
        <f>COUNTIFS(Ord_data!$B$2:$B$2001,'Delivery Report'!$B$3,Ord_data!$F$2:$F$2001,'Delivery Report'!$A58,Ord_data!$I$2:$I$2001,"&gt;="&amp;'Delivery Report'!K$43,Ord_data!$I$2:$I$2001,"&lt;="&amp;'Delivery Report'!K$44,Ord_data!$L$2:$L$2001,Ord_data!$L$3)</f>
        <v>0</v>
      </c>
      <c r="L58" s="12">
        <f>COUNTIFS(Ord_data!$B$2:$B$2001,'Delivery Report'!$B$3,Ord_data!$F$2:$F$2001,'Delivery Report'!$A58,Ord_data!$I$2:$I$2001,"&gt;="&amp;'Delivery Report'!L$43,Ord_data!$I$2:$I$2001,"&lt;="&amp;'Delivery Report'!L$44,Ord_data!$L$2:$L$2001,Ord_data!$L$3)</f>
        <v>0</v>
      </c>
      <c r="M58" s="12">
        <f>COUNTIFS(Ord_data!$B$2:$B$2001,'Delivery Report'!$B$3,Ord_data!$F$2:$F$2001,'Delivery Report'!$A58,Ord_data!$I$2:$I$2001,"&gt;="&amp;'Delivery Report'!M$43,Ord_data!$I$2:$I$2001,"&lt;="&amp;'Delivery Report'!M$44,Ord_data!$L$2:$L$2001,Ord_data!$L$3)</f>
        <v>0</v>
      </c>
      <c r="N58" s="5">
        <f t="shared" si="1"/>
        <v>0</v>
      </c>
    </row>
    <row r="59" spans="1:14" x14ac:dyDescent="0.35">
      <c r="A59" s="5" t="s">
        <v>98</v>
      </c>
      <c r="B59" s="12">
        <f>COUNTIFS(Ord_data!$B$2:$B$2001,'Delivery Report'!$B$3,Ord_data!$F$2:$F$2001,'Delivery Report'!$A59,Ord_data!$I$2:$I$2001,"&gt;="&amp;'Delivery Report'!B$43,Ord_data!$I$2:$I$2001,"&lt;="&amp;'Delivery Report'!B$44,Ord_data!$L$2:$L$2001,Ord_data!$L$3)</f>
        <v>0</v>
      </c>
      <c r="C59" s="12">
        <f>COUNTIFS(Ord_data!$B$2:$B$2001,'Delivery Report'!$B$3,Ord_data!$F$2:$F$2001,'Delivery Report'!$A59,Ord_data!$I$2:$I$2001,"&gt;="&amp;'Delivery Report'!C$43,Ord_data!$I$2:$I$2001,"&lt;="&amp;'Delivery Report'!C$44,Ord_data!$L$2:$L$2001,Ord_data!$L$3)</f>
        <v>0</v>
      </c>
      <c r="D59" s="12">
        <f>COUNTIFS(Ord_data!$B$2:$B$2001,'Delivery Report'!$B$3,Ord_data!$F$2:$F$2001,'Delivery Report'!$A59,Ord_data!$I$2:$I$2001,"&gt;="&amp;'Delivery Report'!D$43,Ord_data!$I$2:$I$2001,"&lt;="&amp;'Delivery Report'!D$44,Ord_data!$L$2:$L$2001,Ord_data!$L$3)</f>
        <v>0</v>
      </c>
      <c r="E59" s="12">
        <f>COUNTIFS(Ord_data!$B$2:$B$2001,'Delivery Report'!$B$3,Ord_data!$F$2:$F$2001,'Delivery Report'!$A59,Ord_data!$I$2:$I$2001,"&gt;="&amp;'Delivery Report'!E$43,Ord_data!$I$2:$I$2001,"&lt;="&amp;'Delivery Report'!E$44,Ord_data!$L$2:$L$2001,Ord_data!$L$3)</f>
        <v>0</v>
      </c>
      <c r="F59" s="12">
        <f>COUNTIFS(Ord_data!$B$2:$B$2001,'Delivery Report'!$B$3,Ord_data!$F$2:$F$2001,'Delivery Report'!$A59,Ord_data!$I$2:$I$2001,"&gt;="&amp;'Delivery Report'!F$43,Ord_data!$I$2:$I$2001,"&lt;="&amp;'Delivery Report'!F$44,Ord_data!$L$2:$L$2001,Ord_data!$L$3)</f>
        <v>0</v>
      </c>
      <c r="G59" s="12">
        <f>COUNTIFS(Ord_data!$B$2:$B$2001,'Delivery Report'!$B$3,Ord_data!$F$2:$F$2001,'Delivery Report'!$A59,Ord_data!$I$2:$I$2001,"&gt;="&amp;'Delivery Report'!G$43,Ord_data!$I$2:$I$2001,"&lt;="&amp;'Delivery Report'!G$44,Ord_data!$L$2:$L$2001,Ord_data!$L$3)</f>
        <v>0</v>
      </c>
      <c r="H59" s="12">
        <f>COUNTIFS(Ord_data!$B$2:$B$2001,'Delivery Report'!$B$3,Ord_data!$F$2:$F$2001,'Delivery Report'!$A59,Ord_data!$I$2:$I$2001,"&gt;="&amp;'Delivery Report'!H$43,Ord_data!$I$2:$I$2001,"&lt;="&amp;'Delivery Report'!H$44,Ord_data!$L$2:$L$2001,Ord_data!$L$3)</f>
        <v>0</v>
      </c>
      <c r="I59" s="12">
        <f>COUNTIFS(Ord_data!$B$2:$B$2001,'Delivery Report'!$B$3,Ord_data!$F$2:$F$2001,'Delivery Report'!$A59,Ord_data!$I$2:$I$2001,"&gt;="&amp;'Delivery Report'!I$43,Ord_data!$I$2:$I$2001,"&lt;="&amp;'Delivery Report'!I$44,Ord_data!$L$2:$L$2001,Ord_data!$L$3)</f>
        <v>0</v>
      </c>
      <c r="J59" s="12">
        <f>COUNTIFS(Ord_data!$B$2:$B$2001,'Delivery Report'!$B$3,Ord_data!$F$2:$F$2001,'Delivery Report'!$A59,Ord_data!$I$2:$I$2001,"&gt;="&amp;'Delivery Report'!J$43,Ord_data!$I$2:$I$2001,"&lt;="&amp;'Delivery Report'!J$44,Ord_data!$L$2:$L$2001,Ord_data!$L$3)</f>
        <v>0</v>
      </c>
      <c r="K59" s="12">
        <f>COUNTIFS(Ord_data!$B$2:$B$2001,'Delivery Report'!$B$3,Ord_data!$F$2:$F$2001,'Delivery Report'!$A59,Ord_data!$I$2:$I$2001,"&gt;="&amp;'Delivery Report'!K$43,Ord_data!$I$2:$I$2001,"&lt;="&amp;'Delivery Report'!K$44,Ord_data!$L$2:$L$2001,Ord_data!$L$3)</f>
        <v>0</v>
      </c>
      <c r="L59" s="12">
        <f>COUNTIFS(Ord_data!$B$2:$B$2001,'Delivery Report'!$B$3,Ord_data!$F$2:$F$2001,'Delivery Report'!$A59,Ord_data!$I$2:$I$2001,"&gt;="&amp;'Delivery Report'!L$43,Ord_data!$I$2:$I$2001,"&lt;="&amp;'Delivery Report'!L$44,Ord_data!$L$2:$L$2001,Ord_data!$L$3)</f>
        <v>0</v>
      </c>
      <c r="M59" s="12">
        <f>COUNTIFS(Ord_data!$B$2:$B$2001,'Delivery Report'!$B$3,Ord_data!$F$2:$F$2001,'Delivery Report'!$A59,Ord_data!$I$2:$I$2001,"&gt;="&amp;'Delivery Report'!M$43,Ord_data!$I$2:$I$2001,"&lt;="&amp;'Delivery Report'!M$44,Ord_data!$L$2:$L$2001,Ord_data!$L$3)</f>
        <v>0</v>
      </c>
      <c r="N59" s="5">
        <f t="shared" si="1"/>
        <v>0</v>
      </c>
    </row>
    <row r="60" spans="1:14" x14ac:dyDescent="0.35">
      <c r="A60" s="5" t="s">
        <v>103</v>
      </c>
      <c r="B60" s="12">
        <f>COUNTIFS(Ord_data!$B$2:$B$2001,'Delivery Report'!$B$3,Ord_data!$F$2:$F$2001,'Delivery Report'!$A60,Ord_data!$I$2:$I$2001,"&gt;="&amp;'Delivery Report'!B$43,Ord_data!$I$2:$I$2001,"&lt;="&amp;'Delivery Report'!B$44,Ord_data!$L$2:$L$2001,Ord_data!$L$3)</f>
        <v>0</v>
      </c>
      <c r="C60" s="12">
        <f>COUNTIFS(Ord_data!$B$2:$B$2001,'Delivery Report'!$B$3,Ord_data!$F$2:$F$2001,'Delivery Report'!$A60,Ord_data!$I$2:$I$2001,"&gt;="&amp;'Delivery Report'!C$43,Ord_data!$I$2:$I$2001,"&lt;="&amp;'Delivery Report'!C$44,Ord_data!$L$2:$L$2001,Ord_data!$L$3)</f>
        <v>0</v>
      </c>
      <c r="D60" s="12">
        <f>COUNTIFS(Ord_data!$B$2:$B$2001,'Delivery Report'!$B$3,Ord_data!$F$2:$F$2001,'Delivery Report'!$A60,Ord_data!$I$2:$I$2001,"&gt;="&amp;'Delivery Report'!D$43,Ord_data!$I$2:$I$2001,"&lt;="&amp;'Delivery Report'!D$44,Ord_data!$L$2:$L$2001,Ord_data!$L$3)</f>
        <v>1</v>
      </c>
      <c r="E60" s="12">
        <f>COUNTIFS(Ord_data!$B$2:$B$2001,'Delivery Report'!$B$3,Ord_data!$F$2:$F$2001,'Delivery Report'!$A60,Ord_data!$I$2:$I$2001,"&gt;="&amp;'Delivery Report'!E$43,Ord_data!$I$2:$I$2001,"&lt;="&amp;'Delivery Report'!E$44,Ord_data!$L$2:$L$2001,Ord_data!$L$3)</f>
        <v>0</v>
      </c>
      <c r="F60" s="12">
        <f>COUNTIFS(Ord_data!$B$2:$B$2001,'Delivery Report'!$B$3,Ord_data!$F$2:$F$2001,'Delivery Report'!$A60,Ord_data!$I$2:$I$2001,"&gt;="&amp;'Delivery Report'!F$43,Ord_data!$I$2:$I$2001,"&lt;="&amp;'Delivery Report'!F$44,Ord_data!$L$2:$L$2001,Ord_data!$L$3)</f>
        <v>0</v>
      </c>
      <c r="G60" s="12">
        <f>COUNTIFS(Ord_data!$B$2:$B$2001,'Delivery Report'!$B$3,Ord_data!$F$2:$F$2001,'Delivery Report'!$A60,Ord_data!$I$2:$I$2001,"&gt;="&amp;'Delivery Report'!G$43,Ord_data!$I$2:$I$2001,"&lt;="&amp;'Delivery Report'!G$44,Ord_data!$L$2:$L$2001,Ord_data!$L$3)</f>
        <v>0</v>
      </c>
      <c r="H60" s="12">
        <f>COUNTIFS(Ord_data!$B$2:$B$2001,'Delivery Report'!$B$3,Ord_data!$F$2:$F$2001,'Delivery Report'!$A60,Ord_data!$I$2:$I$2001,"&gt;="&amp;'Delivery Report'!H$43,Ord_data!$I$2:$I$2001,"&lt;="&amp;'Delivery Report'!H$44,Ord_data!$L$2:$L$2001,Ord_data!$L$3)</f>
        <v>0</v>
      </c>
      <c r="I60" s="12">
        <f>COUNTIFS(Ord_data!$B$2:$B$2001,'Delivery Report'!$B$3,Ord_data!$F$2:$F$2001,'Delivery Report'!$A60,Ord_data!$I$2:$I$2001,"&gt;="&amp;'Delivery Report'!I$43,Ord_data!$I$2:$I$2001,"&lt;="&amp;'Delivery Report'!I$44,Ord_data!$L$2:$L$2001,Ord_data!$L$3)</f>
        <v>0</v>
      </c>
      <c r="J60" s="12">
        <f>COUNTIFS(Ord_data!$B$2:$B$2001,'Delivery Report'!$B$3,Ord_data!$F$2:$F$2001,'Delivery Report'!$A60,Ord_data!$I$2:$I$2001,"&gt;="&amp;'Delivery Report'!J$43,Ord_data!$I$2:$I$2001,"&lt;="&amp;'Delivery Report'!J$44,Ord_data!$L$2:$L$2001,Ord_data!$L$3)</f>
        <v>0</v>
      </c>
      <c r="K60" s="12">
        <f>COUNTIFS(Ord_data!$B$2:$B$2001,'Delivery Report'!$B$3,Ord_data!$F$2:$F$2001,'Delivery Report'!$A60,Ord_data!$I$2:$I$2001,"&gt;="&amp;'Delivery Report'!K$43,Ord_data!$I$2:$I$2001,"&lt;="&amp;'Delivery Report'!K$44,Ord_data!$L$2:$L$2001,Ord_data!$L$3)</f>
        <v>0</v>
      </c>
      <c r="L60" s="12">
        <f>COUNTIFS(Ord_data!$B$2:$B$2001,'Delivery Report'!$B$3,Ord_data!$F$2:$F$2001,'Delivery Report'!$A60,Ord_data!$I$2:$I$2001,"&gt;="&amp;'Delivery Report'!L$43,Ord_data!$I$2:$I$2001,"&lt;="&amp;'Delivery Report'!L$44,Ord_data!$L$2:$L$2001,Ord_data!$L$3)</f>
        <v>0</v>
      </c>
      <c r="M60" s="12">
        <f>COUNTIFS(Ord_data!$B$2:$B$2001,'Delivery Report'!$B$3,Ord_data!$F$2:$F$2001,'Delivery Report'!$A60,Ord_data!$I$2:$I$2001,"&gt;="&amp;'Delivery Report'!M$43,Ord_data!$I$2:$I$2001,"&lt;="&amp;'Delivery Report'!M$44,Ord_data!$L$2:$L$2001,Ord_data!$L$3)</f>
        <v>0</v>
      </c>
      <c r="N60" s="5">
        <f t="shared" si="1"/>
        <v>1</v>
      </c>
    </row>
    <row r="61" spans="1:14" x14ac:dyDescent="0.35">
      <c r="A61" s="5" t="s">
        <v>105</v>
      </c>
      <c r="B61" s="12">
        <f>COUNTIFS(Ord_data!$B$2:$B$2001,'Delivery Report'!$B$3,Ord_data!$F$2:$F$2001,'Delivery Report'!$A61,Ord_data!$I$2:$I$2001,"&gt;="&amp;'Delivery Report'!B$43,Ord_data!$I$2:$I$2001,"&lt;="&amp;'Delivery Report'!B$44,Ord_data!$L$2:$L$2001,Ord_data!$L$3)</f>
        <v>0</v>
      </c>
      <c r="C61" s="12">
        <f>COUNTIFS(Ord_data!$B$2:$B$2001,'Delivery Report'!$B$3,Ord_data!$F$2:$F$2001,'Delivery Report'!$A61,Ord_data!$I$2:$I$2001,"&gt;="&amp;'Delivery Report'!C$43,Ord_data!$I$2:$I$2001,"&lt;="&amp;'Delivery Report'!C$44,Ord_data!$L$2:$L$2001,Ord_data!$L$3)</f>
        <v>0</v>
      </c>
      <c r="D61" s="12">
        <f>COUNTIFS(Ord_data!$B$2:$B$2001,'Delivery Report'!$B$3,Ord_data!$F$2:$F$2001,'Delivery Report'!$A61,Ord_data!$I$2:$I$2001,"&gt;="&amp;'Delivery Report'!D$43,Ord_data!$I$2:$I$2001,"&lt;="&amp;'Delivery Report'!D$44,Ord_data!$L$2:$L$2001,Ord_data!$L$3)</f>
        <v>0</v>
      </c>
      <c r="E61" s="12">
        <f>COUNTIFS(Ord_data!$B$2:$B$2001,'Delivery Report'!$B$3,Ord_data!$F$2:$F$2001,'Delivery Report'!$A61,Ord_data!$I$2:$I$2001,"&gt;="&amp;'Delivery Report'!E$43,Ord_data!$I$2:$I$2001,"&lt;="&amp;'Delivery Report'!E$44,Ord_data!$L$2:$L$2001,Ord_data!$L$3)</f>
        <v>0</v>
      </c>
      <c r="F61" s="12">
        <f>COUNTIFS(Ord_data!$B$2:$B$2001,'Delivery Report'!$B$3,Ord_data!$F$2:$F$2001,'Delivery Report'!$A61,Ord_data!$I$2:$I$2001,"&gt;="&amp;'Delivery Report'!F$43,Ord_data!$I$2:$I$2001,"&lt;="&amp;'Delivery Report'!F$44,Ord_data!$L$2:$L$2001,Ord_data!$L$3)</f>
        <v>0</v>
      </c>
      <c r="G61" s="12">
        <f>COUNTIFS(Ord_data!$B$2:$B$2001,'Delivery Report'!$B$3,Ord_data!$F$2:$F$2001,'Delivery Report'!$A61,Ord_data!$I$2:$I$2001,"&gt;="&amp;'Delivery Report'!G$43,Ord_data!$I$2:$I$2001,"&lt;="&amp;'Delivery Report'!G$44,Ord_data!$L$2:$L$2001,Ord_data!$L$3)</f>
        <v>1</v>
      </c>
      <c r="H61" s="12">
        <f>COUNTIFS(Ord_data!$B$2:$B$2001,'Delivery Report'!$B$3,Ord_data!$F$2:$F$2001,'Delivery Report'!$A61,Ord_data!$I$2:$I$2001,"&gt;="&amp;'Delivery Report'!H$43,Ord_data!$I$2:$I$2001,"&lt;="&amp;'Delivery Report'!H$44,Ord_data!$L$2:$L$2001,Ord_data!$L$3)</f>
        <v>0</v>
      </c>
      <c r="I61" s="12">
        <f>COUNTIFS(Ord_data!$B$2:$B$2001,'Delivery Report'!$B$3,Ord_data!$F$2:$F$2001,'Delivery Report'!$A61,Ord_data!$I$2:$I$2001,"&gt;="&amp;'Delivery Report'!I$43,Ord_data!$I$2:$I$2001,"&lt;="&amp;'Delivery Report'!I$44,Ord_data!$L$2:$L$2001,Ord_data!$L$3)</f>
        <v>0</v>
      </c>
      <c r="J61" s="12">
        <f>COUNTIFS(Ord_data!$B$2:$B$2001,'Delivery Report'!$B$3,Ord_data!$F$2:$F$2001,'Delivery Report'!$A61,Ord_data!$I$2:$I$2001,"&gt;="&amp;'Delivery Report'!J$43,Ord_data!$I$2:$I$2001,"&lt;="&amp;'Delivery Report'!J$44,Ord_data!$L$2:$L$2001,Ord_data!$L$3)</f>
        <v>0</v>
      </c>
      <c r="K61" s="12">
        <f>COUNTIFS(Ord_data!$B$2:$B$2001,'Delivery Report'!$B$3,Ord_data!$F$2:$F$2001,'Delivery Report'!$A61,Ord_data!$I$2:$I$2001,"&gt;="&amp;'Delivery Report'!K$43,Ord_data!$I$2:$I$2001,"&lt;="&amp;'Delivery Report'!K$44,Ord_data!$L$2:$L$2001,Ord_data!$L$3)</f>
        <v>1</v>
      </c>
      <c r="L61" s="12">
        <f>COUNTIFS(Ord_data!$B$2:$B$2001,'Delivery Report'!$B$3,Ord_data!$F$2:$F$2001,'Delivery Report'!$A61,Ord_data!$I$2:$I$2001,"&gt;="&amp;'Delivery Report'!L$43,Ord_data!$I$2:$I$2001,"&lt;="&amp;'Delivery Report'!L$44,Ord_data!$L$2:$L$2001,Ord_data!$L$3)</f>
        <v>0</v>
      </c>
      <c r="M61" s="12">
        <f>COUNTIFS(Ord_data!$B$2:$B$2001,'Delivery Report'!$B$3,Ord_data!$F$2:$F$2001,'Delivery Report'!$A61,Ord_data!$I$2:$I$2001,"&gt;="&amp;'Delivery Report'!M$43,Ord_data!$I$2:$I$2001,"&lt;="&amp;'Delivery Report'!M$44,Ord_data!$L$2:$L$2001,Ord_data!$L$3)</f>
        <v>0</v>
      </c>
      <c r="N61" s="5">
        <f t="shared" si="1"/>
        <v>2</v>
      </c>
    </row>
    <row r="62" spans="1:14" x14ac:dyDescent="0.35">
      <c r="A62" s="5" t="s">
        <v>111</v>
      </c>
      <c r="B62" s="12">
        <f>COUNTIFS(Ord_data!$B$2:$B$2001,'Delivery Report'!$B$3,Ord_data!$F$2:$F$2001,'Delivery Report'!$A62,Ord_data!$I$2:$I$2001,"&gt;="&amp;'Delivery Report'!B$43,Ord_data!$I$2:$I$2001,"&lt;="&amp;'Delivery Report'!B$44,Ord_data!$L$2:$L$2001,Ord_data!$L$3)</f>
        <v>1</v>
      </c>
      <c r="C62" s="12">
        <f>COUNTIFS(Ord_data!$B$2:$B$2001,'Delivery Report'!$B$3,Ord_data!$F$2:$F$2001,'Delivery Report'!$A62,Ord_data!$I$2:$I$2001,"&gt;="&amp;'Delivery Report'!C$43,Ord_data!$I$2:$I$2001,"&lt;="&amp;'Delivery Report'!C$44,Ord_data!$L$2:$L$2001,Ord_data!$L$3)</f>
        <v>0</v>
      </c>
      <c r="D62" s="12">
        <f>COUNTIFS(Ord_data!$B$2:$B$2001,'Delivery Report'!$B$3,Ord_data!$F$2:$F$2001,'Delivery Report'!$A62,Ord_data!$I$2:$I$2001,"&gt;="&amp;'Delivery Report'!D$43,Ord_data!$I$2:$I$2001,"&lt;="&amp;'Delivery Report'!D$44,Ord_data!$L$2:$L$2001,Ord_data!$L$3)</f>
        <v>0</v>
      </c>
      <c r="E62" s="12">
        <f>COUNTIFS(Ord_data!$B$2:$B$2001,'Delivery Report'!$B$3,Ord_data!$F$2:$F$2001,'Delivery Report'!$A62,Ord_data!$I$2:$I$2001,"&gt;="&amp;'Delivery Report'!E$43,Ord_data!$I$2:$I$2001,"&lt;="&amp;'Delivery Report'!E$44,Ord_data!$L$2:$L$2001,Ord_data!$L$3)</f>
        <v>0</v>
      </c>
      <c r="F62" s="12">
        <f>COUNTIFS(Ord_data!$B$2:$B$2001,'Delivery Report'!$B$3,Ord_data!$F$2:$F$2001,'Delivery Report'!$A62,Ord_data!$I$2:$I$2001,"&gt;="&amp;'Delivery Report'!F$43,Ord_data!$I$2:$I$2001,"&lt;="&amp;'Delivery Report'!F$44,Ord_data!$L$2:$L$2001,Ord_data!$L$3)</f>
        <v>0</v>
      </c>
      <c r="G62" s="12">
        <f>COUNTIFS(Ord_data!$B$2:$B$2001,'Delivery Report'!$B$3,Ord_data!$F$2:$F$2001,'Delivery Report'!$A62,Ord_data!$I$2:$I$2001,"&gt;="&amp;'Delivery Report'!G$43,Ord_data!$I$2:$I$2001,"&lt;="&amp;'Delivery Report'!G$44,Ord_data!$L$2:$L$2001,Ord_data!$L$3)</f>
        <v>0</v>
      </c>
      <c r="H62" s="12">
        <f>COUNTIFS(Ord_data!$B$2:$B$2001,'Delivery Report'!$B$3,Ord_data!$F$2:$F$2001,'Delivery Report'!$A62,Ord_data!$I$2:$I$2001,"&gt;="&amp;'Delivery Report'!H$43,Ord_data!$I$2:$I$2001,"&lt;="&amp;'Delivery Report'!H$44,Ord_data!$L$2:$L$2001,Ord_data!$L$3)</f>
        <v>0</v>
      </c>
      <c r="I62" s="12">
        <f>COUNTIFS(Ord_data!$B$2:$B$2001,'Delivery Report'!$B$3,Ord_data!$F$2:$F$2001,'Delivery Report'!$A62,Ord_data!$I$2:$I$2001,"&gt;="&amp;'Delivery Report'!I$43,Ord_data!$I$2:$I$2001,"&lt;="&amp;'Delivery Report'!I$44,Ord_data!$L$2:$L$2001,Ord_data!$L$3)</f>
        <v>0</v>
      </c>
      <c r="J62" s="12">
        <f>COUNTIFS(Ord_data!$B$2:$B$2001,'Delivery Report'!$B$3,Ord_data!$F$2:$F$2001,'Delivery Report'!$A62,Ord_data!$I$2:$I$2001,"&gt;="&amp;'Delivery Report'!J$43,Ord_data!$I$2:$I$2001,"&lt;="&amp;'Delivery Report'!J$44,Ord_data!$L$2:$L$2001,Ord_data!$L$3)</f>
        <v>0</v>
      </c>
      <c r="K62" s="12">
        <f>COUNTIFS(Ord_data!$B$2:$B$2001,'Delivery Report'!$B$3,Ord_data!$F$2:$F$2001,'Delivery Report'!$A62,Ord_data!$I$2:$I$2001,"&gt;="&amp;'Delivery Report'!K$43,Ord_data!$I$2:$I$2001,"&lt;="&amp;'Delivery Report'!K$44,Ord_data!$L$2:$L$2001,Ord_data!$L$3)</f>
        <v>0</v>
      </c>
      <c r="L62" s="12">
        <f>COUNTIFS(Ord_data!$B$2:$B$2001,'Delivery Report'!$B$3,Ord_data!$F$2:$F$2001,'Delivery Report'!$A62,Ord_data!$I$2:$I$2001,"&gt;="&amp;'Delivery Report'!L$43,Ord_data!$I$2:$I$2001,"&lt;="&amp;'Delivery Report'!L$44,Ord_data!$L$2:$L$2001,Ord_data!$L$3)</f>
        <v>0</v>
      </c>
      <c r="M62" s="12">
        <f>COUNTIFS(Ord_data!$B$2:$B$2001,'Delivery Report'!$B$3,Ord_data!$F$2:$F$2001,'Delivery Report'!$A62,Ord_data!$I$2:$I$2001,"&gt;="&amp;'Delivery Report'!M$43,Ord_data!$I$2:$I$2001,"&lt;="&amp;'Delivery Report'!M$44,Ord_data!$L$2:$L$2001,Ord_data!$L$3)</f>
        <v>0</v>
      </c>
      <c r="N62" s="5">
        <f t="shared" si="1"/>
        <v>1</v>
      </c>
    </row>
    <row r="63" spans="1:14" x14ac:dyDescent="0.35">
      <c r="A63" s="5" t="s">
        <v>134</v>
      </c>
      <c r="B63" s="12">
        <f>COUNTIFS(Ord_data!$B$2:$B$2001,'Delivery Report'!$B$3,Ord_data!$F$2:$F$2001,'Delivery Report'!$A63,Ord_data!$I$2:$I$2001,"&gt;="&amp;'Delivery Report'!B$43,Ord_data!$I$2:$I$2001,"&lt;="&amp;'Delivery Report'!B$44,Ord_data!$L$2:$L$2001,Ord_data!$L$3)</f>
        <v>0</v>
      </c>
      <c r="C63" s="12">
        <f>COUNTIFS(Ord_data!$B$2:$B$2001,'Delivery Report'!$B$3,Ord_data!$F$2:$F$2001,'Delivery Report'!$A63,Ord_data!$I$2:$I$2001,"&gt;="&amp;'Delivery Report'!C$43,Ord_data!$I$2:$I$2001,"&lt;="&amp;'Delivery Report'!C$44,Ord_data!$L$2:$L$2001,Ord_data!$L$3)</f>
        <v>0</v>
      </c>
      <c r="D63" s="12">
        <f>COUNTIFS(Ord_data!$B$2:$B$2001,'Delivery Report'!$B$3,Ord_data!$F$2:$F$2001,'Delivery Report'!$A63,Ord_data!$I$2:$I$2001,"&gt;="&amp;'Delivery Report'!D$43,Ord_data!$I$2:$I$2001,"&lt;="&amp;'Delivery Report'!D$44,Ord_data!$L$2:$L$2001,Ord_data!$L$3)</f>
        <v>0</v>
      </c>
      <c r="E63" s="12">
        <f>COUNTIFS(Ord_data!$B$2:$B$2001,'Delivery Report'!$B$3,Ord_data!$F$2:$F$2001,'Delivery Report'!$A63,Ord_data!$I$2:$I$2001,"&gt;="&amp;'Delivery Report'!E$43,Ord_data!$I$2:$I$2001,"&lt;="&amp;'Delivery Report'!E$44,Ord_data!$L$2:$L$2001,Ord_data!$L$3)</f>
        <v>0</v>
      </c>
      <c r="F63" s="12">
        <f>COUNTIFS(Ord_data!$B$2:$B$2001,'Delivery Report'!$B$3,Ord_data!$F$2:$F$2001,'Delivery Report'!$A63,Ord_data!$I$2:$I$2001,"&gt;="&amp;'Delivery Report'!F$43,Ord_data!$I$2:$I$2001,"&lt;="&amp;'Delivery Report'!F$44,Ord_data!$L$2:$L$2001,Ord_data!$L$3)</f>
        <v>0</v>
      </c>
      <c r="G63" s="12">
        <f>COUNTIFS(Ord_data!$B$2:$B$2001,'Delivery Report'!$B$3,Ord_data!$F$2:$F$2001,'Delivery Report'!$A63,Ord_data!$I$2:$I$2001,"&gt;="&amp;'Delivery Report'!G$43,Ord_data!$I$2:$I$2001,"&lt;="&amp;'Delivery Report'!G$44,Ord_data!$L$2:$L$2001,Ord_data!$L$3)</f>
        <v>0</v>
      </c>
      <c r="H63" s="12">
        <f>COUNTIFS(Ord_data!$B$2:$B$2001,'Delivery Report'!$B$3,Ord_data!$F$2:$F$2001,'Delivery Report'!$A63,Ord_data!$I$2:$I$2001,"&gt;="&amp;'Delivery Report'!H$43,Ord_data!$I$2:$I$2001,"&lt;="&amp;'Delivery Report'!H$44,Ord_data!$L$2:$L$2001,Ord_data!$L$3)</f>
        <v>2</v>
      </c>
      <c r="I63" s="12">
        <f>COUNTIFS(Ord_data!$B$2:$B$2001,'Delivery Report'!$B$3,Ord_data!$F$2:$F$2001,'Delivery Report'!$A63,Ord_data!$I$2:$I$2001,"&gt;="&amp;'Delivery Report'!I$43,Ord_data!$I$2:$I$2001,"&lt;="&amp;'Delivery Report'!I$44,Ord_data!$L$2:$L$2001,Ord_data!$L$3)</f>
        <v>0</v>
      </c>
      <c r="J63" s="12">
        <f>COUNTIFS(Ord_data!$B$2:$B$2001,'Delivery Report'!$B$3,Ord_data!$F$2:$F$2001,'Delivery Report'!$A63,Ord_data!$I$2:$I$2001,"&gt;="&amp;'Delivery Report'!J$43,Ord_data!$I$2:$I$2001,"&lt;="&amp;'Delivery Report'!J$44,Ord_data!$L$2:$L$2001,Ord_data!$L$3)</f>
        <v>0</v>
      </c>
      <c r="K63" s="12">
        <f>COUNTIFS(Ord_data!$B$2:$B$2001,'Delivery Report'!$B$3,Ord_data!$F$2:$F$2001,'Delivery Report'!$A63,Ord_data!$I$2:$I$2001,"&gt;="&amp;'Delivery Report'!K$43,Ord_data!$I$2:$I$2001,"&lt;="&amp;'Delivery Report'!K$44,Ord_data!$L$2:$L$2001,Ord_data!$L$3)</f>
        <v>0</v>
      </c>
      <c r="L63" s="12">
        <f>COUNTIFS(Ord_data!$B$2:$B$2001,'Delivery Report'!$B$3,Ord_data!$F$2:$F$2001,'Delivery Report'!$A63,Ord_data!$I$2:$I$2001,"&gt;="&amp;'Delivery Report'!L$43,Ord_data!$I$2:$I$2001,"&lt;="&amp;'Delivery Report'!L$44,Ord_data!$L$2:$L$2001,Ord_data!$L$3)</f>
        <v>0</v>
      </c>
      <c r="M63" s="12">
        <f>COUNTIFS(Ord_data!$B$2:$B$2001,'Delivery Report'!$B$3,Ord_data!$F$2:$F$2001,'Delivery Report'!$A63,Ord_data!$I$2:$I$2001,"&gt;="&amp;'Delivery Report'!M$43,Ord_data!$I$2:$I$2001,"&lt;="&amp;'Delivery Report'!M$44,Ord_data!$L$2:$L$2001,Ord_data!$L$3)</f>
        <v>0</v>
      </c>
      <c r="N63" s="5">
        <f t="shared" si="1"/>
        <v>2</v>
      </c>
    </row>
    <row r="64" spans="1:14" x14ac:dyDescent="0.35">
      <c r="A64" s="5" t="s">
        <v>174</v>
      </c>
      <c r="B64" s="12">
        <f>COUNTIFS(Ord_data!$B$2:$B$2001,'Delivery Report'!$B$3,Ord_data!$F$2:$F$2001,'Delivery Report'!$A64,Ord_data!$I$2:$I$2001,"&gt;="&amp;'Delivery Report'!B$43,Ord_data!$I$2:$I$2001,"&lt;="&amp;'Delivery Report'!B$44,Ord_data!$L$2:$L$2001,Ord_data!$L$3)</f>
        <v>0</v>
      </c>
      <c r="C64" s="12">
        <f>COUNTIFS(Ord_data!$B$2:$B$2001,'Delivery Report'!$B$3,Ord_data!$F$2:$F$2001,'Delivery Report'!$A64,Ord_data!$I$2:$I$2001,"&gt;="&amp;'Delivery Report'!C$43,Ord_data!$I$2:$I$2001,"&lt;="&amp;'Delivery Report'!C$44,Ord_data!$L$2:$L$2001,Ord_data!$L$3)</f>
        <v>0</v>
      </c>
      <c r="D64" s="12">
        <f>COUNTIFS(Ord_data!$B$2:$B$2001,'Delivery Report'!$B$3,Ord_data!$F$2:$F$2001,'Delivery Report'!$A64,Ord_data!$I$2:$I$2001,"&gt;="&amp;'Delivery Report'!D$43,Ord_data!$I$2:$I$2001,"&lt;="&amp;'Delivery Report'!D$44,Ord_data!$L$2:$L$2001,Ord_data!$L$3)</f>
        <v>0</v>
      </c>
      <c r="E64" s="12">
        <f>COUNTIFS(Ord_data!$B$2:$B$2001,'Delivery Report'!$B$3,Ord_data!$F$2:$F$2001,'Delivery Report'!$A64,Ord_data!$I$2:$I$2001,"&gt;="&amp;'Delivery Report'!E$43,Ord_data!$I$2:$I$2001,"&lt;="&amp;'Delivery Report'!E$44,Ord_data!$L$2:$L$2001,Ord_data!$L$3)</f>
        <v>0</v>
      </c>
      <c r="F64" s="12">
        <f>COUNTIFS(Ord_data!$B$2:$B$2001,'Delivery Report'!$B$3,Ord_data!$F$2:$F$2001,'Delivery Report'!$A64,Ord_data!$I$2:$I$2001,"&gt;="&amp;'Delivery Report'!F$43,Ord_data!$I$2:$I$2001,"&lt;="&amp;'Delivery Report'!F$44,Ord_data!$L$2:$L$2001,Ord_data!$L$3)</f>
        <v>0</v>
      </c>
      <c r="G64" s="12">
        <f>COUNTIFS(Ord_data!$B$2:$B$2001,'Delivery Report'!$B$3,Ord_data!$F$2:$F$2001,'Delivery Report'!$A64,Ord_data!$I$2:$I$2001,"&gt;="&amp;'Delivery Report'!G$43,Ord_data!$I$2:$I$2001,"&lt;="&amp;'Delivery Report'!G$44,Ord_data!$L$2:$L$2001,Ord_data!$L$3)</f>
        <v>0</v>
      </c>
      <c r="H64" s="12">
        <f>COUNTIFS(Ord_data!$B$2:$B$2001,'Delivery Report'!$B$3,Ord_data!$F$2:$F$2001,'Delivery Report'!$A64,Ord_data!$I$2:$I$2001,"&gt;="&amp;'Delivery Report'!H$43,Ord_data!$I$2:$I$2001,"&lt;="&amp;'Delivery Report'!H$44,Ord_data!$L$2:$L$2001,Ord_data!$L$3)</f>
        <v>0</v>
      </c>
      <c r="I64" s="12">
        <f>COUNTIFS(Ord_data!$B$2:$B$2001,'Delivery Report'!$B$3,Ord_data!$F$2:$F$2001,'Delivery Report'!$A64,Ord_data!$I$2:$I$2001,"&gt;="&amp;'Delivery Report'!I$43,Ord_data!$I$2:$I$2001,"&lt;="&amp;'Delivery Report'!I$44,Ord_data!$L$2:$L$2001,Ord_data!$L$3)</f>
        <v>1</v>
      </c>
      <c r="J64" s="12">
        <f>COUNTIFS(Ord_data!$B$2:$B$2001,'Delivery Report'!$B$3,Ord_data!$F$2:$F$2001,'Delivery Report'!$A64,Ord_data!$I$2:$I$2001,"&gt;="&amp;'Delivery Report'!J$43,Ord_data!$I$2:$I$2001,"&lt;="&amp;'Delivery Report'!J$44,Ord_data!$L$2:$L$2001,Ord_data!$L$3)</f>
        <v>1</v>
      </c>
      <c r="K64" s="12">
        <f>COUNTIFS(Ord_data!$B$2:$B$2001,'Delivery Report'!$B$3,Ord_data!$F$2:$F$2001,'Delivery Report'!$A64,Ord_data!$I$2:$I$2001,"&gt;="&amp;'Delivery Report'!K$43,Ord_data!$I$2:$I$2001,"&lt;="&amp;'Delivery Report'!K$44,Ord_data!$L$2:$L$2001,Ord_data!$L$3)</f>
        <v>0</v>
      </c>
      <c r="L64" s="12">
        <f>COUNTIFS(Ord_data!$B$2:$B$2001,'Delivery Report'!$B$3,Ord_data!$F$2:$F$2001,'Delivery Report'!$A64,Ord_data!$I$2:$I$2001,"&gt;="&amp;'Delivery Report'!L$43,Ord_data!$I$2:$I$2001,"&lt;="&amp;'Delivery Report'!L$44,Ord_data!$L$2:$L$2001,Ord_data!$L$3)</f>
        <v>0</v>
      </c>
      <c r="M64" s="12">
        <f>COUNTIFS(Ord_data!$B$2:$B$2001,'Delivery Report'!$B$3,Ord_data!$F$2:$F$2001,'Delivery Report'!$A64,Ord_data!$I$2:$I$2001,"&gt;="&amp;'Delivery Report'!M$43,Ord_data!$I$2:$I$2001,"&lt;="&amp;'Delivery Report'!M$44,Ord_data!$L$2:$L$2001,Ord_data!$L$3)</f>
        <v>1</v>
      </c>
      <c r="N64" s="5">
        <f t="shared" si="1"/>
        <v>3</v>
      </c>
    </row>
    <row r="65" spans="1:14" x14ac:dyDescent="0.35">
      <c r="N65" s="40"/>
    </row>
    <row r="67" spans="1:14" ht="18.5" x14ac:dyDescent="0.45">
      <c r="A67" s="10" t="s">
        <v>2137</v>
      </c>
    </row>
    <row r="68" spans="1:14" ht="15.5" x14ac:dyDescent="0.35">
      <c r="A68" s="33" t="s">
        <v>2139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14"/>
    </row>
    <row r="69" spans="1:14" x14ac:dyDescent="0.35">
      <c r="A69" s="15" t="s">
        <v>2118</v>
      </c>
      <c r="B69" s="16" t="s">
        <v>2122</v>
      </c>
      <c r="C69" s="16" t="s">
        <v>2123</v>
      </c>
      <c r="D69" s="16" t="s">
        <v>2124</v>
      </c>
      <c r="E69" s="16" t="s">
        <v>2125</v>
      </c>
      <c r="F69" s="16" t="s">
        <v>2126</v>
      </c>
      <c r="G69" s="16" t="s">
        <v>2127</v>
      </c>
      <c r="H69" s="16" t="s">
        <v>2128</v>
      </c>
      <c r="I69" s="16" t="s">
        <v>2129</v>
      </c>
      <c r="J69" s="16" t="s">
        <v>2130</v>
      </c>
      <c r="K69" s="16" t="s">
        <v>2131</v>
      </c>
      <c r="L69" s="16" t="s">
        <v>2132</v>
      </c>
      <c r="M69" s="16" t="s">
        <v>2133</v>
      </c>
      <c r="N69" s="15" t="s">
        <v>2150</v>
      </c>
    </row>
    <row r="70" spans="1:14" x14ac:dyDescent="0.35">
      <c r="A70" s="15" t="s">
        <v>2119</v>
      </c>
      <c r="B70" s="17">
        <v>44927</v>
      </c>
      <c r="C70" s="17">
        <v>44958</v>
      </c>
      <c r="D70" s="17">
        <v>44986</v>
      </c>
      <c r="E70" s="17">
        <v>45017</v>
      </c>
      <c r="F70" s="17">
        <v>45047</v>
      </c>
      <c r="G70" s="17">
        <v>45078</v>
      </c>
      <c r="H70" s="17">
        <v>45108</v>
      </c>
      <c r="I70" s="17">
        <v>45139</v>
      </c>
      <c r="J70" s="17">
        <v>45170</v>
      </c>
      <c r="K70" s="17">
        <v>45200</v>
      </c>
      <c r="L70" s="17">
        <v>45231</v>
      </c>
      <c r="M70" s="17">
        <v>45261</v>
      </c>
      <c r="N70" s="15"/>
    </row>
    <row r="71" spans="1:14" x14ac:dyDescent="0.35">
      <c r="A71" s="15" t="s">
        <v>2120</v>
      </c>
      <c r="B71" s="17">
        <v>44957</v>
      </c>
      <c r="C71" s="17">
        <v>44985</v>
      </c>
      <c r="D71" s="17">
        <v>45016</v>
      </c>
      <c r="E71" s="17">
        <v>45046</v>
      </c>
      <c r="F71" s="17">
        <v>45077</v>
      </c>
      <c r="G71" s="17">
        <v>45107</v>
      </c>
      <c r="H71" s="17">
        <v>45138</v>
      </c>
      <c r="I71" s="17">
        <v>45169</v>
      </c>
      <c r="J71" s="17">
        <v>45199</v>
      </c>
      <c r="K71" s="17">
        <v>45230</v>
      </c>
      <c r="L71" s="17">
        <v>45260</v>
      </c>
      <c r="M71" s="17">
        <v>45291</v>
      </c>
      <c r="N71" s="15"/>
    </row>
    <row r="72" spans="1:14" x14ac:dyDescent="0.35">
      <c r="A72" s="5" t="s">
        <v>2121</v>
      </c>
      <c r="B72" s="12">
        <f>SUMIFS(Ord_data!$M$2:$M$2001,Ord_data!$B$2:$B$2001,'Delivery Report'!$B$3,Ord_data!$F$2:$F$2001,'Delivery Report'!$A72,Ord_data!$I$2:$I$2001,"&gt;="&amp;'Delivery Report'!B$70,Ord_data!$I$2:$I$2001,"&lt;="&amp;'Delivery Report'!B$71,Ord_data!$L$2:$L$2001,Ord_data!$L$2)</f>
        <v>0</v>
      </c>
      <c r="C72" s="12">
        <f>SUMIFS(Ord_data!$M$2:$M$2001,Ord_data!$B$2:$B$2001,'Delivery Report'!$B$3,Ord_data!$F$2:$F$2001,'Delivery Report'!$A72,Ord_data!$I$2:$I$2001,"&gt;="&amp;'Delivery Report'!C$70,Ord_data!$I$2:$I$2001,"&lt;="&amp;'Delivery Report'!C$71,Ord_data!$L$2:$L$2001,Ord_data!$L$2)</f>
        <v>0</v>
      </c>
      <c r="D72" s="12">
        <f>SUMIFS(Ord_data!$M$2:$M$2001,Ord_data!$B$2:$B$2001,'Delivery Report'!$B$3,Ord_data!$F$2:$F$2001,'Delivery Report'!$A72,Ord_data!$I$2:$I$2001,"&gt;="&amp;'Delivery Report'!D$70,Ord_data!$I$2:$I$2001,"&lt;="&amp;'Delivery Report'!D$71,Ord_data!$L$2:$L$2001,Ord_data!$L$2)</f>
        <v>0</v>
      </c>
      <c r="E72" s="12">
        <f>SUMIFS(Ord_data!$M$2:$M$2001,Ord_data!$B$2:$B$2001,'Delivery Report'!$B$3,Ord_data!$F$2:$F$2001,'Delivery Report'!$A72,Ord_data!$I$2:$I$2001,"&gt;="&amp;'Delivery Report'!E$70,Ord_data!$I$2:$I$2001,"&lt;="&amp;'Delivery Report'!E$71,Ord_data!$L$2:$L$2001,Ord_data!$L$2)</f>
        <v>0</v>
      </c>
      <c r="F72" s="12">
        <f>SUMIFS(Ord_data!$M$2:$M$2001,Ord_data!$B$2:$B$2001,'Delivery Report'!$B$3,Ord_data!$F$2:$F$2001,'Delivery Report'!$A72,Ord_data!$I$2:$I$2001,"&gt;="&amp;'Delivery Report'!F$70,Ord_data!$I$2:$I$2001,"&lt;="&amp;'Delivery Report'!F$71,Ord_data!$L$2:$L$2001,Ord_data!$L$2)</f>
        <v>0</v>
      </c>
      <c r="G72" s="12">
        <f>SUMIFS(Ord_data!$M$2:$M$2001,Ord_data!$B$2:$B$2001,'Delivery Report'!$B$3,Ord_data!$F$2:$F$2001,'Delivery Report'!$A72,Ord_data!$I$2:$I$2001,"&gt;="&amp;'Delivery Report'!G$70,Ord_data!$I$2:$I$2001,"&lt;="&amp;'Delivery Report'!G$71,Ord_data!$L$2:$L$2001,Ord_data!$L$2)</f>
        <v>0</v>
      </c>
      <c r="H72" s="12">
        <f>SUMIFS(Ord_data!$M$2:$M$2001,Ord_data!$B$2:$B$2001,'Delivery Report'!$B$3,Ord_data!$F$2:$F$2001,'Delivery Report'!$A72,Ord_data!$I$2:$I$2001,"&gt;="&amp;'Delivery Report'!H$70,Ord_data!$I$2:$I$2001,"&lt;="&amp;'Delivery Report'!H$71,Ord_data!$L$2:$L$2001,Ord_data!$L$2)</f>
        <v>0</v>
      </c>
      <c r="I72" s="12">
        <f>SUMIFS(Ord_data!$M$2:$M$2001,Ord_data!$B$2:$B$2001,'Delivery Report'!$B$3,Ord_data!$F$2:$F$2001,'Delivery Report'!$A72,Ord_data!$I$2:$I$2001,"&gt;="&amp;'Delivery Report'!I$70,Ord_data!$I$2:$I$2001,"&lt;="&amp;'Delivery Report'!I$71,Ord_data!$L$2:$L$2001,Ord_data!$L$2)</f>
        <v>0</v>
      </c>
      <c r="J72" s="12">
        <f>SUMIFS(Ord_data!$M$2:$M$2001,Ord_data!$B$2:$B$2001,'Delivery Report'!$B$3,Ord_data!$F$2:$F$2001,'Delivery Report'!$A72,Ord_data!$I$2:$I$2001,"&gt;="&amp;'Delivery Report'!J$70,Ord_data!$I$2:$I$2001,"&lt;="&amp;'Delivery Report'!J$71,Ord_data!$L$2:$L$2001,Ord_data!$L$2)</f>
        <v>0</v>
      </c>
      <c r="K72" s="12">
        <f>SUMIFS(Ord_data!$M$2:$M$2001,Ord_data!$B$2:$B$2001,'Delivery Report'!$B$3,Ord_data!$F$2:$F$2001,'Delivery Report'!$A72,Ord_data!$I$2:$I$2001,"&gt;="&amp;'Delivery Report'!K$70,Ord_data!$I$2:$I$2001,"&lt;="&amp;'Delivery Report'!K$71,Ord_data!$L$2:$L$2001,Ord_data!$L$2)</f>
        <v>0</v>
      </c>
      <c r="L72" s="12">
        <f>SUMIFS(Ord_data!$M$2:$M$2001,Ord_data!$B$2:$B$2001,'Delivery Report'!$B$3,Ord_data!$F$2:$F$2001,'Delivery Report'!$A72,Ord_data!$I$2:$I$2001,"&gt;="&amp;'Delivery Report'!L$70,Ord_data!$I$2:$I$2001,"&lt;="&amp;'Delivery Report'!L$71,Ord_data!$L$2:$L$2001,Ord_data!$L$2)</f>
        <v>0</v>
      </c>
      <c r="M72" s="12">
        <f>SUMIFS(Ord_data!$M$2:$M$2001,Ord_data!$B$2:$B$2001,'Delivery Report'!$B$3,Ord_data!$F$2:$F$2001,'Delivery Report'!$A72,Ord_data!$I$2:$I$2001,"&gt;="&amp;'Delivery Report'!M$70,Ord_data!$I$2:$I$2001,"&lt;="&amp;'Delivery Report'!M$71,Ord_data!$L$2:$L$2001,Ord_data!$L$2)</f>
        <v>0</v>
      </c>
      <c r="N72" s="5">
        <f>SUM(B72:M72)</f>
        <v>0</v>
      </c>
    </row>
    <row r="73" spans="1:14" x14ac:dyDescent="0.35">
      <c r="A73" s="5" t="s">
        <v>25</v>
      </c>
      <c r="B73" s="12">
        <f>SUMIFS(Ord_data!$M$2:$M$2001,Ord_data!$B$2:$B$2001,'Delivery Report'!$B$3,Ord_data!$F$2:$F$2001,'Delivery Report'!$A73,Ord_data!$I$2:$I$2001,"&gt;="&amp;'Delivery Report'!B$70,Ord_data!$I$2:$I$2001,"&lt;="&amp;'Delivery Report'!B$71,Ord_data!$L$2:$L$2001,Ord_data!$L$2)</f>
        <v>0</v>
      </c>
      <c r="C73" s="12">
        <f>SUMIFS(Ord_data!$M$2:$M$2001,Ord_data!$B$2:$B$2001,'Delivery Report'!$B$3,Ord_data!$F$2:$F$2001,'Delivery Report'!$A73,Ord_data!$I$2:$I$2001,"&gt;="&amp;'Delivery Report'!C$70,Ord_data!$I$2:$I$2001,"&lt;="&amp;'Delivery Report'!C$71,Ord_data!$L$2:$L$2001,Ord_data!$L$2)</f>
        <v>0</v>
      </c>
      <c r="D73" s="12">
        <f>SUMIFS(Ord_data!$M$2:$M$2001,Ord_data!$B$2:$B$2001,'Delivery Report'!$B$3,Ord_data!$F$2:$F$2001,'Delivery Report'!$A73,Ord_data!$I$2:$I$2001,"&gt;="&amp;'Delivery Report'!D$70,Ord_data!$I$2:$I$2001,"&lt;="&amp;'Delivery Report'!D$71,Ord_data!$L$2:$L$2001,Ord_data!$L$2)</f>
        <v>0</v>
      </c>
      <c r="E73" s="12">
        <f>SUMIFS(Ord_data!$M$2:$M$2001,Ord_data!$B$2:$B$2001,'Delivery Report'!$B$3,Ord_data!$F$2:$F$2001,'Delivery Report'!$A73,Ord_data!$I$2:$I$2001,"&gt;="&amp;'Delivery Report'!E$70,Ord_data!$I$2:$I$2001,"&lt;="&amp;'Delivery Report'!E$71,Ord_data!$L$2:$L$2001,Ord_data!$L$2)</f>
        <v>0</v>
      </c>
      <c r="F73" s="12">
        <f>SUMIFS(Ord_data!$M$2:$M$2001,Ord_data!$B$2:$B$2001,'Delivery Report'!$B$3,Ord_data!$F$2:$F$2001,'Delivery Report'!$A73,Ord_data!$I$2:$I$2001,"&gt;="&amp;'Delivery Report'!F$70,Ord_data!$I$2:$I$2001,"&lt;="&amp;'Delivery Report'!F$71,Ord_data!$L$2:$L$2001,Ord_data!$L$2)</f>
        <v>1680</v>
      </c>
      <c r="G73" s="12">
        <f>SUMIFS(Ord_data!$M$2:$M$2001,Ord_data!$B$2:$B$2001,'Delivery Report'!$B$3,Ord_data!$F$2:$F$2001,'Delivery Report'!$A73,Ord_data!$I$2:$I$2001,"&gt;="&amp;'Delivery Report'!G$70,Ord_data!$I$2:$I$2001,"&lt;="&amp;'Delivery Report'!G$71,Ord_data!$L$2:$L$2001,Ord_data!$L$2)</f>
        <v>0</v>
      </c>
      <c r="H73" s="12">
        <f>SUMIFS(Ord_data!$M$2:$M$2001,Ord_data!$B$2:$B$2001,'Delivery Report'!$B$3,Ord_data!$F$2:$F$2001,'Delivery Report'!$A73,Ord_data!$I$2:$I$2001,"&gt;="&amp;'Delivery Report'!H$70,Ord_data!$I$2:$I$2001,"&lt;="&amp;'Delivery Report'!H$71,Ord_data!$L$2:$L$2001,Ord_data!$L$2)</f>
        <v>0</v>
      </c>
      <c r="I73" s="12">
        <f>SUMIFS(Ord_data!$M$2:$M$2001,Ord_data!$B$2:$B$2001,'Delivery Report'!$B$3,Ord_data!$F$2:$F$2001,'Delivery Report'!$A73,Ord_data!$I$2:$I$2001,"&gt;="&amp;'Delivery Report'!I$70,Ord_data!$I$2:$I$2001,"&lt;="&amp;'Delivery Report'!I$71,Ord_data!$L$2:$L$2001,Ord_data!$L$2)</f>
        <v>0</v>
      </c>
      <c r="J73" s="12">
        <f>SUMIFS(Ord_data!$M$2:$M$2001,Ord_data!$B$2:$B$2001,'Delivery Report'!$B$3,Ord_data!$F$2:$F$2001,'Delivery Report'!$A73,Ord_data!$I$2:$I$2001,"&gt;="&amp;'Delivery Report'!J$70,Ord_data!$I$2:$I$2001,"&lt;="&amp;'Delivery Report'!J$71,Ord_data!$L$2:$L$2001,Ord_data!$L$2)</f>
        <v>0</v>
      </c>
      <c r="K73" s="12">
        <f>SUMIFS(Ord_data!$M$2:$M$2001,Ord_data!$B$2:$B$2001,'Delivery Report'!$B$3,Ord_data!$F$2:$F$2001,'Delivery Report'!$A73,Ord_data!$I$2:$I$2001,"&gt;="&amp;'Delivery Report'!K$70,Ord_data!$I$2:$I$2001,"&lt;="&amp;'Delivery Report'!K$71,Ord_data!$L$2:$L$2001,Ord_data!$L$2)</f>
        <v>0</v>
      </c>
      <c r="L73" s="12">
        <f>SUMIFS(Ord_data!$M$2:$M$2001,Ord_data!$B$2:$B$2001,'Delivery Report'!$B$3,Ord_data!$F$2:$F$2001,'Delivery Report'!$A73,Ord_data!$I$2:$I$2001,"&gt;="&amp;'Delivery Report'!L$70,Ord_data!$I$2:$I$2001,"&lt;="&amp;'Delivery Report'!L$71,Ord_data!$L$2:$L$2001,Ord_data!$L$2)</f>
        <v>0</v>
      </c>
      <c r="M73" s="12">
        <f>SUMIFS(Ord_data!$M$2:$M$2001,Ord_data!$B$2:$B$2001,'Delivery Report'!$B$3,Ord_data!$F$2:$F$2001,'Delivery Report'!$A73,Ord_data!$I$2:$I$2001,"&gt;="&amp;'Delivery Report'!M$70,Ord_data!$I$2:$I$2001,"&lt;="&amp;'Delivery Report'!M$71,Ord_data!$L$2:$L$2001,Ord_data!$L$2)</f>
        <v>0</v>
      </c>
      <c r="N73" s="5">
        <f t="shared" ref="N73:N91" si="2">SUM(B73:M73)</f>
        <v>1680</v>
      </c>
    </row>
    <row r="74" spans="1:14" x14ac:dyDescent="0.35">
      <c r="A74" s="5" t="s">
        <v>31</v>
      </c>
      <c r="B74" s="12">
        <f>SUMIFS(Ord_data!$M$2:$M$2001,Ord_data!$B$2:$B$2001,'Delivery Report'!$B$3,Ord_data!$F$2:$F$2001,'Delivery Report'!$A74,Ord_data!$I$2:$I$2001,"&gt;="&amp;'Delivery Report'!B$70,Ord_data!$I$2:$I$2001,"&lt;="&amp;'Delivery Report'!B$71,Ord_data!$L$2:$L$2001,Ord_data!$L$2)</f>
        <v>0</v>
      </c>
      <c r="C74" s="12">
        <f>SUMIFS(Ord_data!$M$2:$M$2001,Ord_data!$B$2:$B$2001,'Delivery Report'!$B$3,Ord_data!$F$2:$F$2001,'Delivery Report'!$A74,Ord_data!$I$2:$I$2001,"&gt;="&amp;'Delivery Report'!C$70,Ord_data!$I$2:$I$2001,"&lt;="&amp;'Delivery Report'!C$71,Ord_data!$L$2:$L$2001,Ord_data!$L$2)</f>
        <v>0</v>
      </c>
      <c r="D74" s="12">
        <f>SUMIFS(Ord_data!$M$2:$M$2001,Ord_data!$B$2:$B$2001,'Delivery Report'!$B$3,Ord_data!$F$2:$F$2001,'Delivery Report'!$A74,Ord_data!$I$2:$I$2001,"&gt;="&amp;'Delivery Report'!D$70,Ord_data!$I$2:$I$2001,"&lt;="&amp;'Delivery Report'!D$71,Ord_data!$L$2:$L$2001,Ord_data!$L$2)</f>
        <v>0</v>
      </c>
      <c r="E74" s="12">
        <f>SUMIFS(Ord_data!$M$2:$M$2001,Ord_data!$B$2:$B$2001,'Delivery Report'!$B$3,Ord_data!$F$2:$F$2001,'Delivery Report'!$A74,Ord_data!$I$2:$I$2001,"&gt;="&amp;'Delivery Report'!E$70,Ord_data!$I$2:$I$2001,"&lt;="&amp;'Delivery Report'!E$71,Ord_data!$L$2:$L$2001,Ord_data!$L$2)</f>
        <v>0</v>
      </c>
      <c r="F74" s="12">
        <f>SUMIFS(Ord_data!$M$2:$M$2001,Ord_data!$B$2:$B$2001,'Delivery Report'!$B$3,Ord_data!$F$2:$F$2001,'Delivery Report'!$A74,Ord_data!$I$2:$I$2001,"&gt;="&amp;'Delivery Report'!F$70,Ord_data!$I$2:$I$2001,"&lt;="&amp;'Delivery Report'!F$71,Ord_data!$L$2:$L$2001,Ord_data!$L$2)</f>
        <v>0</v>
      </c>
      <c r="G74" s="12">
        <f>SUMIFS(Ord_data!$M$2:$M$2001,Ord_data!$B$2:$B$2001,'Delivery Report'!$B$3,Ord_data!$F$2:$F$2001,'Delivery Report'!$A74,Ord_data!$I$2:$I$2001,"&gt;="&amp;'Delivery Report'!G$70,Ord_data!$I$2:$I$2001,"&lt;="&amp;'Delivery Report'!G$71,Ord_data!$L$2:$L$2001,Ord_data!$L$2)</f>
        <v>0</v>
      </c>
      <c r="H74" s="12">
        <f>SUMIFS(Ord_data!$M$2:$M$2001,Ord_data!$B$2:$B$2001,'Delivery Report'!$B$3,Ord_data!$F$2:$F$2001,'Delivery Report'!$A74,Ord_data!$I$2:$I$2001,"&gt;="&amp;'Delivery Report'!H$70,Ord_data!$I$2:$I$2001,"&lt;="&amp;'Delivery Report'!H$71,Ord_data!$L$2:$L$2001,Ord_data!$L$2)</f>
        <v>0</v>
      </c>
      <c r="I74" s="12">
        <f>SUMIFS(Ord_data!$M$2:$M$2001,Ord_data!$B$2:$B$2001,'Delivery Report'!$B$3,Ord_data!$F$2:$F$2001,'Delivery Report'!$A74,Ord_data!$I$2:$I$2001,"&gt;="&amp;'Delivery Report'!I$70,Ord_data!$I$2:$I$2001,"&lt;="&amp;'Delivery Report'!I$71,Ord_data!$L$2:$L$2001,Ord_data!$L$2)</f>
        <v>0</v>
      </c>
      <c r="J74" s="12">
        <f>SUMIFS(Ord_data!$M$2:$M$2001,Ord_data!$B$2:$B$2001,'Delivery Report'!$B$3,Ord_data!$F$2:$F$2001,'Delivery Report'!$A74,Ord_data!$I$2:$I$2001,"&gt;="&amp;'Delivery Report'!J$70,Ord_data!$I$2:$I$2001,"&lt;="&amp;'Delivery Report'!J$71,Ord_data!$L$2:$L$2001,Ord_data!$L$2)</f>
        <v>0</v>
      </c>
      <c r="K74" s="12">
        <f>SUMIFS(Ord_data!$M$2:$M$2001,Ord_data!$B$2:$B$2001,'Delivery Report'!$B$3,Ord_data!$F$2:$F$2001,'Delivery Report'!$A74,Ord_data!$I$2:$I$2001,"&gt;="&amp;'Delivery Report'!K$70,Ord_data!$I$2:$I$2001,"&lt;="&amp;'Delivery Report'!K$71,Ord_data!$L$2:$L$2001,Ord_data!$L$2)</f>
        <v>0</v>
      </c>
      <c r="L74" s="12">
        <f>SUMIFS(Ord_data!$M$2:$M$2001,Ord_data!$B$2:$B$2001,'Delivery Report'!$B$3,Ord_data!$F$2:$F$2001,'Delivery Report'!$A74,Ord_data!$I$2:$I$2001,"&gt;="&amp;'Delivery Report'!L$70,Ord_data!$I$2:$I$2001,"&lt;="&amp;'Delivery Report'!L$71,Ord_data!$L$2:$L$2001,Ord_data!$L$2)</f>
        <v>0</v>
      </c>
      <c r="M74" s="12">
        <f>SUMIFS(Ord_data!$M$2:$M$2001,Ord_data!$B$2:$B$2001,'Delivery Report'!$B$3,Ord_data!$F$2:$F$2001,'Delivery Report'!$A74,Ord_data!$I$2:$I$2001,"&gt;="&amp;'Delivery Report'!M$70,Ord_data!$I$2:$I$2001,"&lt;="&amp;'Delivery Report'!M$71,Ord_data!$L$2:$L$2001,Ord_data!$L$2)</f>
        <v>0</v>
      </c>
      <c r="N74" s="5">
        <f t="shared" si="2"/>
        <v>0</v>
      </c>
    </row>
    <row r="75" spans="1:14" x14ac:dyDescent="0.35">
      <c r="A75" s="5" t="s">
        <v>39</v>
      </c>
      <c r="B75" s="12">
        <f>SUMIFS(Ord_data!$M$2:$M$2001,Ord_data!$B$2:$B$2001,'Delivery Report'!$B$3,Ord_data!$F$2:$F$2001,'Delivery Report'!$A75,Ord_data!$I$2:$I$2001,"&gt;="&amp;'Delivery Report'!B$70,Ord_data!$I$2:$I$2001,"&lt;="&amp;'Delivery Report'!B$71,Ord_data!$L$2:$L$2001,Ord_data!$L$2)</f>
        <v>0</v>
      </c>
      <c r="C75" s="12">
        <f>SUMIFS(Ord_data!$M$2:$M$2001,Ord_data!$B$2:$B$2001,'Delivery Report'!$B$3,Ord_data!$F$2:$F$2001,'Delivery Report'!$A75,Ord_data!$I$2:$I$2001,"&gt;="&amp;'Delivery Report'!C$70,Ord_data!$I$2:$I$2001,"&lt;="&amp;'Delivery Report'!C$71,Ord_data!$L$2:$L$2001,Ord_data!$L$2)</f>
        <v>0</v>
      </c>
      <c r="D75" s="12">
        <f>SUMIFS(Ord_data!$M$2:$M$2001,Ord_data!$B$2:$B$2001,'Delivery Report'!$B$3,Ord_data!$F$2:$F$2001,'Delivery Report'!$A75,Ord_data!$I$2:$I$2001,"&gt;="&amp;'Delivery Report'!D$70,Ord_data!$I$2:$I$2001,"&lt;="&amp;'Delivery Report'!D$71,Ord_data!$L$2:$L$2001,Ord_data!$L$2)</f>
        <v>0</v>
      </c>
      <c r="E75" s="12">
        <f>SUMIFS(Ord_data!$M$2:$M$2001,Ord_data!$B$2:$B$2001,'Delivery Report'!$B$3,Ord_data!$F$2:$F$2001,'Delivery Report'!$A75,Ord_data!$I$2:$I$2001,"&gt;="&amp;'Delivery Report'!E$70,Ord_data!$I$2:$I$2001,"&lt;="&amp;'Delivery Report'!E$71,Ord_data!$L$2:$L$2001,Ord_data!$L$2)</f>
        <v>0</v>
      </c>
      <c r="F75" s="12">
        <f>SUMIFS(Ord_data!$M$2:$M$2001,Ord_data!$B$2:$B$2001,'Delivery Report'!$B$3,Ord_data!$F$2:$F$2001,'Delivery Report'!$A75,Ord_data!$I$2:$I$2001,"&gt;="&amp;'Delivery Report'!F$70,Ord_data!$I$2:$I$2001,"&lt;="&amp;'Delivery Report'!F$71,Ord_data!$L$2:$L$2001,Ord_data!$L$2)</f>
        <v>0</v>
      </c>
      <c r="G75" s="12">
        <f>SUMIFS(Ord_data!$M$2:$M$2001,Ord_data!$B$2:$B$2001,'Delivery Report'!$B$3,Ord_data!$F$2:$F$2001,'Delivery Report'!$A75,Ord_data!$I$2:$I$2001,"&gt;="&amp;'Delivery Report'!G$70,Ord_data!$I$2:$I$2001,"&lt;="&amp;'Delivery Report'!G$71,Ord_data!$L$2:$L$2001,Ord_data!$L$2)</f>
        <v>0</v>
      </c>
      <c r="H75" s="12">
        <f>SUMIFS(Ord_data!$M$2:$M$2001,Ord_data!$B$2:$B$2001,'Delivery Report'!$B$3,Ord_data!$F$2:$F$2001,'Delivery Report'!$A75,Ord_data!$I$2:$I$2001,"&gt;="&amp;'Delivery Report'!H$70,Ord_data!$I$2:$I$2001,"&lt;="&amp;'Delivery Report'!H$71,Ord_data!$L$2:$L$2001,Ord_data!$L$2)</f>
        <v>120</v>
      </c>
      <c r="I75" s="12">
        <f>SUMIFS(Ord_data!$M$2:$M$2001,Ord_data!$B$2:$B$2001,'Delivery Report'!$B$3,Ord_data!$F$2:$F$2001,'Delivery Report'!$A75,Ord_data!$I$2:$I$2001,"&gt;="&amp;'Delivery Report'!I$70,Ord_data!$I$2:$I$2001,"&lt;="&amp;'Delivery Report'!I$71,Ord_data!$L$2:$L$2001,Ord_data!$L$2)</f>
        <v>0</v>
      </c>
      <c r="J75" s="12">
        <f>SUMIFS(Ord_data!$M$2:$M$2001,Ord_data!$B$2:$B$2001,'Delivery Report'!$B$3,Ord_data!$F$2:$F$2001,'Delivery Report'!$A75,Ord_data!$I$2:$I$2001,"&gt;="&amp;'Delivery Report'!J$70,Ord_data!$I$2:$I$2001,"&lt;="&amp;'Delivery Report'!J$71,Ord_data!$L$2:$L$2001,Ord_data!$L$2)</f>
        <v>0</v>
      </c>
      <c r="K75" s="12">
        <f>SUMIFS(Ord_data!$M$2:$M$2001,Ord_data!$B$2:$B$2001,'Delivery Report'!$B$3,Ord_data!$F$2:$F$2001,'Delivery Report'!$A75,Ord_data!$I$2:$I$2001,"&gt;="&amp;'Delivery Report'!K$70,Ord_data!$I$2:$I$2001,"&lt;="&amp;'Delivery Report'!K$71,Ord_data!$L$2:$L$2001,Ord_data!$L$2)</f>
        <v>120</v>
      </c>
      <c r="L75" s="12">
        <f>SUMIFS(Ord_data!$M$2:$M$2001,Ord_data!$B$2:$B$2001,'Delivery Report'!$B$3,Ord_data!$F$2:$F$2001,'Delivery Report'!$A75,Ord_data!$I$2:$I$2001,"&gt;="&amp;'Delivery Report'!L$70,Ord_data!$I$2:$I$2001,"&lt;="&amp;'Delivery Report'!L$71,Ord_data!$L$2:$L$2001,Ord_data!$L$2)</f>
        <v>0</v>
      </c>
      <c r="M75" s="12">
        <f>SUMIFS(Ord_data!$M$2:$M$2001,Ord_data!$B$2:$B$2001,'Delivery Report'!$B$3,Ord_data!$F$2:$F$2001,'Delivery Report'!$A75,Ord_data!$I$2:$I$2001,"&gt;="&amp;'Delivery Report'!M$70,Ord_data!$I$2:$I$2001,"&lt;="&amp;'Delivery Report'!M$71,Ord_data!$L$2:$L$2001,Ord_data!$L$2)</f>
        <v>0</v>
      </c>
      <c r="N75" s="5">
        <f t="shared" si="2"/>
        <v>240</v>
      </c>
    </row>
    <row r="76" spans="1:14" x14ac:dyDescent="0.35">
      <c r="A76" s="5" t="s">
        <v>46</v>
      </c>
      <c r="B76" s="12">
        <f>SUMIFS(Ord_data!$M$2:$M$2001,Ord_data!$B$2:$B$2001,'Delivery Report'!$B$3,Ord_data!$F$2:$F$2001,'Delivery Report'!$A76,Ord_data!$I$2:$I$2001,"&gt;="&amp;'Delivery Report'!B$70,Ord_data!$I$2:$I$2001,"&lt;="&amp;'Delivery Report'!B$71,Ord_data!$L$2:$L$2001,Ord_data!$L$2)</f>
        <v>0</v>
      </c>
      <c r="C76" s="12">
        <f>SUMIFS(Ord_data!$M$2:$M$2001,Ord_data!$B$2:$B$2001,'Delivery Report'!$B$3,Ord_data!$F$2:$F$2001,'Delivery Report'!$A76,Ord_data!$I$2:$I$2001,"&gt;="&amp;'Delivery Report'!C$70,Ord_data!$I$2:$I$2001,"&lt;="&amp;'Delivery Report'!C$71,Ord_data!$L$2:$L$2001,Ord_data!$L$2)</f>
        <v>0</v>
      </c>
      <c r="D76" s="12">
        <f>SUMIFS(Ord_data!$M$2:$M$2001,Ord_data!$B$2:$B$2001,'Delivery Report'!$B$3,Ord_data!$F$2:$F$2001,'Delivery Report'!$A76,Ord_data!$I$2:$I$2001,"&gt;="&amp;'Delivery Report'!D$70,Ord_data!$I$2:$I$2001,"&lt;="&amp;'Delivery Report'!D$71,Ord_data!$L$2:$L$2001,Ord_data!$L$2)</f>
        <v>0</v>
      </c>
      <c r="E76" s="12">
        <f>SUMIFS(Ord_data!$M$2:$M$2001,Ord_data!$B$2:$B$2001,'Delivery Report'!$B$3,Ord_data!$F$2:$F$2001,'Delivery Report'!$A76,Ord_data!$I$2:$I$2001,"&gt;="&amp;'Delivery Report'!E$70,Ord_data!$I$2:$I$2001,"&lt;="&amp;'Delivery Report'!E$71,Ord_data!$L$2:$L$2001,Ord_data!$L$2)</f>
        <v>0</v>
      </c>
      <c r="F76" s="12">
        <f>SUMIFS(Ord_data!$M$2:$M$2001,Ord_data!$B$2:$B$2001,'Delivery Report'!$B$3,Ord_data!$F$2:$F$2001,'Delivery Report'!$A76,Ord_data!$I$2:$I$2001,"&gt;="&amp;'Delivery Report'!F$70,Ord_data!$I$2:$I$2001,"&lt;="&amp;'Delivery Report'!F$71,Ord_data!$L$2:$L$2001,Ord_data!$L$2)</f>
        <v>0</v>
      </c>
      <c r="G76" s="12">
        <f>SUMIFS(Ord_data!$M$2:$M$2001,Ord_data!$B$2:$B$2001,'Delivery Report'!$B$3,Ord_data!$F$2:$F$2001,'Delivery Report'!$A76,Ord_data!$I$2:$I$2001,"&gt;="&amp;'Delivery Report'!G$70,Ord_data!$I$2:$I$2001,"&lt;="&amp;'Delivery Report'!G$71,Ord_data!$L$2:$L$2001,Ord_data!$L$2)</f>
        <v>350</v>
      </c>
      <c r="H76" s="12">
        <f>SUMIFS(Ord_data!$M$2:$M$2001,Ord_data!$B$2:$B$2001,'Delivery Report'!$B$3,Ord_data!$F$2:$F$2001,'Delivery Report'!$A76,Ord_data!$I$2:$I$2001,"&gt;="&amp;'Delivery Report'!H$70,Ord_data!$I$2:$I$2001,"&lt;="&amp;'Delivery Report'!H$71,Ord_data!$L$2:$L$2001,Ord_data!$L$2)</f>
        <v>0</v>
      </c>
      <c r="I76" s="12">
        <f>SUMIFS(Ord_data!$M$2:$M$2001,Ord_data!$B$2:$B$2001,'Delivery Report'!$B$3,Ord_data!$F$2:$F$2001,'Delivery Report'!$A76,Ord_data!$I$2:$I$2001,"&gt;="&amp;'Delivery Report'!I$70,Ord_data!$I$2:$I$2001,"&lt;="&amp;'Delivery Report'!I$71,Ord_data!$L$2:$L$2001,Ord_data!$L$2)</f>
        <v>0</v>
      </c>
      <c r="J76" s="12">
        <f>SUMIFS(Ord_data!$M$2:$M$2001,Ord_data!$B$2:$B$2001,'Delivery Report'!$B$3,Ord_data!$F$2:$F$2001,'Delivery Report'!$A76,Ord_data!$I$2:$I$2001,"&gt;="&amp;'Delivery Report'!J$70,Ord_data!$I$2:$I$2001,"&lt;="&amp;'Delivery Report'!J$71,Ord_data!$L$2:$L$2001,Ord_data!$L$2)</f>
        <v>0</v>
      </c>
      <c r="K76" s="12">
        <f>SUMIFS(Ord_data!$M$2:$M$2001,Ord_data!$B$2:$B$2001,'Delivery Report'!$B$3,Ord_data!$F$2:$F$2001,'Delivery Report'!$A76,Ord_data!$I$2:$I$2001,"&gt;="&amp;'Delivery Report'!K$70,Ord_data!$I$2:$I$2001,"&lt;="&amp;'Delivery Report'!K$71,Ord_data!$L$2:$L$2001,Ord_data!$L$2)</f>
        <v>0</v>
      </c>
      <c r="L76" s="12">
        <f>SUMIFS(Ord_data!$M$2:$M$2001,Ord_data!$B$2:$B$2001,'Delivery Report'!$B$3,Ord_data!$F$2:$F$2001,'Delivery Report'!$A76,Ord_data!$I$2:$I$2001,"&gt;="&amp;'Delivery Report'!L$70,Ord_data!$I$2:$I$2001,"&lt;="&amp;'Delivery Report'!L$71,Ord_data!$L$2:$L$2001,Ord_data!$L$2)</f>
        <v>0</v>
      </c>
      <c r="M76" s="12">
        <f>SUMIFS(Ord_data!$M$2:$M$2001,Ord_data!$B$2:$B$2001,'Delivery Report'!$B$3,Ord_data!$F$2:$F$2001,'Delivery Report'!$A76,Ord_data!$I$2:$I$2001,"&gt;="&amp;'Delivery Report'!M$70,Ord_data!$I$2:$I$2001,"&lt;="&amp;'Delivery Report'!M$71,Ord_data!$L$2:$L$2001,Ord_data!$L$2)</f>
        <v>0</v>
      </c>
      <c r="N76" s="5">
        <f t="shared" si="2"/>
        <v>350</v>
      </c>
    </row>
    <row r="77" spans="1:14" x14ac:dyDescent="0.35">
      <c r="A77" s="5" t="s">
        <v>57</v>
      </c>
      <c r="B77" s="12">
        <f>SUMIFS(Ord_data!$M$2:$M$2001,Ord_data!$B$2:$B$2001,'Delivery Report'!$B$3,Ord_data!$F$2:$F$2001,'Delivery Report'!$A77,Ord_data!$I$2:$I$2001,"&gt;="&amp;'Delivery Report'!B$70,Ord_data!$I$2:$I$2001,"&lt;="&amp;'Delivery Report'!B$71,Ord_data!$L$2:$L$2001,Ord_data!$L$2)</f>
        <v>1000</v>
      </c>
      <c r="C77" s="12">
        <f>SUMIFS(Ord_data!$M$2:$M$2001,Ord_data!$B$2:$B$2001,'Delivery Report'!$B$3,Ord_data!$F$2:$F$2001,'Delivery Report'!$A77,Ord_data!$I$2:$I$2001,"&gt;="&amp;'Delivery Report'!C$70,Ord_data!$I$2:$I$2001,"&lt;="&amp;'Delivery Report'!C$71,Ord_data!$L$2:$L$2001,Ord_data!$L$2)</f>
        <v>0</v>
      </c>
      <c r="D77" s="12">
        <f>SUMIFS(Ord_data!$M$2:$M$2001,Ord_data!$B$2:$B$2001,'Delivery Report'!$B$3,Ord_data!$F$2:$F$2001,'Delivery Report'!$A77,Ord_data!$I$2:$I$2001,"&gt;="&amp;'Delivery Report'!D$70,Ord_data!$I$2:$I$2001,"&lt;="&amp;'Delivery Report'!D$71,Ord_data!$L$2:$L$2001,Ord_data!$L$2)</f>
        <v>0</v>
      </c>
      <c r="E77" s="12">
        <f>SUMIFS(Ord_data!$M$2:$M$2001,Ord_data!$B$2:$B$2001,'Delivery Report'!$B$3,Ord_data!$F$2:$F$2001,'Delivery Report'!$A77,Ord_data!$I$2:$I$2001,"&gt;="&amp;'Delivery Report'!E$70,Ord_data!$I$2:$I$2001,"&lt;="&amp;'Delivery Report'!E$71,Ord_data!$L$2:$L$2001,Ord_data!$L$2)</f>
        <v>0</v>
      </c>
      <c r="F77" s="12">
        <f>SUMIFS(Ord_data!$M$2:$M$2001,Ord_data!$B$2:$B$2001,'Delivery Report'!$B$3,Ord_data!$F$2:$F$2001,'Delivery Report'!$A77,Ord_data!$I$2:$I$2001,"&gt;="&amp;'Delivery Report'!F$70,Ord_data!$I$2:$I$2001,"&lt;="&amp;'Delivery Report'!F$71,Ord_data!$L$2:$L$2001,Ord_data!$L$2)</f>
        <v>0</v>
      </c>
      <c r="G77" s="12">
        <f>SUMIFS(Ord_data!$M$2:$M$2001,Ord_data!$B$2:$B$2001,'Delivery Report'!$B$3,Ord_data!$F$2:$F$2001,'Delivery Report'!$A77,Ord_data!$I$2:$I$2001,"&gt;="&amp;'Delivery Report'!G$70,Ord_data!$I$2:$I$2001,"&lt;="&amp;'Delivery Report'!G$71,Ord_data!$L$2:$L$2001,Ord_data!$L$2)</f>
        <v>0</v>
      </c>
      <c r="H77" s="12">
        <f>SUMIFS(Ord_data!$M$2:$M$2001,Ord_data!$B$2:$B$2001,'Delivery Report'!$B$3,Ord_data!$F$2:$F$2001,'Delivery Report'!$A77,Ord_data!$I$2:$I$2001,"&gt;="&amp;'Delivery Report'!H$70,Ord_data!$I$2:$I$2001,"&lt;="&amp;'Delivery Report'!H$71,Ord_data!$L$2:$L$2001,Ord_data!$L$2)</f>
        <v>0</v>
      </c>
      <c r="I77" s="12">
        <f>SUMIFS(Ord_data!$M$2:$M$2001,Ord_data!$B$2:$B$2001,'Delivery Report'!$B$3,Ord_data!$F$2:$F$2001,'Delivery Report'!$A77,Ord_data!$I$2:$I$2001,"&gt;="&amp;'Delivery Report'!I$70,Ord_data!$I$2:$I$2001,"&lt;="&amp;'Delivery Report'!I$71,Ord_data!$L$2:$L$2001,Ord_data!$L$2)</f>
        <v>0</v>
      </c>
      <c r="J77" s="12">
        <f>SUMIFS(Ord_data!$M$2:$M$2001,Ord_data!$B$2:$B$2001,'Delivery Report'!$B$3,Ord_data!$F$2:$F$2001,'Delivery Report'!$A77,Ord_data!$I$2:$I$2001,"&gt;="&amp;'Delivery Report'!J$70,Ord_data!$I$2:$I$2001,"&lt;="&amp;'Delivery Report'!J$71,Ord_data!$L$2:$L$2001,Ord_data!$L$2)</f>
        <v>0</v>
      </c>
      <c r="K77" s="12">
        <f>SUMIFS(Ord_data!$M$2:$M$2001,Ord_data!$B$2:$B$2001,'Delivery Report'!$B$3,Ord_data!$F$2:$F$2001,'Delivery Report'!$A77,Ord_data!$I$2:$I$2001,"&gt;="&amp;'Delivery Report'!K$70,Ord_data!$I$2:$I$2001,"&lt;="&amp;'Delivery Report'!K$71,Ord_data!$L$2:$L$2001,Ord_data!$L$2)</f>
        <v>0</v>
      </c>
      <c r="L77" s="12">
        <f>SUMIFS(Ord_data!$M$2:$M$2001,Ord_data!$B$2:$B$2001,'Delivery Report'!$B$3,Ord_data!$F$2:$F$2001,'Delivery Report'!$A77,Ord_data!$I$2:$I$2001,"&gt;="&amp;'Delivery Report'!L$70,Ord_data!$I$2:$I$2001,"&lt;="&amp;'Delivery Report'!L$71,Ord_data!$L$2:$L$2001,Ord_data!$L$2)</f>
        <v>0</v>
      </c>
      <c r="M77" s="12">
        <f>SUMIFS(Ord_data!$M$2:$M$2001,Ord_data!$B$2:$B$2001,'Delivery Report'!$B$3,Ord_data!$F$2:$F$2001,'Delivery Report'!$A77,Ord_data!$I$2:$I$2001,"&gt;="&amp;'Delivery Report'!M$70,Ord_data!$I$2:$I$2001,"&lt;="&amp;'Delivery Report'!M$71,Ord_data!$L$2:$L$2001,Ord_data!$L$2)</f>
        <v>0</v>
      </c>
      <c r="N77" s="5">
        <f t="shared" si="2"/>
        <v>1000</v>
      </c>
    </row>
    <row r="78" spans="1:14" x14ac:dyDescent="0.35">
      <c r="A78" s="5" t="s">
        <v>60</v>
      </c>
      <c r="B78" s="12">
        <f>SUMIFS(Ord_data!$M$2:$M$2001,Ord_data!$B$2:$B$2001,'Delivery Report'!$B$3,Ord_data!$F$2:$F$2001,'Delivery Report'!$A78,Ord_data!$I$2:$I$2001,"&gt;="&amp;'Delivery Report'!B$70,Ord_data!$I$2:$I$2001,"&lt;="&amp;'Delivery Report'!B$71,Ord_data!$L$2:$L$2001,Ord_data!$L$2)</f>
        <v>0</v>
      </c>
      <c r="C78" s="12">
        <f>SUMIFS(Ord_data!$M$2:$M$2001,Ord_data!$B$2:$B$2001,'Delivery Report'!$B$3,Ord_data!$F$2:$F$2001,'Delivery Report'!$A78,Ord_data!$I$2:$I$2001,"&gt;="&amp;'Delivery Report'!C$70,Ord_data!$I$2:$I$2001,"&lt;="&amp;'Delivery Report'!C$71,Ord_data!$L$2:$L$2001,Ord_data!$L$2)</f>
        <v>0</v>
      </c>
      <c r="D78" s="12">
        <f>SUMIFS(Ord_data!$M$2:$M$2001,Ord_data!$B$2:$B$2001,'Delivery Report'!$B$3,Ord_data!$F$2:$F$2001,'Delivery Report'!$A78,Ord_data!$I$2:$I$2001,"&gt;="&amp;'Delivery Report'!D$70,Ord_data!$I$2:$I$2001,"&lt;="&amp;'Delivery Report'!D$71,Ord_data!$L$2:$L$2001,Ord_data!$L$2)</f>
        <v>440</v>
      </c>
      <c r="E78" s="12">
        <f>SUMIFS(Ord_data!$M$2:$M$2001,Ord_data!$B$2:$B$2001,'Delivery Report'!$B$3,Ord_data!$F$2:$F$2001,'Delivery Report'!$A78,Ord_data!$I$2:$I$2001,"&gt;="&amp;'Delivery Report'!E$70,Ord_data!$I$2:$I$2001,"&lt;="&amp;'Delivery Report'!E$71,Ord_data!$L$2:$L$2001,Ord_data!$L$2)</f>
        <v>0</v>
      </c>
      <c r="F78" s="12">
        <f>SUMIFS(Ord_data!$M$2:$M$2001,Ord_data!$B$2:$B$2001,'Delivery Report'!$B$3,Ord_data!$F$2:$F$2001,'Delivery Report'!$A78,Ord_data!$I$2:$I$2001,"&gt;="&amp;'Delivery Report'!F$70,Ord_data!$I$2:$I$2001,"&lt;="&amp;'Delivery Report'!F$71,Ord_data!$L$2:$L$2001,Ord_data!$L$2)</f>
        <v>0</v>
      </c>
      <c r="G78" s="12">
        <f>SUMIFS(Ord_data!$M$2:$M$2001,Ord_data!$B$2:$B$2001,'Delivery Report'!$B$3,Ord_data!$F$2:$F$2001,'Delivery Report'!$A78,Ord_data!$I$2:$I$2001,"&gt;="&amp;'Delivery Report'!G$70,Ord_data!$I$2:$I$2001,"&lt;="&amp;'Delivery Report'!G$71,Ord_data!$L$2:$L$2001,Ord_data!$L$2)</f>
        <v>440</v>
      </c>
      <c r="H78" s="12">
        <f>SUMIFS(Ord_data!$M$2:$M$2001,Ord_data!$B$2:$B$2001,'Delivery Report'!$B$3,Ord_data!$F$2:$F$2001,'Delivery Report'!$A78,Ord_data!$I$2:$I$2001,"&gt;="&amp;'Delivery Report'!H$70,Ord_data!$I$2:$I$2001,"&lt;="&amp;'Delivery Report'!H$71,Ord_data!$L$2:$L$2001,Ord_data!$L$2)</f>
        <v>0</v>
      </c>
      <c r="I78" s="12">
        <f>SUMIFS(Ord_data!$M$2:$M$2001,Ord_data!$B$2:$B$2001,'Delivery Report'!$B$3,Ord_data!$F$2:$F$2001,'Delivery Report'!$A78,Ord_data!$I$2:$I$2001,"&gt;="&amp;'Delivery Report'!I$70,Ord_data!$I$2:$I$2001,"&lt;="&amp;'Delivery Report'!I$71,Ord_data!$L$2:$L$2001,Ord_data!$L$2)</f>
        <v>0</v>
      </c>
      <c r="J78" s="12">
        <f>SUMIFS(Ord_data!$M$2:$M$2001,Ord_data!$B$2:$B$2001,'Delivery Report'!$B$3,Ord_data!$F$2:$F$2001,'Delivery Report'!$A78,Ord_data!$I$2:$I$2001,"&gt;="&amp;'Delivery Report'!J$70,Ord_data!$I$2:$I$2001,"&lt;="&amp;'Delivery Report'!J$71,Ord_data!$L$2:$L$2001,Ord_data!$L$2)</f>
        <v>0</v>
      </c>
      <c r="K78" s="12">
        <f>SUMIFS(Ord_data!$M$2:$M$2001,Ord_data!$B$2:$B$2001,'Delivery Report'!$B$3,Ord_data!$F$2:$F$2001,'Delivery Report'!$A78,Ord_data!$I$2:$I$2001,"&gt;="&amp;'Delivery Report'!K$70,Ord_data!$I$2:$I$2001,"&lt;="&amp;'Delivery Report'!K$71,Ord_data!$L$2:$L$2001,Ord_data!$L$2)</f>
        <v>0</v>
      </c>
      <c r="L78" s="12">
        <f>SUMIFS(Ord_data!$M$2:$M$2001,Ord_data!$B$2:$B$2001,'Delivery Report'!$B$3,Ord_data!$F$2:$F$2001,'Delivery Report'!$A78,Ord_data!$I$2:$I$2001,"&gt;="&amp;'Delivery Report'!L$70,Ord_data!$I$2:$I$2001,"&lt;="&amp;'Delivery Report'!L$71,Ord_data!$L$2:$L$2001,Ord_data!$L$2)</f>
        <v>0</v>
      </c>
      <c r="M78" s="12">
        <f>SUMIFS(Ord_data!$M$2:$M$2001,Ord_data!$B$2:$B$2001,'Delivery Report'!$B$3,Ord_data!$F$2:$F$2001,'Delivery Report'!$A78,Ord_data!$I$2:$I$2001,"&gt;="&amp;'Delivery Report'!M$70,Ord_data!$I$2:$I$2001,"&lt;="&amp;'Delivery Report'!M$71,Ord_data!$L$2:$L$2001,Ord_data!$L$2)</f>
        <v>0</v>
      </c>
      <c r="N78" s="5">
        <f t="shared" si="2"/>
        <v>880</v>
      </c>
    </row>
    <row r="79" spans="1:14" x14ac:dyDescent="0.35">
      <c r="A79" s="5" t="s">
        <v>67</v>
      </c>
      <c r="B79" s="12">
        <f>SUMIFS(Ord_data!$M$2:$M$2001,Ord_data!$B$2:$B$2001,'Delivery Report'!$B$3,Ord_data!$F$2:$F$2001,'Delivery Report'!$A79,Ord_data!$I$2:$I$2001,"&gt;="&amp;'Delivery Report'!B$70,Ord_data!$I$2:$I$2001,"&lt;="&amp;'Delivery Report'!B$71,Ord_data!$L$2:$L$2001,Ord_data!$L$2)</f>
        <v>0</v>
      </c>
      <c r="C79" s="12">
        <f>SUMIFS(Ord_data!$M$2:$M$2001,Ord_data!$B$2:$B$2001,'Delivery Report'!$B$3,Ord_data!$F$2:$F$2001,'Delivery Report'!$A79,Ord_data!$I$2:$I$2001,"&gt;="&amp;'Delivery Report'!C$70,Ord_data!$I$2:$I$2001,"&lt;="&amp;'Delivery Report'!C$71,Ord_data!$L$2:$L$2001,Ord_data!$L$2)</f>
        <v>0</v>
      </c>
      <c r="D79" s="12">
        <f>SUMIFS(Ord_data!$M$2:$M$2001,Ord_data!$B$2:$B$2001,'Delivery Report'!$B$3,Ord_data!$F$2:$F$2001,'Delivery Report'!$A79,Ord_data!$I$2:$I$2001,"&gt;="&amp;'Delivery Report'!D$70,Ord_data!$I$2:$I$2001,"&lt;="&amp;'Delivery Report'!D$71,Ord_data!$L$2:$L$2001,Ord_data!$L$2)</f>
        <v>0</v>
      </c>
      <c r="E79" s="12">
        <f>SUMIFS(Ord_data!$M$2:$M$2001,Ord_data!$B$2:$B$2001,'Delivery Report'!$B$3,Ord_data!$F$2:$F$2001,'Delivery Report'!$A79,Ord_data!$I$2:$I$2001,"&gt;="&amp;'Delivery Report'!E$70,Ord_data!$I$2:$I$2001,"&lt;="&amp;'Delivery Report'!E$71,Ord_data!$L$2:$L$2001,Ord_data!$L$2)</f>
        <v>0</v>
      </c>
      <c r="F79" s="12">
        <f>SUMIFS(Ord_data!$M$2:$M$2001,Ord_data!$B$2:$B$2001,'Delivery Report'!$B$3,Ord_data!$F$2:$F$2001,'Delivery Report'!$A79,Ord_data!$I$2:$I$2001,"&gt;="&amp;'Delivery Report'!F$70,Ord_data!$I$2:$I$2001,"&lt;="&amp;'Delivery Report'!F$71,Ord_data!$L$2:$L$2001,Ord_data!$L$2)</f>
        <v>0</v>
      </c>
      <c r="G79" s="12">
        <f>SUMIFS(Ord_data!$M$2:$M$2001,Ord_data!$B$2:$B$2001,'Delivery Report'!$B$3,Ord_data!$F$2:$F$2001,'Delivery Report'!$A79,Ord_data!$I$2:$I$2001,"&gt;="&amp;'Delivery Report'!G$70,Ord_data!$I$2:$I$2001,"&lt;="&amp;'Delivery Report'!G$71,Ord_data!$L$2:$L$2001,Ord_data!$L$2)</f>
        <v>0</v>
      </c>
      <c r="H79" s="12">
        <f>SUMIFS(Ord_data!$M$2:$M$2001,Ord_data!$B$2:$B$2001,'Delivery Report'!$B$3,Ord_data!$F$2:$F$2001,'Delivery Report'!$A79,Ord_data!$I$2:$I$2001,"&gt;="&amp;'Delivery Report'!H$70,Ord_data!$I$2:$I$2001,"&lt;="&amp;'Delivery Report'!H$71,Ord_data!$L$2:$L$2001,Ord_data!$L$2)</f>
        <v>0</v>
      </c>
      <c r="I79" s="12">
        <f>SUMIFS(Ord_data!$M$2:$M$2001,Ord_data!$B$2:$B$2001,'Delivery Report'!$B$3,Ord_data!$F$2:$F$2001,'Delivery Report'!$A79,Ord_data!$I$2:$I$2001,"&gt;="&amp;'Delivery Report'!I$70,Ord_data!$I$2:$I$2001,"&lt;="&amp;'Delivery Report'!I$71,Ord_data!$L$2:$L$2001,Ord_data!$L$2)</f>
        <v>0</v>
      </c>
      <c r="J79" s="12">
        <f>SUMIFS(Ord_data!$M$2:$M$2001,Ord_data!$B$2:$B$2001,'Delivery Report'!$B$3,Ord_data!$F$2:$F$2001,'Delivery Report'!$A79,Ord_data!$I$2:$I$2001,"&gt;="&amp;'Delivery Report'!J$70,Ord_data!$I$2:$I$2001,"&lt;="&amp;'Delivery Report'!J$71,Ord_data!$L$2:$L$2001,Ord_data!$L$2)</f>
        <v>0</v>
      </c>
      <c r="K79" s="12">
        <f>SUMIFS(Ord_data!$M$2:$M$2001,Ord_data!$B$2:$B$2001,'Delivery Report'!$B$3,Ord_data!$F$2:$F$2001,'Delivery Report'!$A79,Ord_data!$I$2:$I$2001,"&gt;="&amp;'Delivery Report'!K$70,Ord_data!$I$2:$I$2001,"&lt;="&amp;'Delivery Report'!K$71,Ord_data!$L$2:$L$2001,Ord_data!$L$2)</f>
        <v>0</v>
      </c>
      <c r="L79" s="12">
        <f>SUMIFS(Ord_data!$M$2:$M$2001,Ord_data!$B$2:$B$2001,'Delivery Report'!$B$3,Ord_data!$F$2:$F$2001,'Delivery Report'!$A79,Ord_data!$I$2:$I$2001,"&gt;="&amp;'Delivery Report'!L$70,Ord_data!$I$2:$I$2001,"&lt;="&amp;'Delivery Report'!L$71,Ord_data!$L$2:$L$2001,Ord_data!$L$2)</f>
        <v>0</v>
      </c>
      <c r="M79" s="12">
        <f>SUMIFS(Ord_data!$M$2:$M$2001,Ord_data!$B$2:$B$2001,'Delivery Report'!$B$3,Ord_data!$F$2:$F$2001,'Delivery Report'!$A79,Ord_data!$I$2:$I$2001,"&gt;="&amp;'Delivery Report'!M$70,Ord_data!$I$2:$I$2001,"&lt;="&amp;'Delivery Report'!M$71,Ord_data!$L$2:$L$2001,Ord_data!$L$2)</f>
        <v>0</v>
      </c>
      <c r="N79" s="5">
        <f t="shared" si="2"/>
        <v>0</v>
      </c>
    </row>
    <row r="80" spans="1:14" x14ac:dyDescent="0.35">
      <c r="A80" s="5" t="s">
        <v>71</v>
      </c>
      <c r="B80" s="12">
        <f>SUMIFS(Ord_data!$M$2:$M$2001,Ord_data!$B$2:$B$2001,'Delivery Report'!$B$3,Ord_data!$F$2:$F$2001,'Delivery Report'!$A80,Ord_data!$I$2:$I$2001,"&gt;="&amp;'Delivery Report'!B$70,Ord_data!$I$2:$I$2001,"&lt;="&amp;'Delivery Report'!B$71,Ord_data!$L$2:$L$2001,Ord_data!$L$2)</f>
        <v>0</v>
      </c>
      <c r="C80" s="12">
        <f>SUMIFS(Ord_data!$M$2:$M$2001,Ord_data!$B$2:$B$2001,'Delivery Report'!$B$3,Ord_data!$F$2:$F$2001,'Delivery Report'!$A80,Ord_data!$I$2:$I$2001,"&gt;="&amp;'Delivery Report'!C$70,Ord_data!$I$2:$I$2001,"&lt;="&amp;'Delivery Report'!C$71,Ord_data!$L$2:$L$2001,Ord_data!$L$2)</f>
        <v>0</v>
      </c>
      <c r="D80" s="12">
        <f>SUMIFS(Ord_data!$M$2:$M$2001,Ord_data!$B$2:$B$2001,'Delivery Report'!$B$3,Ord_data!$F$2:$F$2001,'Delivery Report'!$A80,Ord_data!$I$2:$I$2001,"&gt;="&amp;'Delivery Report'!D$70,Ord_data!$I$2:$I$2001,"&lt;="&amp;'Delivery Report'!D$71,Ord_data!$L$2:$L$2001,Ord_data!$L$2)</f>
        <v>0</v>
      </c>
      <c r="E80" s="12">
        <f>SUMIFS(Ord_data!$M$2:$M$2001,Ord_data!$B$2:$B$2001,'Delivery Report'!$B$3,Ord_data!$F$2:$F$2001,'Delivery Report'!$A80,Ord_data!$I$2:$I$2001,"&gt;="&amp;'Delivery Report'!E$70,Ord_data!$I$2:$I$2001,"&lt;="&amp;'Delivery Report'!E$71,Ord_data!$L$2:$L$2001,Ord_data!$L$2)</f>
        <v>0</v>
      </c>
      <c r="F80" s="12">
        <f>SUMIFS(Ord_data!$M$2:$M$2001,Ord_data!$B$2:$B$2001,'Delivery Report'!$B$3,Ord_data!$F$2:$F$2001,'Delivery Report'!$A80,Ord_data!$I$2:$I$2001,"&gt;="&amp;'Delivery Report'!F$70,Ord_data!$I$2:$I$2001,"&lt;="&amp;'Delivery Report'!F$71,Ord_data!$L$2:$L$2001,Ord_data!$L$2)</f>
        <v>0</v>
      </c>
      <c r="G80" s="12">
        <f>SUMIFS(Ord_data!$M$2:$M$2001,Ord_data!$B$2:$B$2001,'Delivery Report'!$B$3,Ord_data!$F$2:$F$2001,'Delivery Report'!$A80,Ord_data!$I$2:$I$2001,"&gt;="&amp;'Delivery Report'!G$70,Ord_data!$I$2:$I$2001,"&lt;="&amp;'Delivery Report'!G$71,Ord_data!$L$2:$L$2001,Ord_data!$L$2)</f>
        <v>0</v>
      </c>
      <c r="H80" s="12">
        <f>SUMIFS(Ord_data!$M$2:$M$2001,Ord_data!$B$2:$B$2001,'Delivery Report'!$B$3,Ord_data!$F$2:$F$2001,'Delivery Report'!$A80,Ord_data!$I$2:$I$2001,"&gt;="&amp;'Delivery Report'!H$70,Ord_data!$I$2:$I$2001,"&lt;="&amp;'Delivery Report'!H$71,Ord_data!$L$2:$L$2001,Ord_data!$L$2)</f>
        <v>0</v>
      </c>
      <c r="I80" s="12">
        <f>SUMIFS(Ord_data!$M$2:$M$2001,Ord_data!$B$2:$B$2001,'Delivery Report'!$B$3,Ord_data!$F$2:$F$2001,'Delivery Report'!$A80,Ord_data!$I$2:$I$2001,"&gt;="&amp;'Delivery Report'!I$70,Ord_data!$I$2:$I$2001,"&lt;="&amp;'Delivery Report'!I$71,Ord_data!$L$2:$L$2001,Ord_data!$L$2)</f>
        <v>0</v>
      </c>
      <c r="J80" s="12">
        <f>SUMIFS(Ord_data!$M$2:$M$2001,Ord_data!$B$2:$B$2001,'Delivery Report'!$B$3,Ord_data!$F$2:$F$2001,'Delivery Report'!$A80,Ord_data!$I$2:$I$2001,"&gt;="&amp;'Delivery Report'!J$70,Ord_data!$I$2:$I$2001,"&lt;="&amp;'Delivery Report'!J$71,Ord_data!$L$2:$L$2001,Ord_data!$L$2)</f>
        <v>0</v>
      </c>
      <c r="K80" s="12">
        <f>SUMIFS(Ord_data!$M$2:$M$2001,Ord_data!$B$2:$B$2001,'Delivery Report'!$B$3,Ord_data!$F$2:$F$2001,'Delivery Report'!$A80,Ord_data!$I$2:$I$2001,"&gt;="&amp;'Delivery Report'!K$70,Ord_data!$I$2:$I$2001,"&lt;="&amp;'Delivery Report'!K$71,Ord_data!$L$2:$L$2001,Ord_data!$L$2)</f>
        <v>0</v>
      </c>
      <c r="L80" s="12">
        <f>SUMIFS(Ord_data!$M$2:$M$2001,Ord_data!$B$2:$B$2001,'Delivery Report'!$B$3,Ord_data!$F$2:$F$2001,'Delivery Report'!$A80,Ord_data!$I$2:$I$2001,"&gt;="&amp;'Delivery Report'!L$70,Ord_data!$I$2:$I$2001,"&lt;="&amp;'Delivery Report'!L$71,Ord_data!$L$2:$L$2001,Ord_data!$L$2)</f>
        <v>0</v>
      </c>
      <c r="M80" s="12">
        <f>SUMIFS(Ord_data!$M$2:$M$2001,Ord_data!$B$2:$B$2001,'Delivery Report'!$B$3,Ord_data!$F$2:$F$2001,'Delivery Report'!$A80,Ord_data!$I$2:$I$2001,"&gt;="&amp;'Delivery Report'!M$70,Ord_data!$I$2:$I$2001,"&lt;="&amp;'Delivery Report'!M$71,Ord_data!$L$2:$L$2001,Ord_data!$L$2)</f>
        <v>0</v>
      </c>
      <c r="N80" s="5">
        <f t="shared" si="2"/>
        <v>0</v>
      </c>
    </row>
    <row r="81" spans="1:14" x14ac:dyDescent="0.35">
      <c r="A81" s="5" t="s">
        <v>73</v>
      </c>
      <c r="B81" s="12">
        <f>SUMIFS(Ord_data!$M$2:$M$2001,Ord_data!$B$2:$B$2001,'Delivery Report'!$B$3,Ord_data!$F$2:$F$2001,'Delivery Report'!$A81,Ord_data!$I$2:$I$2001,"&gt;="&amp;'Delivery Report'!B$70,Ord_data!$I$2:$I$2001,"&lt;="&amp;'Delivery Report'!B$71,Ord_data!$L$2:$L$2001,Ord_data!$L$2)</f>
        <v>0</v>
      </c>
      <c r="C81" s="12">
        <f>SUMIFS(Ord_data!$M$2:$M$2001,Ord_data!$B$2:$B$2001,'Delivery Report'!$B$3,Ord_data!$F$2:$F$2001,'Delivery Report'!$A81,Ord_data!$I$2:$I$2001,"&gt;="&amp;'Delivery Report'!C$70,Ord_data!$I$2:$I$2001,"&lt;="&amp;'Delivery Report'!C$71,Ord_data!$L$2:$L$2001,Ord_data!$L$2)</f>
        <v>0</v>
      </c>
      <c r="D81" s="12">
        <f>SUMIFS(Ord_data!$M$2:$M$2001,Ord_data!$B$2:$B$2001,'Delivery Report'!$B$3,Ord_data!$F$2:$F$2001,'Delivery Report'!$A81,Ord_data!$I$2:$I$2001,"&gt;="&amp;'Delivery Report'!D$70,Ord_data!$I$2:$I$2001,"&lt;="&amp;'Delivery Report'!D$71,Ord_data!$L$2:$L$2001,Ord_data!$L$2)</f>
        <v>0</v>
      </c>
      <c r="E81" s="12">
        <f>SUMIFS(Ord_data!$M$2:$M$2001,Ord_data!$B$2:$B$2001,'Delivery Report'!$B$3,Ord_data!$F$2:$F$2001,'Delivery Report'!$A81,Ord_data!$I$2:$I$2001,"&gt;="&amp;'Delivery Report'!E$70,Ord_data!$I$2:$I$2001,"&lt;="&amp;'Delivery Report'!E$71,Ord_data!$L$2:$L$2001,Ord_data!$L$2)</f>
        <v>160</v>
      </c>
      <c r="F81" s="12">
        <f>SUMIFS(Ord_data!$M$2:$M$2001,Ord_data!$B$2:$B$2001,'Delivery Report'!$B$3,Ord_data!$F$2:$F$2001,'Delivery Report'!$A81,Ord_data!$I$2:$I$2001,"&gt;="&amp;'Delivery Report'!F$70,Ord_data!$I$2:$I$2001,"&lt;="&amp;'Delivery Report'!F$71,Ord_data!$L$2:$L$2001,Ord_data!$L$2)</f>
        <v>0</v>
      </c>
      <c r="G81" s="12">
        <f>SUMIFS(Ord_data!$M$2:$M$2001,Ord_data!$B$2:$B$2001,'Delivery Report'!$B$3,Ord_data!$F$2:$F$2001,'Delivery Report'!$A81,Ord_data!$I$2:$I$2001,"&gt;="&amp;'Delivery Report'!G$70,Ord_data!$I$2:$I$2001,"&lt;="&amp;'Delivery Report'!G$71,Ord_data!$L$2:$L$2001,Ord_data!$L$2)</f>
        <v>0</v>
      </c>
      <c r="H81" s="12">
        <f>SUMIFS(Ord_data!$M$2:$M$2001,Ord_data!$B$2:$B$2001,'Delivery Report'!$B$3,Ord_data!$F$2:$F$2001,'Delivery Report'!$A81,Ord_data!$I$2:$I$2001,"&gt;="&amp;'Delivery Report'!H$70,Ord_data!$I$2:$I$2001,"&lt;="&amp;'Delivery Report'!H$71,Ord_data!$L$2:$L$2001,Ord_data!$L$2)</f>
        <v>0</v>
      </c>
      <c r="I81" s="12">
        <f>SUMIFS(Ord_data!$M$2:$M$2001,Ord_data!$B$2:$B$2001,'Delivery Report'!$B$3,Ord_data!$F$2:$F$2001,'Delivery Report'!$A81,Ord_data!$I$2:$I$2001,"&gt;="&amp;'Delivery Report'!I$70,Ord_data!$I$2:$I$2001,"&lt;="&amp;'Delivery Report'!I$71,Ord_data!$L$2:$L$2001,Ord_data!$L$2)</f>
        <v>0</v>
      </c>
      <c r="J81" s="12">
        <f>SUMIFS(Ord_data!$M$2:$M$2001,Ord_data!$B$2:$B$2001,'Delivery Report'!$B$3,Ord_data!$F$2:$F$2001,'Delivery Report'!$A81,Ord_data!$I$2:$I$2001,"&gt;="&amp;'Delivery Report'!J$70,Ord_data!$I$2:$I$2001,"&lt;="&amp;'Delivery Report'!J$71,Ord_data!$L$2:$L$2001,Ord_data!$L$2)</f>
        <v>0</v>
      </c>
      <c r="K81" s="12">
        <f>SUMIFS(Ord_data!$M$2:$M$2001,Ord_data!$B$2:$B$2001,'Delivery Report'!$B$3,Ord_data!$F$2:$F$2001,'Delivery Report'!$A81,Ord_data!$I$2:$I$2001,"&gt;="&amp;'Delivery Report'!K$70,Ord_data!$I$2:$I$2001,"&lt;="&amp;'Delivery Report'!K$71,Ord_data!$L$2:$L$2001,Ord_data!$L$2)</f>
        <v>0</v>
      </c>
      <c r="L81" s="12">
        <f>SUMIFS(Ord_data!$M$2:$M$2001,Ord_data!$B$2:$B$2001,'Delivery Report'!$B$3,Ord_data!$F$2:$F$2001,'Delivery Report'!$A81,Ord_data!$I$2:$I$2001,"&gt;="&amp;'Delivery Report'!L$70,Ord_data!$I$2:$I$2001,"&lt;="&amp;'Delivery Report'!L$71,Ord_data!$L$2:$L$2001,Ord_data!$L$2)</f>
        <v>0</v>
      </c>
      <c r="M81" s="12">
        <f>SUMIFS(Ord_data!$M$2:$M$2001,Ord_data!$B$2:$B$2001,'Delivery Report'!$B$3,Ord_data!$F$2:$F$2001,'Delivery Report'!$A81,Ord_data!$I$2:$I$2001,"&gt;="&amp;'Delivery Report'!M$70,Ord_data!$I$2:$I$2001,"&lt;="&amp;'Delivery Report'!M$71,Ord_data!$L$2:$L$2001,Ord_data!$L$2)</f>
        <v>160</v>
      </c>
      <c r="N81" s="5">
        <f t="shared" si="2"/>
        <v>320</v>
      </c>
    </row>
    <row r="82" spans="1:14" x14ac:dyDescent="0.35">
      <c r="A82" s="5" t="s">
        <v>80</v>
      </c>
      <c r="B82" s="12">
        <f>SUMIFS(Ord_data!$M$2:$M$2001,Ord_data!$B$2:$B$2001,'Delivery Report'!$B$3,Ord_data!$F$2:$F$2001,'Delivery Report'!$A82,Ord_data!$I$2:$I$2001,"&gt;="&amp;'Delivery Report'!B$70,Ord_data!$I$2:$I$2001,"&lt;="&amp;'Delivery Report'!B$71,Ord_data!$L$2:$L$2001,Ord_data!$L$2)</f>
        <v>0</v>
      </c>
      <c r="C82" s="12">
        <f>SUMIFS(Ord_data!$M$2:$M$2001,Ord_data!$B$2:$B$2001,'Delivery Report'!$B$3,Ord_data!$F$2:$F$2001,'Delivery Report'!$A82,Ord_data!$I$2:$I$2001,"&gt;="&amp;'Delivery Report'!C$70,Ord_data!$I$2:$I$2001,"&lt;="&amp;'Delivery Report'!C$71,Ord_data!$L$2:$L$2001,Ord_data!$L$2)</f>
        <v>0</v>
      </c>
      <c r="D82" s="12">
        <f>SUMIFS(Ord_data!$M$2:$M$2001,Ord_data!$B$2:$B$2001,'Delivery Report'!$B$3,Ord_data!$F$2:$F$2001,'Delivery Report'!$A82,Ord_data!$I$2:$I$2001,"&gt;="&amp;'Delivery Report'!D$70,Ord_data!$I$2:$I$2001,"&lt;="&amp;'Delivery Report'!D$71,Ord_data!$L$2:$L$2001,Ord_data!$L$2)</f>
        <v>0</v>
      </c>
      <c r="E82" s="12">
        <f>SUMIFS(Ord_data!$M$2:$M$2001,Ord_data!$B$2:$B$2001,'Delivery Report'!$B$3,Ord_data!$F$2:$F$2001,'Delivery Report'!$A82,Ord_data!$I$2:$I$2001,"&gt;="&amp;'Delivery Report'!E$70,Ord_data!$I$2:$I$2001,"&lt;="&amp;'Delivery Report'!E$71,Ord_data!$L$2:$L$2001,Ord_data!$L$2)</f>
        <v>0</v>
      </c>
      <c r="F82" s="12">
        <f>SUMIFS(Ord_data!$M$2:$M$2001,Ord_data!$B$2:$B$2001,'Delivery Report'!$B$3,Ord_data!$F$2:$F$2001,'Delivery Report'!$A82,Ord_data!$I$2:$I$2001,"&gt;="&amp;'Delivery Report'!F$70,Ord_data!$I$2:$I$2001,"&lt;="&amp;'Delivery Report'!F$71,Ord_data!$L$2:$L$2001,Ord_data!$L$2)</f>
        <v>0</v>
      </c>
      <c r="G82" s="12">
        <f>SUMIFS(Ord_data!$M$2:$M$2001,Ord_data!$B$2:$B$2001,'Delivery Report'!$B$3,Ord_data!$F$2:$F$2001,'Delivery Report'!$A82,Ord_data!$I$2:$I$2001,"&gt;="&amp;'Delivery Report'!G$70,Ord_data!$I$2:$I$2001,"&lt;="&amp;'Delivery Report'!G$71,Ord_data!$L$2:$L$2001,Ord_data!$L$2)</f>
        <v>0</v>
      </c>
      <c r="H82" s="12">
        <f>SUMIFS(Ord_data!$M$2:$M$2001,Ord_data!$B$2:$B$2001,'Delivery Report'!$B$3,Ord_data!$F$2:$F$2001,'Delivery Report'!$A82,Ord_data!$I$2:$I$2001,"&gt;="&amp;'Delivery Report'!H$70,Ord_data!$I$2:$I$2001,"&lt;="&amp;'Delivery Report'!H$71,Ord_data!$L$2:$L$2001,Ord_data!$L$2)</f>
        <v>0</v>
      </c>
      <c r="I82" s="12">
        <f>SUMIFS(Ord_data!$M$2:$M$2001,Ord_data!$B$2:$B$2001,'Delivery Report'!$B$3,Ord_data!$F$2:$F$2001,'Delivery Report'!$A82,Ord_data!$I$2:$I$2001,"&gt;="&amp;'Delivery Report'!I$70,Ord_data!$I$2:$I$2001,"&lt;="&amp;'Delivery Report'!I$71,Ord_data!$L$2:$L$2001,Ord_data!$L$2)</f>
        <v>0</v>
      </c>
      <c r="J82" s="12">
        <f>SUMIFS(Ord_data!$M$2:$M$2001,Ord_data!$B$2:$B$2001,'Delivery Report'!$B$3,Ord_data!$F$2:$F$2001,'Delivery Report'!$A82,Ord_data!$I$2:$I$2001,"&gt;="&amp;'Delivery Report'!J$70,Ord_data!$I$2:$I$2001,"&lt;="&amp;'Delivery Report'!J$71,Ord_data!$L$2:$L$2001,Ord_data!$L$2)</f>
        <v>0</v>
      </c>
      <c r="K82" s="12">
        <f>SUMIFS(Ord_data!$M$2:$M$2001,Ord_data!$B$2:$B$2001,'Delivery Report'!$B$3,Ord_data!$F$2:$F$2001,'Delivery Report'!$A82,Ord_data!$I$2:$I$2001,"&gt;="&amp;'Delivery Report'!K$70,Ord_data!$I$2:$I$2001,"&lt;="&amp;'Delivery Report'!K$71,Ord_data!$L$2:$L$2001,Ord_data!$L$2)</f>
        <v>0</v>
      </c>
      <c r="L82" s="12">
        <f>SUMIFS(Ord_data!$M$2:$M$2001,Ord_data!$B$2:$B$2001,'Delivery Report'!$B$3,Ord_data!$F$2:$F$2001,'Delivery Report'!$A82,Ord_data!$I$2:$I$2001,"&gt;="&amp;'Delivery Report'!L$70,Ord_data!$I$2:$I$2001,"&lt;="&amp;'Delivery Report'!L$71,Ord_data!$L$2:$L$2001,Ord_data!$L$2)</f>
        <v>0</v>
      </c>
      <c r="M82" s="12">
        <f>SUMIFS(Ord_data!$M$2:$M$2001,Ord_data!$B$2:$B$2001,'Delivery Report'!$B$3,Ord_data!$F$2:$F$2001,'Delivery Report'!$A82,Ord_data!$I$2:$I$2001,"&gt;="&amp;'Delivery Report'!M$70,Ord_data!$I$2:$I$2001,"&lt;="&amp;'Delivery Report'!M$71,Ord_data!$L$2:$L$2001,Ord_data!$L$2)</f>
        <v>0</v>
      </c>
      <c r="N82" s="5">
        <f t="shared" si="2"/>
        <v>0</v>
      </c>
    </row>
    <row r="83" spans="1:14" x14ac:dyDescent="0.35">
      <c r="A83" s="5" t="s">
        <v>85</v>
      </c>
      <c r="B83" s="12">
        <f>SUMIFS(Ord_data!$M$2:$M$2001,Ord_data!$B$2:$B$2001,'Delivery Report'!$B$3,Ord_data!$F$2:$F$2001,'Delivery Report'!$A83,Ord_data!$I$2:$I$2001,"&gt;="&amp;'Delivery Report'!B$70,Ord_data!$I$2:$I$2001,"&lt;="&amp;'Delivery Report'!B$71,Ord_data!$L$2:$L$2001,Ord_data!$L$2)</f>
        <v>0</v>
      </c>
      <c r="C83" s="12">
        <f>SUMIFS(Ord_data!$M$2:$M$2001,Ord_data!$B$2:$B$2001,'Delivery Report'!$B$3,Ord_data!$F$2:$F$2001,'Delivery Report'!$A83,Ord_data!$I$2:$I$2001,"&gt;="&amp;'Delivery Report'!C$70,Ord_data!$I$2:$I$2001,"&lt;="&amp;'Delivery Report'!C$71,Ord_data!$L$2:$L$2001,Ord_data!$L$2)</f>
        <v>0</v>
      </c>
      <c r="D83" s="12">
        <f>SUMIFS(Ord_data!$M$2:$M$2001,Ord_data!$B$2:$B$2001,'Delivery Report'!$B$3,Ord_data!$F$2:$F$2001,'Delivery Report'!$A83,Ord_data!$I$2:$I$2001,"&gt;="&amp;'Delivery Report'!D$70,Ord_data!$I$2:$I$2001,"&lt;="&amp;'Delivery Report'!D$71,Ord_data!$L$2:$L$2001,Ord_data!$L$2)</f>
        <v>0</v>
      </c>
      <c r="E83" s="12">
        <f>SUMIFS(Ord_data!$M$2:$M$2001,Ord_data!$B$2:$B$2001,'Delivery Report'!$B$3,Ord_data!$F$2:$F$2001,'Delivery Report'!$A83,Ord_data!$I$2:$I$2001,"&gt;="&amp;'Delivery Report'!E$70,Ord_data!$I$2:$I$2001,"&lt;="&amp;'Delivery Report'!E$71,Ord_data!$L$2:$L$2001,Ord_data!$L$2)</f>
        <v>0</v>
      </c>
      <c r="F83" s="12">
        <f>SUMIFS(Ord_data!$M$2:$M$2001,Ord_data!$B$2:$B$2001,'Delivery Report'!$B$3,Ord_data!$F$2:$F$2001,'Delivery Report'!$A83,Ord_data!$I$2:$I$2001,"&gt;="&amp;'Delivery Report'!F$70,Ord_data!$I$2:$I$2001,"&lt;="&amp;'Delivery Report'!F$71,Ord_data!$L$2:$L$2001,Ord_data!$L$2)</f>
        <v>0</v>
      </c>
      <c r="G83" s="12">
        <f>SUMIFS(Ord_data!$M$2:$M$2001,Ord_data!$B$2:$B$2001,'Delivery Report'!$B$3,Ord_data!$F$2:$F$2001,'Delivery Report'!$A83,Ord_data!$I$2:$I$2001,"&gt;="&amp;'Delivery Report'!G$70,Ord_data!$I$2:$I$2001,"&lt;="&amp;'Delivery Report'!G$71,Ord_data!$L$2:$L$2001,Ord_data!$L$2)</f>
        <v>0</v>
      </c>
      <c r="H83" s="12">
        <f>SUMIFS(Ord_data!$M$2:$M$2001,Ord_data!$B$2:$B$2001,'Delivery Report'!$B$3,Ord_data!$F$2:$F$2001,'Delivery Report'!$A83,Ord_data!$I$2:$I$2001,"&gt;="&amp;'Delivery Report'!H$70,Ord_data!$I$2:$I$2001,"&lt;="&amp;'Delivery Report'!H$71,Ord_data!$L$2:$L$2001,Ord_data!$L$2)</f>
        <v>0</v>
      </c>
      <c r="I83" s="12">
        <f>SUMIFS(Ord_data!$M$2:$M$2001,Ord_data!$B$2:$B$2001,'Delivery Report'!$B$3,Ord_data!$F$2:$F$2001,'Delivery Report'!$A83,Ord_data!$I$2:$I$2001,"&gt;="&amp;'Delivery Report'!I$70,Ord_data!$I$2:$I$2001,"&lt;="&amp;'Delivery Report'!I$71,Ord_data!$L$2:$L$2001,Ord_data!$L$2)</f>
        <v>0</v>
      </c>
      <c r="J83" s="12">
        <f>SUMIFS(Ord_data!$M$2:$M$2001,Ord_data!$B$2:$B$2001,'Delivery Report'!$B$3,Ord_data!$F$2:$F$2001,'Delivery Report'!$A83,Ord_data!$I$2:$I$2001,"&gt;="&amp;'Delivery Report'!J$70,Ord_data!$I$2:$I$2001,"&lt;="&amp;'Delivery Report'!J$71,Ord_data!$L$2:$L$2001,Ord_data!$L$2)</f>
        <v>0</v>
      </c>
      <c r="K83" s="12">
        <f>SUMIFS(Ord_data!$M$2:$M$2001,Ord_data!$B$2:$B$2001,'Delivery Report'!$B$3,Ord_data!$F$2:$F$2001,'Delivery Report'!$A83,Ord_data!$I$2:$I$2001,"&gt;="&amp;'Delivery Report'!K$70,Ord_data!$I$2:$I$2001,"&lt;="&amp;'Delivery Report'!K$71,Ord_data!$L$2:$L$2001,Ord_data!$L$2)</f>
        <v>0</v>
      </c>
      <c r="L83" s="12">
        <f>SUMIFS(Ord_data!$M$2:$M$2001,Ord_data!$B$2:$B$2001,'Delivery Report'!$B$3,Ord_data!$F$2:$F$2001,'Delivery Report'!$A83,Ord_data!$I$2:$I$2001,"&gt;="&amp;'Delivery Report'!L$70,Ord_data!$I$2:$I$2001,"&lt;="&amp;'Delivery Report'!L$71,Ord_data!$L$2:$L$2001,Ord_data!$L$2)</f>
        <v>0</v>
      </c>
      <c r="M83" s="12">
        <f>SUMIFS(Ord_data!$M$2:$M$2001,Ord_data!$B$2:$B$2001,'Delivery Report'!$B$3,Ord_data!$F$2:$F$2001,'Delivery Report'!$A83,Ord_data!$I$2:$I$2001,"&gt;="&amp;'Delivery Report'!M$70,Ord_data!$I$2:$I$2001,"&lt;="&amp;'Delivery Report'!M$71,Ord_data!$L$2:$L$2001,Ord_data!$L$2)</f>
        <v>0</v>
      </c>
      <c r="N83" s="5">
        <f t="shared" si="2"/>
        <v>0</v>
      </c>
    </row>
    <row r="84" spans="1:14" x14ac:dyDescent="0.35">
      <c r="A84" s="5" t="s">
        <v>88</v>
      </c>
      <c r="B84" s="12">
        <f>SUMIFS(Ord_data!$M$2:$M$2001,Ord_data!$B$2:$B$2001,'Delivery Report'!$B$3,Ord_data!$F$2:$F$2001,'Delivery Report'!$A84,Ord_data!$I$2:$I$2001,"&gt;="&amp;'Delivery Report'!B$70,Ord_data!$I$2:$I$2001,"&lt;="&amp;'Delivery Report'!B$71,Ord_data!$L$2:$L$2001,Ord_data!$L$2)</f>
        <v>0</v>
      </c>
      <c r="C84" s="12">
        <f>SUMIFS(Ord_data!$M$2:$M$2001,Ord_data!$B$2:$B$2001,'Delivery Report'!$B$3,Ord_data!$F$2:$F$2001,'Delivery Report'!$A84,Ord_data!$I$2:$I$2001,"&gt;="&amp;'Delivery Report'!C$70,Ord_data!$I$2:$I$2001,"&lt;="&amp;'Delivery Report'!C$71,Ord_data!$L$2:$L$2001,Ord_data!$L$2)</f>
        <v>0</v>
      </c>
      <c r="D84" s="12">
        <f>SUMIFS(Ord_data!$M$2:$M$2001,Ord_data!$B$2:$B$2001,'Delivery Report'!$B$3,Ord_data!$F$2:$F$2001,'Delivery Report'!$A84,Ord_data!$I$2:$I$2001,"&gt;="&amp;'Delivery Report'!D$70,Ord_data!$I$2:$I$2001,"&lt;="&amp;'Delivery Report'!D$71,Ord_data!$L$2:$L$2001,Ord_data!$L$2)</f>
        <v>130</v>
      </c>
      <c r="E84" s="12">
        <f>SUMIFS(Ord_data!$M$2:$M$2001,Ord_data!$B$2:$B$2001,'Delivery Report'!$B$3,Ord_data!$F$2:$F$2001,'Delivery Report'!$A84,Ord_data!$I$2:$I$2001,"&gt;="&amp;'Delivery Report'!E$70,Ord_data!$I$2:$I$2001,"&lt;="&amp;'Delivery Report'!E$71,Ord_data!$L$2:$L$2001,Ord_data!$L$2)</f>
        <v>0</v>
      </c>
      <c r="F84" s="12">
        <f>SUMIFS(Ord_data!$M$2:$M$2001,Ord_data!$B$2:$B$2001,'Delivery Report'!$B$3,Ord_data!$F$2:$F$2001,'Delivery Report'!$A84,Ord_data!$I$2:$I$2001,"&gt;="&amp;'Delivery Report'!F$70,Ord_data!$I$2:$I$2001,"&lt;="&amp;'Delivery Report'!F$71,Ord_data!$L$2:$L$2001,Ord_data!$L$2)</f>
        <v>0</v>
      </c>
      <c r="G84" s="12">
        <f>SUMIFS(Ord_data!$M$2:$M$2001,Ord_data!$B$2:$B$2001,'Delivery Report'!$B$3,Ord_data!$F$2:$F$2001,'Delivery Report'!$A84,Ord_data!$I$2:$I$2001,"&gt;="&amp;'Delivery Report'!G$70,Ord_data!$I$2:$I$2001,"&lt;="&amp;'Delivery Report'!G$71,Ord_data!$L$2:$L$2001,Ord_data!$L$2)</f>
        <v>0</v>
      </c>
      <c r="H84" s="12">
        <f>SUMIFS(Ord_data!$M$2:$M$2001,Ord_data!$B$2:$B$2001,'Delivery Report'!$B$3,Ord_data!$F$2:$F$2001,'Delivery Report'!$A84,Ord_data!$I$2:$I$2001,"&gt;="&amp;'Delivery Report'!H$70,Ord_data!$I$2:$I$2001,"&lt;="&amp;'Delivery Report'!H$71,Ord_data!$L$2:$L$2001,Ord_data!$L$2)</f>
        <v>0</v>
      </c>
      <c r="I84" s="12">
        <f>SUMIFS(Ord_data!$M$2:$M$2001,Ord_data!$B$2:$B$2001,'Delivery Report'!$B$3,Ord_data!$F$2:$F$2001,'Delivery Report'!$A84,Ord_data!$I$2:$I$2001,"&gt;="&amp;'Delivery Report'!I$70,Ord_data!$I$2:$I$2001,"&lt;="&amp;'Delivery Report'!I$71,Ord_data!$L$2:$L$2001,Ord_data!$L$2)</f>
        <v>0</v>
      </c>
      <c r="J84" s="12">
        <f>SUMIFS(Ord_data!$M$2:$M$2001,Ord_data!$B$2:$B$2001,'Delivery Report'!$B$3,Ord_data!$F$2:$F$2001,'Delivery Report'!$A84,Ord_data!$I$2:$I$2001,"&gt;="&amp;'Delivery Report'!J$70,Ord_data!$I$2:$I$2001,"&lt;="&amp;'Delivery Report'!J$71,Ord_data!$L$2:$L$2001,Ord_data!$L$2)</f>
        <v>0</v>
      </c>
      <c r="K84" s="12">
        <f>SUMIFS(Ord_data!$M$2:$M$2001,Ord_data!$B$2:$B$2001,'Delivery Report'!$B$3,Ord_data!$F$2:$F$2001,'Delivery Report'!$A84,Ord_data!$I$2:$I$2001,"&gt;="&amp;'Delivery Report'!K$70,Ord_data!$I$2:$I$2001,"&lt;="&amp;'Delivery Report'!K$71,Ord_data!$L$2:$L$2001,Ord_data!$L$2)</f>
        <v>0</v>
      </c>
      <c r="L84" s="12">
        <f>SUMIFS(Ord_data!$M$2:$M$2001,Ord_data!$B$2:$B$2001,'Delivery Report'!$B$3,Ord_data!$F$2:$F$2001,'Delivery Report'!$A84,Ord_data!$I$2:$I$2001,"&gt;="&amp;'Delivery Report'!L$70,Ord_data!$I$2:$I$2001,"&lt;="&amp;'Delivery Report'!L$71,Ord_data!$L$2:$L$2001,Ord_data!$L$2)</f>
        <v>0</v>
      </c>
      <c r="M84" s="12">
        <f>SUMIFS(Ord_data!$M$2:$M$2001,Ord_data!$B$2:$B$2001,'Delivery Report'!$B$3,Ord_data!$F$2:$F$2001,'Delivery Report'!$A84,Ord_data!$I$2:$I$2001,"&gt;="&amp;'Delivery Report'!M$70,Ord_data!$I$2:$I$2001,"&lt;="&amp;'Delivery Report'!M$71,Ord_data!$L$2:$L$2001,Ord_data!$L$2)</f>
        <v>0</v>
      </c>
      <c r="N84" s="5">
        <f t="shared" si="2"/>
        <v>130</v>
      </c>
    </row>
    <row r="85" spans="1:14" x14ac:dyDescent="0.35">
      <c r="A85" s="5" t="s">
        <v>90</v>
      </c>
      <c r="B85" s="12">
        <f>SUMIFS(Ord_data!$M$2:$M$2001,Ord_data!$B$2:$B$2001,'Delivery Report'!$B$3,Ord_data!$F$2:$F$2001,'Delivery Report'!$A85,Ord_data!$I$2:$I$2001,"&gt;="&amp;'Delivery Report'!B$70,Ord_data!$I$2:$I$2001,"&lt;="&amp;'Delivery Report'!B$71,Ord_data!$L$2:$L$2001,Ord_data!$L$2)</f>
        <v>0</v>
      </c>
      <c r="C85" s="12">
        <f>SUMIFS(Ord_data!$M$2:$M$2001,Ord_data!$B$2:$B$2001,'Delivery Report'!$B$3,Ord_data!$F$2:$F$2001,'Delivery Report'!$A85,Ord_data!$I$2:$I$2001,"&gt;="&amp;'Delivery Report'!C$70,Ord_data!$I$2:$I$2001,"&lt;="&amp;'Delivery Report'!C$71,Ord_data!$L$2:$L$2001,Ord_data!$L$2)</f>
        <v>0</v>
      </c>
      <c r="D85" s="12">
        <f>SUMIFS(Ord_data!$M$2:$M$2001,Ord_data!$B$2:$B$2001,'Delivery Report'!$B$3,Ord_data!$F$2:$F$2001,'Delivery Report'!$A85,Ord_data!$I$2:$I$2001,"&gt;="&amp;'Delivery Report'!D$70,Ord_data!$I$2:$I$2001,"&lt;="&amp;'Delivery Report'!D$71,Ord_data!$L$2:$L$2001,Ord_data!$L$2)</f>
        <v>0</v>
      </c>
      <c r="E85" s="12">
        <f>SUMIFS(Ord_data!$M$2:$M$2001,Ord_data!$B$2:$B$2001,'Delivery Report'!$B$3,Ord_data!$F$2:$F$2001,'Delivery Report'!$A85,Ord_data!$I$2:$I$2001,"&gt;="&amp;'Delivery Report'!E$70,Ord_data!$I$2:$I$2001,"&lt;="&amp;'Delivery Report'!E$71,Ord_data!$L$2:$L$2001,Ord_data!$L$2)</f>
        <v>0</v>
      </c>
      <c r="F85" s="12">
        <f>SUMIFS(Ord_data!$M$2:$M$2001,Ord_data!$B$2:$B$2001,'Delivery Report'!$B$3,Ord_data!$F$2:$F$2001,'Delivery Report'!$A85,Ord_data!$I$2:$I$2001,"&gt;="&amp;'Delivery Report'!F$70,Ord_data!$I$2:$I$2001,"&lt;="&amp;'Delivery Report'!F$71,Ord_data!$L$2:$L$2001,Ord_data!$L$2)</f>
        <v>100</v>
      </c>
      <c r="G85" s="12">
        <f>SUMIFS(Ord_data!$M$2:$M$2001,Ord_data!$B$2:$B$2001,'Delivery Report'!$B$3,Ord_data!$F$2:$F$2001,'Delivery Report'!$A85,Ord_data!$I$2:$I$2001,"&gt;="&amp;'Delivery Report'!G$70,Ord_data!$I$2:$I$2001,"&lt;="&amp;'Delivery Report'!G$71,Ord_data!$L$2:$L$2001,Ord_data!$L$2)</f>
        <v>0</v>
      </c>
      <c r="H85" s="12">
        <f>SUMIFS(Ord_data!$M$2:$M$2001,Ord_data!$B$2:$B$2001,'Delivery Report'!$B$3,Ord_data!$F$2:$F$2001,'Delivery Report'!$A85,Ord_data!$I$2:$I$2001,"&gt;="&amp;'Delivery Report'!H$70,Ord_data!$I$2:$I$2001,"&lt;="&amp;'Delivery Report'!H$71,Ord_data!$L$2:$L$2001,Ord_data!$L$2)</f>
        <v>100</v>
      </c>
      <c r="I85" s="12">
        <f>SUMIFS(Ord_data!$M$2:$M$2001,Ord_data!$B$2:$B$2001,'Delivery Report'!$B$3,Ord_data!$F$2:$F$2001,'Delivery Report'!$A85,Ord_data!$I$2:$I$2001,"&gt;="&amp;'Delivery Report'!I$70,Ord_data!$I$2:$I$2001,"&lt;="&amp;'Delivery Report'!I$71,Ord_data!$L$2:$L$2001,Ord_data!$L$2)</f>
        <v>0</v>
      </c>
      <c r="J85" s="12">
        <f>SUMIFS(Ord_data!$M$2:$M$2001,Ord_data!$B$2:$B$2001,'Delivery Report'!$B$3,Ord_data!$F$2:$F$2001,'Delivery Report'!$A85,Ord_data!$I$2:$I$2001,"&gt;="&amp;'Delivery Report'!J$70,Ord_data!$I$2:$I$2001,"&lt;="&amp;'Delivery Report'!J$71,Ord_data!$L$2:$L$2001,Ord_data!$L$2)</f>
        <v>0</v>
      </c>
      <c r="K85" s="12">
        <f>SUMIFS(Ord_data!$M$2:$M$2001,Ord_data!$B$2:$B$2001,'Delivery Report'!$B$3,Ord_data!$F$2:$F$2001,'Delivery Report'!$A85,Ord_data!$I$2:$I$2001,"&gt;="&amp;'Delivery Report'!K$70,Ord_data!$I$2:$I$2001,"&lt;="&amp;'Delivery Report'!K$71,Ord_data!$L$2:$L$2001,Ord_data!$L$2)</f>
        <v>0</v>
      </c>
      <c r="L85" s="12">
        <f>SUMIFS(Ord_data!$M$2:$M$2001,Ord_data!$B$2:$B$2001,'Delivery Report'!$B$3,Ord_data!$F$2:$F$2001,'Delivery Report'!$A85,Ord_data!$I$2:$I$2001,"&gt;="&amp;'Delivery Report'!L$70,Ord_data!$I$2:$I$2001,"&lt;="&amp;'Delivery Report'!L$71,Ord_data!$L$2:$L$2001,Ord_data!$L$2)</f>
        <v>0</v>
      </c>
      <c r="M85" s="12">
        <f>SUMIFS(Ord_data!$M$2:$M$2001,Ord_data!$B$2:$B$2001,'Delivery Report'!$B$3,Ord_data!$F$2:$F$2001,'Delivery Report'!$A85,Ord_data!$I$2:$I$2001,"&gt;="&amp;'Delivery Report'!M$70,Ord_data!$I$2:$I$2001,"&lt;="&amp;'Delivery Report'!M$71,Ord_data!$L$2:$L$2001,Ord_data!$L$2)</f>
        <v>0</v>
      </c>
      <c r="N85" s="5">
        <f t="shared" si="2"/>
        <v>200</v>
      </c>
    </row>
    <row r="86" spans="1:14" x14ac:dyDescent="0.35">
      <c r="A86" s="5" t="s">
        <v>98</v>
      </c>
      <c r="B86" s="12">
        <f>SUMIFS(Ord_data!$M$2:$M$2001,Ord_data!$B$2:$B$2001,'Delivery Report'!$B$3,Ord_data!$F$2:$F$2001,'Delivery Report'!$A86,Ord_data!$I$2:$I$2001,"&gt;="&amp;'Delivery Report'!B$70,Ord_data!$I$2:$I$2001,"&lt;="&amp;'Delivery Report'!B$71,Ord_data!$L$2:$L$2001,Ord_data!$L$2)</f>
        <v>0</v>
      </c>
      <c r="C86" s="12">
        <f>SUMIFS(Ord_data!$M$2:$M$2001,Ord_data!$B$2:$B$2001,'Delivery Report'!$B$3,Ord_data!$F$2:$F$2001,'Delivery Report'!$A86,Ord_data!$I$2:$I$2001,"&gt;="&amp;'Delivery Report'!C$70,Ord_data!$I$2:$I$2001,"&lt;="&amp;'Delivery Report'!C$71,Ord_data!$L$2:$L$2001,Ord_data!$L$2)</f>
        <v>300</v>
      </c>
      <c r="D86" s="12">
        <f>SUMIFS(Ord_data!$M$2:$M$2001,Ord_data!$B$2:$B$2001,'Delivery Report'!$B$3,Ord_data!$F$2:$F$2001,'Delivery Report'!$A86,Ord_data!$I$2:$I$2001,"&gt;="&amp;'Delivery Report'!D$70,Ord_data!$I$2:$I$2001,"&lt;="&amp;'Delivery Report'!D$71,Ord_data!$L$2:$L$2001,Ord_data!$L$2)</f>
        <v>0</v>
      </c>
      <c r="E86" s="12">
        <f>SUMIFS(Ord_data!$M$2:$M$2001,Ord_data!$B$2:$B$2001,'Delivery Report'!$B$3,Ord_data!$F$2:$F$2001,'Delivery Report'!$A86,Ord_data!$I$2:$I$2001,"&gt;="&amp;'Delivery Report'!E$70,Ord_data!$I$2:$I$2001,"&lt;="&amp;'Delivery Report'!E$71,Ord_data!$L$2:$L$2001,Ord_data!$L$2)</f>
        <v>0</v>
      </c>
      <c r="F86" s="12">
        <f>SUMIFS(Ord_data!$M$2:$M$2001,Ord_data!$B$2:$B$2001,'Delivery Report'!$B$3,Ord_data!$F$2:$F$2001,'Delivery Report'!$A86,Ord_data!$I$2:$I$2001,"&gt;="&amp;'Delivery Report'!F$70,Ord_data!$I$2:$I$2001,"&lt;="&amp;'Delivery Report'!F$71,Ord_data!$L$2:$L$2001,Ord_data!$L$2)</f>
        <v>0</v>
      </c>
      <c r="G86" s="12">
        <f>SUMIFS(Ord_data!$M$2:$M$2001,Ord_data!$B$2:$B$2001,'Delivery Report'!$B$3,Ord_data!$F$2:$F$2001,'Delivery Report'!$A86,Ord_data!$I$2:$I$2001,"&gt;="&amp;'Delivery Report'!G$70,Ord_data!$I$2:$I$2001,"&lt;="&amp;'Delivery Report'!G$71,Ord_data!$L$2:$L$2001,Ord_data!$L$2)</f>
        <v>0</v>
      </c>
      <c r="H86" s="12">
        <f>SUMIFS(Ord_data!$M$2:$M$2001,Ord_data!$B$2:$B$2001,'Delivery Report'!$B$3,Ord_data!$F$2:$F$2001,'Delivery Report'!$A86,Ord_data!$I$2:$I$2001,"&gt;="&amp;'Delivery Report'!H$70,Ord_data!$I$2:$I$2001,"&lt;="&amp;'Delivery Report'!H$71,Ord_data!$L$2:$L$2001,Ord_data!$L$2)</f>
        <v>0</v>
      </c>
      <c r="I86" s="12">
        <f>SUMIFS(Ord_data!$M$2:$M$2001,Ord_data!$B$2:$B$2001,'Delivery Report'!$B$3,Ord_data!$F$2:$F$2001,'Delivery Report'!$A86,Ord_data!$I$2:$I$2001,"&gt;="&amp;'Delivery Report'!I$70,Ord_data!$I$2:$I$2001,"&lt;="&amp;'Delivery Report'!I$71,Ord_data!$L$2:$L$2001,Ord_data!$L$2)</f>
        <v>0</v>
      </c>
      <c r="J86" s="12">
        <f>SUMIFS(Ord_data!$M$2:$M$2001,Ord_data!$B$2:$B$2001,'Delivery Report'!$B$3,Ord_data!$F$2:$F$2001,'Delivery Report'!$A86,Ord_data!$I$2:$I$2001,"&gt;="&amp;'Delivery Report'!J$70,Ord_data!$I$2:$I$2001,"&lt;="&amp;'Delivery Report'!J$71,Ord_data!$L$2:$L$2001,Ord_data!$L$2)</f>
        <v>0</v>
      </c>
      <c r="K86" s="12">
        <f>SUMIFS(Ord_data!$M$2:$M$2001,Ord_data!$B$2:$B$2001,'Delivery Report'!$B$3,Ord_data!$F$2:$F$2001,'Delivery Report'!$A86,Ord_data!$I$2:$I$2001,"&gt;="&amp;'Delivery Report'!K$70,Ord_data!$I$2:$I$2001,"&lt;="&amp;'Delivery Report'!K$71,Ord_data!$L$2:$L$2001,Ord_data!$L$2)</f>
        <v>0</v>
      </c>
      <c r="L86" s="12">
        <f>SUMIFS(Ord_data!$M$2:$M$2001,Ord_data!$B$2:$B$2001,'Delivery Report'!$B$3,Ord_data!$F$2:$F$2001,'Delivery Report'!$A86,Ord_data!$I$2:$I$2001,"&gt;="&amp;'Delivery Report'!L$70,Ord_data!$I$2:$I$2001,"&lt;="&amp;'Delivery Report'!L$71,Ord_data!$L$2:$L$2001,Ord_data!$L$2)</f>
        <v>0</v>
      </c>
      <c r="M86" s="12">
        <f>SUMIFS(Ord_data!$M$2:$M$2001,Ord_data!$B$2:$B$2001,'Delivery Report'!$B$3,Ord_data!$F$2:$F$2001,'Delivery Report'!$A86,Ord_data!$I$2:$I$2001,"&gt;="&amp;'Delivery Report'!M$70,Ord_data!$I$2:$I$2001,"&lt;="&amp;'Delivery Report'!M$71,Ord_data!$L$2:$L$2001,Ord_data!$L$2)</f>
        <v>0</v>
      </c>
      <c r="N86" s="5">
        <f t="shared" si="2"/>
        <v>300</v>
      </c>
    </row>
    <row r="87" spans="1:14" x14ac:dyDescent="0.35">
      <c r="A87" s="5" t="s">
        <v>103</v>
      </c>
      <c r="B87" s="12">
        <f>SUMIFS(Ord_data!$M$2:$M$2001,Ord_data!$B$2:$B$2001,'Delivery Report'!$B$3,Ord_data!$F$2:$F$2001,'Delivery Report'!$A87,Ord_data!$I$2:$I$2001,"&gt;="&amp;'Delivery Report'!B$70,Ord_data!$I$2:$I$2001,"&lt;="&amp;'Delivery Report'!B$71,Ord_data!$L$2:$L$2001,Ord_data!$L$2)</f>
        <v>0</v>
      </c>
      <c r="C87" s="12">
        <f>SUMIFS(Ord_data!$M$2:$M$2001,Ord_data!$B$2:$B$2001,'Delivery Report'!$B$3,Ord_data!$F$2:$F$2001,'Delivery Report'!$A87,Ord_data!$I$2:$I$2001,"&gt;="&amp;'Delivery Report'!C$70,Ord_data!$I$2:$I$2001,"&lt;="&amp;'Delivery Report'!C$71,Ord_data!$L$2:$L$2001,Ord_data!$L$2)</f>
        <v>0</v>
      </c>
      <c r="D87" s="12">
        <f>SUMIFS(Ord_data!$M$2:$M$2001,Ord_data!$B$2:$B$2001,'Delivery Report'!$B$3,Ord_data!$F$2:$F$2001,'Delivery Report'!$A87,Ord_data!$I$2:$I$2001,"&gt;="&amp;'Delivery Report'!D$70,Ord_data!$I$2:$I$2001,"&lt;="&amp;'Delivery Report'!D$71,Ord_data!$L$2:$L$2001,Ord_data!$L$2)</f>
        <v>0</v>
      </c>
      <c r="E87" s="12">
        <f>SUMIFS(Ord_data!$M$2:$M$2001,Ord_data!$B$2:$B$2001,'Delivery Report'!$B$3,Ord_data!$F$2:$F$2001,'Delivery Report'!$A87,Ord_data!$I$2:$I$2001,"&gt;="&amp;'Delivery Report'!E$70,Ord_data!$I$2:$I$2001,"&lt;="&amp;'Delivery Report'!E$71,Ord_data!$L$2:$L$2001,Ord_data!$L$2)</f>
        <v>0</v>
      </c>
      <c r="F87" s="12">
        <f>SUMIFS(Ord_data!$M$2:$M$2001,Ord_data!$B$2:$B$2001,'Delivery Report'!$B$3,Ord_data!$F$2:$F$2001,'Delivery Report'!$A87,Ord_data!$I$2:$I$2001,"&gt;="&amp;'Delivery Report'!F$70,Ord_data!$I$2:$I$2001,"&lt;="&amp;'Delivery Report'!F$71,Ord_data!$L$2:$L$2001,Ord_data!$L$2)</f>
        <v>0</v>
      </c>
      <c r="G87" s="12">
        <f>SUMIFS(Ord_data!$M$2:$M$2001,Ord_data!$B$2:$B$2001,'Delivery Report'!$B$3,Ord_data!$F$2:$F$2001,'Delivery Report'!$A87,Ord_data!$I$2:$I$2001,"&gt;="&amp;'Delivery Report'!G$70,Ord_data!$I$2:$I$2001,"&lt;="&amp;'Delivery Report'!G$71,Ord_data!$L$2:$L$2001,Ord_data!$L$2)</f>
        <v>0</v>
      </c>
      <c r="H87" s="12">
        <f>SUMIFS(Ord_data!$M$2:$M$2001,Ord_data!$B$2:$B$2001,'Delivery Report'!$B$3,Ord_data!$F$2:$F$2001,'Delivery Report'!$A87,Ord_data!$I$2:$I$2001,"&gt;="&amp;'Delivery Report'!H$70,Ord_data!$I$2:$I$2001,"&lt;="&amp;'Delivery Report'!H$71,Ord_data!$L$2:$L$2001,Ord_data!$L$2)</f>
        <v>0</v>
      </c>
      <c r="I87" s="12">
        <f>SUMIFS(Ord_data!$M$2:$M$2001,Ord_data!$B$2:$B$2001,'Delivery Report'!$B$3,Ord_data!$F$2:$F$2001,'Delivery Report'!$A87,Ord_data!$I$2:$I$2001,"&gt;="&amp;'Delivery Report'!I$70,Ord_data!$I$2:$I$2001,"&lt;="&amp;'Delivery Report'!I$71,Ord_data!$L$2:$L$2001,Ord_data!$L$2)</f>
        <v>0</v>
      </c>
      <c r="J87" s="12">
        <f>SUMIFS(Ord_data!$M$2:$M$2001,Ord_data!$B$2:$B$2001,'Delivery Report'!$B$3,Ord_data!$F$2:$F$2001,'Delivery Report'!$A87,Ord_data!$I$2:$I$2001,"&gt;="&amp;'Delivery Report'!J$70,Ord_data!$I$2:$I$2001,"&lt;="&amp;'Delivery Report'!J$71,Ord_data!$L$2:$L$2001,Ord_data!$L$2)</f>
        <v>0</v>
      </c>
      <c r="K87" s="12">
        <f>SUMIFS(Ord_data!$M$2:$M$2001,Ord_data!$B$2:$B$2001,'Delivery Report'!$B$3,Ord_data!$F$2:$F$2001,'Delivery Report'!$A87,Ord_data!$I$2:$I$2001,"&gt;="&amp;'Delivery Report'!K$70,Ord_data!$I$2:$I$2001,"&lt;="&amp;'Delivery Report'!K$71,Ord_data!$L$2:$L$2001,Ord_data!$L$2)</f>
        <v>190</v>
      </c>
      <c r="L87" s="12">
        <f>SUMIFS(Ord_data!$M$2:$M$2001,Ord_data!$B$2:$B$2001,'Delivery Report'!$B$3,Ord_data!$F$2:$F$2001,'Delivery Report'!$A87,Ord_data!$I$2:$I$2001,"&gt;="&amp;'Delivery Report'!L$70,Ord_data!$I$2:$I$2001,"&lt;="&amp;'Delivery Report'!L$71,Ord_data!$L$2:$L$2001,Ord_data!$L$2)</f>
        <v>0</v>
      </c>
      <c r="M87" s="12">
        <f>SUMIFS(Ord_data!$M$2:$M$2001,Ord_data!$B$2:$B$2001,'Delivery Report'!$B$3,Ord_data!$F$2:$F$2001,'Delivery Report'!$A87,Ord_data!$I$2:$I$2001,"&gt;="&amp;'Delivery Report'!M$70,Ord_data!$I$2:$I$2001,"&lt;="&amp;'Delivery Report'!M$71,Ord_data!$L$2:$L$2001,Ord_data!$L$2)</f>
        <v>0</v>
      </c>
      <c r="N87" s="5">
        <f t="shared" si="2"/>
        <v>190</v>
      </c>
    </row>
    <row r="88" spans="1:14" x14ac:dyDescent="0.35">
      <c r="A88" s="5" t="s">
        <v>105</v>
      </c>
      <c r="B88" s="12">
        <f>SUMIFS(Ord_data!$M$2:$M$2001,Ord_data!$B$2:$B$2001,'Delivery Report'!$B$3,Ord_data!$F$2:$F$2001,'Delivery Report'!$A88,Ord_data!$I$2:$I$2001,"&gt;="&amp;'Delivery Report'!B$70,Ord_data!$I$2:$I$2001,"&lt;="&amp;'Delivery Report'!B$71,Ord_data!$L$2:$L$2001,Ord_data!$L$2)</f>
        <v>180</v>
      </c>
      <c r="C88" s="12">
        <f>SUMIFS(Ord_data!$M$2:$M$2001,Ord_data!$B$2:$B$2001,'Delivery Report'!$B$3,Ord_data!$F$2:$F$2001,'Delivery Report'!$A88,Ord_data!$I$2:$I$2001,"&gt;="&amp;'Delivery Report'!C$70,Ord_data!$I$2:$I$2001,"&lt;="&amp;'Delivery Report'!C$71,Ord_data!$L$2:$L$2001,Ord_data!$L$2)</f>
        <v>0</v>
      </c>
      <c r="D88" s="12">
        <f>SUMIFS(Ord_data!$M$2:$M$2001,Ord_data!$B$2:$B$2001,'Delivery Report'!$B$3,Ord_data!$F$2:$F$2001,'Delivery Report'!$A88,Ord_data!$I$2:$I$2001,"&gt;="&amp;'Delivery Report'!D$70,Ord_data!$I$2:$I$2001,"&lt;="&amp;'Delivery Report'!D$71,Ord_data!$L$2:$L$2001,Ord_data!$L$2)</f>
        <v>0</v>
      </c>
      <c r="E88" s="12">
        <f>SUMIFS(Ord_data!$M$2:$M$2001,Ord_data!$B$2:$B$2001,'Delivery Report'!$B$3,Ord_data!$F$2:$F$2001,'Delivery Report'!$A88,Ord_data!$I$2:$I$2001,"&gt;="&amp;'Delivery Report'!E$70,Ord_data!$I$2:$I$2001,"&lt;="&amp;'Delivery Report'!E$71,Ord_data!$L$2:$L$2001,Ord_data!$L$2)</f>
        <v>0</v>
      </c>
      <c r="F88" s="12">
        <f>SUMIFS(Ord_data!$M$2:$M$2001,Ord_data!$B$2:$B$2001,'Delivery Report'!$B$3,Ord_data!$F$2:$F$2001,'Delivery Report'!$A88,Ord_data!$I$2:$I$2001,"&gt;="&amp;'Delivery Report'!F$70,Ord_data!$I$2:$I$2001,"&lt;="&amp;'Delivery Report'!F$71,Ord_data!$L$2:$L$2001,Ord_data!$L$2)</f>
        <v>0</v>
      </c>
      <c r="G88" s="12">
        <f>SUMIFS(Ord_data!$M$2:$M$2001,Ord_data!$B$2:$B$2001,'Delivery Report'!$B$3,Ord_data!$F$2:$F$2001,'Delivery Report'!$A88,Ord_data!$I$2:$I$2001,"&gt;="&amp;'Delivery Report'!G$70,Ord_data!$I$2:$I$2001,"&lt;="&amp;'Delivery Report'!G$71,Ord_data!$L$2:$L$2001,Ord_data!$L$2)</f>
        <v>0</v>
      </c>
      <c r="H88" s="12">
        <f>SUMIFS(Ord_data!$M$2:$M$2001,Ord_data!$B$2:$B$2001,'Delivery Report'!$B$3,Ord_data!$F$2:$F$2001,'Delivery Report'!$A88,Ord_data!$I$2:$I$2001,"&gt;="&amp;'Delivery Report'!H$70,Ord_data!$I$2:$I$2001,"&lt;="&amp;'Delivery Report'!H$71,Ord_data!$L$2:$L$2001,Ord_data!$L$2)</f>
        <v>0</v>
      </c>
      <c r="I88" s="12">
        <f>SUMIFS(Ord_data!$M$2:$M$2001,Ord_data!$B$2:$B$2001,'Delivery Report'!$B$3,Ord_data!$F$2:$F$2001,'Delivery Report'!$A88,Ord_data!$I$2:$I$2001,"&gt;="&amp;'Delivery Report'!I$70,Ord_data!$I$2:$I$2001,"&lt;="&amp;'Delivery Report'!I$71,Ord_data!$L$2:$L$2001,Ord_data!$L$2)</f>
        <v>0</v>
      </c>
      <c r="J88" s="12">
        <f>SUMIFS(Ord_data!$M$2:$M$2001,Ord_data!$B$2:$B$2001,'Delivery Report'!$B$3,Ord_data!$F$2:$F$2001,'Delivery Report'!$A88,Ord_data!$I$2:$I$2001,"&gt;="&amp;'Delivery Report'!J$70,Ord_data!$I$2:$I$2001,"&lt;="&amp;'Delivery Report'!J$71,Ord_data!$L$2:$L$2001,Ord_data!$L$2)</f>
        <v>180</v>
      </c>
      <c r="K88" s="12">
        <f>SUMIFS(Ord_data!$M$2:$M$2001,Ord_data!$B$2:$B$2001,'Delivery Report'!$B$3,Ord_data!$F$2:$F$2001,'Delivery Report'!$A88,Ord_data!$I$2:$I$2001,"&gt;="&amp;'Delivery Report'!K$70,Ord_data!$I$2:$I$2001,"&lt;="&amp;'Delivery Report'!K$71,Ord_data!$L$2:$L$2001,Ord_data!$L$2)</f>
        <v>0</v>
      </c>
      <c r="L88" s="12">
        <f>SUMIFS(Ord_data!$M$2:$M$2001,Ord_data!$B$2:$B$2001,'Delivery Report'!$B$3,Ord_data!$F$2:$F$2001,'Delivery Report'!$A88,Ord_data!$I$2:$I$2001,"&gt;="&amp;'Delivery Report'!L$70,Ord_data!$I$2:$I$2001,"&lt;="&amp;'Delivery Report'!L$71,Ord_data!$L$2:$L$2001,Ord_data!$L$2)</f>
        <v>180</v>
      </c>
      <c r="M88" s="12">
        <f>SUMIFS(Ord_data!$M$2:$M$2001,Ord_data!$B$2:$B$2001,'Delivery Report'!$B$3,Ord_data!$F$2:$F$2001,'Delivery Report'!$A88,Ord_data!$I$2:$I$2001,"&gt;="&amp;'Delivery Report'!M$70,Ord_data!$I$2:$I$2001,"&lt;="&amp;'Delivery Report'!M$71,Ord_data!$L$2:$L$2001,Ord_data!$L$2)</f>
        <v>0</v>
      </c>
      <c r="N88" s="5">
        <f t="shared" si="2"/>
        <v>540</v>
      </c>
    </row>
    <row r="89" spans="1:14" x14ac:dyDescent="0.35">
      <c r="A89" s="5" t="s">
        <v>111</v>
      </c>
      <c r="B89" s="12">
        <f>SUMIFS(Ord_data!$M$2:$M$2001,Ord_data!$B$2:$B$2001,'Delivery Report'!$B$3,Ord_data!$F$2:$F$2001,'Delivery Report'!$A89,Ord_data!$I$2:$I$2001,"&gt;="&amp;'Delivery Report'!B$70,Ord_data!$I$2:$I$2001,"&lt;="&amp;'Delivery Report'!B$71,Ord_data!$L$2:$L$2001,Ord_data!$L$2)</f>
        <v>0</v>
      </c>
      <c r="C89" s="12">
        <f>SUMIFS(Ord_data!$M$2:$M$2001,Ord_data!$B$2:$B$2001,'Delivery Report'!$B$3,Ord_data!$F$2:$F$2001,'Delivery Report'!$A89,Ord_data!$I$2:$I$2001,"&gt;="&amp;'Delivery Report'!C$70,Ord_data!$I$2:$I$2001,"&lt;="&amp;'Delivery Report'!C$71,Ord_data!$L$2:$L$2001,Ord_data!$L$2)</f>
        <v>0</v>
      </c>
      <c r="D89" s="12">
        <f>SUMIFS(Ord_data!$M$2:$M$2001,Ord_data!$B$2:$B$2001,'Delivery Report'!$B$3,Ord_data!$F$2:$F$2001,'Delivery Report'!$A89,Ord_data!$I$2:$I$2001,"&gt;="&amp;'Delivery Report'!D$70,Ord_data!$I$2:$I$2001,"&lt;="&amp;'Delivery Report'!D$71,Ord_data!$L$2:$L$2001,Ord_data!$L$2)</f>
        <v>0</v>
      </c>
      <c r="E89" s="12">
        <f>SUMIFS(Ord_data!$M$2:$M$2001,Ord_data!$B$2:$B$2001,'Delivery Report'!$B$3,Ord_data!$F$2:$F$2001,'Delivery Report'!$A89,Ord_data!$I$2:$I$2001,"&gt;="&amp;'Delivery Report'!E$70,Ord_data!$I$2:$I$2001,"&lt;="&amp;'Delivery Report'!E$71,Ord_data!$L$2:$L$2001,Ord_data!$L$2)</f>
        <v>0</v>
      </c>
      <c r="F89" s="12">
        <f>SUMIFS(Ord_data!$M$2:$M$2001,Ord_data!$B$2:$B$2001,'Delivery Report'!$B$3,Ord_data!$F$2:$F$2001,'Delivery Report'!$A89,Ord_data!$I$2:$I$2001,"&gt;="&amp;'Delivery Report'!F$70,Ord_data!$I$2:$I$2001,"&lt;="&amp;'Delivery Report'!F$71,Ord_data!$L$2:$L$2001,Ord_data!$L$2)</f>
        <v>0</v>
      </c>
      <c r="G89" s="12">
        <f>SUMIFS(Ord_data!$M$2:$M$2001,Ord_data!$B$2:$B$2001,'Delivery Report'!$B$3,Ord_data!$F$2:$F$2001,'Delivery Report'!$A89,Ord_data!$I$2:$I$2001,"&gt;="&amp;'Delivery Report'!G$70,Ord_data!$I$2:$I$2001,"&lt;="&amp;'Delivery Report'!G$71,Ord_data!$L$2:$L$2001,Ord_data!$L$2)</f>
        <v>0</v>
      </c>
      <c r="H89" s="12">
        <f>SUMIFS(Ord_data!$M$2:$M$2001,Ord_data!$B$2:$B$2001,'Delivery Report'!$B$3,Ord_data!$F$2:$F$2001,'Delivery Report'!$A89,Ord_data!$I$2:$I$2001,"&gt;="&amp;'Delivery Report'!H$70,Ord_data!$I$2:$I$2001,"&lt;="&amp;'Delivery Report'!H$71,Ord_data!$L$2:$L$2001,Ord_data!$L$2)</f>
        <v>0</v>
      </c>
      <c r="I89" s="12">
        <f>SUMIFS(Ord_data!$M$2:$M$2001,Ord_data!$B$2:$B$2001,'Delivery Report'!$B$3,Ord_data!$F$2:$F$2001,'Delivery Report'!$A89,Ord_data!$I$2:$I$2001,"&gt;="&amp;'Delivery Report'!I$70,Ord_data!$I$2:$I$2001,"&lt;="&amp;'Delivery Report'!I$71,Ord_data!$L$2:$L$2001,Ord_data!$L$2)</f>
        <v>0</v>
      </c>
      <c r="J89" s="12">
        <f>SUMIFS(Ord_data!$M$2:$M$2001,Ord_data!$B$2:$B$2001,'Delivery Report'!$B$3,Ord_data!$F$2:$F$2001,'Delivery Report'!$A89,Ord_data!$I$2:$I$2001,"&gt;="&amp;'Delivery Report'!J$70,Ord_data!$I$2:$I$2001,"&lt;="&amp;'Delivery Report'!J$71,Ord_data!$L$2:$L$2001,Ord_data!$L$2)</f>
        <v>0</v>
      </c>
      <c r="K89" s="12">
        <f>SUMIFS(Ord_data!$M$2:$M$2001,Ord_data!$B$2:$B$2001,'Delivery Report'!$B$3,Ord_data!$F$2:$F$2001,'Delivery Report'!$A89,Ord_data!$I$2:$I$2001,"&gt;="&amp;'Delivery Report'!K$70,Ord_data!$I$2:$I$2001,"&lt;="&amp;'Delivery Report'!K$71,Ord_data!$L$2:$L$2001,Ord_data!$L$2)</f>
        <v>100</v>
      </c>
      <c r="L89" s="12">
        <f>SUMIFS(Ord_data!$M$2:$M$2001,Ord_data!$B$2:$B$2001,'Delivery Report'!$B$3,Ord_data!$F$2:$F$2001,'Delivery Report'!$A89,Ord_data!$I$2:$I$2001,"&gt;="&amp;'Delivery Report'!L$70,Ord_data!$I$2:$I$2001,"&lt;="&amp;'Delivery Report'!L$71,Ord_data!$L$2:$L$2001,Ord_data!$L$2)</f>
        <v>0</v>
      </c>
      <c r="M89" s="12">
        <f>SUMIFS(Ord_data!$M$2:$M$2001,Ord_data!$B$2:$B$2001,'Delivery Report'!$B$3,Ord_data!$F$2:$F$2001,'Delivery Report'!$A89,Ord_data!$I$2:$I$2001,"&gt;="&amp;'Delivery Report'!M$70,Ord_data!$I$2:$I$2001,"&lt;="&amp;'Delivery Report'!M$71,Ord_data!$L$2:$L$2001,Ord_data!$L$2)</f>
        <v>0</v>
      </c>
      <c r="N89" s="5">
        <f t="shared" si="2"/>
        <v>100</v>
      </c>
    </row>
    <row r="90" spans="1:14" x14ac:dyDescent="0.35">
      <c r="A90" s="5" t="s">
        <v>134</v>
      </c>
      <c r="B90" s="12">
        <f>SUMIFS(Ord_data!$M$2:$M$2001,Ord_data!$B$2:$B$2001,'Delivery Report'!$B$3,Ord_data!$F$2:$F$2001,'Delivery Report'!$A90,Ord_data!$I$2:$I$2001,"&gt;="&amp;'Delivery Report'!B$70,Ord_data!$I$2:$I$2001,"&lt;="&amp;'Delivery Report'!B$71,Ord_data!$L$2:$L$2001,Ord_data!$L$2)</f>
        <v>840</v>
      </c>
      <c r="C90" s="12">
        <f>SUMIFS(Ord_data!$M$2:$M$2001,Ord_data!$B$2:$B$2001,'Delivery Report'!$B$3,Ord_data!$F$2:$F$2001,'Delivery Report'!$A90,Ord_data!$I$2:$I$2001,"&gt;="&amp;'Delivery Report'!C$70,Ord_data!$I$2:$I$2001,"&lt;="&amp;'Delivery Report'!C$71,Ord_data!$L$2:$L$2001,Ord_data!$L$2)</f>
        <v>0</v>
      </c>
      <c r="D90" s="12">
        <f>SUMIFS(Ord_data!$M$2:$M$2001,Ord_data!$B$2:$B$2001,'Delivery Report'!$B$3,Ord_data!$F$2:$F$2001,'Delivery Report'!$A90,Ord_data!$I$2:$I$2001,"&gt;="&amp;'Delivery Report'!D$70,Ord_data!$I$2:$I$2001,"&lt;="&amp;'Delivery Report'!D$71,Ord_data!$L$2:$L$2001,Ord_data!$L$2)</f>
        <v>0</v>
      </c>
      <c r="E90" s="12">
        <f>SUMIFS(Ord_data!$M$2:$M$2001,Ord_data!$B$2:$B$2001,'Delivery Report'!$B$3,Ord_data!$F$2:$F$2001,'Delivery Report'!$A90,Ord_data!$I$2:$I$2001,"&gt;="&amp;'Delivery Report'!E$70,Ord_data!$I$2:$I$2001,"&lt;="&amp;'Delivery Report'!E$71,Ord_data!$L$2:$L$2001,Ord_data!$L$2)</f>
        <v>0</v>
      </c>
      <c r="F90" s="12">
        <f>SUMIFS(Ord_data!$M$2:$M$2001,Ord_data!$B$2:$B$2001,'Delivery Report'!$B$3,Ord_data!$F$2:$F$2001,'Delivery Report'!$A90,Ord_data!$I$2:$I$2001,"&gt;="&amp;'Delivery Report'!F$70,Ord_data!$I$2:$I$2001,"&lt;="&amp;'Delivery Report'!F$71,Ord_data!$L$2:$L$2001,Ord_data!$L$2)</f>
        <v>840</v>
      </c>
      <c r="G90" s="12">
        <f>SUMIFS(Ord_data!$M$2:$M$2001,Ord_data!$B$2:$B$2001,'Delivery Report'!$B$3,Ord_data!$F$2:$F$2001,'Delivery Report'!$A90,Ord_data!$I$2:$I$2001,"&gt;="&amp;'Delivery Report'!G$70,Ord_data!$I$2:$I$2001,"&lt;="&amp;'Delivery Report'!G$71,Ord_data!$L$2:$L$2001,Ord_data!$L$2)</f>
        <v>0</v>
      </c>
      <c r="H90" s="12">
        <f>SUMIFS(Ord_data!$M$2:$M$2001,Ord_data!$B$2:$B$2001,'Delivery Report'!$B$3,Ord_data!$F$2:$F$2001,'Delivery Report'!$A90,Ord_data!$I$2:$I$2001,"&gt;="&amp;'Delivery Report'!H$70,Ord_data!$I$2:$I$2001,"&lt;="&amp;'Delivery Report'!H$71,Ord_data!$L$2:$L$2001,Ord_data!$L$2)</f>
        <v>0</v>
      </c>
      <c r="I90" s="12">
        <f>SUMIFS(Ord_data!$M$2:$M$2001,Ord_data!$B$2:$B$2001,'Delivery Report'!$B$3,Ord_data!$F$2:$F$2001,'Delivery Report'!$A90,Ord_data!$I$2:$I$2001,"&gt;="&amp;'Delivery Report'!I$70,Ord_data!$I$2:$I$2001,"&lt;="&amp;'Delivery Report'!I$71,Ord_data!$L$2:$L$2001,Ord_data!$L$2)</f>
        <v>0</v>
      </c>
      <c r="J90" s="12">
        <f>SUMIFS(Ord_data!$M$2:$M$2001,Ord_data!$B$2:$B$2001,'Delivery Report'!$B$3,Ord_data!$F$2:$F$2001,'Delivery Report'!$A90,Ord_data!$I$2:$I$2001,"&gt;="&amp;'Delivery Report'!J$70,Ord_data!$I$2:$I$2001,"&lt;="&amp;'Delivery Report'!J$71,Ord_data!$L$2:$L$2001,Ord_data!$L$2)</f>
        <v>0</v>
      </c>
      <c r="K90" s="12">
        <f>SUMIFS(Ord_data!$M$2:$M$2001,Ord_data!$B$2:$B$2001,'Delivery Report'!$B$3,Ord_data!$F$2:$F$2001,'Delivery Report'!$A90,Ord_data!$I$2:$I$2001,"&gt;="&amp;'Delivery Report'!K$70,Ord_data!$I$2:$I$2001,"&lt;="&amp;'Delivery Report'!K$71,Ord_data!$L$2:$L$2001,Ord_data!$L$2)</f>
        <v>0</v>
      </c>
      <c r="L90" s="12">
        <f>SUMIFS(Ord_data!$M$2:$M$2001,Ord_data!$B$2:$B$2001,'Delivery Report'!$B$3,Ord_data!$F$2:$F$2001,'Delivery Report'!$A90,Ord_data!$I$2:$I$2001,"&gt;="&amp;'Delivery Report'!L$70,Ord_data!$I$2:$I$2001,"&lt;="&amp;'Delivery Report'!L$71,Ord_data!$L$2:$L$2001,Ord_data!$L$2)</f>
        <v>0</v>
      </c>
      <c r="M90" s="12">
        <f>SUMIFS(Ord_data!$M$2:$M$2001,Ord_data!$B$2:$B$2001,'Delivery Report'!$B$3,Ord_data!$F$2:$F$2001,'Delivery Report'!$A90,Ord_data!$I$2:$I$2001,"&gt;="&amp;'Delivery Report'!M$70,Ord_data!$I$2:$I$2001,"&lt;="&amp;'Delivery Report'!M$71,Ord_data!$L$2:$L$2001,Ord_data!$L$2)</f>
        <v>0</v>
      </c>
      <c r="N90" s="5">
        <f t="shared" si="2"/>
        <v>1680</v>
      </c>
    </row>
    <row r="91" spans="1:14" x14ac:dyDescent="0.35">
      <c r="A91" s="5" t="s">
        <v>174</v>
      </c>
      <c r="B91" s="12">
        <f>SUMIFS(Ord_data!$M$2:$M$2001,Ord_data!$B$2:$B$2001,'Delivery Report'!$B$3,Ord_data!$F$2:$F$2001,'Delivery Report'!$A91,Ord_data!$I$2:$I$2001,"&gt;="&amp;'Delivery Report'!B$70,Ord_data!$I$2:$I$2001,"&lt;="&amp;'Delivery Report'!B$71,Ord_data!$L$2:$L$2001,Ord_data!$L$2)</f>
        <v>0</v>
      </c>
      <c r="C91" s="12">
        <f>SUMIFS(Ord_data!$M$2:$M$2001,Ord_data!$B$2:$B$2001,'Delivery Report'!$B$3,Ord_data!$F$2:$F$2001,'Delivery Report'!$A91,Ord_data!$I$2:$I$2001,"&gt;="&amp;'Delivery Report'!C$70,Ord_data!$I$2:$I$2001,"&lt;="&amp;'Delivery Report'!C$71,Ord_data!$L$2:$L$2001,Ord_data!$L$2)</f>
        <v>0</v>
      </c>
      <c r="D91" s="12">
        <f>SUMIFS(Ord_data!$M$2:$M$2001,Ord_data!$B$2:$B$2001,'Delivery Report'!$B$3,Ord_data!$F$2:$F$2001,'Delivery Report'!$A91,Ord_data!$I$2:$I$2001,"&gt;="&amp;'Delivery Report'!D$70,Ord_data!$I$2:$I$2001,"&lt;="&amp;'Delivery Report'!D$71,Ord_data!$L$2:$L$2001,Ord_data!$L$2)</f>
        <v>0</v>
      </c>
      <c r="E91" s="12">
        <f>SUMIFS(Ord_data!$M$2:$M$2001,Ord_data!$B$2:$B$2001,'Delivery Report'!$B$3,Ord_data!$F$2:$F$2001,'Delivery Report'!$A91,Ord_data!$I$2:$I$2001,"&gt;="&amp;'Delivery Report'!E$70,Ord_data!$I$2:$I$2001,"&lt;="&amp;'Delivery Report'!E$71,Ord_data!$L$2:$L$2001,Ord_data!$L$2)</f>
        <v>0</v>
      </c>
      <c r="F91" s="12">
        <f>SUMIFS(Ord_data!$M$2:$M$2001,Ord_data!$B$2:$B$2001,'Delivery Report'!$B$3,Ord_data!$F$2:$F$2001,'Delivery Report'!$A91,Ord_data!$I$2:$I$2001,"&gt;="&amp;'Delivery Report'!F$70,Ord_data!$I$2:$I$2001,"&lt;="&amp;'Delivery Report'!F$71,Ord_data!$L$2:$L$2001,Ord_data!$L$2)</f>
        <v>0</v>
      </c>
      <c r="G91" s="12">
        <f>SUMIFS(Ord_data!$M$2:$M$2001,Ord_data!$B$2:$B$2001,'Delivery Report'!$B$3,Ord_data!$F$2:$F$2001,'Delivery Report'!$A91,Ord_data!$I$2:$I$2001,"&gt;="&amp;'Delivery Report'!G$70,Ord_data!$I$2:$I$2001,"&lt;="&amp;'Delivery Report'!G$71,Ord_data!$L$2:$L$2001,Ord_data!$L$2)</f>
        <v>900</v>
      </c>
      <c r="H91" s="12">
        <f>SUMIFS(Ord_data!$M$2:$M$2001,Ord_data!$B$2:$B$2001,'Delivery Report'!$B$3,Ord_data!$F$2:$F$2001,'Delivery Report'!$A91,Ord_data!$I$2:$I$2001,"&gt;="&amp;'Delivery Report'!H$70,Ord_data!$I$2:$I$2001,"&lt;="&amp;'Delivery Report'!H$71,Ord_data!$L$2:$L$2001,Ord_data!$L$2)</f>
        <v>0</v>
      </c>
      <c r="I91" s="12">
        <f>SUMIFS(Ord_data!$M$2:$M$2001,Ord_data!$B$2:$B$2001,'Delivery Report'!$B$3,Ord_data!$F$2:$F$2001,'Delivery Report'!$A91,Ord_data!$I$2:$I$2001,"&gt;="&amp;'Delivery Report'!I$70,Ord_data!$I$2:$I$2001,"&lt;="&amp;'Delivery Report'!I$71,Ord_data!$L$2:$L$2001,Ord_data!$L$2)</f>
        <v>0</v>
      </c>
      <c r="J91" s="12">
        <f>SUMIFS(Ord_data!$M$2:$M$2001,Ord_data!$B$2:$B$2001,'Delivery Report'!$B$3,Ord_data!$F$2:$F$2001,'Delivery Report'!$A91,Ord_data!$I$2:$I$2001,"&gt;="&amp;'Delivery Report'!J$70,Ord_data!$I$2:$I$2001,"&lt;="&amp;'Delivery Report'!J$71,Ord_data!$L$2:$L$2001,Ord_data!$L$2)</f>
        <v>0</v>
      </c>
      <c r="K91" s="12">
        <f>SUMIFS(Ord_data!$M$2:$M$2001,Ord_data!$B$2:$B$2001,'Delivery Report'!$B$3,Ord_data!$F$2:$F$2001,'Delivery Report'!$A91,Ord_data!$I$2:$I$2001,"&gt;="&amp;'Delivery Report'!K$70,Ord_data!$I$2:$I$2001,"&lt;="&amp;'Delivery Report'!K$71,Ord_data!$L$2:$L$2001,Ord_data!$L$2)</f>
        <v>0</v>
      </c>
      <c r="L91" s="12">
        <f>SUMIFS(Ord_data!$M$2:$M$2001,Ord_data!$B$2:$B$2001,'Delivery Report'!$B$3,Ord_data!$F$2:$F$2001,'Delivery Report'!$A91,Ord_data!$I$2:$I$2001,"&gt;="&amp;'Delivery Report'!L$70,Ord_data!$I$2:$I$2001,"&lt;="&amp;'Delivery Report'!L$71,Ord_data!$L$2:$L$2001,Ord_data!$L$2)</f>
        <v>0</v>
      </c>
      <c r="M91" s="12">
        <f>SUMIFS(Ord_data!$M$2:$M$2001,Ord_data!$B$2:$B$2001,'Delivery Report'!$B$3,Ord_data!$F$2:$F$2001,'Delivery Report'!$A91,Ord_data!$I$2:$I$2001,"&gt;="&amp;'Delivery Report'!M$70,Ord_data!$I$2:$I$2001,"&lt;="&amp;'Delivery Report'!M$71,Ord_data!$L$2:$L$2001,Ord_data!$L$2)</f>
        <v>0</v>
      </c>
      <c r="N91" s="5">
        <f t="shared" si="2"/>
        <v>900</v>
      </c>
    </row>
    <row r="94" spans="1:14" ht="18.5" x14ac:dyDescent="0.45">
      <c r="A94" s="10" t="s">
        <v>2138</v>
      </c>
    </row>
    <row r="95" spans="1:14" ht="15.5" x14ac:dyDescent="0.35">
      <c r="A95" s="33" t="s">
        <v>2140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14"/>
    </row>
    <row r="96" spans="1:14" x14ac:dyDescent="0.35">
      <c r="A96" s="15" t="s">
        <v>2118</v>
      </c>
      <c r="B96" s="16" t="s">
        <v>2122</v>
      </c>
      <c r="C96" s="16" t="s">
        <v>2123</v>
      </c>
      <c r="D96" s="16" t="s">
        <v>2124</v>
      </c>
      <c r="E96" s="16" t="s">
        <v>2125</v>
      </c>
      <c r="F96" s="16" t="s">
        <v>2126</v>
      </c>
      <c r="G96" s="16" t="s">
        <v>2127</v>
      </c>
      <c r="H96" s="16" t="s">
        <v>2128</v>
      </c>
      <c r="I96" s="16" t="s">
        <v>2129</v>
      </c>
      <c r="J96" s="16" t="s">
        <v>2130</v>
      </c>
      <c r="K96" s="16" t="s">
        <v>2131</v>
      </c>
      <c r="L96" s="16" t="s">
        <v>2132</v>
      </c>
      <c r="M96" s="16" t="s">
        <v>2133</v>
      </c>
      <c r="N96" s="15" t="s">
        <v>2150</v>
      </c>
    </row>
    <row r="97" spans="1:14" x14ac:dyDescent="0.35">
      <c r="A97" s="15" t="s">
        <v>2119</v>
      </c>
      <c r="B97" s="17">
        <v>44927</v>
      </c>
      <c r="C97" s="17">
        <v>44958</v>
      </c>
      <c r="D97" s="17">
        <v>44986</v>
      </c>
      <c r="E97" s="17">
        <v>45017</v>
      </c>
      <c r="F97" s="17">
        <v>45047</v>
      </c>
      <c r="G97" s="17">
        <v>45078</v>
      </c>
      <c r="H97" s="17">
        <v>45108</v>
      </c>
      <c r="I97" s="17">
        <v>45139</v>
      </c>
      <c r="J97" s="17">
        <v>45170</v>
      </c>
      <c r="K97" s="17">
        <v>45200</v>
      </c>
      <c r="L97" s="17">
        <v>45231</v>
      </c>
      <c r="M97" s="17">
        <v>45261</v>
      </c>
      <c r="N97" s="15"/>
    </row>
    <row r="98" spans="1:14" x14ac:dyDescent="0.35">
      <c r="A98" s="15" t="s">
        <v>2120</v>
      </c>
      <c r="B98" s="17">
        <v>44957</v>
      </c>
      <c r="C98" s="17">
        <v>44985</v>
      </c>
      <c r="D98" s="17">
        <v>45016</v>
      </c>
      <c r="E98" s="17">
        <v>45046</v>
      </c>
      <c r="F98" s="17">
        <v>45077</v>
      </c>
      <c r="G98" s="17">
        <v>45107</v>
      </c>
      <c r="H98" s="17">
        <v>45138</v>
      </c>
      <c r="I98" s="17">
        <v>45169</v>
      </c>
      <c r="J98" s="17">
        <v>45199</v>
      </c>
      <c r="K98" s="17">
        <v>45230</v>
      </c>
      <c r="L98" s="17">
        <v>45260</v>
      </c>
      <c r="M98" s="17">
        <v>45291</v>
      </c>
      <c r="N98" s="15"/>
    </row>
    <row r="99" spans="1:14" x14ac:dyDescent="0.35">
      <c r="A99" s="5" t="s">
        <v>2121</v>
      </c>
      <c r="B99" s="12">
        <f>SUMIFS(Ord_data!$M$2:$M$2001,Ord_data!$B$2:$B$2001,'Delivery Report'!$B$3,Ord_data!$F$2:$F$2001,'Delivery Report'!$A99,Ord_data!$I$2:$I$2001,"&gt;="&amp;'Delivery Report'!B$97,Ord_data!$I$2:$I$2001,"&lt;="&amp;'Delivery Report'!B$98,Ord_data!$L$2:$L$2001,Ord_data!$L$3)</f>
        <v>0</v>
      </c>
      <c r="C99" s="12">
        <f>SUMIFS(Ord_data!$M$2:$M$2001,Ord_data!$B$2:$B$2001,'Delivery Report'!$B$3,Ord_data!$F$2:$F$2001,'Delivery Report'!$A99,Ord_data!$I$2:$I$2001,"&gt;="&amp;'Delivery Report'!C$97,Ord_data!$I$2:$I$2001,"&lt;="&amp;'Delivery Report'!C$98,Ord_data!$L$2:$L$2001,Ord_data!$L$3)</f>
        <v>0</v>
      </c>
      <c r="D99" s="12">
        <f>SUMIFS(Ord_data!$M$2:$M$2001,Ord_data!$B$2:$B$2001,'Delivery Report'!$B$3,Ord_data!$F$2:$F$2001,'Delivery Report'!$A99,Ord_data!$I$2:$I$2001,"&gt;="&amp;'Delivery Report'!D$97,Ord_data!$I$2:$I$2001,"&lt;="&amp;'Delivery Report'!D$98,Ord_data!$L$2:$L$2001,Ord_data!$L$3)</f>
        <v>0</v>
      </c>
      <c r="E99" s="12">
        <f>SUMIFS(Ord_data!$M$2:$M$2001,Ord_data!$B$2:$B$2001,'Delivery Report'!$B$3,Ord_data!$F$2:$F$2001,'Delivery Report'!$A99,Ord_data!$I$2:$I$2001,"&gt;="&amp;'Delivery Report'!E$97,Ord_data!$I$2:$I$2001,"&lt;="&amp;'Delivery Report'!E$98,Ord_data!$L$2:$L$2001,Ord_data!$L$3)</f>
        <v>0</v>
      </c>
      <c r="F99" s="12">
        <f>SUMIFS(Ord_data!$M$2:$M$2001,Ord_data!$B$2:$B$2001,'Delivery Report'!$B$3,Ord_data!$F$2:$F$2001,'Delivery Report'!$A99,Ord_data!$I$2:$I$2001,"&gt;="&amp;'Delivery Report'!F$97,Ord_data!$I$2:$I$2001,"&lt;="&amp;'Delivery Report'!F$98,Ord_data!$L$2:$L$2001,Ord_data!$L$3)</f>
        <v>0</v>
      </c>
      <c r="G99" s="12">
        <f>SUMIFS(Ord_data!$M$2:$M$2001,Ord_data!$B$2:$B$2001,'Delivery Report'!$B$3,Ord_data!$F$2:$F$2001,'Delivery Report'!$A99,Ord_data!$I$2:$I$2001,"&gt;="&amp;'Delivery Report'!G$97,Ord_data!$I$2:$I$2001,"&lt;="&amp;'Delivery Report'!G$98,Ord_data!$L$2:$L$2001,Ord_data!$L$3)</f>
        <v>0</v>
      </c>
      <c r="H99" s="12">
        <f>SUMIFS(Ord_data!$M$2:$M$2001,Ord_data!$B$2:$B$2001,'Delivery Report'!$B$3,Ord_data!$F$2:$F$2001,'Delivery Report'!$A99,Ord_data!$I$2:$I$2001,"&gt;="&amp;'Delivery Report'!H$97,Ord_data!$I$2:$I$2001,"&lt;="&amp;'Delivery Report'!H$98,Ord_data!$L$2:$L$2001,Ord_data!$L$3)</f>
        <v>0</v>
      </c>
      <c r="I99" s="12">
        <f>SUMIFS(Ord_data!$M$2:$M$2001,Ord_data!$B$2:$B$2001,'Delivery Report'!$B$3,Ord_data!$F$2:$F$2001,'Delivery Report'!$A99,Ord_data!$I$2:$I$2001,"&gt;="&amp;'Delivery Report'!I$97,Ord_data!$I$2:$I$2001,"&lt;="&amp;'Delivery Report'!I$98,Ord_data!$L$2:$L$2001,Ord_data!$L$3)</f>
        <v>0</v>
      </c>
      <c r="J99" s="12">
        <f>SUMIFS(Ord_data!$M$2:$M$2001,Ord_data!$B$2:$B$2001,'Delivery Report'!$B$3,Ord_data!$F$2:$F$2001,'Delivery Report'!$A99,Ord_data!$I$2:$I$2001,"&gt;="&amp;'Delivery Report'!J$97,Ord_data!$I$2:$I$2001,"&lt;="&amp;'Delivery Report'!J$98,Ord_data!$L$2:$L$2001,Ord_data!$L$3)</f>
        <v>0</v>
      </c>
      <c r="K99" s="12">
        <f>SUMIFS(Ord_data!$M$2:$M$2001,Ord_data!$B$2:$B$2001,'Delivery Report'!$B$3,Ord_data!$F$2:$F$2001,'Delivery Report'!$A99,Ord_data!$I$2:$I$2001,"&gt;="&amp;'Delivery Report'!K$97,Ord_data!$I$2:$I$2001,"&lt;="&amp;'Delivery Report'!K$98,Ord_data!$L$2:$L$2001,Ord_data!$L$3)</f>
        <v>0</v>
      </c>
      <c r="L99" s="12">
        <f>SUMIFS(Ord_data!$M$2:$M$2001,Ord_data!$B$2:$B$2001,'Delivery Report'!$B$3,Ord_data!$F$2:$F$2001,'Delivery Report'!$A99,Ord_data!$I$2:$I$2001,"&gt;="&amp;'Delivery Report'!L$97,Ord_data!$I$2:$I$2001,"&lt;="&amp;'Delivery Report'!L$98,Ord_data!$L$2:$L$2001,Ord_data!$L$3)</f>
        <v>0</v>
      </c>
      <c r="M99" s="12">
        <f>SUMIFS(Ord_data!$M$2:$M$2001,Ord_data!$B$2:$B$2001,'Delivery Report'!$B$3,Ord_data!$F$2:$F$2001,'Delivery Report'!$A99,Ord_data!$I$2:$I$2001,"&gt;="&amp;'Delivery Report'!M$97,Ord_data!$I$2:$I$2001,"&lt;="&amp;'Delivery Report'!M$98,Ord_data!$L$2:$L$2001,Ord_data!$L$3)</f>
        <v>200</v>
      </c>
      <c r="N99" s="5">
        <f>SUM(B99:M99)</f>
        <v>200</v>
      </c>
    </row>
    <row r="100" spans="1:14" x14ac:dyDescent="0.35">
      <c r="A100" s="5" t="s">
        <v>25</v>
      </c>
      <c r="B100" s="12">
        <f>SUMIFS(Ord_data!$M$2:$M$2001,Ord_data!$B$2:$B$2001,'Delivery Report'!$B$3,Ord_data!$F$2:$F$2001,'Delivery Report'!$A100,Ord_data!$I$2:$I$2001,"&gt;="&amp;'Delivery Report'!B$97,Ord_data!$I$2:$I$2001,"&lt;="&amp;'Delivery Report'!B$98,Ord_data!$L$2:$L$2001,Ord_data!$L$3)</f>
        <v>0</v>
      </c>
      <c r="C100" s="12">
        <f>SUMIFS(Ord_data!$M$2:$M$2001,Ord_data!$B$2:$B$2001,'Delivery Report'!$B$3,Ord_data!$F$2:$F$2001,'Delivery Report'!$A100,Ord_data!$I$2:$I$2001,"&gt;="&amp;'Delivery Report'!C$97,Ord_data!$I$2:$I$2001,"&lt;="&amp;'Delivery Report'!C$98,Ord_data!$L$2:$L$2001,Ord_data!$L$3)</f>
        <v>0</v>
      </c>
      <c r="D100" s="12">
        <f>SUMIFS(Ord_data!$M$2:$M$2001,Ord_data!$B$2:$B$2001,'Delivery Report'!$B$3,Ord_data!$F$2:$F$2001,'Delivery Report'!$A100,Ord_data!$I$2:$I$2001,"&gt;="&amp;'Delivery Report'!D$97,Ord_data!$I$2:$I$2001,"&lt;="&amp;'Delivery Report'!D$98,Ord_data!$L$2:$L$2001,Ord_data!$L$3)</f>
        <v>840</v>
      </c>
      <c r="E100" s="12">
        <f>SUMIFS(Ord_data!$M$2:$M$2001,Ord_data!$B$2:$B$2001,'Delivery Report'!$B$3,Ord_data!$F$2:$F$2001,'Delivery Report'!$A100,Ord_data!$I$2:$I$2001,"&gt;="&amp;'Delivery Report'!E$97,Ord_data!$I$2:$I$2001,"&lt;="&amp;'Delivery Report'!E$98,Ord_data!$L$2:$L$2001,Ord_data!$L$3)</f>
        <v>0</v>
      </c>
      <c r="F100" s="12">
        <f>SUMIFS(Ord_data!$M$2:$M$2001,Ord_data!$B$2:$B$2001,'Delivery Report'!$B$3,Ord_data!$F$2:$F$2001,'Delivery Report'!$A100,Ord_data!$I$2:$I$2001,"&gt;="&amp;'Delivery Report'!F$97,Ord_data!$I$2:$I$2001,"&lt;="&amp;'Delivery Report'!F$98,Ord_data!$L$2:$L$2001,Ord_data!$L$3)</f>
        <v>0</v>
      </c>
      <c r="G100" s="12">
        <f>SUMIFS(Ord_data!$M$2:$M$2001,Ord_data!$B$2:$B$2001,'Delivery Report'!$B$3,Ord_data!$F$2:$F$2001,'Delivery Report'!$A100,Ord_data!$I$2:$I$2001,"&gt;="&amp;'Delivery Report'!G$97,Ord_data!$I$2:$I$2001,"&lt;="&amp;'Delivery Report'!G$98,Ord_data!$L$2:$L$2001,Ord_data!$L$3)</f>
        <v>0</v>
      </c>
      <c r="H100" s="12">
        <f>SUMIFS(Ord_data!$M$2:$M$2001,Ord_data!$B$2:$B$2001,'Delivery Report'!$B$3,Ord_data!$F$2:$F$2001,'Delivery Report'!$A100,Ord_data!$I$2:$I$2001,"&gt;="&amp;'Delivery Report'!H$97,Ord_data!$I$2:$I$2001,"&lt;="&amp;'Delivery Report'!H$98,Ord_data!$L$2:$L$2001,Ord_data!$L$3)</f>
        <v>0</v>
      </c>
      <c r="I100" s="12">
        <f>SUMIFS(Ord_data!$M$2:$M$2001,Ord_data!$B$2:$B$2001,'Delivery Report'!$B$3,Ord_data!$F$2:$F$2001,'Delivery Report'!$A100,Ord_data!$I$2:$I$2001,"&gt;="&amp;'Delivery Report'!I$97,Ord_data!$I$2:$I$2001,"&lt;="&amp;'Delivery Report'!I$98,Ord_data!$L$2:$L$2001,Ord_data!$L$3)</f>
        <v>0</v>
      </c>
      <c r="J100" s="12">
        <f>SUMIFS(Ord_data!$M$2:$M$2001,Ord_data!$B$2:$B$2001,'Delivery Report'!$B$3,Ord_data!$F$2:$F$2001,'Delivery Report'!$A100,Ord_data!$I$2:$I$2001,"&gt;="&amp;'Delivery Report'!J$97,Ord_data!$I$2:$I$2001,"&lt;="&amp;'Delivery Report'!J$98,Ord_data!$L$2:$L$2001,Ord_data!$L$3)</f>
        <v>0</v>
      </c>
      <c r="K100" s="12">
        <f>SUMIFS(Ord_data!$M$2:$M$2001,Ord_data!$B$2:$B$2001,'Delivery Report'!$B$3,Ord_data!$F$2:$F$2001,'Delivery Report'!$A100,Ord_data!$I$2:$I$2001,"&gt;="&amp;'Delivery Report'!K$97,Ord_data!$I$2:$I$2001,"&lt;="&amp;'Delivery Report'!K$98,Ord_data!$L$2:$L$2001,Ord_data!$L$3)</f>
        <v>0</v>
      </c>
      <c r="L100" s="12">
        <f>SUMIFS(Ord_data!$M$2:$M$2001,Ord_data!$B$2:$B$2001,'Delivery Report'!$B$3,Ord_data!$F$2:$F$2001,'Delivery Report'!$A100,Ord_data!$I$2:$I$2001,"&gt;="&amp;'Delivery Report'!L$97,Ord_data!$I$2:$I$2001,"&lt;="&amp;'Delivery Report'!L$98,Ord_data!$L$2:$L$2001,Ord_data!$L$3)</f>
        <v>0</v>
      </c>
      <c r="M100" s="12">
        <f>SUMIFS(Ord_data!$M$2:$M$2001,Ord_data!$B$2:$B$2001,'Delivery Report'!$B$3,Ord_data!$F$2:$F$2001,'Delivery Report'!$A100,Ord_data!$I$2:$I$2001,"&gt;="&amp;'Delivery Report'!M$97,Ord_data!$I$2:$I$2001,"&lt;="&amp;'Delivery Report'!M$98,Ord_data!$L$2:$L$2001,Ord_data!$L$3)</f>
        <v>0</v>
      </c>
      <c r="N100" s="5">
        <f t="shared" ref="N100:N118" si="3">SUM(B100:M100)</f>
        <v>840</v>
      </c>
    </row>
    <row r="101" spans="1:14" x14ac:dyDescent="0.35">
      <c r="A101" s="5" t="s">
        <v>31</v>
      </c>
      <c r="B101" s="12">
        <f>SUMIFS(Ord_data!$M$2:$M$2001,Ord_data!$B$2:$B$2001,'Delivery Report'!$B$3,Ord_data!$F$2:$F$2001,'Delivery Report'!$A101,Ord_data!$I$2:$I$2001,"&gt;="&amp;'Delivery Report'!B$97,Ord_data!$I$2:$I$2001,"&lt;="&amp;'Delivery Report'!B$98,Ord_data!$L$2:$L$2001,Ord_data!$L$3)</f>
        <v>0</v>
      </c>
      <c r="C101" s="12">
        <f>SUMIFS(Ord_data!$M$2:$M$2001,Ord_data!$B$2:$B$2001,'Delivery Report'!$B$3,Ord_data!$F$2:$F$2001,'Delivery Report'!$A101,Ord_data!$I$2:$I$2001,"&gt;="&amp;'Delivery Report'!C$97,Ord_data!$I$2:$I$2001,"&lt;="&amp;'Delivery Report'!C$98,Ord_data!$L$2:$L$2001,Ord_data!$L$3)</f>
        <v>0</v>
      </c>
      <c r="D101" s="12">
        <f>SUMIFS(Ord_data!$M$2:$M$2001,Ord_data!$B$2:$B$2001,'Delivery Report'!$B$3,Ord_data!$F$2:$F$2001,'Delivery Report'!$A101,Ord_data!$I$2:$I$2001,"&gt;="&amp;'Delivery Report'!D$97,Ord_data!$I$2:$I$2001,"&lt;="&amp;'Delivery Report'!D$98,Ord_data!$L$2:$L$2001,Ord_data!$L$3)</f>
        <v>400</v>
      </c>
      <c r="E101" s="12">
        <f>SUMIFS(Ord_data!$M$2:$M$2001,Ord_data!$B$2:$B$2001,'Delivery Report'!$B$3,Ord_data!$F$2:$F$2001,'Delivery Report'!$A101,Ord_data!$I$2:$I$2001,"&gt;="&amp;'Delivery Report'!E$97,Ord_data!$I$2:$I$2001,"&lt;="&amp;'Delivery Report'!E$98,Ord_data!$L$2:$L$2001,Ord_data!$L$3)</f>
        <v>0</v>
      </c>
      <c r="F101" s="12">
        <f>SUMIFS(Ord_data!$M$2:$M$2001,Ord_data!$B$2:$B$2001,'Delivery Report'!$B$3,Ord_data!$F$2:$F$2001,'Delivery Report'!$A101,Ord_data!$I$2:$I$2001,"&gt;="&amp;'Delivery Report'!F$97,Ord_data!$I$2:$I$2001,"&lt;="&amp;'Delivery Report'!F$98,Ord_data!$L$2:$L$2001,Ord_data!$L$3)</f>
        <v>0</v>
      </c>
      <c r="G101" s="12">
        <f>SUMIFS(Ord_data!$M$2:$M$2001,Ord_data!$B$2:$B$2001,'Delivery Report'!$B$3,Ord_data!$F$2:$F$2001,'Delivery Report'!$A101,Ord_data!$I$2:$I$2001,"&gt;="&amp;'Delivery Report'!G$97,Ord_data!$I$2:$I$2001,"&lt;="&amp;'Delivery Report'!G$98,Ord_data!$L$2:$L$2001,Ord_data!$L$3)</f>
        <v>0</v>
      </c>
      <c r="H101" s="12">
        <f>SUMIFS(Ord_data!$M$2:$M$2001,Ord_data!$B$2:$B$2001,'Delivery Report'!$B$3,Ord_data!$F$2:$F$2001,'Delivery Report'!$A101,Ord_data!$I$2:$I$2001,"&gt;="&amp;'Delivery Report'!H$97,Ord_data!$I$2:$I$2001,"&lt;="&amp;'Delivery Report'!H$98,Ord_data!$L$2:$L$2001,Ord_data!$L$3)</f>
        <v>0</v>
      </c>
      <c r="I101" s="12">
        <f>SUMIFS(Ord_data!$M$2:$M$2001,Ord_data!$B$2:$B$2001,'Delivery Report'!$B$3,Ord_data!$F$2:$F$2001,'Delivery Report'!$A101,Ord_data!$I$2:$I$2001,"&gt;="&amp;'Delivery Report'!I$97,Ord_data!$I$2:$I$2001,"&lt;="&amp;'Delivery Report'!I$98,Ord_data!$L$2:$L$2001,Ord_data!$L$3)</f>
        <v>0</v>
      </c>
      <c r="J101" s="12">
        <f>SUMIFS(Ord_data!$M$2:$M$2001,Ord_data!$B$2:$B$2001,'Delivery Report'!$B$3,Ord_data!$F$2:$F$2001,'Delivery Report'!$A101,Ord_data!$I$2:$I$2001,"&gt;="&amp;'Delivery Report'!J$97,Ord_data!$I$2:$I$2001,"&lt;="&amp;'Delivery Report'!J$98,Ord_data!$L$2:$L$2001,Ord_data!$L$3)</f>
        <v>0</v>
      </c>
      <c r="K101" s="12">
        <f>SUMIFS(Ord_data!$M$2:$M$2001,Ord_data!$B$2:$B$2001,'Delivery Report'!$B$3,Ord_data!$F$2:$F$2001,'Delivery Report'!$A101,Ord_data!$I$2:$I$2001,"&gt;="&amp;'Delivery Report'!K$97,Ord_data!$I$2:$I$2001,"&lt;="&amp;'Delivery Report'!K$98,Ord_data!$L$2:$L$2001,Ord_data!$L$3)</f>
        <v>0</v>
      </c>
      <c r="L101" s="12">
        <f>SUMIFS(Ord_data!$M$2:$M$2001,Ord_data!$B$2:$B$2001,'Delivery Report'!$B$3,Ord_data!$F$2:$F$2001,'Delivery Report'!$A101,Ord_data!$I$2:$I$2001,"&gt;="&amp;'Delivery Report'!L$97,Ord_data!$I$2:$I$2001,"&lt;="&amp;'Delivery Report'!L$98,Ord_data!$L$2:$L$2001,Ord_data!$L$3)</f>
        <v>0</v>
      </c>
      <c r="M101" s="12">
        <f>SUMIFS(Ord_data!$M$2:$M$2001,Ord_data!$B$2:$B$2001,'Delivery Report'!$B$3,Ord_data!$F$2:$F$2001,'Delivery Report'!$A101,Ord_data!$I$2:$I$2001,"&gt;="&amp;'Delivery Report'!M$97,Ord_data!$I$2:$I$2001,"&lt;="&amp;'Delivery Report'!M$98,Ord_data!$L$2:$L$2001,Ord_data!$L$3)</f>
        <v>0</v>
      </c>
      <c r="N101" s="5">
        <f t="shared" si="3"/>
        <v>400</v>
      </c>
    </row>
    <row r="102" spans="1:14" x14ac:dyDescent="0.35">
      <c r="A102" s="5" t="s">
        <v>39</v>
      </c>
      <c r="B102" s="12">
        <f>SUMIFS(Ord_data!$M$2:$M$2001,Ord_data!$B$2:$B$2001,'Delivery Report'!$B$3,Ord_data!$F$2:$F$2001,'Delivery Report'!$A102,Ord_data!$I$2:$I$2001,"&gt;="&amp;'Delivery Report'!B$97,Ord_data!$I$2:$I$2001,"&lt;="&amp;'Delivery Report'!B$98,Ord_data!$L$2:$L$2001,Ord_data!$L$3)</f>
        <v>120</v>
      </c>
      <c r="C102" s="12">
        <f>SUMIFS(Ord_data!$M$2:$M$2001,Ord_data!$B$2:$B$2001,'Delivery Report'!$B$3,Ord_data!$F$2:$F$2001,'Delivery Report'!$A102,Ord_data!$I$2:$I$2001,"&gt;="&amp;'Delivery Report'!C$97,Ord_data!$I$2:$I$2001,"&lt;="&amp;'Delivery Report'!C$98,Ord_data!$L$2:$L$2001,Ord_data!$L$3)</f>
        <v>0</v>
      </c>
      <c r="D102" s="12">
        <f>SUMIFS(Ord_data!$M$2:$M$2001,Ord_data!$B$2:$B$2001,'Delivery Report'!$B$3,Ord_data!$F$2:$F$2001,'Delivery Report'!$A102,Ord_data!$I$2:$I$2001,"&gt;="&amp;'Delivery Report'!D$97,Ord_data!$I$2:$I$2001,"&lt;="&amp;'Delivery Report'!D$98,Ord_data!$L$2:$L$2001,Ord_data!$L$3)</f>
        <v>0</v>
      </c>
      <c r="E102" s="12">
        <f>SUMIFS(Ord_data!$M$2:$M$2001,Ord_data!$B$2:$B$2001,'Delivery Report'!$B$3,Ord_data!$F$2:$F$2001,'Delivery Report'!$A102,Ord_data!$I$2:$I$2001,"&gt;="&amp;'Delivery Report'!E$97,Ord_data!$I$2:$I$2001,"&lt;="&amp;'Delivery Report'!E$98,Ord_data!$L$2:$L$2001,Ord_data!$L$3)</f>
        <v>0</v>
      </c>
      <c r="F102" s="12">
        <f>SUMIFS(Ord_data!$M$2:$M$2001,Ord_data!$B$2:$B$2001,'Delivery Report'!$B$3,Ord_data!$F$2:$F$2001,'Delivery Report'!$A102,Ord_data!$I$2:$I$2001,"&gt;="&amp;'Delivery Report'!F$97,Ord_data!$I$2:$I$2001,"&lt;="&amp;'Delivery Report'!F$98,Ord_data!$L$2:$L$2001,Ord_data!$L$3)</f>
        <v>0</v>
      </c>
      <c r="G102" s="12">
        <f>SUMIFS(Ord_data!$M$2:$M$2001,Ord_data!$B$2:$B$2001,'Delivery Report'!$B$3,Ord_data!$F$2:$F$2001,'Delivery Report'!$A102,Ord_data!$I$2:$I$2001,"&gt;="&amp;'Delivery Report'!G$97,Ord_data!$I$2:$I$2001,"&lt;="&amp;'Delivery Report'!G$98,Ord_data!$L$2:$L$2001,Ord_data!$L$3)</f>
        <v>0</v>
      </c>
      <c r="H102" s="12">
        <f>SUMIFS(Ord_data!$M$2:$M$2001,Ord_data!$B$2:$B$2001,'Delivery Report'!$B$3,Ord_data!$F$2:$F$2001,'Delivery Report'!$A102,Ord_data!$I$2:$I$2001,"&gt;="&amp;'Delivery Report'!H$97,Ord_data!$I$2:$I$2001,"&lt;="&amp;'Delivery Report'!H$98,Ord_data!$L$2:$L$2001,Ord_data!$L$3)</f>
        <v>0</v>
      </c>
      <c r="I102" s="12">
        <f>SUMIFS(Ord_data!$M$2:$M$2001,Ord_data!$B$2:$B$2001,'Delivery Report'!$B$3,Ord_data!$F$2:$F$2001,'Delivery Report'!$A102,Ord_data!$I$2:$I$2001,"&gt;="&amp;'Delivery Report'!I$97,Ord_data!$I$2:$I$2001,"&lt;="&amp;'Delivery Report'!I$98,Ord_data!$L$2:$L$2001,Ord_data!$L$3)</f>
        <v>0</v>
      </c>
      <c r="J102" s="12">
        <f>SUMIFS(Ord_data!$M$2:$M$2001,Ord_data!$B$2:$B$2001,'Delivery Report'!$B$3,Ord_data!$F$2:$F$2001,'Delivery Report'!$A102,Ord_data!$I$2:$I$2001,"&gt;="&amp;'Delivery Report'!J$97,Ord_data!$I$2:$I$2001,"&lt;="&amp;'Delivery Report'!J$98,Ord_data!$L$2:$L$2001,Ord_data!$L$3)</f>
        <v>0</v>
      </c>
      <c r="K102" s="12">
        <f>SUMIFS(Ord_data!$M$2:$M$2001,Ord_data!$B$2:$B$2001,'Delivery Report'!$B$3,Ord_data!$F$2:$F$2001,'Delivery Report'!$A102,Ord_data!$I$2:$I$2001,"&gt;="&amp;'Delivery Report'!K$97,Ord_data!$I$2:$I$2001,"&lt;="&amp;'Delivery Report'!K$98,Ord_data!$L$2:$L$2001,Ord_data!$L$3)</f>
        <v>0</v>
      </c>
      <c r="L102" s="12">
        <f>SUMIFS(Ord_data!$M$2:$M$2001,Ord_data!$B$2:$B$2001,'Delivery Report'!$B$3,Ord_data!$F$2:$F$2001,'Delivery Report'!$A102,Ord_data!$I$2:$I$2001,"&gt;="&amp;'Delivery Report'!L$97,Ord_data!$I$2:$I$2001,"&lt;="&amp;'Delivery Report'!L$98,Ord_data!$L$2:$L$2001,Ord_data!$L$3)</f>
        <v>0</v>
      </c>
      <c r="M102" s="12">
        <f>SUMIFS(Ord_data!$M$2:$M$2001,Ord_data!$B$2:$B$2001,'Delivery Report'!$B$3,Ord_data!$F$2:$F$2001,'Delivery Report'!$A102,Ord_data!$I$2:$I$2001,"&gt;="&amp;'Delivery Report'!M$97,Ord_data!$I$2:$I$2001,"&lt;="&amp;'Delivery Report'!M$98,Ord_data!$L$2:$L$2001,Ord_data!$L$3)</f>
        <v>0</v>
      </c>
      <c r="N102" s="5">
        <f t="shared" si="3"/>
        <v>120</v>
      </c>
    </row>
    <row r="103" spans="1:14" x14ac:dyDescent="0.35">
      <c r="A103" s="5" t="s">
        <v>46</v>
      </c>
      <c r="B103" s="12">
        <f>SUMIFS(Ord_data!$M$2:$M$2001,Ord_data!$B$2:$B$2001,'Delivery Report'!$B$3,Ord_data!$F$2:$F$2001,'Delivery Report'!$A103,Ord_data!$I$2:$I$2001,"&gt;="&amp;'Delivery Report'!B$97,Ord_data!$I$2:$I$2001,"&lt;="&amp;'Delivery Report'!B$98,Ord_data!$L$2:$L$2001,Ord_data!$L$3)</f>
        <v>0</v>
      </c>
      <c r="C103" s="12">
        <f>SUMIFS(Ord_data!$M$2:$M$2001,Ord_data!$B$2:$B$2001,'Delivery Report'!$B$3,Ord_data!$F$2:$F$2001,'Delivery Report'!$A103,Ord_data!$I$2:$I$2001,"&gt;="&amp;'Delivery Report'!C$97,Ord_data!$I$2:$I$2001,"&lt;="&amp;'Delivery Report'!C$98,Ord_data!$L$2:$L$2001,Ord_data!$L$3)</f>
        <v>0</v>
      </c>
      <c r="D103" s="12">
        <f>SUMIFS(Ord_data!$M$2:$M$2001,Ord_data!$B$2:$B$2001,'Delivery Report'!$B$3,Ord_data!$F$2:$F$2001,'Delivery Report'!$A103,Ord_data!$I$2:$I$2001,"&gt;="&amp;'Delivery Report'!D$97,Ord_data!$I$2:$I$2001,"&lt;="&amp;'Delivery Report'!D$98,Ord_data!$L$2:$L$2001,Ord_data!$L$3)</f>
        <v>0</v>
      </c>
      <c r="E103" s="12">
        <f>SUMIFS(Ord_data!$M$2:$M$2001,Ord_data!$B$2:$B$2001,'Delivery Report'!$B$3,Ord_data!$F$2:$F$2001,'Delivery Report'!$A103,Ord_data!$I$2:$I$2001,"&gt;="&amp;'Delivery Report'!E$97,Ord_data!$I$2:$I$2001,"&lt;="&amp;'Delivery Report'!E$98,Ord_data!$L$2:$L$2001,Ord_data!$L$3)</f>
        <v>0</v>
      </c>
      <c r="F103" s="12">
        <f>SUMIFS(Ord_data!$M$2:$M$2001,Ord_data!$B$2:$B$2001,'Delivery Report'!$B$3,Ord_data!$F$2:$F$2001,'Delivery Report'!$A103,Ord_data!$I$2:$I$2001,"&gt;="&amp;'Delivery Report'!F$97,Ord_data!$I$2:$I$2001,"&lt;="&amp;'Delivery Report'!F$98,Ord_data!$L$2:$L$2001,Ord_data!$L$3)</f>
        <v>0</v>
      </c>
      <c r="G103" s="12">
        <f>SUMIFS(Ord_data!$M$2:$M$2001,Ord_data!$B$2:$B$2001,'Delivery Report'!$B$3,Ord_data!$F$2:$F$2001,'Delivery Report'!$A103,Ord_data!$I$2:$I$2001,"&gt;="&amp;'Delivery Report'!G$97,Ord_data!$I$2:$I$2001,"&lt;="&amp;'Delivery Report'!G$98,Ord_data!$L$2:$L$2001,Ord_data!$L$3)</f>
        <v>0</v>
      </c>
      <c r="H103" s="12">
        <f>SUMIFS(Ord_data!$M$2:$M$2001,Ord_data!$B$2:$B$2001,'Delivery Report'!$B$3,Ord_data!$F$2:$F$2001,'Delivery Report'!$A103,Ord_data!$I$2:$I$2001,"&gt;="&amp;'Delivery Report'!H$97,Ord_data!$I$2:$I$2001,"&lt;="&amp;'Delivery Report'!H$98,Ord_data!$L$2:$L$2001,Ord_data!$L$3)</f>
        <v>0</v>
      </c>
      <c r="I103" s="12">
        <f>SUMIFS(Ord_data!$M$2:$M$2001,Ord_data!$B$2:$B$2001,'Delivery Report'!$B$3,Ord_data!$F$2:$F$2001,'Delivery Report'!$A103,Ord_data!$I$2:$I$2001,"&gt;="&amp;'Delivery Report'!I$97,Ord_data!$I$2:$I$2001,"&lt;="&amp;'Delivery Report'!I$98,Ord_data!$L$2:$L$2001,Ord_data!$L$3)</f>
        <v>0</v>
      </c>
      <c r="J103" s="12">
        <f>SUMIFS(Ord_data!$M$2:$M$2001,Ord_data!$B$2:$B$2001,'Delivery Report'!$B$3,Ord_data!$F$2:$F$2001,'Delivery Report'!$A103,Ord_data!$I$2:$I$2001,"&gt;="&amp;'Delivery Report'!J$97,Ord_data!$I$2:$I$2001,"&lt;="&amp;'Delivery Report'!J$98,Ord_data!$L$2:$L$2001,Ord_data!$L$3)</f>
        <v>0</v>
      </c>
      <c r="K103" s="12">
        <f>SUMIFS(Ord_data!$M$2:$M$2001,Ord_data!$B$2:$B$2001,'Delivery Report'!$B$3,Ord_data!$F$2:$F$2001,'Delivery Report'!$A103,Ord_data!$I$2:$I$2001,"&gt;="&amp;'Delivery Report'!K$97,Ord_data!$I$2:$I$2001,"&lt;="&amp;'Delivery Report'!K$98,Ord_data!$L$2:$L$2001,Ord_data!$L$3)</f>
        <v>0</v>
      </c>
      <c r="L103" s="12">
        <f>SUMIFS(Ord_data!$M$2:$M$2001,Ord_data!$B$2:$B$2001,'Delivery Report'!$B$3,Ord_data!$F$2:$F$2001,'Delivery Report'!$A103,Ord_data!$I$2:$I$2001,"&gt;="&amp;'Delivery Report'!L$97,Ord_data!$I$2:$I$2001,"&lt;="&amp;'Delivery Report'!L$98,Ord_data!$L$2:$L$2001,Ord_data!$L$3)</f>
        <v>0</v>
      </c>
      <c r="M103" s="12">
        <f>SUMIFS(Ord_data!$M$2:$M$2001,Ord_data!$B$2:$B$2001,'Delivery Report'!$B$3,Ord_data!$F$2:$F$2001,'Delivery Report'!$A103,Ord_data!$I$2:$I$2001,"&gt;="&amp;'Delivery Report'!M$97,Ord_data!$I$2:$I$2001,"&lt;="&amp;'Delivery Report'!M$98,Ord_data!$L$2:$L$2001,Ord_data!$L$3)</f>
        <v>0</v>
      </c>
      <c r="N103" s="5">
        <f t="shared" si="3"/>
        <v>0</v>
      </c>
    </row>
    <row r="104" spans="1:14" x14ac:dyDescent="0.35">
      <c r="A104" s="5" t="s">
        <v>57</v>
      </c>
      <c r="B104" s="12">
        <f>SUMIFS(Ord_data!$M$2:$M$2001,Ord_data!$B$2:$B$2001,'Delivery Report'!$B$3,Ord_data!$F$2:$F$2001,'Delivery Report'!$A104,Ord_data!$I$2:$I$2001,"&gt;="&amp;'Delivery Report'!B$97,Ord_data!$I$2:$I$2001,"&lt;="&amp;'Delivery Report'!B$98,Ord_data!$L$2:$L$2001,Ord_data!$L$3)</f>
        <v>0</v>
      </c>
      <c r="C104" s="12">
        <f>SUMIFS(Ord_data!$M$2:$M$2001,Ord_data!$B$2:$B$2001,'Delivery Report'!$B$3,Ord_data!$F$2:$F$2001,'Delivery Report'!$A104,Ord_data!$I$2:$I$2001,"&gt;="&amp;'Delivery Report'!C$97,Ord_data!$I$2:$I$2001,"&lt;="&amp;'Delivery Report'!C$98,Ord_data!$L$2:$L$2001,Ord_data!$L$3)</f>
        <v>0</v>
      </c>
      <c r="D104" s="12">
        <f>SUMIFS(Ord_data!$M$2:$M$2001,Ord_data!$B$2:$B$2001,'Delivery Report'!$B$3,Ord_data!$F$2:$F$2001,'Delivery Report'!$A104,Ord_data!$I$2:$I$2001,"&gt;="&amp;'Delivery Report'!D$97,Ord_data!$I$2:$I$2001,"&lt;="&amp;'Delivery Report'!D$98,Ord_data!$L$2:$L$2001,Ord_data!$L$3)</f>
        <v>0</v>
      </c>
      <c r="E104" s="12">
        <f>SUMIFS(Ord_data!$M$2:$M$2001,Ord_data!$B$2:$B$2001,'Delivery Report'!$B$3,Ord_data!$F$2:$F$2001,'Delivery Report'!$A104,Ord_data!$I$2:$I$2001,"&gt;="&amp;'Delivery Report'!E$97,Ord_data!$I$2:$I$2001,"&lt;="&amp;'Delivery Report'!E$98,Ord_data!$L$2:$L$2001,Ord_data!$L$3)</f>
        <v>0</v>
      </c>
      <c r="F104" s="12">
        <f>SUMIFS(Ord_data!$M$2:$M$2001,Ord_data!$B$2:$B$2001,'Delivery Report'!$B$3,Ord_data!$F$2:$F$2001,'Delivery Report'!$A104,Ord_data!$I$2:$I$2001,"&gt;="&amp;'Delivery Report'!F$97,Ord_data!$I$2:$I$2001,"&lt;="&amp;'Delivery Report'!F$98,Ord_data!$L$2:$L$2001,Ord_data!$L$3)</f>
        <v>0</v>
      </c>
      <c r="G104" s="12">
        <f>SUMIFS(Ord_data!$M$2:$M$2001,Ord_data!$B$2:$B$2001,'Delivery Report'!$B$3,Ord_data!$F$2:$F$2001,'Delivery Report'!$A104,Ord_data!$I$2:$I$2001,"&gt;="&amp;'Delivery Report'!G$97,Ord_data!$I$2:$I$2001,"&lt;="&amp;'Delivery Report'!G$98,Ord_data!$L$2:$L$2001,Ord_data!$L$3)</f>
        <v>0</v>
      </c>
      <c r="H104" s="12">
        <f>SUMIFS(Ord_data!$M$2:$M$2001,Ord_data!$B$2:$B$2001,'Delivery Report'!$B$3,Ord_data!$F$2:$F$2001,'Delivery Report'!$A104,Ord_data!$I$2:$I$2001,"&gt;="&amp;'Delivery Report'!H$97,Ord_data!$I$2:$I$2001,"&lt;="&amp;'Delivery Report'!H$98,Ord_data!$L$2:$L$2001,Ord_data!$L$3)</f>
        <v>0</v>
      </c>
      <c r="I104" s="12">
        <f>SUMIFS(Ord_data!$M$2:$M$2001,Ord_data!$B$2:$B$2001,'Delivery Report'!$B$3,Ord_data!$F$2:$F$2001,'Delivery Report'!$A104,Ord_data!$I$2:$I$2001,"&gt;="&amp;'Delivery Report'!I$97,Ord_data!$I$2:$I$2001,"&lt;="&amp;'Delivery Report'!I$98,Ord_data!$L$2:$L$2001,Ord_data!$L$3)</f>
        <v>0</v>
      </c>
      <c r="J104" s="12">
        <f>SUMIFS(Ord_data!$M$2:$M$2001,Ord_data!$B$2:$B$2001,'Delivery Report'!$B$3,Ord_data!$F$2:$F$2001,'Delivery Report'!$A104,Ord_data!$I$2:$I$2001,"&gt;="&amp;'Delivery Report'!J$97,Ord_data!$I$2:$I$2001,"&lt;="&amp;'Delivery Report'!J$98,Ord_data!$L$2:$L$2001,Ord_data!$L$3)</f>
        <v>0</v>
      </c>
      <c r="K104" s="12">
        <f>SUMIFS(Ord_data!$M$2:$M$2001,Ord_data!$B$2:$B$2001,'Delivery Report'!$B$3,Ord_data!$F$2:$F$2001,'Delivery Report'!$A104,Ord_data!$I$2:$I$2001,"&gt;="&amp;'Delivery Report'!K$97,Ord_data!$I$2:$I$2001,"&lt;="&amp;'Delivery Report'!K$98,Ord_data!$L$2:$L$2001,Ord_data!$L$3)</f>
        <v>0</v>
      </c>
      <c r="L104" s="12">
        <f>SUMIFS(Ord_data!$M$2:$M$2001,Ord_data!$B$2:$B$2001,'Delivery Report'!$B$3,Ord_data!$F$2:$F$2001,'Delivery Report'!$A104,Ord_data!$I$2:$I$2001,"&gt;="&amp;'Delivery Report'!L$97,Ord_data!$I$2:$I$2001,"&lt;="&amp;'Delivery Report'!L$98,Ord_data!$L$2:$L$2001,Ord_data!$L$3)</f>
        <v>0</v>
      </c>
      <c r="M104" s="12">
        <f>SUMIFS(Ord_data!$M$2:$M$2001,Ord_data!$B$2:$B$2001,'Delivery Report'!$B$3,Ord_data!$F$2:$F$2001,'Delivery Report'!$A104,Ord_data!$I$2:$I$2001,"&gt;="&amp;'Delivery Report'!M$97,Ord_data!$I$2:$I$2001,"&lt;="&amp;'Delivery Report'!M$98,Ord_data!$L$2:$L$2001,Ord_data!$L$3)</f>
        <v>0</v>
      </c>
      <c r="N104" s="5">
        <f t="shared" si="3"/>
        <v>0</v>
      </c>
    </row>
    <row r="105" spans="1:14" x14ac:dyDescent="0.35">
      <c r="A105" s="5" t="s">
        <v>60</v>
      </c>
      <c r="B105" s="12">
        <f>SUMIFS(Ord_data!$M$2:$M$2001,Ord_data!$B$2:$B$2001,'Delivery Report'!$B$3,Ord_data!$F$2:$F$2001,'Delivery Report'!$A105,Ord_data!$I$2:$I$2001,"&gt;="&amp;'Delivery Report'!B$97,Ord_data!$I$2:$I$2001,"&lt;="&amp;'Delivery Report'!B$98,Ord_data!$L$2:$L$2001,Ord_data!$L$3)</f>
        <v>0</v>
      </c>
      <c r="C105" s="12">
        <f>SUMIFS(Ord_data!$M$2:$M$2001,Ord_data!$B$2:$B$2001,'Delivery Report'!$B$3,Ord_data!$F$2:$F$2001,'Delivery Report'!$A105,Ord_data!$I$2:$I$2001,"&gt;="&amp;'Delivery Report'!C$97,Ord_data!$I$2:$I$2001,"&lt;="&amp;'Delivery Report'!C$98,Ord_data!$L$2:$L$2001,Ord_data!$L$3)</f>
        <v>0</v>
      </c>
      <c r="D105" s="12">
        <f>SUMIFS(Ord_data!$M$2:$M$2001,Ord_data!$B$2:$B$2001,'Delivery Report'!$B$3,Ord_data!$F$2:$F$2001,'Delivery Report'!$A105,Ord_data!$I$2:$I$2001,"&gt;="&amp;'Delivery Report'!D$97,Ord_data!$I$2:$I$2001,"&lt;="&amp;'Delivery Report'!D$98,Ord_data!$L$2:$L$2001,Ord_data!$L$3)</f>
        <v>0</v>
      </c>
      <c r="E105" s="12">
        <f>SUMIFS(Ord_data!$M$2:$M$2001,Ord_data!$B$2:$B$2001,'Delivery Report'!$B$3,Ord_data!$F$2:$F$2001,'Delivery Report'!$A105,Ord_data!$I$2:$I$2001,"&gt;="&amp;'Delivery Report'!E$97,Ord_data!$I$2:$I$2001,"&lt;="&amp;'Delivery Report'!E$98,Ord_data!$L$2:$L$2001,Ord_data!$L$3)</f>
        <v>0</v>
      </c>
      <c r="F105" s="12">
        <f>SUMIFS(Ord_data!$M$2:$M$2001,Ord_data!$B$2:$B$2001,'Delivery Report'!$B$3,Ord_data!$F$2:$F$2001,'Delivery Report'!$A105,Ord_data!$I$2:$I$2001,"&gt;="&amp;'Delivery Report'!F$97,Ord_data!$I$2:$I$2001,"&lt;="&amp;'Delivery Report'!F$98,Ord_data!$L$2:$L$2001,Ord_data!$L$3)</f>
        <v>0</v>
      </c>
      <c r="G105" s="12">
        <f>SUMIFS(Ord_data!$M$2:$M$2001,Ord_data!$B$2:$B$2001,'Delivery Report'!$B$3,Ord_data!$F$2:$F$2001,'Delivery Report'!$A105,Ord_data!$I$2:$I$2001,"&gt;="&amp;'Delivery Report'!G$97,Ord_data!$I$2:$I$2001,"&lt;="&amp;'Delivery Report'!G$98,Ord_data!$L$2:$L$2001,Ord_data!$L$3)</f>
        <v>0</v>
      </c>
      <c r="H105" s="12">
        <f>SUMIFS(Ord_data!$M$2:$M$2001,Ord_data!$B$2:$B$2001,'Delivery Report'!$B$3,Ord_data!$F$2:$F$2001,'Delivery Report'!$A105,Ord_data!$I$2:$I$2001,"&gt;="&amp;'Delivery Report'!H$97,Ord_data!$I$2:$I$2001,"&lt;="&amp;'Delivery Report'!H$98,Ord_data!$L$2:$L$2001,Ord_data!$L$3)</f>
        <v>0</v>
      </c>
      <c r="I105" s="12">
        <f>SUMIFS(Ord_data!$M$2:$M$2001,Ord_data!$B$2:$B$2001,'Delivery Report'!$B$3,Ord_data!$F$2:$F$2001,'Delivery Report'!$A105,Ord_data!$I$2:$I$2001,"&gt;="&amp;'Delivery Report'!I$97,Ord_data!$I$2:$I$2001,"&lt;="&amp;'Delivery Report'!I$98,Ord_data!$L$2:$L$2001,Ord_data!$L$3)</f>
        <v>0</v>
      </c>
      <c r="J105" s="12">
        <f>SUMIFS(Ord_data!$M$2:$M$2001,Ord_data!$B$2:$B$2001,'Delivery Report'!$B$3,Ord_data!$F$2:$F$2001,'Delivery Report'!$A105,Ord_data!$I$2:$I$2001,"&gt;="&amp;'Delivery Report'!J$97,Ord_data!$I$2:$I$2001,"&lt;="&amp;'Delivery Report'!J$98,Ord_data!$L$2:$L$2001,Ord_data!$L$3)</f>
        <v>0</v>
      </c>
      <c r="K105" s="12">
        <f>SUMIFS(Ord_data!$M$2:$M$2001,Ord_data!$B$2:$B$2001,'Delivery Report'!$B$3,Ord_data!$F$2:$F$2001,'Delivery Report'!$A105,Ord_data!$I$2:$I$2001,"&gt;="&amp;'Delivery Report'!K$97,Ord_data!$I$2:$I$2001,"&lt;="&amp;'Delivery Report'!K$98,Ord_data!$L$2:$L$2001,Ord_data!$L$3)</f>
        <v>0</v>
      </c>
      <c r="L105" s="12">
        <f>SUMIFS(Ord_data!$M$2:$M$2001,Ord_data!$B$2:$B$2001,'Delivery Report'!$B$3,Ord_data!$F$2:$F$2001,'Delivery Report'!$A105,Ord_data!$I$2:$I$2001,"&gt;="&amp;'Delivery Report'!L$97,Ord_data!$I$2:$I$2001,"&lt;="&amp;'Delivery Report'!L$98,Ord_data!$L$2:$L$2001,Ord_data!$L$3)</f>
        <v>0</v>
      </c>
      <c r="M105" s="12">
        <f>SUMIFS(Ord_data!$M$2:$M$2001,Ord_data!$B$2:$B$2001,'Delivery Report'!$B$3,Ord_data!$F$2:$F$2001,'Delivery Report'!$A105,Ord_data!$I$2:$I$2001,"&gt;="&amp;'Delivery Report'!M$97,Ord_data!$I$2:$I$2001,"&lt;="&amp;'Delivery Report'!M$98,Ord_data!$L$2:$L$2001,Ord_data!$L$3)</f>
        <v>0</v>
      </c>
      <c r="N105" s="5">
        <f t="shared" si="3"/>
        <v>0</v>
      </c>
    </row>
    <row r="106" spans="1:14" x14ac:dyDescent="0.35">
      <c r="A106" s="5" t="s">
        <v>67</v>
      </c>
      <c r="B106" s="12">
        <f>SUMIFS(Ord_data!$M$2:$M$2001,Ord_data!$B$2:$B$2001,'Delivery Report'!$B$3,Ord_data!$F$2:$F$2001,'Delivery Report'!$A106,Ord_data!$I$2:$I$2001,"&gt;="&amp;'Delivery Report'!B$97,Ord_data!$I$2:$I$2001,"&lt;="&amp;'Delivery Report'!B$98,Ord_data!$L$2:$L$2001,Ord_data!$L$3)</f>
        <v>0</v>
      </c>
      <c r="C106" s="12">
        <f>SUMIFS(Ord_data!$M$2:$M$2001,Ord_data!$B$2:$B$2001,'Delivery Report'!$B$3,Ord_data!$F$2:$F$2001,'Delivery Report'!$A106,Ord_data!$I$2:$I$2001,"&gt;="&amp;'Delivery Report'!C$97,Ord_data!$I$2:$I$2001,"&lt;="&amp;'Delivery Report'!C$98,Ord_data!$L$2:$L$2001,Ord_data!$L$3)</f>
        <v>0</v>
      </c>
      <c r="D106" s="12">
        <f>SUMIFS(Ord_data!$M$2:$M$2001,Ord_data!$B$2:$B$2001,'Delivery Report'!$B$3,Ord_data!$F$2:$F$2001,'Delivery Report'!$A106,Ord_data!$I$2:$I$2001,"&gt;="&amp;'Delivery Report'!D$97,Ord_data!$I$2:$I$2001,"&lt;="&amp;'Delivery Report'!D$98,Ord_data!$L$2:$L$2001,Ord_data!$L$3)</f>
        <v>0</v>
      </c>
      <c r="E106" s="12">
        <f>SUMIFS(Ord_data!$M$2:$M$2001,Ord_data!$B$2:$B$2001,'Delivery Report'!$B$3,Ord_data!$F$2:$F$2001,'Delivery Report'!$A106,Ord_data!$I$2:$I$2001,"&gt;="&amp;'Delivery Report'!E$97,Ord_data!$I$2:$I$2001,"&lt;="&amp;'Delivery Report'!E$98,Ord_data!$L$2:$L$2001,Ord_data!$L$3)</f>
        <v>0</v>
      </c>
      <c r="F106" s="12">
        <f>SUMIFS(Ord_data!$M$2:$M$2001,Ord_data!$B$2:$B$2001,'Delivery Report'!$B$3,Ord_data!$F$2:$F$2001,'Delivery Report'!$A106,Ord_data!$I$2:$I$2001,"&gt;="&amp;'Delivery Report'!F$97,Ord_data!$I$2:$I$2001,"&lt;="&amp;'Delivery Report'!F$98,Ord_data!$L$2:$L$2001,Ord_data!$L$3)</f>
        <v>0</v>
      </c>
      <c r="G106" s="12">
        <f>SUMIFS(Ord_data!$M$2:$M$2001,Ord_data!$B$2:$B$2001,'Delivery Report'!$B$3,Ord_data!$F$2:$F$2001,'Delivery Report'!$A106,Ord_data!$I$2:$I$2001,"&gt;="&amp;'Delivery Report'!G$97,Ord_data!$I$2:$I$2001,"&lt;="&amp;'Delivery Report'!G$98,Ord_data!$L$2:$L$2001,Ord_data!$L$3)</f>
        <v>0</v>
      </c>
      <c r="H106" s="12">
        <f>SUMIFS(Ord_data!$M$2:$M$2001,Ord_data!$B$2:$B$2001,'Delivery Report'!$B$3,Ord_data!$F$2:$F$2001,'Delivery Report'!$A106,Ord_data!$I$2:$I$2001,"&gt;="&amp;'Delivery Report'!H$97,Ord_data!$I$2:$I$2001,"&lt;="&amp;'Delivery Report'!H$98,Ord_data!$L$2:$L$2001,Ord_data!$L$3)</f>
        <v>0</v>
      </c>
      <c r="I106" s="12">
        <f>SUMIFS(Ord_data!$M$2:$M$2001,Ord_data!$B$2:$B$2001,'Delivery Report'!$B$3,Ord_data!$F$2:$F$2001,'Delivery Report'!$A106,Ord_data!$I$2:$I$2001,"&gt;="&amp;'Delivery Report'!I$97,Ord_data!$I$2:$I$2001,"&lt;="&amp;'Delivery Report'!I$98,Ord_data!$L$2:$L$2001,Ord_data!$L$3)</f>
        <v>0</v>
      </c>
      <c r="J106" s="12">
        <f>SUMIFS(Ord_data!$M$2:$M$2001,Ord_data!$B$2:$B$2001,'Delivery Report'!$B$3,Ord_data!$F$2:$F$2001,'Delivery Report'!$A106,Ord_data!$I$2:$I$2001,"&gt;="&amp;'Delivery Report'!J$97,Ord_data!$I$2:$I$2001,"&lt;="&amp;'Delivery Report'!J$98,Ord_data!$L$2:$L$2001,Ord_data!$L$3)</f>
        <v>0</v>
      </c>
      <c r="K106" s="12">
        <f>SUMIFS(Ord_data!$M$2:$M$2001,Ord_data!$B$2:$B$2001,'Delivery Report'!$B$3,Ord_data!$F$2:$F$2001,'Delivery Report'!$A106,Ord_data!$I$2:$I$2001,"&gt;="&amp;'Delivery Report'!K$97,Ord_data!$I$2:$I$2001,"&lt;="&amp;'Delivery Report'!K$98,Ord_data!$L$2:$L$2001,Ord_data!$L$3)</f>
        <v>0</v>
      </c>
      <c r="L106" s="12">
        <f>SUMIFS(Ord_data!$M$2:$M$2001,Ord_data!$B$2:$B$2001,'Delivery Report'!$B$3,Ord_data!$F$2:$F$2001,'Delivery Report'!$A106,Ord_data!$I$2:$I$2001,"&gt;="&amp;'Delivery Report'!L$97,Ord_data!$I$2:$I$2001,"&lt;="&amp;'Delivery Report'!L$98,Ord_data!$L$2:$L$2001,Ord_data!$L$3)</f>
        <v>300</v>
      </c>
      <c r="M106" s="12">
        <f>SUMIFS(Ord_data!$M$2:$M$2001,Ord_data!$B$2:$B$2001,'Delivery Report'!$B$3,Ord_data!$F$2:$F$2001,'Delivery Report'!$A106,Ord_data!$I$2:$I$2001,"&gt;="&amp;'Delivery Report'!M$97,Ord_data!$I$2:$I$2001,"&lt;="&amp;'Delivery Report'!M$98,Ord_data!$L$2:$L$2001,Ord_data!$L$3)</f>
        <v>0</v>
      </c>
      <c r="N106" s="5">
        <f t="shared" si="3"/>
        <v>300</v>
      </c>
    </row>
    <row r="107" spans="1:14" x14ac:dyDescent="0.35">
      <c r="A107" s="5" t="s">
        <v>71</v>
      </c>
      <c r="B107" s="12">
        <f>SUMIFS(Ord_data!$M$2:$M$2001,Ord_data!$B$2:$B$2001,'Delivery Report'!$B$3,Ord_data!$F$2:$F$2001,'Delivery Report'!$A107,Ord_data!$I$2:$I$2001,"&gt;="&amp;'Delivery Report'!B$97,Ord_data!$I$2:$I$2001,"&lt;="&amp;'Delivery Report'!B$98,Ord_data!$L$2:$L$2001,Ord_data!$L$3)</f>
        <v>0</v>
      </c>
      <c r="C107" s="12">
        <f>SUMIFS(Ord_data!$M$2:$M$2001,Ord_data!$B$2:$B$2001,'Delivery Report'!$B$3,Ord_data!$F$2:$F$2001,'Delivery Report'!$A107,Ord_data!$I$2:$I$2001,"&gt;="&amp;'Delivery Report'!C$97,Ord_data!$I$2:$I$2001,"&lt;="&amp;'Delivery Report'!C$98,Ord_data!$L$2:$L$2001,Ord_data!$L$3)</f>
        <v>0</v>
      </c>
      <c r="D107" s="12">
        <f>SUMIFS(Ord_data!$M$2:$M$2001,Ord_data!$B$2:$B$2001,'Delivery Report'!$B$3,Ord_data!$F$2:$F$2001,'Delivery Report'!$A107,Ord_data!$I$2:$I$2001,"&gt;="&amp;'Delivery Report'!D$97,Ord_data!$I$2:$I$2001,"&lt;="&amp;'Delivery Report'!D$98,Ord_data!$L$2:$L$2001,Ord_data!$L$3)</f>
        <v>0</v>
      </c>
      <c r="E107" s="12">
        <f>SUMIFS(Ord_data!$M$2:$M$2001,Ord_data!$B$2:$B$2001,'Delivery Report'!$B$3,Ord_data!$F$2:$F$2001,'Delivery Report'!$A107,Ord_data!$I$2:$I$2001,"&gt;="&amp;'Delivery Report'!E$97,Ord_data!$I$2:$I$2001,"&lt;="&amp;'Delivery Report'!E$98,Ord_data!$L$2:$L$2001,Ord_data!$L$3)</f>
        <v>0</v>
      </c>
      <c r="F107" s="12">
        <f>SUMIFS(Ord_data!$M$2:$M$2001,Ord_data!$B$2:$B$2001,'Delivery Report'!$B$3,Ord_data!$F$2:$F$2001,'Delivery Report'!$A107,Ord_data!$I$2:$I$2001,"&gt;="&amp;'Delivery Report'!F$97,Ord_data!$I$2:$I$2001,"&lt;="&amp;'Delivery Report'!F$98,Ord_data!$L$2:$L$2001,Ord_data!$L$3)</f>
        <v>0</v>
      </c>
      <c r="G107" s="12">
        <f>SUMIFS(Ord_data!$M$2:$M$2001,Ord_data!$B$2:$B$2001,'Delivery Report'!$B$3,Ord_data!$F$2:$F$2001,'Delivery Report'!$A107,Ord_data!$I$2:$I$2001,"&gt;="&amp;'Delivery Report'!G$97,Ord_data!$I$2:$I$2001,"&lt;="&amp;'Delivery Report'!G$98,Ord_data!$L$2:$L$2001,Ord_data!$L$3)</f>
        <v>0</v>
      </c>
      <c r="H107" s="12">
        <f>SUMIFS(Ord_data!$M$2:$M$2001,Ord_data!$B$2:$B$2001,'Delivery Report'!$B$3,Ord_data!$F$2:$F$2001,'Delivery Report'!$A107,Ord_data!$I$2:$I$2001,"&gt;="&amp;'Delivery Report'!H$97,Ord_data!$I$2:$I$2001,"&lt;="&amp;'Delivery Report'!H$98,Ord_data!$L$2:$L$2001,Ord_data!$L$3)</f>
        <v>0</v>
      </c>
      <c r="I107" s="12">
        <f>SUMIFS(Ord_data!$M$2:$M$2001,Ord_data!$B$2:$B$2001,'Delivery Report'!$B$3,Ord_data!$F$2:$F$2001,'Delivery Report'!$A107,Ord_data!$I$2:$I$2001,"&gt;="&amp;'Delivery Report'!I$97,Ord_data!$I$2:$I$2001,"&lt;="&amp;'Delivery Report'!I$98,Ord_data!$L$2:$L$2001,Ord_data!$L$3)</f>
        <v>0</v>
      </c>
      <c r="J107" s="12">
        <f>SUMIFS(Ord_data!$M$2:$M$2001,Ord_data!$B$2:$B$2001,'Delivery Report'!$B$3,Ord_data!$F$2:$F$2001,'Delivery Report'!$A107,Ord_data!$I$2:$I$2001,"&gt;="&amp;'Delivery Report'!J$97,Ord_data!$I$2:$I$2001,"&lt;="&amp;'Delivery Report'!J$98,Ord_data!$L$2:$L$2001,Ord_data!$L$3)</f>
        <v>0</v>
      </c>
      <c r="K107" s="12">
        <f>SUMIFS(Ord_data!$M$2:$M$2001,Ord_data!$B$2:$B$2001,'Delivery Report'!$B$3,Ord_data!$F$2:$F$2001,'Delivery Report'!$A107,Ord_data!$I$2:$I$2001,"&gt;="&amp;'Delivery Report'!K$97,Ord_data!$I$2:$I$2001,"&lt;="&amp;'Delivery Report'!K$98,Ord_data!$L$2:$L$2001,Ord_data!$L$3)</f>
        <v>0</v>
      </c>
      <c r="L107" s="12">
        <f>SUMIFS(Ord_data!$M$2:$M$2001,Ord_data!$B$2:$B$2001,'Delivery Report'!$B$3,Ord_data!$F$2:$F$2001,'Delivery Report'!$A107,Ord_data!$I$2:$I$2001,"&gt;="&amp;'Delivery Report'!L$97,Ord_data!$I$2:$I$2001,"&lt;="&amp;'Delivery Report'!L$98,Ord_data!$L$2:$L$2001,Ord_data!$L$3)</f>
        <v>0</v>
      </c>
      <c r="M107" s="12">
        <f>SUMIFS(Ord_data!$M$2:$M$2001,Ord_data!$B$2:$B$2001,'Delivery Report'!$B$3,Ord_data!$F$2:$F$2001,'Delivery Report'!$A107,Ord_data!$I$2:$I$2001,"&gt;="&amp;'Delivery Report'!M$97,Ord_data!$I$2:$I$2001,"&lt;="&amp;'Delivery Report'!M$98,Ord_data!$L$2:$L$2001,Ord_data!$L$3)</f>
        <v>0</v>
      </c>
      <c r="N107" s="5">
        <f t="shared" si="3"/>
        <v>0</v>
      </c>
    </row>
    <row r="108" spans="1:14" x14ac:dyDescent="0.35">
      <c r="A108" s="5" t="s">
        <v>73</v>
      </c>
      <c r="B108" s="12">
        <f>SUMIFS(Ord_data!$M$2:$M$2001,Ord_data!$B$2:$B$2001,'Delivery Report'!$B$3,Ord_data!$F$2:$F$2001,'Delivery Report'!$A108,Ord_data!$I$2:$I$2001,"&gt;="&amp;'Delivery Report'!B$97,Ord_data!$I$2:$I$2001,"&lt;="&amp;'Delivery Report'!B$98,Ord_data!$L$2:$L$2001,Ord_data!$L$3)</f>
        <v>0</v>
      </c>
      <c r="C108" s="12">
        <f>SUMIFS(Ord_data!$M$2:$M$2001,Ord_data!$B$2:$B$2001,'Delivery Report'!$B$3,Ord_data!$F$2:$F$2001,'Delivery Report'!$A108,Ord_data!$I$2:$I$2001,"&gt;="&amp;'Delivery Report'!C$97,Ord_data!$I$2:$I$2001,"&lt;="&amp;'Delivery Report'!C$98,Ord_data!$L$2:$L$2001,Ord_data!$L$3)</f>
        <v>0</v>
      </c>
      <c r="D108" s="12">
        <f>SUMIFS(Ord_data!$M$2:$M$2001,Ord_data!$B$2:$B$2001,'Delivery Report'!$B$3,Ord_data!$F$2:$F$2001,'Delivery Report'!$A108,Ord_data!$I$2:$I$2001,"&gt;="&amp;'Delivery Report'!D$97,Ord_data!$I$2:$I$2001,"&lt;="&amp;'Delivery Report'!D$98,Ord_data!$L$2:$L$2001,Ord_data!$L$3)</f>
        <v>0</v>
      </c>
      <c r="E108" s="12">
        <f>SUMIFS(Ord_data!$M$2:$M$2001,Ord_data!$B$2:$B$2001,'Delivery Report'!$B$3,Ord_data!$F$2:$F$2001,'Delivery Report'!$A108,Ord_data!$I$2:$I$2001,"&gt;="&amp;'Delivery Report'!E$97,Ord_data!$I$2:$I$2001,"&lt;="&amp;'Delivery Report'!E$98,Ord_data!$L$2:$L$2001,Ord_data!$L$3)</f>
        <v>0</v>
      </c>
      <c r="F108" s="12">
        <f>SUMIFS(Ord_data!$M$2:$M$2001,Ord_data!$B$2:$B$2001,'Delivery Report'!$B$3,Ord_data!$F$2:$F$2001,'Delivery Report'!$A108,Ord_data!$I$2:$I$2001,"&gt;="&amp;'Delivery Report'!F$97,Ord_data!$I$2:$I$2001,"&lt;="&amp;'Delivery Report'!F$98,Ord_data!$L$2:$L$2001,Ord_data!$L$3)</f>
        <v>0</v>
      </c>
      <c r="G108" s="12">
        <f>SUMIFS(Ord_data!$M$2:$M$2001,Ord_data!$B$2:$B$2001,'Delivery Report'!$B$3,Ord_data!$F$2:$F$2001,'Delivery Report'!$A108,Ord_data!$I$2:$I$2001,"&gt;="&amp;'Delivery Report'!G$97,Ord_data!$I$2:$I$2001,"&lt;="&amp;'Delivery Report'!G$98,Ord_data!$L$2:$L$2001,Ord_data!$L$3)</f>
        <v>0</v>
      </c>
      <c r="H108" s="12">
        <f>SUMIFS(Ord_data!$M$2:$M$2001,Ord_data!$B$2:$B$2001,'Delivery Report'!$B$3,Ord_data!$F$2:$F$2001,'Delivery Report'!$A108,Ord_data!$I$2:$I$2001,"&gt;="&amp;'Delivery Report'!H$97,Ord_data!$I$2:$I$2001,"&lt;="&amp;'Delivery Report'!H$98,Ord_data!$L$2:$L$2001,Ord_data!$L$3)</f>
        <v>0</v>
      </c>
      <c r="I108" s="12">
        <f>SUMIFS(Ord_data!$M$2:$M$2001,Ord_data!$B$2:$B$2001,'Delivery Report'!$B$3,Ord_data!$F$2:$F$2001,'Delivery Report'!$A108,Ord_data!$I$2:$I$2001,"&gt;="&amp;'Delivery Report'!I$97,Ord_data!$I$2:$I$2001,"&lt;="&amp;'Delivery Report'!I$98,Ord_data!$L$2:$L$2001,Ord_data!$L$3)</f>
        <v>0</v>
      </c>
      <c r="J108" s="12">
        <f>SUMIFS(Ord_data!$M$2:$M$2001,Ord_data!$B$2:$B$2001,'Delivery Report'!$B$3,Ord_data!$F$2:$F$2001,'Delivery Report'!$A108,Ord_data!$I$2:$I$2001,"&gt;="&amp;'Delivery Report'!J$97,Ord_data!$I$2:$I$2001,"&lt;="&amp;'Delivery Report'!J$98,Ord_data!$L$2:$L$2001,Ord_data!$L$3)</f>
        <v>0</v>
      </c>
      <c r="K108" s="12">
        <f>SUMIFS(Ord_data!$M$2:$M$2001,Ord_data!$B$2:$B$2001,'Delivery Report'!$B$3,Ord_data!$F$2:$F$2001,'Delivery Report'!$A108,Ord_data!$I$2:$I$2001,"&gt;="&amp;'Delivery Report'!K$97,Ord_data!$I$2:$I$2001,"&lt;="&amp;'Delivery Report'!K$98,Ord_data!$L$2:$L$2001,Ord_data!$L$3)</f>
        <v>0</v>
      </c>
      <c r="L108" s="12">
        <f>SUMIFS(Ord_data!$M$2:$M$2001,Ord_data!$B$2:$B$2001,'Delivery Report'!$B$3,Ord_data!$F$2:$F$2001,'Delivery Report'!$A108,Ord_data!$I$2:$I$2001,"&gt;="&amp;'Delivery Report'!L$97,Ord_data!$I$2:$I$2001,"&lt;="&amp;'Delivery Report'!L$98,Ord_data!$L$2:$L$2001,Ord_data!$L$3)</f>
        <v>0</v>
      </c>
      <c r="M108" s="12">
        <f>SUMIFS(Ord_data!$M$2:$M$2001,Ord_data!$B$2:$B$2001,'Delivery Report'!$B$3,Ord_data!$F$2:$F$2001,'Delivery Report'!$A108,Ord_data!$I$2:$I$2001,"&gt;="&amp;'Delivery Report'!M$97,Ord_data!$I$2:$I$2001,"&lt;="&amp;'Delivery Report'!M$98,Ord_data!$L$2:$L$2001,Ord_data!$L$3)</f>
        <v>0</v>
      </c>
      <c r="N108" s="5">
        <f t="shared" si="3"/>
        <v>0</v>
      </c>
    </row>
    <row r="109" spans="1:14" x14ac:dyDescent="0.35">
      <c r="A109" s="5" t="s">
        <v>80</v>
      </c>
      <c r="B109" s="12">
        <f>SUMIFS(Ord_data!$M$2:$M$2001,Ord_data!$B$2:$B$2001,'Delivery Report'!$B$3,Ord_data!$F$2:$F$2001,'Delivery Report'!$A109,Ord_data!$I$2:$I$2001,"&gt;="&amp;'Delivery Report'!B$97,Ord_data!$I$2:$I$2001,"&lt;="&amp;'Delivery Report'!B$98,Ord_data!$L$2:$L$2001,Ord_data!$L$3)</f>
        <v>460</v>
      </c>
      <c r="C109" s="12">
        <f>SUMIFS(Ord_data!$M$2:$M$2001,Ord_data!$B$2:$B$2001,'Delivery Report'!$B$3,Ord_data!$F$2:$F$2001,'Delivery Report'!$A109,Ord_data!$I$2:$I$2001,"&gt;="&amp;'Delivery Report'!C$97,Ord_data!$I$2:$I$2001,"&lt;="&amp;'Delivery Report'!C$98,Ord_data!$L$2:$L$2001,Ord_data!$L$3)</f>
        <v>0</v>
      </c>
      <c r="D109" s="12">
        <f>SUMIFS(Ord_data!$M$2:$M$2001,Ord_data!$B$2:$B$2001,'Delivery Report'!$B$3,Ord_data!$F$2:$F$2001,'Delivery Report'!$A109,Ord_data!$I$2:$I$2001,"&gt;="&amp;'Delivery Report'!D$97,Ord_data!$I$2:$I$2001,"&lt;="&amp;'Delivery Report'!D$98,Ord_data!$L$2:$L$2001,Ord_data!$L$3)</f>
        <v>0</v>
      </c>
      <c r="E109" s="12">
        <f>SUMIFS(Ord_data!$M$2:$M$2001,Ord_data!$B$2:$B$2001,'Delivery Report'!$B$3,Ord_data!$F$2:$F$2001,'Delivery Report'!$A109,Ord_data!$I$2:$I$2001,"&gt;="&amp;'Delivery Report'!E$97,Ord_data!$I$2:$I$2001,"&lt;="&amp;'Delivery Report'!E$98,Ord_data!$L$2:$L$2001,Ord_data!$L$3)</f>
        <v>0</v>
      </c>
      <c r="F109" s="12">
        <f>SUMIFS(Ord_data!$M$2:$M$2001,Ord_data!$B$2:$B$2001,'Delivery Report'!$B$3,Ord_data!$F$2:$F$2001,'Delivery Report'!$A109,Ord_data!$I$2:$I$2001,"&gt;="&amp;'Delivery Report'!F$97,Ord_data!$I$2:$I$2001,"&lt;="&amp;'Delivery Report'!F$98,Ord_data!$L$2:$L$2001,Ord_data!$L$3)</f>
        <v>0</v>
      </c>
      <c r="G109" s="12">
        <f>SUMIFS(Ord_data!$M$2:$M$2001,Ord_data!$B$2:$B$2001,'Delivery Report'!$B$3,Ord_data!$F$2:$F$2001,'Delivery Report'!$A109,Ord_data!$I$2:$I$2001,"&gt;="&amp;'Delivery Report'!G$97,Ord_data!$I$2:$I$2001,"&lt;="&amp;'Delivery Report'!G$98,Ord_data!$L$2:$L$2001,Ord_data!$L$3)</f>
        <v>0</v>
      </c>
      <c r="H109" s="12">
        <f>SUMIFS(Ord_data!$M$2:$M$2001,Ord_data!$B$2:$B$2001,'Delivery Report'!$B$3,Ord_data!$F$2:$F$2001,'Delivery Report'!$A109,Ord_data!$I$2:$I$2001,"&gt;="&amp;'Delivery Report'!H$97,Ord_data!$I$2:$I$2001,"&lt;="&amp;'Delivery Report'!H$98,Ord_data!$L$2:$L$2001,Ord_data!$L$3)</f>
        <v>0</v>
      </c>
      <c r="I109" s="12">
        <f>SUMIFS(Ord_data!$M$2:$M$2001,Ord_data!$B$2:$B$2001,'Delivery Report'!$B$3,Ord_data!$F$2:$F$2001,'Delivery Report'!$A109,Ord_data!$I$2:$I$2001,"&gt;="&amp;'Delivery Report'!I$97,Ord_data!$I$2:$I$2001,"&lt;="&amp;'Delivery Report'!I$98,Ord_data!$L$2:$L$2001,Ord_data!$L$3)</f>
        <v>0</v>
      </c>
      <c r="J109" s="12">
        <f>SUMIFS(Ord_data!$M$2:$M$2001,Ord_data!$B$2:$B$2001,'Delivery Report'!$B$3,Ord_data!$F$2:$F$2001,'Delivery Report'!$A109,Ord_data!$I$2:$I$2001,"&gt;="&amp;'Delivery Report'!J$97,Ord_data!$I$2:$I$2001,"&lt;="&amp;'Delivery Report'!J$98,Ord_data!$L$2:$L$2001,Ord_data!$L$3)</f>
        <v>0</v>
      </c>
      <c r="K109" s="12">
        <f>SUMIFS(Ord_data!$M$2:$M$2001,Ord_data!$B$2:$B$2001,'Delivery Report'!$B$3,Ord_data!$F$2:$F$2001,'Delivery Report'!$A109,Ord_data!$I$2:$I$2001,"&gt;="&amp;'Delivery Report'!K$97,Ord_data!$I$2:$I$2001,"&lt;="&amp;'Delivery Report'!K$98,Ord_data!$L$2:$L$2001,Ord_data!$L$3)</f>
        <v>0</v>
      </c>
      <c r="L109" s="12">
        <f>SUMIFS(Ord_data!$M$2:$M$2001,Ord_data!$B$2:$B$2001,'Delivery Report'!$B$3,Ord_data!$F$2:$F$2001,'Delivery Report'!$A109,Ord_data!$I$2:$I$2001,"&gt;="&amp;'Delivery Report'!L$97,Ord_data!$I$2:$I$2001,"&lt;="&amp;'Delivery Report'!L$98,Ord_data!$L$2:$L$2001,Ord_data!$L$3)</f>
        <v>0</v>
      </c>
      <c r="M109" s="12">
        <f>SUMIFS(Ord_data!$M$2:$M$2001,Ord_data!$B$2:$B$2001,'Delivery Report'!$B$3,Ord_data!$F$2:$F$2001,'Delivery Report'!$A109,Ord_data!$I$2:$I$2001,"&gt;="&amp;'Delivery Report'!M$97,Ord_data!$I$2:$I$2001,"&lt;="&amp;'Delivery Report'!M$98,Ord_data!$L$2:$L$2001,Ord_data!$L$3)</f>
        <v>0</v>
      </c>
      <c r="N109" s="5">
        <f t="shared" si="3"/>
        <v>460</v>
      </c>
    </row>
    <row r="110" spans="1:14" x14ac:dyDescent="0.35">
      <c r="A110" s="5" t="s">
        <v>85</v>
      </c>
      <c r="B110" s="12">
        <f>SUMIFS(Ord_data!$M$2:$M$2001,Ord_data!$B$2:$B$2001,'Delivery Report'!$B$3,Ord_data!$F$2:$F$2001,'Delivery Report'!$A110,Ord_data!$I$2:$I$2001,"&gt;="&amp;'Delivery Report'!B$97,Ord_data!$I$2:$I$2001,"&lt;="&amp;'Delivery Report'!B$98,Ord_data!$L$2:$L$2001,Ord_data!$L$3)</f>
        <v>0</v>
      </c>
      <c r="C110" s="12">
        <f>SUMIFS(Ord_data!$M$2:$M$2001,Ord_data!$B$2:$B$2001,'Delivery Report'!$B$3,Ord_data!$F$2:$F$2001,'Delivery Report'!$A110,Ord_data!$I$2:$I$2001,"&gt;="&amp;'Delivery Report'!C$97,Ord_data!$I$2:$I$2001,"&lt;="&amp;'Delivery Report'!C$98,Ord_data!$L$2:$L$2001,Ord_data!$L$3)</f>
        <v>0</v>
      </c>
      <c r="D110" s="12">
        <f>SUMIFS(Ord_data!$M$2:$M$2001,Ord_data!$B$2:$B$2001,'Delivery Report'!$B$3,Ord_data!$F$2:$F$2001,'Delivery Report'!$A110,Ord_data!$I$2:$I$2001,"&gt;="&amp;'Delivery Report'!D$97,Ord_data!$I$2:$I$2001,"&lt;="&amp;'Delivery Report'!D$98,Ord_data!$L$2:$L$2001,Ord_data!$L$3)</f>
        <v>400</v>
      </c>
      <c r="E110" s="12">
        <f>SUMIFS(Ord_data!$M$2:$M$2001,Ord_data!$B$2:$B$2001,'Delivery Report'!$B$3,Ord_data!$F$2:$F$2001,'Delivery Report'!$A110,Ord_data!$I$2:$I$2001,"&gt;="&amp;'Delivery Report'!E$97,Ord_data!$I$2:$I$2001,"&lt;="&amp;'Delivery Report'!E$98,Ord_data!$L$2:$L$2001,Ord_data!$L$3)</f>
        <v>0</v>
      </c>
      <c r="F110" s="12">
        <f>SUMIFS(Ord_data!$M$2:$M$2001,Ord_data!$B$2:$B$2001,'Delivery Report'!$B$3,Ord_data!$F$2:$F$2001,'Delivery Report'!$A110,Ord_data!$I$2:$I$2001,"&gt;="&amp;'Delivery Report'!F$97,Ord_data!$I$2:$I$2001,"&lt;="&amp;'Delivery Report'!F$98,Ord_data!$L$2:$L$2001,Ord_data!$L$3)</f>
        <v>0</v>
      </c>
      <c r="G110" s="12">
        <f>SUMIFS(Ord_data!$M$2:$M$2001,Ord_data!$B$2:$B$2001,'Delivery Report'!$B$3,Ord_data!$F$2:$F$2001,'Delivery Report'!$A110,Ord_data!$I$2:$I$2001,"&gt;="&amp;'Delivery Report'!G$97,Ord_data!$I$2:$I$2001,"&lt;="&amp;'Delivery Report'!G$98,Ord_data!$L$2:$L$2001,Ord_data!$L$3)</f>
        <v>0</v>
      </c>
      <c r="H110" s="12">
        <f>SUMIFS(Ord_data!$M$2:$M$2001,Ord_data!$B$2:$B$2001,'Delivery Report'!$B$3,Ord_data!$F$2:$F$2001,'Delivery Report'!$A110,Ord_data!$I$2:$I$2001,"&gt;="&amp;'Delivery Report'!H$97,Ord_data!$I$2:$I$2001,"&lt;="&amp;'Delivery Report'!H$98,Ord_data!$L$2:$L$2001,Ord_data!$L$3)</f>
        <v>0</v>
      </c>
      <c r="I110" s="12">
        <f>SUMIFS(Ord_data!$M$2:$M$2001,Ord_data!$B$2:$B$2001,'Delivery Report'!$B$3,Ord_data!$F$2:$F$2001,'Delivery Report'!$A110,Ord_data!$I$2:$I$2001,"&gt;="&amp;'Delivery Report'!I$97,Ord_data!$I$2:$I$2001,"&lt;="&amp;'Delivery Report'!I$98,Ord_data!$L$2:$L$2001,Ord_data!$L$3)</f>
        <v>0</v>
      </c>
      <c r="J110" s="12">
        <f>SUMIFS(Ord_data!$M$2:$M$2001,Ord_data!$B$2:$B$2001,'Delivery Report'!$B$3,Ord_data!$F$2:$F$2001,'Delivery Report'!$A110,Ord_data!$I$2:$I$2001,"&gt;="&amp;'Delivery Report'!J$97,Ord_data!$I$2:$I$2001,"&lt;="&amp;'Delivery Report'!J$98,Ord_data!$L$2:$L$2001,Ord_data!$L$3)</f>
        <v>0</v>
      </c>
      <c r="K110" s="12">
        <f>SUMIFS(Ord_data!$M$2:$M$2001,Ord_data!$B$2:$B$2001,'Delivery Report'!$B$3,Ord_data!$F$2:$F$2001,'Delivery Report'!$A110,Ord_data!$I$2:$I$2001,"&gt;="&amp;'Delivery Report'!K$97,Ord_data!$I$2:$I$2001,"&lt;="&amp;'Delivery Report'!K$98,Ord_data!$L$2:$L$2001,Ord_data!$L$3)</f>
        <v>0</v>
      </c>
      <c r="L110" s="12">
        <f>SUMIFS(Ord_data!$M$2:$M$2001,Ord_data!$B$2:$B$2001,'Delivery Report'!$B$3,Ord_data!$F$2:$F$2001,'Delivery Report'!$A110,Ord_data!$I$2:$I$2001,"&gt;="&amp;'Delivery Report'!L$97,Ord_data!$I$2:$I$2001,"&lt;="&amp;'Delivery Report'!L$98,Ord_data!$L$2:$L$2001,Ord_data!$L$3)</f>
        <v>0</v>
      </c>
      <c r="M110" s="12">
        <f>SUMIFS(Ord_data!$M$2:$M$2001,Ord_data!$B$2:$B$2001,'Delivery Report'!$B$3,Ord_data!$F$2:$F$2001,'Delivery Report'!$A110,Ord_data!$I$2:$I$2001,"&gt;="&amp;'Delivery Report'!M$97,Ord_data!$I$2:$I$2001,"&lt;="&amp;'Delivery Report'!M$98,Ord_data!$L$2:$L$2001,Ord_data!$L$3)</f>
        <v>0</v>
      </c>
      <c r="N110" s="5">
        <f t="shared" si="3"/>
        <v>400</v>
      </c>
    </row>
    <row r="111" spans="1:14" x14ac:dyDescent="0.35">
      <c r="A111" s="5" t="s">
        <v>88</v>
      </c>
      <c r="B111" s="12">
        <f>SUMIFS(Ord_data!$M$2:$M$2001,Ord_data!$B$2:$B$2001,'Delivery Report'!$B$3,Ord_data!$F$2:$F$2001,'Delivery Report'!$A111,Ord_data!$I$2:$I$2001,"&gt;="&amp;'Delivery Report'!B$97,Ord_data!$I$2:$I$2001,"&lt;="&amp;'Delivery Report'!B$98,Ord_data!$L$2:$L$2001,Ord_data!$L$3)</f>
        <v>0</v>
      </c>
      <c r="C111" s="12">
        <f>SUMIFS(Ord_data!$M$2:$M$2001,Ord_data!$B$2:$B$2001,'Delivery Report'!$B$3,Ord_data!$F$2:$F$2001,'Delivery Report'!$A111,Ord_data!$I$2:$I$2001,"&gt;="&amp;'Delivery Report'!C$97,Ord_data!$I$2:$I$2001,"&lt;="&amp;'Delivery Report'!C$98,Ord_data!$L$2:$L$2001,Ord_data!$L$3)</f>
        <v>0</v>
      </c>
      <c r="D111" s="12">
        <f>SUMIFS(Ord_data!$M$2:$M$2001,Ord_data!$B$2:$B$2001,'Delivery Report'!$B$3,Ord_data!$F$2:$F$2001,'Delivery Report'!$A111,Ord_data!$I$2:$I$2001,"&gt;="&amp;'Delivery Report'!D$97,Ord_data!$I$2:$I$2001,"&lt;="&amp;'Delivery Report'!D$98,Ord_data!$L$2:$L$2001,Ord_data!$L$3)</f>
        <v>130</v>
      </c>
      <c r="E111" s="12">
        <f>SUMIFS(Ord_data!$M$2:$M$2001,Ord_data!$B$2:$B$2001,'Delivery Report'!$B$3,Ord_data!$F$2:$F$2001,'Delivery Report'!$A111,Ord_data!$I$2:$I$2001,"&gt;="&amp;'Delivery Report'!E$97,Ord_data!$I$2:$I$2001,"&lt;="&amp;'Delivery Report'!E$98,Ord_data!$L$2:$L$2001,Ord_data!$L$3)</f>
        <v>0</v>
      </c>
      <c r="F111" s="12">
        <f>SUMIFS(Ord_data!$M$2:$M$2001,Ord_data!$B$2:$B$2001,'Delivery Report'!$B$3,Ord_data!$F$2:$F$2001,'Delivery Report'!$A111,Ord_data!$I$2:$I$2001,"&gt;="&amp;'Delivery Report'!F$97,Ord_data!$I$2:$I$2001,"&lt;="&amp;'Delivery Report'!F$98,Ord_data!$L$2:$L$2001,Ord_data!$L$3)</f>
        <v>0</v>
      </c>
      <c r="G111" s="12">
        <f>SUMIFS(Ord_data!$M$2:$M$2001,Ord_data!$B$2:$B$2001,'Delivery Report'!$B$3,Ord_data!$F$2:$F$2001,'Delivery Report'!$A111,Ord_data!$I$2:$I$2001,"&gt;="&amp;'Delivery Report'!G$97,Ord_data!$I$2:$I$2001,"&lt;="&amp;'Delivery Report'!G$98,Ord_data!$L$2:$L$2001,Ord_data!$L$3)</f>
        <v>0</v>
      </c>
      <c r="H111" s="12">
        <f>SUMIFS(Ord_data!$M$2:$M$2001,Ord_data!$B$2:$B$2001,'Delivery Report'!$B$3,Ord_data!$F$2:$F$2001,'Delivery Report'!$A111,Ord_data!$I$2:$I$2001,"&gt;="&amp;'Delivery Report'!H$97,Ord_data!$I$2:$I$2001,"&lt;="&amp;'Delivery Report'!H$98,Ord_data!$L$2:$L$2001,Ord_data!$L$3)</f>
        <v>0</v>
      </c>
      <c r="I111" s="12">
        <f>SUMIFS(Ord_data!$M$2:$M$2001,Ord_data!$B$2:$B$2001,'Delivery Report'!$B$3,Ord_data!$F$2:$F$2001,'Delivery Report'!$A111,Ord_data!$I$2:$I$2001,"&gt;="&amp;'Delivery Report'!I$97,Ord_data!$I$2:$I$2001,"&lt;="&amp;'Delivery Report'!I$98,Ord_data!$L$2:$L$2001,Ord_data!$L$3)</f>
        <v>0</v>
      </c>
      <c r="J111" s="12">
        <f>SUMIFS(Ord_data!$M$2:$M$2001,Ord_data!$B$2:$B$2001,'Delivery Report'!$B$3,Ord_data!$F$2:$F$2001,'Delivery Report'!$A111,Ord_data!$I$2:$I$2001,"&gt;="&amp;'Delivery Report'!J$97,Ord_data!$I$2:$I$2001,"&lt;="&amp;'Delivery Report'!J$98,Ord_data!$L$2:$L$2001,Ord_data!$L$3)</f>
        <v>0</v>
      </c>
      <c r="K111" s="12">
        <f>SUMIFS(Ord_data!$M$2:$M$2001,Ord_data!$B$2:$B$2001,'Delivery Report'!$B$3,Ord_data!$F$2:$F$2001,'Delivery Report'!$A111,Ord_data!$I$2:$I$2001,"&gt;="&amp;'Delivery Report'!K$97,Ord_data!$I$2:$I$2001,"&lt;="&amp;'Delivery Report'!K$98,Ord_data!$L$2:$L$2001,Ord_data!$L$3)</f>
        <v>0</v>
      </c>
      <c r="L111" s="12">
        <f>SUMIFS(Ord_data!$M$2:$M$2001,Ord_data!$B$2:$B$2001,'Delivery Report'!$B$3,Ord_data!$F$2:$F$2001,'Delivery Report'!$A111,Ord_data!$I$2:$I$2001,"&gt;="&amp;'Delivery Report'!L$97,Ord_data!$I$2:$I$2001,"&lt;="&amp;'Delivery Report'!L$98,Ord_data!$L$2:$L$2001,Ord_data!$L$3)</f>
        <v>0</v>
      </c>
      <c r="M111" s="12">
        <f>SUMIFS(Ord_data!$M$2:$M$2001,Ord_data!$B$2:$B$2001,'Delivery Report'!$B$3,Ord_data!$F$2:$F$2001,'Delivery Report'!$A111,Ord_data!$I$2:$I$2001,"&gt;="&amp;'Delivery Report'!M$97,Ord_data!$I$2:$I$2001,"&lt;="&amp;'Delivery Report'!M$98,Ord_data!$L$2:$L$2001,Ord_data!$L$3)</f>
        <v>0</v>
      </c>
      <c r="N111" s="5">
        <f t="shared" si="3"/>
        <v>130</v>
      </c>
    </row>
    <row r="112" spans="1:14" x14ac:dyDescent="0.35">
      <c r="A112" s="5" t="s">
        <v>90</v>
      </c>
      <c r="B112" s="12">
        <f>SUMIFS(Ord_data!$M$2:$M$2001,Ord_data!$B$2:$B$2001,'Delivery Report'!$B$3,Ord_data!$F$2:$F$2001,'Delivery Report'!$A112,Ord_data!$I$2:$I$2001,"&gt;="&amp;'Delivery Report'!B$97,Ord_data!$I$2:$I$2001,"&lt;="&amp;'Delivery Report'!B$98,Ord_data!$L$2:$L$2001,Ord_data!$L$3)</f>
        <v>0</v>
      </c>
      <c r="C112" s="12">
        <f>SUMIFS(Ord_data!$M$2:$M$2001,Ord_data!$B$2:$B$2001,'Delivery Report'!$B$3,Ord_data!$F$2:$F$2001,'Delivery Report'!$A112,Ord_data!$I$2:$I$2001,"&gt;="&amp;'Delivery Report'!C$97,Ord_data!$I$2:$I$2001,"&lt;="&amp;'Delivery Report'!C$98,Ord_data!$L$2:$L$2001,Ord_data!$L$3)</f>
        <v>0</v>
      </c>
      <c r="D112" s="12">
        <f>SUMIFS(Ord_data!$M$2:$M$2001,Ord_data!$B$2:$B$2001,'Delivery Report'!$B$3,Ord_data!$F$2:$F$2001,'Delivery Report'!$A112,Ord_data!$I$2:$I$2001,"&gt;="&amp;'Delivery Report'!D$97,Ord_data!$I$2:$I$2001,"&lt;="&amp;'Delivery Report'!D$98,Ord_data!$L$2:$L$2001,Ord_data!$L$3)</f>
        <v>0</v>
      </c>
      <c r="E112" s="12">
        <f>SUMIFS(Ord_data!$M$2:$M$2001,Ord_data!$B$2:$B$2001,'Delivery Report'!$B$3,Ord_data!$F$2:$F$2001,'Delivery Report'!$A112,Ord_data!$I$2:$I$2001,"&gt;="&amp;'Delivery Report'!E$97,Ord_data!$I$2:$I$2001,"&lt;="&amp;'Delivery Report'!E$98,Ord_data!$L$2:$L$2001,Ord_data!$L$3)</f>
        <v>0</v>
      </c>
      <c r="F112" s="12">
        <f>SUMIFS(Ord_data!$M$2:$M$2001,Ord_data!$B$2:$B$2001,'Delivery Report'!$B$3,Ord_data!$F$2:$F$2001,'Delivery Report'!$A112,Ord_data!$I$2:$I$2001,"&gt;="&amp;'Delivery Report'!F$97,Ord_data!$I$2:$I$2001,"&lt;="&amp;'Delivery Report'!F$98,Ord_data!$L$2:$L$2001,Ord_data!$L$3)</f>
        <v>0</v>
      </c>
      <c r="G112" s="12">
        <f>SUMIFS(Ord_data!$M$2:$M$2001,Ord_data!$B$2:$B$2001,'Delivery Report'!$B$3,Ord_data!$F$2:$F$2001,'Delivery Report'!$A112,Ord_data!$I$2:$I$2001,"&gt;="&amp;'Delivery Report'!G$97,Ord_data!$I$2:$I$2001,"&lt;="&amp;'Delivery Report'!G$98,Ord_data!$L$2:$L$2001,Ord_data!$L$3)</f>
        <v>0</v>
      </c>
      <c r="H112" s="12">
        <f>SUMIFS(Ord_data!$M$2:$M$2001,Ord_data!$B$2:$B$2001,'Delivery Report'!$B$3,Ord_data!$F$2:$F$2001,'Delivery Report'!$A112,Ord_data!$I$2:$I$2001,"&gt;="&amp;'Delivery Report'!H$97,Ord_data!$I$2:$I$2001,"&lt;="&amp;'Delivery Report'!H$98,Ord_data!$L$2:$L$2001,Ord_data!$L$3)</f>
        <v>0</v>
      </c>
      <c r="I112" s="12">
        <f>SUMIFS(Ord_data!$M$2:$M$2001,Ord_data!$B$2:$B$2001,'Delivery Report'!$B$3,Ord_data!$F$2:$F$2001,'Delivery Report'!$A112,Ord_data!$I$2:$I$2001,"&gt;="&amp;'Delivery Report'!I$97,Ord_data!$I$2:$I$2001,"&lt;="&amp;'Delivery Report'!I$98,Ord_data!$L$2:$L$2001,Ord_data!$L$3)</f>
        <v>0</v>
      </c>
      <c r="J112" s="12">
        <f>SUMIFS(Ord_data!$M$2:$M$2001,Ord_data!$B$2:$B$2001,'Delivery Report'!$B$3,Ord_data!$F$2:$F$2001,'Delivery Report'!$A112,Ord_data!$I$2:$I$2001,"&gt;="&amp;'Delivery Report'!J$97,Ord_data!$I$2:$I$2001,"&lt;="&amp;'Delivery Report'!J$98,Ord_data!$L$2:$L$2001,Ord_data!$L$3)</f>
        <v>0</v>
      </c>
      <c r="K112" s="12">
        <f>SUMIFS(Ord_data!$M$2:$M$2001,Ord_data!$B$2:$B$2001,'Delivery Report'!$B$3,Ord_data!$F$2:$F$2001,'Delivery Report'!$A112,Ord_data!$I$2:$I$2001,"&gt;="&amp;'Delivery Report'!K$97,Ord_data!$I$2:$I$2001,"&lt;="&amp;'Delivery Report'!K$98,Ord_data!$L$2:$L$2001,Ord_data!$L$3)</f>
        <v>0</v>
      </c>
      <c r="L112" s="12">
        <f>SUMIFS(Ord_data!$M$2:$M$2001,Ord_data!$B$2:$B$2001,'Delivery Report'!$B$3,Ord_data!$F$2:$F$2001,'Delivery Report'!$A112,Ord_data!$I$2:$I$2001,"&gt;="&amp;'Delivery Report'!L$97,Ord_data!$I$2:$I$2001,"&lt;="&amp;'Delivery Report'!L$98,Ord_data!$L$2:$L$2001,Ord_data!$L$3)</f>
        <v>0</v>
      </c>
      <c r="M112" s="12">
        <f>SUMIFS(Ord_data!$M$2:$M$2001,Ord_data!$B$2:$B$2001,'Delivery Report'!$B$3,Ord_data!$F$2:$F$2001,'Delivery Report'!$A112,Ord_data!$I$2:$I$2001,"&gt;="&amp;'Delivery Report'!M$97,Ord_data!$I$2:$I$2001,"&lt;="&amp;'Delivery Report'!M$98,Ord_data!$L$2:$L$2001,Ord_data!$L$3)</f>
        <v>0</v>
      </c>
      <c r="N112" s="5">
        <f t="shared" si="3"/>
        <v>0</v>
      </c>
    </row>
    <row r="113" spans="1:14" x14ac:dyDescent="0.35">
      <c r="A113" s="5" t="s">
        <v>98</v>
      </c>
      <c r="B113" s="12">
        <f>SUMIFS(Ord_data!$M$2:$M$2001,Ord_data!$B$2:$B$2001,'Delivery Report'!$B$3,Ord_data!$F$2:$F$2001,'Delivery Report'!$A113,Ord_data!$I$2:$I$2001,"&gt;="&amp;'Delivery Report'!B$97,Ord_data!$I$2:$I$2001,"&lt;="&amp;'Delivery Report'!B$98,Ord_data!$L$2:$L$2001,Ord_data!$L$3)</f>
        <v>0</v>
      </c>
      <c r="C113" s="12">
        <f>SUMIFS(Ord_data!$M$2:$M$2001,Ord_data!$B$2:$B$2001,'Delivery Report'!$B$3,Ord_data!$F$2:$F$2001,'Delivery Report'!$A113,Ord_data!$I$2:$I$2001,"&gt;="&amp;'Delivery Report'!C$97,Ord_data!$I$2:$I$2001,"&lt;="&amp;'Delivery Report'!C$98,Ord_data!$L$2:$L$2001,Ord_data!$L$3)</f>
        <v>0</v>
      </c>
      <c r="D113" s="12">
        <f>SUMIFS(Ord_data!$M$2:$M$2001,Ord_data!$B$2:$B$2001,'Delivery Report'!$B$3,Ord_data!$F$2:$F$2001,'Delivery Report'!$A113,Ord_data!$I$2:$I$2001,"&gt;="&amp;'Delivery Report'!D$97,Ord_data!$I$2:$I$2001,"&lt;="&amp;'Delivery Report'!D$98,Ord_data!$L$2:$L$2001,Ord_data!$L$3)</f>
        <v>0</v>
      </c>
      <c r="E113" s="12">
        <f>SUMIFS(Ord_data!$M$2:$M$2001,Ord_data!$B$2:$B$2001,'Delivery Report'!$B$3,Ord_data!$F$2:$F$2001,'Delivery Report'!$A113,Ord_data!$I$2:$I$2001,"&gt;="&amp;'Delivery Report'!E$97,Ord_data!$I$2:$I$2001,"&lt;="&amp;'Delivery Report'!E$98,Ord_data!$L$2:$L$2001,Ord_data!$L$3)</f>
        <v>0</v>
      </c>
      <c r="F113" s="12">
        <f>SUMIFS(Ord_data!$M$2:$M$2001,Ord_data!$B$2:$B$2001,'Delivery Report'!$B$3,Ord_data!$F$2:$F$2001,'Delivery Report'!$A113,Ord_data!$I$2:$I$2001,"&gt;="&amp;'Delivery Report'!F$97,Ord_data!$I$2:$I$2001,"&lt;="&amp;'Delivery Report'!F$98,Ord_data!$L$2:$L$2001,Ord_data!$L$3)</f>
        <v>0</v>
      </c>
      <c r="G113" s="12">
        <f>SUMIFS(Ord_data!$M$2:$M$2001,Ord_data!$B$2:$B$2001,'Delivery Report'!$B$3,Ord_data!$F$2:$F$2001,'Delivery Report'!$A113,Ord_data!$I$2:$I$2001,"&gt;="&amp;'Delivery Report'!G$97,Ord_data!$I$2:$I$2001,"&lt;="&amp;'Delivery Report'!G$98,Ord_data!$L$2:$L$2001,Ord_data!$L$3)</f>
        <v>0</v>
      </c>
      <c r="H113" s="12">
        <f>SUMIFS(Ord_data!$M$2:$M$2001,Ord_data!$B$2:$B$2001,'Delivery Report'!$B$3,Ord_data!$F$2:$F$2001,'Delivery Report'!$A113,Ord_data!$I$2:$I$2001,"&gt;="&amp;'Delivery Report'!H$97,Ord_data!$I$2:$I$2001,"&lt;="&amp;'Delivery Report'!H$98,Ord_data!$L$2:$L$2001,Ord_data!$L$3)</f>
        <v>0</v>
      </c>
      <c r="I113" s="12">
        <f>SUMIFS(Ord_data!$M$2:$M$2001,Ord_data!$B$2:$B$2001,'Delivery Report'!$B$3,Ord_data!$F$2:$F$2001,'Delivery Report'!$A113,Ord_data!$I$2:$I$2001,"&gt;="&amp;'Delivery Report'!I$97,Ord_data!$I$2:$I$2001,"&lt;="&amp;'Delivery Report'!I$98,Ord_data!$L$2:$L$2001,Ord_data!$L$3)</f>
        <v>0</v>
      </c>
      <c r="J113" s="12">
        <f>SUMIFS(Ord_data!$M$2:$M$2001,Ord_data!$B$2:$B$2001,'Delivery Report'!$B$3,Ord_data!$F$2:$F$2001,'Delivery Report'!$A113,Ord_data!$I$2:$I$2001,"&gt;="&amp;'Delivery Report'!J$97,Ord_data!$I$2:$I$2001,"&lt;="&amp;'Delivery Report'!J$98,Ord_data!$L$2:$L$2001,Ord_data!$L$3)</f>
        <v>0</v>
      </c>
      <c r="K113" s="12">
        <f>SUMIFS(Ord_data!$M$2:$M$2001,Ord_data!$B$2:$B$2001,'Delivery Report'!$B$3,Ord_data!$F$2:$F$2001,'Delivery Report'!$A113,Ord_data!$I$2:$I$2001,"&gt;="&amp;'Delivery Report'!K$97,Ord_data!$I$2:$I$2001,"&lt;="&amp;'Delivery Report'!K$98,Ord_data!$L$2:$L$2001,Ord_data!$L$3)</f>
        <v>0</v>
      </c>
      <c r="L113" s="12">
        <f>SUMIFS(Ord_data!$M$2:$M$2001,Ord_data!$B$2:$B$2001,'Delivery Report'!$B$3,Ord_data!$F$2:$F$2001,'Delivery Report'!$A113,Ord_data!$I$2:$I$2001,"&gt;="&amp;'Delivery Report'!L$97,Ord_data!$I$2:$I$2001,"&lt;="&amp;'Delivery Report'!L$98,Ord_data!$L$2:$L$2001,Ord_data!$L$3)</f>
        <v>0</v>
      </c>
      <c r="M113" s="12">
        <f>SUMIFS(Ord_data!$M$2:$M$2001,Ord_data!$B$2:$B$2001,'Delivery Report'!$B$3,Ord_data!$F$2:$F$2001,'Delivery Report'!$A113,Ord_data!$I$2:$I$2001,"&gt;="&amp;'Delivery Report'!M$97,Ord_data!$I$2:$I$2001,"&lt;="&amp;'Delivery Report'!M$98,Ord_data!$L$2:$L$2001,Ord_data!$L$3)</f>
        <v>0</v>
      </c>
      <c r="N113" s="5">
        <f t="shared" si="3"/>
        <v>0</v>
      </c>
    </row>
    <row r="114" spans="1:14" x14ac:dyDescent="0.35">
      <c r="A114" s="5" t="s">
        <v>103</v>
      </c>
      <c r="B114" s="12">
        <f>SUMIFS(Ord_data!$M$2:$M$2001,Ord_data!$B$2:$B$2001,'Delivery Report'!$B$3,Ord_data!$F$2:$F$2001,'Delivery Report'!$A114,Ord_data!$I$2:$I$2001,"&gt;="&amp;'Delivery Report'!B$97,Ord_data!$I$2:$I$2001,"&lt;="&amp;'Delivery Report'!B$98,Ord_data!$L$2:$L$2001,Ord_data!$L$3)</f>
        <v>0</v>
      </c>
      <c r="C114" s="12">
        <f>SUMIFS(Ord_data!$M$2:$M$2001,Ord_data!$B$2:$B$2001,'Delivery Report'!$B$3,Ord_data!$F$2:$F$2001,'Delivery Report'!$A114,Ord_data!$I$2:$I$2001,"&gt;="&amp;'Delivery Report'!C$97,Ord_data!$I$2:$I$2001,"&lt;="&amp;'Delivery Report'!C$98,Ord_data!$L$2:$L$2001,Ord_data!$L$3)</f>
        <v>0</v>
      </c>
      <c r="D114" s="12">
        <f>SUMIFS(Ord_data!$M$2:$M$2001,Ord_data!$B$2:$B$2001,'Delivery Report'!$B$3,Ord_data!$F$2:$F$2001,'Delivery Report'!$A114,Ord_data!$I$2:$I$2001,"&gt;="&amp;'Delivery Report'!D$97,Ord_data!$I$2:$I$2001,"&lt;="&amp;'Delivery Report'!D$98,Ord_data!$L$2:$L$2001,Ord_data!$L$3)</f>
        <v>190</v>
      </c>
      <c r="E114" s="12">
        <f>SUMIFS(Ord_data!$M$2:$M$2001,Ord_data!$B$2:$B$2001,'Delivery Report'!$B$3,Ord_data!$F$2:$F$2001,'Delivery Report'!$A114,Ord_data!$I$2:$I$2001,"&gt;="&amp;'Delivery Report'!E$97,Ord_data!$I$2:$I$2001,"&lt;="&amp;'Delivery Report'!E$98,Ord_data!$L$2:$L$2001,Ord_data!$L$3)</f>
        <v>0</v>
      </c>
      <c r="F114" s="12">
        <f>SUMIFS(Ord_data!$M$2:$M$2001,Ord_data!$B$2:$B$2001,'Delivery Report'!$B$3,Ord_data!$F$2:$F$2001,'Delivery Report'!$A114,Ord_data!$I$2:$I$2001,"&gt;="&amp;'Delivery Report'!F$97,Ord_data!$I$2:$I$2001,"&lt;="&amp;'Delivery Report'!F$98,Ord_data!$L$2:$L$2001,Ord_data!$L$3)</f>
        <v>0</v>
      </c>
      <c r="G114" s="12">
        <f>SUMIFS(Ord_data!$M$2:$M$2001,Ord_data!$B$2:$B$2001,'Delivery Report'!$B$3,Ord_data!$F$2:$F$2001,'Delivery Report'!$A114,Ord_data!$I$2:$I$2001,"&gt;="&amp;'Delivery Report'!G$97,Ord_data!$I$2:$I$2001,"&lt;="&amp;'Delivery Report'!G$98,Ord_data!$L$2:$L$2001,Ord_data!$L$3)</f>
        <v>0</v>
      </c>
      <c r="H114" s="12">
        <f>SUMIFS(Ord_data!$M$2:$M$2001,Ord_data!$B$2:$B$2001,'Delivery Report'!$B$3,Ord_data!$F$2:$F$2001,'Delivery Report'!$A114,Ord_data!$I$2:$I$2001,"&gt;="&amp;'Delivery Report'!H$97,Ord_data!$I$2:$I$2001,"&lt;="&amp;'Delivery Report'!H$98,Ord_data!$L$2:$L$2001,Ord_data!$L$3)</f>
        <v>0</v>
      </c>
      <c r="I114" s="12">
        <f>SUMIFS(Ord_data!$M$2:$M$2001,Ord_data!$B$2:$B$2001,'Delivery Report'!$B$3,Ord_data!$F$2:$F$2001,'Delivery Report'!$A114,Ord_data!$I$2:$I$2001,"&gt;="&amp;'Delivery Report'!I$97,Ord_data!$I$2:$I$2001,"&lt;="&amp;'Delivery Report'!I$98,Ord_data!$L$2:$L$2001,Ord_data!$L$3)</f>
        <v>0</v>
      </c>
      <c r="J114" s="12">
        <f>SUMIFS(Ord_data!$M$2:$M$2001,Ord_data!$B$2:$B$2001,'Delivery Report'!$B$3,Ord_data!$F$2:$F$2001,'Delivery Report'!$A114,Ord_data!$I$2:$I$2001,"&gt;="&amp;'Delivery Report'!J$97,Ord_data!$I$2:$I$2001,"&lt;="&amp;'Delivery Report'!J$98,Ord_data!$L$2:$L$2001,Ord_data!$L$3)</f>
        <v>0</v>
      </c>
      <c r="K114" s="12">
        <f>SUMIFS(Ord_data!$M$2:$M$2001,Ord_data!$B$2:$B$2001,'Delivery Report'!$B$3,Ord_data!$F$2:$F$2001,'Delivery Report'!$A114,Ord_data!$I$2:$I$2001,"&gt;="&amp;'Delivery Report'!K$97,Ord_data!$I$2:$I$2001,"&lt;="&amp;'Delivery Report'!K$98,Ord_data!$L$2:$L$2001,Ord_data!$L$3)</f>
        <v>0</v>
      </c>
      <c r="L114" s="12">
        <f>SUMIFS(Ord_data!$M$2:$M$2001,Ord_data!$B$2:$B$2001,'Delivery Report'!$B$3,Ord_data!$F$2:$F$2001,'Delivery Report'!$A114,Ord_data!$I$2:$I$2001,"&gt;="&amp;'Delivery Report'!L$97,Ord_data!$I$2:$I$2001,"&lt;="&amp;'Delivery Report'!L$98,Ord_data!$L$2:$L$2001,Ord_data!$L$3)</f>
        <v>0</v>
      </c>
      <c r="M114" s="12">
        <f>SUMIFS(Ord_data!$M$2:$M$2001,Ord_data!$B$2:$B$2001,'Delivery Report'!$B$3,Ord_data!$F$2:$F$2001,'Delivery Report'!$A114,Ord_data!$I$2:$I$2001,"&gt;="&amp;'Delivery Report'!M$97,Ord_data!$I$2:$I$2001,"&lt;="&amp;'Delivery Report'!M$98,Ord_data!$L$2:$L$2001,Ord_data!$L$3)</f>
        <v>0</v>
      </c>
      <c r="N114" s="5">
        <f t="shared" si="3"/>
        <v>190</v>
      </c>
    </row>
    <row r="115" spans="1:14" x14ac:dyDescent="0.35">
      <c r="A115" s="5" t="s">
        <v>105</v>
      </c>
      <c r="B115" s="12">
        <f>SUMIFS(Ord_data!$M$2:$M$2001,Ord_data!$B$2:$B$2001,'Delivery Report'!$B$3,Ord_data!$F$2:$F$2001,'Delivery Report'!$A115,Ord_data!$I$2:$I$2001,"&gt;="&amp;'Delivery Report'!B$97,Ord_data!$I$2:$I$2001,"&lt;="&amp;'Delivery Report'!B$98,Ord_data!$L$2:$L$2001,Ord_data!$L$3)</f>
        <v>0</v>
      </c>
      <c r="C115" s="12">
        <f>SUMIFS(Ord_data!$M$2:$M$2001,Ord_data!$B$2:$B$2001,'Delivery Report'!$B$3,Ord_data!$F$2:$F$2001,'Delivery Report'!$A115,Ord_data!$I$2:$I$2001,"&gt;="&amp;'Delivery Report'!C$97,Ord_data!$I$2:$I$2001,"&lt;="&amp;'Delivery Report'!C$98,Ord_data!$L$2:$L$2001,Ord_data!$L$3)</f>
        <v>0</v>
      </c>
      <c r="D115" s="12">
        <f>SUMIFS(Ord_data!$M$2:$M$2001,Ord_data!$B$2:$B$2001,'Delivery Report'!$B$3,Ord_data!$F$2:$F$2001,'Delivery Report'!$A115,Ord_data!$I$2:$I$2001,"&gt;="&amp;'Delivery Report'!D$97,Ord_data!$I$2:$I$2001,"&lt;="&amp;'Delivery Report'!D$98,Ord_data!$L$2:$L$2001,Ord_data!$L$3)</f>
        <v>0</v>
      </c>
      <c r="E115" s="12">
        <f>SUMIFS(Ord_data!$M$2:$M$2001,Ord_data!$B$2:$B$2001,'Delivery Report'!$B$3,Ord_data!$F$2:$F$2001,'Delivery Report'!$A115,Ord_data!$I$2:$I$2001,"&gt;="&amp;'Delivery Report'!E$97,Ord_data!$I$2:$I$2001,"&lt;="&amp;'Delivery Report'!E$98,Ord_data!$L$2:$L$2001,Ord_data!$L$3)</f>
        <v>0</v>
      </c>
      <c r="F115" s="12">
        <f>SUMIFS(Ord_data!$M$2:$M$2001,Ord_data!$B$2:$B$2001,'Delivery Report'!$B$3,Ord_data!$F$2:$F$2001,'Delivery Report'!$A115,Ord_data!$I$2:$I$2001,"&gt;="&amp;'Delivery Report'!F$97,Ord_data!$I$2:$I$2001,"&lt;="&amp;'Delivery Report'!F$98,Ord_data!$L$2:$L$2001,Ord_data!$L$3)</f>
        <v>0</v>
      </c>
      <c r="G115" s="12">
        <f>SUMIFS(Ord_data!$M$2:$M$2001,Ord_data!$B$2:$B$2001,'Delivery Report'!$B$3,Ord_data!$F$2:$F$2001,'Delivery Report'!$A115,Ord_data!$I$2:$I$2001,"&gt;="&amp;'Delivery Report'!G$97,Ord_data!$I$2:$I$2001,"&lt;="&amp;'Delivery Report'!G$98,Ord_data!$L$2:$L$2001,Ord_data!$L$3)</f>
        <v>180</v>
      </c>
      <c r="H115" s="12">
        <f>SUMIFS(Ord_data!$M$2:$M$2001,Ord_data!$B$2:$B$2001,'Delivery Report'!$B$3,Ord_data!$F$2:$F$2001,'Delivery Report'!$A115,Ord_data!$I$2:$I$2001,"&gt;="&amp;'Delivery Report'!H$97,Ord_data!$I$2:$I$2001,"&lt;="&amp;'Delivery Report'!H$98,Ord_data!$L$2:$L$2001,Ord_data!$L$3)</f>
        <v>0</v>
      </c>
      <c r="I115" s="12">
        <f>SUMIFS(Ord_data!$M$2:$M$2001,Ord_data!$B$2:$B$2001,'Delivery Report'!$B$3,Ord_data!$F$2:$F$2001,'Delivery Report'!$A115,Ord_data!$I$2:$I$2001,"&gt;="&amp;'Delivery Report'!I$97,Ord_data!$I$2:$I$2001,"&lt;="&amp;'Delivery Report'!I$98,Ord_data!$L$2:$L$2001,Ord_data!$L$3)</f>
        <v>0</v>
      </c>
      <c r="J115" s="12">
        <f>SUMIFS(Ord_data!$M$2:$M$2001,Ord_data!$B$2:$B$2001,'Delivery Report'!$B$3,Ord_data!$F$2:$F$2001,'Delivery Report'!$A115,Ord_data!$I$2:$I$2001,"&gt;="&amp;'Delivery Report'!J$97,Ord_data!$I$2:$I$2001,"&lt;="&amp;'Delivery Report'!J$98,Ord_data!$L$2:$L$2001,Ord_data!$L$3)</f>
        <v>0</v>
      </c>
      <c r="K115" s="12">
        <f>SUMIFS(Ord_data!$M$2:$M$2001,Ord_data!$B$2:$B$2001,'Delivery Report'!$B$3,Ord_data!$F$2:$F$2001,'Delivery Report'!$A115,Ord_data!$I$2:$I$2001,"&gt;="&amp;'Delivery Report'!K$97,Ord_data!$I$2:$I$2001,"&lt;="&amp;'Delivery Report'!K$98,Ord_data!$L$2:$L$2001,Ord_data!$L$3)</f>
        <v>180</v>
      </c>
      <c r="L115" s="12">
        <f>SUMIFS(Ord_data!$M$2:$M$2001,Ord_data!$B$2:$B$2001,'Delivery Report'!$B$3,Ord_data!$F$2:$F$2001,'Delivery Report'!$A115,Ord_data!$I$2:$I$2001,"&gt;="&amp;'Delivery Report'!L$97,Ord_data!$I$2:$I$2001,"&lt;="&amp;'Delivery Report'!L$98,Ord_data!$L$2:$L$2001,Ord_data!$L$3)</f>
        <v>0</v>
      </c>
      <c r="M115" s="12">
        <f>SUMIFS(Ord_data!$M$2:$M$2001,Ord_data!$B$2:$B$2001,'Delivery Report'!$B$3,Ord_data!$F$2:$F$2001,'Delivery Report'!$A115,Ord_data!$I$2:$I$2001,"&gt;="&amp;'Delivery Report'!M$97,Ord_data!$I$2:$I$2001,"&lt;="&amp;'Delivery Report'!M$98,Ord_data!$L$2:$L$2001,Ord_data!$L$3)</f>
        <v>0</v>
      </c>
      <c r="N115" s="5">
        <f t="shared" si="3"/>
        <v>360</v>
      </c>
    </row>
    <row r="116" spans="1:14" x14ac:dyDescent="0.35">
      <c r="A116" s="5" t="s">
        <v>111</v>
      </c>
      <c r="B116" s="12">
        <f>SUMIFS(Ord_data!$M$2:$M$2001,Ord_data!$B$2:$B$2001,'Delivery Report'!$B$3,Ord_data!$F$2:$F$2001,'Delivery Report'!$A116,Ord_data!$I$2:$I$2001,"&gt;="&amp;'Delivery Report'!B$97,Ord_data!$I$2:$I$2001,"&lt;="&amp;'Delivery Report'!B$98,Ord_data!$L$2:$L$2001,Ord_data!$L$3)</f>
        <v>100</v>
      </c>
      <c r="C116" s="12">
        <f>SUMIFS(Ord_data!$M$2:$M$2001,Ord_data!$B$2:$B$2001,'Delivery Report'!$B$3,Ord_data!$F$2:$F$2001,'Delivery Report'!$A116,Ord_data!$I$2:$I$2001,"&gt;="&amp;'Delivery Report'!C$97,Ord_data!$I$2:$I$2001,"&lt;="&amp;'Delivery Report'!C$98,Ord_data!$L$2:$L$2001,Ord_data!$L$3)</f>
        <v>0</v>
      </c>
      <c r="D116" s="12">
        <f>SUMIFS(Ord_data!$M$2:$M$2001,Ord_data!$B$2:$B$2001,'Delivery Report'!$B$3,Ord_data!$F$2:$F$2001,'Delivery Report'!$A116,Ord_data!$I$2:$I$2001,"&gt;="&amp;'Delivery Report'!D$97,Ord_data!$I$2:$I$2001,"&lt;="&amp;'Delivery Report'!D$98,Ord_data!$L$2:$L$2001,Ord_data!$L$3)</f>
        <v>0</v>
      </c>
      <c r="E116" s="12">
        <f>SUMIFS(Ord_data!$M$2:$M$2001,Ord_data!$B$2:$B$2001,'Delivery Report'!$B$3,Ord_data!$F$2:$F$2001,'Delivery Report'!$A116,Ord_data!$I$2:$I$2001,"&gt;="&amp;'Delivery Report'!E$97,Ord_data!$I$2:$I$2001,"&lt;="&amp;'Delivery Report'!E$98,Ord_data!$L$2:$L$2001,Ord_data!$L$3)</f>
        <v>0</v>
      </c>
      <c r="F116" s="12">
        <f>SUMIFS(Ord_data!$M$2:$M$2001,Ord_data!$B$2:$B$2001,'Delivery Report'!$B$3,Ord_data!$F$2:$F$2001,'Delivery Report'!$A116,Ord_data!$I$2:$I$2001,"&gt;="&amp;'Delivery Report'!F$97,Ord_data!$I$2:$I$2001,"&lt;="&amp;'Delivery Report'!F$98,Ord_data!$L$2:$L$2001,Ord_data!$L$3)</f>
        <v>0</v>
      </c>
      <c r="G116" s="12">
        <f>SUMIFS(Ord_data!$M$2:$M$2001,Ord_data!$B$2:$B$2001,'Delivery Report'!$B$3,Ord_data!$F$2:$F$2001,'Delivery Report'!$A116,Ord_data!$I$2:$I$2001,"&gt;="&amp;'Delivery Report'!G$97,Ord_data!$I$2:$I$2001,"&lt;="&amp;'Delivery Report'!G$98,Ord_data!$L$2:$L$2001,Ord_data!$L$3)</f>
        <v>0</v>
      </c>
      <c r="H116" s="12">
        <f>SUMIFS(Ord_data!$M$2:$M$2001,Ord_data!$B$2:$B$2001,'Delivery Report'!$B$3,Ord_data!$F$2:$F$2001,'Delivery Report'!$A116,Ord_data!$I$2:$I$2001,"&gt;="&amp;'Delivery Report'!H$97,Ord_data!$I$2:$I$2001,"&lt;="&amp;'Delivery Report'!H$98,Ord_data!$L$2:$L$2001,Ord_data!$L$3)</f>
        <v>0</v>
      </c>
      <c r="I116" s="12">
        <f>SUMIFS(Ord_data!$M$2:$M$2001,Ord_data!$B$2:$B$2001,'Delivery Report'!$B$3,Ord_data!$F$2:$F$2001,'Delivery Report'!$A116,Ord_data!$I$2:$I$2001,"&gt;="&amp;'Delivery Report'!I$97,Ord_data!$I$2:$I$2001,"&lt;="&amp;'Delivery Report'!I$98,Ord_data!$L$2:$L$2001,Ord_data!$L$3)</f>
        <v>0</v>
      </c>
      <c r="J116" s="12">
        <f>SUMIFS(Ord_data!$M$2:$M$2001,Ord_data!$B$2:$B$2001,'Delivery Report'!$B$3,Ord_data!$F$2:$F$2001,'Delivery Report'!$A116,Ord_data!$I$2:$I$2001,"&gt;="&amp;'Delivery Report'!J$97,Ord_data!$I$2:$I$2001,"&lt;="&amp;'Delivery Report'!J$98,Ord_data!$L$2:$L$2001,Ord_data!$L$3)</f>
        <v>0</v>
      </c>
      <c r="K116" s="12">
        <f>SUMIFS(Ord_data!$M$2:$M$2001,Ord_data!$B$2:$B$2001,'Delivery Report'!$B$3,Ord_data!$F$2:$F$2001,'Delivery Report'!$A116,Ord_data!$I$2:$I$2001,"&gt;="&amp;'Delivery Report'!K$97,Ord_data!$I$2:$I$2001,"&lt;="&amp;'Delivery Report'!K$98,Ord_data!$L$2:$L$2001,Ord_data!$L$3)</f>
        <v>0</v>
      </c>
      <c r="L116" s="12">
        <f>SUMIFS(Ord_data!$M$2:$M$2001,Ord_data!$B$2:$B$2001,'Delivery Report'!$B$3,Ord_data!$F$2:$F$2001,'Delivery Report'!$A116,Ord_data!$I$2:$I$2001,"&gt;="&amp;'Delivery Report'!L$97,Ord_data!$I$2:$I$2001,"&lt;="&amp;'Delivery Report'!L$98,Ord_data!$L$2:$L$2001,Ord_data!$L$3)</f>
        <v>0</v>
      </c>
      <c r="M116" s="12">
        <f>SUMIFS(Ord_data!$M$2:$M$2001,Ord_data!$B$2:$B$2001,'Delivery Report'!$B$3,Ord_data!$F$2:$F$2001,'Delivery Report'!$A116,Ord_data!$I$2:$I$2001,"&gt;="&amp;'Delivery Report'!M$97,Ord_data!$I$2:$I$2001,"&lt;="&amp;'Delivery Report'!M$98,Ord_data!$L$2:$L$2001,Ord_data!$L$3)</f>
        <v>0</v>
      </c>
      <c r="N116" s="5">
        <f t="shared" si="3"/>
        <v>100</v>
      </c>
    </row>
    <row r="117" spans="1:14" x14ac:dyDescent="0.35">
      <c r="A117" s="5" t="s">
        <v>134</v>
      </c>
      <c r="B117" s="12">
        <f>SUMIFS(Ord_data!$M$2:$M$2001,Ord_data!$B$2:$B$2001,'Delivery Report'!$B$3,Ord_data!$F$2:$F$2001,'Delivery Report'!$A117,Ord_data!$I$2:$I$2001,"&gt;="&amp;'Delivery Report'!B$97,Ord_data!$I$2:$I$2001,"&lt;="&amp;'Delivery Report'!B$98,Ord_data!$L$2:$L$2001,Ord_data!$L$3)</f>
        <v>0</v>
      </c>
      <c r="C117" s="12">
        <f>SUMIFS(Ord_data!$M$2:$M$2001,Ord_data!$B$2:$B$2001,'Delivery Report'!$B$3,Ord_data!$F$2:$F$2001,'Delivery Report'!$A117,Ord_data!$I$2:$I$2001,"&gt;="&amp;'Delivery Report'!C$97,Ord_data!$I$2:$I$2001,"&lt;="&amp;'Delivery Report'!C$98,Ord_data!$L$2:$L$2001,Ord_data!$L$3)</f>
        <v>0</v>
      </c>
      <c r="D117" s="12">
        <f>SUMIFS(Ord_data!$M$2:$M$2001,Ord_data!$B$2:$B$2001,'Delivery Report'!$B$3,Ord_data!$F$2:$F$2001,'Delivery Report'!$A117,Ord_data!$I$2:$I$2001,"&gt;="&amp;'Delivery Report'!D$97,Ord_data!$I$2:$I$2001,"&lt;="&amp;'Delivery Report'!D$98,Ord_data!$L$2:$L$2001,Ord_data!$L$3)</f>
        <v>0</v>
      </c>
      <c r="E117" s="12">
        <f>SUMIFS(Ord_data!$M$2:$M$2001,Ord_data!$B$2:$B$2001,'Delivery Report'!$B$3,Ord_data!$F$2:$F$2001,'Delivery Report'!$A117,Ord_data!$I$2:$I$2001,"&gt;="&amp;'Delivery Report'!E$97,Ord_data!$I$2:$I$2001,"&lt;="&amp;'Delivery Report'!E$98,Ord_data!$L$2:$L$2001,Ord_data!$L$3)</f>
        <v>0</v>
      </c>
      <c r="F117" s="12">
        <f>SUMIFS(Ord_data!$M$2:$M$2001,Ord_data!$B$2:$B$2001,'Delivery Report'!$B$3,Ord_data!$F$2:$F$2001,'Delivery Report'!$A117,Ord_data!$I$2:$I$2001,"&gt;="&amp;'Delivery Report'!F$97,Ord_data!$I$2:$I$2001,"&lt;="&amp;'Delivery Report'!F$98,Ord_data!$L$2:$L$2001,Ord_data!$L$3)</f>
        <v>0</v>
      </c>
      <c r="G117" s="12">
        <f>SUMIFS(Ord_data!$M$2:$M$2001,Ord_data!$B$2:$B$2001,'Delivery Report'!$B$3,Ord_data!$F$2:$F$2001,'Delivery Report'!$A117,Ord_data!$I$2:$I$2001,"&gt;="&amp;'Delivery Report'!G$97,Ord_data!$I$2:$I$2001,"&lt;="&amp;'Delivery Report'!G$98,Ord_data!$L$2:$L$2001,Ord_data!$L$3)</f>
        <v>0</v>
      </c>
      <c r="H117" s="12">
        <f>SUMIFS(Ord_data!$M$2:$M$2001,Ord_data!$B$2:$B$2001,'Delivery Report'!$B$3,Ord_data!$F$2:$F$2001,'Delivery Report'!$A117,Ord_data!$I$2:$I$2001,"&gt;="&amp;'Delivery Report'!H$97,Ord_data!$I$2:$I$2001,"&lt;="&amp;'Delivery Report'!H$98,Ord_data!$L$2:$L$2001,Ord_data!$L$3)</f>
        <v>1680</v>
      </c>
      <c r="I117" s="12">
        <f>SUMIFS(Ord_data!$M$2:$M$2001,Ord_data!$B$2:$B$2001,'Delivery Report'!$B$3,Ord_data!$F$2:$F$2001,'Delivery Report'!$A117,Ord_data!$I$2:$I$2001,"&gt;="&amp;'Delivery Report'!I$97,Ord_data!$I$2:$I$2001,"&lt;="&amp;'Delivery Report'!I$98,Ord_data!$L$2:$L$2001,Ord_data!$L$3)</f>
        <v>0</v>
      </c>
      <c r="J117" s="12">
        <f>SUMIFS(Ord_data!$M$2:$M$2001,Ord_data!$B$2:$B$2001,'Delivery Report'!$B$3,Ord_data!$F$2:$F$2001,'Delivery Report'!$A117,Ord_data!$I$2:$I$2001,"&gt;="&amp;'Delivery Report'!J$97,Ord_data!$I$2:$I$2001,"&lt;="&amp;'Delivery Report'!J$98,Ord_data!$L$2:$L$2001,Ord_data!$L$3)</f>
        <v>0</v>
      </c>
      <c r="K117" s="12">
        <f>SUMIFS(Ord_data!$M$2:$M$2001,Ord_data!$B$2:$B$2001,'Delivery Report'!$B$3,Ord_data!$F$2:$F$2001,'Delivery Report'!$A117,Ord_data!$I$2:$I$2001,"&gt;="&amp;'Delivery Report'!K$97,Ord_data!$I$2:$I$2001,"&lt;="&amp;'Delivery Report'!K$98,Ord_data!$L$2:$L$2001,Ord_data!$L$3)</f>
        <v>0</v>
      </c>
      <c r="L117" s="12">
        <f>SUMIFS(Ord_data!$M$2:$M$2001,Ord_data!$B$2:$B$2001,'Delivery Report'!$B$3,Ord_data!$F$2:$F$2001,'Delivery Report'!$A117,Ord_data!$I$2:$I$2001,"&gt;="&amp;'Delivery Report'!L$97,Ord_data!$I$2:$I$2001,"&lt;="&amp;'Delivery Report'!L$98,Ord_data!$L$2:$L$2001,Ord_data!$L$3)</f>
        <v>0</v>
      </c>
      <c r="M117" s="12">
        <f>SUMIFS(Ord_data!$M$2:$M$2001,Ord_data!$B$2:$B$2001,'Delivery Report'!$B$3,Ord_data!$F$2:$F$2001,'Delivery Report'!$A117,Ord_data!$I$2:$I$2001,"&gt;="&amp;'Delivery Report'!M$97,Ord_data!$I$2:$I$2001,"&lt;="&amp;'Delivery Report'!M$98,Ord_data!$L$2:$L$2001,Ord_data!$L$3)</f>
        <v>0</v>
      </c>
      <c r="N117" s="5">
        <f t="shared" si="3"/>
        <v>1680</v>
      </c>
    </row>
    <row r="118" spans="1:14" x14ac:dyDescent="0.35">
      <c r="A118" s="5" t="s">
        <v>174</v>
      </c>
      <c r="B118" s="12">
        <f>SUMIFS(Ord_data!$M$2:$M$2001,Ord_data!$B$2:$B$2001,'Delivery Report'!$B$3,Ord_data!$F$2:$F$2001,'Delivery Report'!$A118,Ord_data!$I$2:$I$2001,"&gt;="&amp;'Delivery Report'!B$97,Ord_data!$I$2:$I$2001,"&lt;="&amp;'Delivery Report'!B$98,Ord_data!$L$2:$L$2001,Ord_data!$L$3)</f>
        <v>0</v>
      </c>
      <c r="C118" s="12">
        <f>SUMIFS(Ord_data!$M$2:$M$2001,Ord_data!$B$2:$B$2001,'Delivery Report'!$B$3,Ord_data!$F$2:$F$2001,'Delivery Report'!$A118,Ord_data!$I$2:$I$2001,"&gt;="&amp;'Delivery Report'!C$97,Ord_data!$I$2:$I$2001,"&lt;="&amp;'Delivery Report'!C$98,Ord_data!$L$2:$L$2001,Ord_data!$L$3)</f>
        <v>0</v>
      </c>
      <c r="D118" s="12">
        <f>SUMIFS(Ord_data!$M$2:$M$2001,Ord_data!$B$2:$B$2001,'Delivery Report'!$B$3,Ord_data!$F$2:$F$2001,'Delivery Report'!$A118,Ord_data!$I$2:$I$2001,"&gt;="&amp;'Delivery Report'!D$97,Ord_data!$I$2:$I$2001,"&lt;="&amp;'Delivery Report'!D$98,Ord_data!$L$2:$L$2001,Ord_data!$L$3)</f>
        <v>0</v>
      </c>
      <c r="E118" s="12">
        <f>SUMIFS(Ord_data!$M$2:$M$2001,Ord_data!$B$2:$B$2001,'Delivery Report'!$B$3,Ord_data!$F$2:$F$2001,'Delivery Report'!$A118,Ord_data!$I$2:$I$2001,"&gt;="&amp;'Delivery Report'!E$97,Ord_data!$I$2:$I$2001,"&lt;="&amp;'Delivery Report'!E$98,Ord_data!$L$2:$L$2001,Ord_data!$L$3)</f>
        <v>0</v>
      </c>
      <c r="F118" s="12">
        <f>SUMIFS(Ord_data!$M$2:$M$2001,Ord_data!$B$2:$B$2001,'Delivery Report'!$B$3,Ord_data!$F$2:$F$2001,'Delivery Report'!$A118,Ord_data!$I$2:$I$2001,"&gt;="&amp;'Delivery Report'!F$97,Ord_data!$I$2:$I$2001,"&lt;="&amp;'Delivery Report'!F$98,Ord_data!$L$2:$L$2001,Ord_data!$L$3)</f>
        <v>0</v>
      </c>
      <c r="G118" s="12">
        <f>SUMIFS(Ord_data!$M$2:$M$2001,Ord_data!$B$2:$B$2001,'Delivery Report'!$B$3,Ord_data!$F$2:$F$2001,'Delivery Report'!$A118,Ord_data!$I$2:$I$2001,"&gt;="&amp;'Delivery Report'!G$97,Ord_data!$I$2:$I$2001,"&lt;="&amp;'Delivery Report'!G$98,Ord_data!$L$2:$L$2001,Ord_data!$L$3)</f>
        <v>0</v>
      </c>
      <c r="H118" s="12">
        <f>SUMIFS(Ord_data!$M$2:$M$2001,Ord_data!$B$2:$B$2001,'Delivery Report'!$B$3,Ord_data!$F$2:$F$2001,'Delivery Report'!$A118,Ord_data!$I$2:$I$2001,"&gt;="&amp;'Delivery Report'!H$97,Ord_data!$I$2:$I$2001,"&lt;="&amp;'Delivery Report'!H$98,Ord_data!$L$2:$L$2001,Ord_data!$L$3)</f>
        <v>0</v>
      </c>
      <c r="I118" s="12">
        <f>SUMIFS(Ord_data!$M$2:$M$2001,Ord_data!$B$2:$B$2001,'Delivery Report'!$B$3,Ord_data!$F$2:$F$2001,'Delivery Report'!$A118,Ord_data!$I$2:$I$2001,"&gt;="&amp;'Delivery Report'!I$97,Ord_data!$I$2:$I$2001,"&lt;="&amp;'Delivery Report'!I$98,Ord_data!$L$2:$L$2001,Ord_data!$L$3)</f>
        <v>900</v>
      </c>
      <c r="J118" s="12">
        <f>SUMIFS(Ord_data!$M$2:$M$2001,Ord_data!$B$2:$B$2001,'Delivery Report'!$B$3,Ord_data!$F$2:$F$2001,'Delivery Report'!$A118,Ord_data!$I$2:$I$2001,"&gt;="&amp;'Delivery Report'!J$97,Ord_data!$I$2:$I$2001,"&lt;="&amp;'Delivery Report'!J$98,Ord_data!$L$2:$L$2001,Ord_data!$L$3)</f>
        <v>900</v>
      </c>
      <c r="K118" s="12">
        <f>SUMIFS(Ord_data!$M$2:$M$2001,Ord_data!$B$2:$B$2001,'Delivery Report'!$B$3,Ord_data!$F$2:$F$2001,'Delivery Report'!$A118,Ord_data!$I$2:$I$2001,"&gt;="&amp;'Delivery Report'!K$97,Ord_data!$I$2:$I$2001,"&lt;="&amp;'Delivery Report'!K$98,Ord_data!$L$2:$L$2001,Ord_data!$L$3)</f>
        <v>0</v>
      </c>
      <c r="L118" s="12">
        <f>SUMIFS(Ord_data!$M$2:$M$2001,Ord_data!$B$2:$B$2001,'Delivery Report'!$B$3,Ord_data!$F$2:$F$2001,'Delivery Report'!$A118,Ord_data!$I$2:$I$2001,"&gt;="&amp;'Delivery Report'!L$97,Ord_data!$I$2:$I$2001,"&lt;="&amp;'Delivery Report'!L$98,Ord_data!$L$2:$L$2001,Ord_data!$L$3)</f>
        <v>0</v>
      </c>
      <c r="M118" s="12">
        <f>SUMIFS(Ord_data!$M$2:$M$2001,Ord_data!$B$2:$B$2001,'Delivery Report'!$B$3,Ord_data!$F$2:$F$2001,'Delivery Report'!$A118,Ord_data!$I$2:$I$2001,"&gt;="&amp;'Delivery Report'!M$97,Ord_data!$I$2:$I$2001,"&lt;="&amp;'Delivery Report'!M$98,Ord_data!$L$2:$L$2001,Ord_data!$L$3)</f>
        <v>900</v>
      </c>
      <c r="N118" s="5">
        <f t="shared" si="3"/>
        <v>2700</v>
      </c>
    </row>
    <row r="119" spans="1:14" x14ac:dyDescent="0.35">
      <c r="N119" s="40">
        <f>SUM(N99:N118)</f>
        <v>7880</v>
      </c>
    </row>
  </sheetData>
  <mergeCells count="4">
    <mergeCell ref="A14:M14"/>
    <mergeCell ref="A41:M41"/>
    <mergeCell ref="A68:M68"/>
    <mergeCell ref="A95:M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52BF-C21E-4CE9-A266-1AF5D559D93D}">
  <dimension ref="A2:N94"/>
  <sheetViews>
    <sheetView topLeftCell="A94" workbookViewId="0">
      <selection activeCell="B75" sqref="B75"/>
    </sheetView>
  </sheetViews>
  <sheetFormatPr defaultRowHeight="14.5" x14ac:dyDescent="0.35"/>
  <cols>
    <col min="1" max="1" width="18.1796875" bestFit="1" customWidth="1"/>
    <col min="2" max="2" width="12.6328125" bestFit="1" customWidth="1"/>
    <col min="3" max="5" width="10.81640625" bestFit="1" customWidth="1"/>
    <col min="6" max="8" width="10.08984375" bestFit="1" customWidth="1"/>
    <col min="9" max="9" width="17.54296875" bestFit="1" customWidth="1"/>
    <col min="10" max="13" width="10.81640625" bestFit="1" customWidth="1"/>
  </cols>
  <sheetData>
    <row r="2" spans="1:13" ht="15.5" x14ac:dyDescent="0.35">
      <c r="A2" s="19" t="s">
        <v>2141</v>
      </c>
      <c r="B2" s="19" t="str">
        <f>Ord_data!D3</f>
        <v>Marathahalli</v>
      </c>
    </row>
    <row r="4" spans="1:13" ht="18.5" x14ac:dyDescent="0.45">
      <c r="A4" s="34" t="s">
        <v>2109</v>
      </c>
      <c r="B4" s="34"/>
      <c r="C4" s="34"/>
      <c r="D4" s="34"/>
      <c r="E4" s="34"/>
      <c r="F4" s="34"/>
      <c r="I4" s="34" t="s">
        <v>2151</v>
      </c>
      <c r="J4" s="34"/>
      <c r="K4" s="34"/>
      <c r="L4" s="34"/>
      <c r="M4" s="34"/>
    </row>
    <row r="5" spans="1:13" ht="15.5" x14ac:dyDescent="0.35">
      <c r="A5" s="18" t="s">
        <v>2142</v>
      </c>
      <c r="B5" s="20" t="s">
        <v>2146</v>
      </c>
      <c r="C5" s="20" t="s">
        <v>2147</v>
      </c>
      <c r="D5" s="20" t="s">
        <v>2148</v>
      </c>
      <c r="E5" s="20" t="s">
        <v>2149</v>
      </c>
      <c r="F5" s="20" t="s">
        <v>2150</v>
      </c>
      <c r="I5" s="18" t="s">
        <v>2142</v>
      </c>
      <c r="J5" s="20" t="s">
        <v>2146</v>
      </c>
      <c r="K5" s="20" t="s">
        <v>2147</v>
      </c>
      <c r="L5" s="20" t="s">
        <v>2148</v>
      </c>
      <c r="M5" s="20" t="s">
        <v>2149</v>
      </c>
    </row>
    <row r="6" spans="1:13" ht="15.5" x14ac:dyDescent="0.35">
      <c r="A6" s="18" t="s">
        <v>2153</v>
      </c>
      <c r="B6" s="22">
        <f>'Delivery Report'!B16</f>
        <v>44927</v>
      </c>
      <c r="C6" s="22">
        <f>'Delivery Report'!E16</f>
        <v>45017</v>
      </c>
      <c r="D6" s="22">
        <f>'Delivery Report'!H16</f>
        <v>45108</v>
      </c>
      <c r="E6" s="22">
        <f>'Delivery Report'!K16</f>
        <v>45200</v>
      </c>
      <c r="F6" s="20"/>
      <c r="I6" s="18" t="s">
        <v>2153</v>
      </c>
      <c r="J6" s="22">
        <f>B6</f>
        <v>44927</v>
      </c>
      <c r="K6" s="22">
        <f t="shared" ref="K6:M6" si="0">C6</f>
        <v>45017</v>
      </c>
      <c r="L6" s="22">
        <f t="shared" si="0"/>
        <v>45108</v>
      </c>
      <c r="M6" s="22">
        <f t="shared" si="0"/>
        <v>45200</v>
      </c>
    </row>
    <row r="7" spans="1:13" ht="15.5" x14ac:dyDescent="0.35">
      <c r="A7" s="18" t="s">
        <v>2088</v>
      </c>
      <c r="B7" s="22">
        <f>'Delivery Report'!D17</f>
        <v>45016</v>
      </c>
      <c r="C7" s="22">
        <f>'Delivery Report'!G17</f>
        <v>45107</v>
      </c>
      <c r="D7" s="22">
        <f>'Delivery Report'!J17</f>
        <v>45199</v>
      </c>
      <c r="E7" s="22">
        <f>'Delivery Report'!M17</f>
        <v>45291</v>
      </c>
      <c r="F7" s="20"/>
      <c r="I7" s="18" t="s">
        <v>2088</v>
      </c>
      <c r="J7" s="22">
        <f>B7</f>
        <v>45016</v>
      </c>
      <c r="K7" s="22">
        <f t="shared" ref="K7" si="1">C7</f>
        <v>45107</v>
      </c>
      <c r="L7" s="22">
        <f t="shared" ref="L7" si="2">D7</f>
        <v>45199</v>
      </c>
      <c r="M7" s="22">
        <f t="shared" ref="M7" si="3">E7</f>
        <v>45291</v>
      </c>
    </row>
    <row r="8" spans="1:13" x14ac:dyDescent="0.35">
      <c r="A8" s="5" t="s">
        <v>2152</v>
      </c>
      <c r="B8" s="12">
        <f>B9+B13</f>
        <v>53</v>
      </c>
      <c r="C8" s="12">
        <f t="shared" ref="C8:E8" si="4">C9+C13</f>
        <v>43</v>
      </c>
      <c r="D8" s="12">
        <f t="shared" si="4"/>
        <v>46</v>
      </c>
      <c r="E8" s="12">
        <f t="shared" si="4"/>
        <v>52</v>
      </c>
      <c r="F8" s="12">
        <f>SUM(B8:E8)</f>
        <v>194</v>
      </c>
      <c r="I8" s="5" t="s">
        <v>2152</v>
      </c>
      <c r="J8" s="12"/>
      <c r="K8" s="12"/>
      <c r="L8" s="12"/>
      <c r="M8" s="12"/>
    </row>
    <row r="9" spans="1:13" ht="15.5" x14ac:dyDescent="0.35">
      <c r="A9" s="11" t="s">
        <v>2143</v>
      </c>
      <c r="B9" s="21">
        <f>COUNTIFS(Ord_data!$D$2:$D$2001,'Sales report'!$B$2,Ord_data!$I$2:$I$2001,"&gt;="&amp;'Sales report'!B$6,Ord_data!$I$2:$I$2001,"&lt;="&amp;'Sales report'!B$7,Ord_data!$K$2:$K$2001,Ord_data!$K$4)</f>
        <v>22</v>
      </c>
      <c r="C9" s="21">
        <f>COUNTIFS(Ord_data!$D$2:$D$2001,'Sales report'!$B$2,Ord_data!$I$2:$I$2001,"&gt;="&amp;'Sales report'!C$6,Ord_data!$I$2:$I$2001,"&lt;="&amp;'Sales report'!C$7,Ord_data!$K$2:$K$2001,Ord_data!$K$4)</f>
        <v>27</v>
      </c>
      <c r="D9" s="21">
        <f>COUNTIFS(Ord_data!$D$2:$D$2001,'Sales report'!$B$2,Ord_data!$I$2:$I$2001,"&gt;="&amp;'Sales report'!D$6,Ord_data!$I$2:$I$2001,"&lt;="&amp;'Sales report'!D$7,Ord_data!$K$2:$K$2001,Ord_data!$K$4)</f>
        <v>32</v>
      </c>
      <c r="E9" s="21">
        <f>COUNTIFS(Ord_data!$D$2:$D$2001,'Sales report'!$B$2,Ord_data!$I$2:$I$2001,"&gt;="&amp;'Sales report'!E$6,Ord_data!$I$2:$I$2001,"&lt;="&amp;'Sales report'!E$7,Ord_data!$K$2:$K$2001,Ord_data!$K$4)</f>
        <v>30</v>
      </c>
      <c r="F9" s="21">
        <f t="shared" ref="F9:F15" si="5">SUM(B9:E9)</f>
        <v>111</v>
      </c>
      <c r="I9" s="11" t="s">
        <v>2143</v>
      </c>
      <c r="J9" s="21"/>
      <c r="K9" s="21"/>
      <c r="L9" s="21"/>
      <c r="M9" s="21"/>
    </row>
    <row r="10" spans="1:13" x14ac:dyDescent="0.35">
      <c r="A10" s="5" t="s">
        <v>34</v>
      </c>
      <c r="B10" s="12">
        <f>COUNTIFS(Ord_data!$D$2:$D$2001,'Sales report'!$B$2,Ord_data!$I$2:$I$2001,"&gt;="&amp;'Sales report'!B$6,Ord_data!$I$2:$I$2001,"&lt;="&amp;'Sales report'!B$7,Ord_data!$K$2:$K$2001,Ord_data!$K$4,Ord_data!$L$2:$L$2001,'Sales report'!$A10)</f>
        <v>13</v>
      </c>
      <c r="C10" s="12">
        <f>COUNTIFS(Ord_data!$D$2:$D$2001,'Sales report'!$B$2,Ord_data!$I$2:$I$2001,"&gt;="&amp;'Sales report'!C$6,Ord_data!$I$2:$I$2001,"&lt;="&amp;'Sales report'!C$7,Ord_data!$K$2:$K$2001,Ord_data!$K$4,Ord_data!$L$2:$L$2001,'Sales report'!$A10)</f>
        <v>9</v>
      </c>
      <c r="D10" s="12">
        <f>COUNTIFS(Ord_data!$D$2:$D$2001,'Sales report'!$B$2,Ord_data!$I$2:$I$2001,"&gt;="&amp;'Sales report'!D$6,Ord_data!$I$2:$I$2001,"&lt;="&amp;'Sales report'!D$7,Ord_data!$K$2:$K$2001,Ord_data!$K$4,Ord_data!$L$2:$L$2001,'Sales report'!$A10)</f>
        <v>8</v>
      </c>
      <c r="E10" s="12">
        <f>COUNTIFS(Ord_data!$D$2:$D$2001,'Sales report'!$B$2,Ord_data!$I$2:$I$2001,"&gt;="&amp;'Sales report'!E$6,Ord_data!$I$2:$I$2001,"&lt;="&amp;'Sales report'!E$7,Ord_data!$K$2:$K$2001,Ord_data!$K$4,Ord_data!$L$2:$L$2001,'Sales report'!$A10)</f>
        <v>14</v>
      </c>
      <c r="F10" s="12">
        <f t="shared" si="5"/>
        <v>44</v>
      </c>
      <c r="I10" s="5" t="s">
        <v>34</v>
      </c>
      <c r="J10" s="12"/>
      <c r="K10" s="12"/>
      <c r="L10" s="12"/>
      <c r="M10" s="12"/>
    </row>
    <row r="11" spans="1:13" x14ac:dyDescent="0.35">
      <c r="A11" s="5" t="s">
        <v>40</v>
      </c>
      <c r="B11" s="12">
        <f>COUNTIFS(Ord_data!$D$2:$D$2001,'Sales report'!$B$2,Ord_data!$I$2:$I$2001,"&gt;="&amp;'Sales report'!B$6,Ord_data!$I$2:$I$2001,"&lt;="&amp;'Sales report'!B$7,Ord_data!$K$2:$K$2001,Ord_data!$K$4,Ord_data!$L$2:$L$2001,'Sales report'!$A11)</f>
        <v>7</v>
      </c>
      <c r="C11" s="12">
        <f>COUNTIFS(Ord_data!$D$2:$D$2001,'Sales report'!$B$2,Ord_data!$I$2:$I$2001,"&gt;="&amp;'Sales report'!C$6,Ord_data!$I$2:$I$2001,"&lt;="&amp;'Sales report'!C$7,Ord_data!$K$2:$K$2001,Ord_data!$K$4,Ord_data!$L$2:$L$2001,'Sales report'!$A11)</f>
        <v>5</v>
      </c>
      <c r="D11" s="12">
        <f>COUNTIFS(Ord_data!$D$2:$D$2001,'Sales report'!$B$2,Ord_data!$I$2:$I$2001,"&gt;="&amp;'Sales report'!D$6,Ord_data!$I$2:$I$2001,"&lt;="&amp;'Sales report'!D$7,Ord_data!$K$2:$K$2001,Ord_data!$K$4,Ord_data!$L$2:$L$2001,'Sales report'!$A11)</f>
        <v>11</v>
      </c>
      <c r="E11" s="12">
        <f>COUNTIFS(Ord_data!$D$2:$D$2001,'Sales report'!$B$2,Ord_data!$I$2:$I$2001,"&gt;="&amp;'Sales report'!E$6,Ord_data!$I$2:$I$2001,"&lt;="&amp;'Sales report'!E$7,Ord_data!$K$2:$K$2001,Ord_data!$K$4,Ord_data!$L$2:$L$2001,'Sales report'!$A11)</f>
        <v>8</v>
      </c>
      <c r="F11" s="12">
        <f t="shared" si="5"/>
        <v>31</v>
      </c>
      <c r="I11" s="5" t="s">
        <v>40</v>
      </c>
      <c r="J11" s="12"/>
      <c r="K11" s="12"/>
      <c r="L11" s="12"/>
      <c r="M11" s="12"/>
    </row>
    <row r="12" spans="1:13" x14ac:dyDescent="0.35">
      <c r="A12" s="5" t="s">
        <v>53</v>
      </c>
      <c r="B12" s="12">
        <f>COUNTIFS(Ord_data!$D$2:$D$2001,'Sales report'!$B$2,Ord_data!$I$2:$I$2001,"&gt;="&amp;'Sales report'!B$6,Ord_data!$I$2:$I$2001,"&lt;="&amp;'Sales report'!B$7,Ord_data!$K$2:$K$2001,Ord_data!$K$4,Ord_data!$L$2:$L$2001,'Sales report'!$A12)</f>
        <v>2</v>
      </c>
      <c r="C12" s="12">
        <f>COUNTIFS(Ord_data!$D$2:$D$2001,'Sales report'!$B$2,Ord_data!$I$2:$I$2001,"&gt;="&amp;'Sales report'!C$6,Ord_data!$I$2:$I$2001,"&lt;="&amp;'Sales report'!C$7,Ord_data!$K$2:$K$2001,Ord_data!$K$4,Ord_data!$L$2:$L$2001,'Sales report'!$A12)</f>
        <v>13</v>
      </c>
      <c r="D12" s="12">
        <f>COUNTIFS(Ord_data!$D$2:$D$2001,'Sales report'!$B$2,Ord_data!$I$2:$I$2001,"&gt;="&amp;'Sales report'!D$6,Ord_data!$I$2:$I$2001,"&lt;="&amp;'Sales report'!D$7,Ord_data!$K$2:$K$2001,Ord_data!$K$4,Ord_data!$L$2:$L$2001,'Sales report'!$A12)</f>
        <v>13</v>
      </c>
      <c r="E12" s="12">
        <f>COUNTIFS(Ord_data!$D$2:$D$2001,'Sales report'!$B$2,Ord_data!$I$2:$I$2001,"&gt;="&amp;'Sales report'!E$6,Ord_data!$I$2:$I$2001,"&lt;="&amp;'Sales report'!E$7,Ord_data!$K$2:$K$2001,Ord_data!$K$4,Ord_data!$L$2:$L$2001,'Sales report'!$A12)</f>
        <v>8</v>
      </c>
      <c r="F12" s="12">
        <f t="shared" si="5"/>
        <v>36</v>
      </c>
      <c r="I12" s="5" t="s">
        <v>53</v>
      </c>
      <c r="J12" s="12"/>
      <c r="K12" s="12"/>
      <c r="L12" s="12"/>
      <c r="M12" s="12"/>
    </row>
    <row r="13" spans="1:13" ht="15.5" x14ac:dyDescent="0.35">
      <c r="A13" s="11" t="s">
        <v>2144</v>
      </c>
      <c r="B13" s="21">
        <f>COUNTIFS(Ord_data!$D$2:$D$2001,'Sales report'!$B$2,Ord_data!$I$2:$I$2001,"&gt;="&amp;'Sales report'!B$6,Ord_data!$I$2:$I$2001,"&lt;="&amp;'Sales report'!B$7,Ord_data!$K$2:$K$2001,Ord_data!$K$3)</f>
        <v>31</v>
      </c>
      <c r="C13" s="21">
        <f>COUNTIFS(Ord_data!$D$2:$D$2001,'Sales report'!$B$2,Ord_data!$I$2:$I$2001,"&gt;="&amp;'Sales report'!C$6,Ord_data!$I$2:$I$2001,"&lt;="&amp;'Sales report'!C$7,Ord_data!$K$2:$K$2001,Ord_data!$K$3)</f>
        <v>16</v>
      </c>
      <c r="D13" s="21">
        <f>COUNTIFS(Ord_data!$D$2:$D$2001,'Sales report'!$B$2,Ord_data!$I$2:$I$2001,"&gt;="&amp;'Sales report'!D$6,Ord_data!$I$2:$I$2001,"&lt;="&amp;'Sales report'!D$7,Ord_data!$K$2:$K$2001,Ord_data!$K$3)</f>
        <v>14</v>
      </c>
      <c r="E13" s="21">
        <f>COUNTIFS(Ord_data!$D$2:$D$2001,'Sales report'!$B$2,Ord_data!$I$2:$I$2001,"&gt;="&amp;'Sales report'!E$6,Ord_data!$I$2:$I$2001,"&lt;="&amp;'Sales report'!E$7,Ord_data!$K$2:$K$2001,Ord_data!$K$3)</f>
        <v>22</v>
      </c>
      <c r="F13" s="21">
        <f t="shared" si="5"/>
        <v>83</v>
      </c>
      <c r="I13" s="11" t="s">
        <v>2144</v>
      </c>
      <c r="J13" s="21"/>
      <c r="K13" s="21"/>
      <c r="L13" s="21"/>
      <c r="M13" s="21"/>
    </row>
    <row r="14" spans="1:13" x14ac:dyDescent="0.35">
      <c r="A14" s="5" t="s">
        <v>20</v>
      </c>
      <c r="B14" s="12">
        <f>COUNTIFS(Ord_data!$D$2:$D$2001,'Sales report'!$B$2,Ord_data!$I$2:$I$2001,"&gt;="&amp;'Sales report'!B$6,Ord_data!$I$2:$I$2001,"&lt;="&amp;'Sales report'!B$7,Ord_data!$K$2:$K$2001,Ord_data!$K$3,Ord_data!$L$2:$L$2001,$A14)</f>
        <v>16</v>
      </c>
      <c r="C14" s="12">
        <f>COUNTIFS(Ord_data!$D$2:$D$2001,'Sales report'!$B$2,Ord_data!$I$2:$I$2001,"&gt;="&amp;'Sales report'!C$6,Ord_data!$I$2:$I$2001,"&lt;="&amp;'Sales report'!C$7,Ord_data!$K$2:$K$2001,Ord_data!$K$3,Ord_data!$L$2:$L$2001,$A14)</f>
        <v>11</v>
      </c>
      <c r="D14" s="12">
        <f>COUNTIFS(Ord_data!$D$2:$D$2001,'Sales report'!$B$2,Ord_data!$I$2:$I$2001,"&gt;="&amp;'Sales report'!D$6,Ord_data!$I$2:$I$2001,"&lt;="&amp;'Sales report'!D$7,Ord_data!$K$2:$K$2001,Ord_data!$K$3,Ord_data!$L$2:$L$2001,$A14)</f>
        <v>7</v>
      </c>
      <c r="E14" s="12">
        <f>COUNTIFS(Ord_data!$D$2:$D$2001,'Sales report'!$B$2,Ord_data!$I$2:$I$2001,"&gt;="&amp;'Sales report'!E$6,Ord_data!$I$2:$I$2001,"&lt;="&amp;'Sales report'!E$7,Ord_data!$K$2:$K$2001,Ord_data!$K$3,Ord_data!$L$2:$L$2001,$A14)</f>
        <v>14</v>
      </c>
      <c r="F14" s="12">
        <f t="shared" si="5"/>
        <v>48</v>
      </c>
      <c r="I14" s="5" t="s">
        <v>20</v>
      </c>
      <c r="J14" s="12"/>
      <c r="K14" s="12"/>
      <c r="L14" s="12"/>
      <c r="M14" s="12"/>
    </row>
    <row r="15" spans="1:13" x14ac:dyDescent="0.35">
      <c r="A15" s="5" t="s">
        <v>2145</v>
      </c>
      <c r="B15" s="12">
        <f>COUNTIFS(Ord_data!$D$2:$D$2001,'Sales report'!$B$2,Ord_data!$I$2:$I$2001,"&gt;="&amp;'Sales report'!B$6,Ord_data!$I$2:$I$2001,"&lt;="&amp;'Sales report'!B$7,Ord_data!$K$2:$K$2001,Ord_data!$K$3,Ord_data!$L$2:$L$2001,$A15)</f>
        <v>15</v>
      </c>
      <c r="C15" s="12">
        <f>COUNTIFS(Ord_data!$D$2:$D$2001,'Sales report'!$B$2,Ord_data!$I$2:$I$2001,"&gt;="&amp;'Sales report'!C$6,Ord_data!$I$2:$I$2001,"&lt;="&amp;'Sales report'!C$7,Ord_data!$K$2:$K$2001,Ord_data!$K$3,Ord_data!$L$2:$L$2001,$A15)</f>
        <v>5</v>
      </c>
      <c r="D15" s="12">
        <f>COUNTIFS(Ord_data!$D$2:$D$2001,'Sales report'!$B$2,Ord_data!$I$2:$I$2001,"&gt;="&amp;'Sales report'!D$6,Ord_data!$I$2:$I$2001,"&lt;="&amp;'Sales report'!D$7,Ord_data!$K$2:$K$2001,Ord_data!$K$3,Ord_data!$L$2:$L$2001,$A15)</f>
        <v>7</v>
      </c>
      <c r="E15" s="12">
        <f>COUNTIFS(Ord_data!$D$2:$D$2001,'Sales report'!$B$2,Ord_data!$I$2:$I$2001,"&gt;="&amp;'Sales report'!E$6,Ord_data!$I$2:$I$2001,"&lt;="&amp;'Sales report'!E$7,Ord_data!$K$2:$K$2001,Ord_data!$K$3,Ord_data!$L$2:$L$2001,$A15)</f>
        <v>8</v>
      </c>
      <c r="F15" s="12">
        <f t="shared" si="5"/>
        <v>35</v>
      </c>
      <c r="I15" s="5" t="s">
        <v>2145</v>
      </c>
      <c r="J15" s="12"/>
      <c r="K15" s="12"/>
      <c r="L15" s="12"/>
      <c r="M15" s="12"/>
    </row>
    <row r="18" spans="1:14" ht="18.5" x14ac:dyDescent="0.45">
      <c r="A18" s="10" t="s">
        <v>2117</v>
      </c>
    </row>
    <row r="19" spans="1:14" ht="15.5" x14ac:dyDescent="0.35">
      <c r="A19" s="33" t="s">
        <v>2154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14"/>
    </row>
    <row r="20" spans="1:14" x14ac:dyDescent="0.35">
      <c r="A20" s="15" t="s">
        <v>2118</v>
      </c>
      <c r="B20" s="16" t="s">
        <v>2122</v>
      </c>
      <c r="C20" s="16" t="s">
        <v>2123</v>
      </c>
      <c r="D20" s="16" t="s">
        <v>2124</v>
      </c>
      <c r="E20" s="16" t="s">
        <v>2125</v>
      </c>
      <c r="F20" s="16" t="s">
        <v>2126</v>
      </c>
      <c r="G20" s="16" t="s">
        <v>2127</v>
      </c>
      <c r="H20" s="16" t="s">
        <v>2128</v>
      </c>
      <c r="I20" s="16" t="s">
        <v>2129</v>
      </c>
      <c r="J20" s="16" t="s">
        <v>2130</v>
      </c>
      <c r="K20" s="16" t="s">
        <v>2131</v>
      </c>
      <c r="L20" s="16" t="s">
        <v>2132</v>
      </c>
      <c r="M20" s="16" t="s">
        <v>2133</v>
      </c>
      <c r="N20" s="15" t="s">
        <v>2150</v>
      </c>
    </row>
    <row r="21" spans="1:14" x14ac:dyDescent="0.35">
      <c r="A21" s="15" t="s">
        <v>2119</v>
      </c>
      <c r="B21" s="17">
        <v>44927</v>
      </c>
      <c r="C21" s="17">
        <v>44958</v>
      </c>
      <c r="D21" s="17">
        <v>44986</v>
      </c>
      <c r="E21" s="17">
        <v>45017</v>
      </c>
      <c r="F21" s="17">
        <v>45047</v>
      </c>
      <c r="G21" s="17">
        <v>45078</v>
      </c>
      <c r="H21" s="17">
        <v>45108</v>
      </c>
      <c r="I21" s="17">
        <v>45139</v>
      </c>
      <c r="J21" s="17">
        <v>45170</v>
      </c>
      <c r="K21" s="17">
        <v>45200</v>
      </c>
      <c r="L21" s="17">
        <v>45231</v>
      </c>
      <c r="M21" s="17">
        <v>45261</v>
      </c>
      <c r="N21" s="15"/>
    </row>
    <row r="22" spans="1:14" x14ac:dyDescent="0.35">
      <c r="A22" s="15" t="s">
        <v>2120</v>
      </c>
      <c r="B22" s="17">
        <v>44957</v>
      </c>
      <c r="C22" s="17">
        <v>44985</v>
      </c>
      <c r="D22" s="17">
        <v>45016</v>
      </c>
      <c r="E22" s="17">
        <v>45046</v>
      </c>
      <c r="F22" s="17">
        <v>45077</v>
      </c>
      <c r="G22" s="17">
        <v>45107</v>
      </c>
      <c r="H22" s="17">
        <v>45138</v>
      </c>
      <c r="I22" s="17">
        <v>45169</v>
      </c>
      <c r="J22" s="17">
        <v>45199</v>
      </c>
      <c r="K22" s="17">
        <v>45230</v>
      </c>
      <c r="L22" s="17">
        <v>45260</v>
      </c>
      <c r="M22" s="17">
        <v>45291</v>
      </c>
      <c r="N22" s="15"/>
    </row>
    <row r="23" spans="1:14" x14ac:dyDescent="0.35">
      <c r="A23" s="5" t="s">
        <v>2121</v>
      </c>
      <c r="B23" s="12">
        <f>SUMIFS(Ord_data!$H$2:$H$2001,Ord_data!$F$2:$F$2001,'Sales report'!$A23,Ord_data!$D$2:$D$2001,'Sales report'!$B$2,Ord_data!$I$2:$I$2001,"&gt;="&amp;'Sales report'!B$21,Ord_data!$I$2:$I$2001,"&lt;="&amp;'Sales report'!B$22)</f>
        <v>4</v>
      </c>
      <c r="C23" s="12">
        <f>SUMIFS(Ord_data!$H$2:$H$2001,Ord_data!$F$2:$F$2001,'Sales report'!$A23,Ord_data!$D$2:$D$2001,'Sales report'!$B$2,Ord_data!$I$2:$I$2001,"&gt;="&amp;'Sales report'!C$21,Ord_data!$I$2:$I$2001,"&lt;="&amp;'Sales report'!C$22)</f>
        <v>8</v>
      </c>
      <c r="D23" s="12">
        <f>SUMIFS(Ord_data!$H$2:$H$2001,Ord_data!$F$2:$F$2001,'Sales report'!$A23,Ord_data!$D$2:$D$2001,'Sales report'!$B$2,Ord_data!$I$2:$I$2001,"&gt;="&amp;'Sales report'!D$21,Ord_data!$I$2:$I$2001,"&lt;="&amp;'Sales report'!D$22)</f>
        <v>8</v>
      </c>
      <c r="E23" s="12">
        <f>SUMIFS(Ord_data!$H$2:$H$2001,Ord_data!$F$2:$F$2001,'Sales report'!$A23,Ord_data!$D$2:$D$2001,'Sales report'!$B$2,Ord_data!$I$2:$I$2001,"&gt;="&amp;'Sales report'!E$21,Ord_data!$I$2:$I$2001,"&lt;="&amp;'Sales report'!E$22)</f>
        <v>0</v>
      </c>
      <c r="F23" s="12">
        <f>SUMIFS(Ord_data!$H$2:$H$2001,Ord_data!$F$2:$F$2001,'Sales report'!$A23,Ord_data!$D$2:$D$2001,'Sales report'!$B$2,Ord_data!$I$2:$I$2001,"&gt;="&amp;'Sales report'!F$21,Ord_data!$I$2:$I$2001,"&lt;="&amp;'Sales report'!F$22)</f>
        <v>8</v>
      </c>
      <c r="G23" s="12">
        <f>SUMIFS(Ord_data!$H$2:$H$2001,Ord_data!$F$2:$F$2001,'Sales report'!$A23,Ord_data!$D$2:$D$2001,'Sales report'!$B$2,Ord_data!$I$2:$I$2001,"&gt;="&amp;'Sales report'!G$21,Ord_data!$I$2:$I$2001,"&lt;="&amp;'Sales report'!G$22)</f>
        <v>4</v>
      </c>
      <c r="H23" s="12">
        <f>SUMIFS(Ord_data!$H$2:$H$2001,Ord_data!$F$2:$F$2001,'Sales report'!$A23,Ord_data!$D$2:$D$2001,'Sales report'!$B$2,Ord_data!$I$2:$I$2001,"&gt;="&amp;'Sales report'!H$21,Ord_data!$I$2:$I$2001,"&lt;="&amp;'Sales report'!H$22)</f>
        <v>0</v>
      </c>
      <c r="I23" s="12">
        <f>SUMIFS(Ord_data!$H$2:$H$2001,Ord_data!$F$2:$F$2001,'Sales report'!$A23,Ord_data!$D$2:$D$2001,'Sales report'!$B$2,Ord_data!$I$2:$I$2001,"&gt;="&amp;'Sales report'!I$21,Ord_data!$I$2:$I$2001,"&lt;="&amp;'Sales report'!I$22)</f>
        <v>4</v>
      </c>
      <c r="J23" s="12">
        <f>SUMIFS(Ord_data!$H$2:$H$2001,Ord_data!$F$2:$F$2001,'Sales report'!$A23,Ord_data!$D$2:$D$2001,'Sales report'!$B$2,Ord_data!$I$2:$I$2001,"&gt;="&amp;'Sales report'!J$21,Ord_data!$I$2:$I$2001,"&lt;="&amp;'Sales report'!J$22)</f>
        <v>0</v>
      </c>
      <c r="K23" s="12">
        <f>SUMIFS(Ord_data!$H$2:$H$2001,Ord_data!$F$2:$F$2001,'Sales report'!$A23,Ord_data!$D$2:$D$2001,'Sales report'!$B$2,Ord_data!$I$2:$I$2001,"&gt;="&amp;'Sales report'!K$21,Ord_data!$I$2:$I$2001,"&lt;="&amp;'Sales report'!K$22)</f>
        <v>0</v>
      </c>
      <c r="L23" s="12">
        <f>SUMIFS(Ord_data!$H$2:$H$2001,Ord_data!$F$2:$F$2001,'Sales report'!$A23,Ord_data!$D$2:$D$2001,'Sales report'!$B$2,Ord_data!$I$2:$I$2001,"&gt;="&amp;'Sales report'!L$21,Ord_data!$I$2:$I$2001,"&lt;="&amp;'Sales report'!L$22)</f>
        <v>0</v>
      </c>
      <c r="M23" s="12">
        <f>SUMIFS(Ord_data!$H$2:$H$2001,Ord_data!$F$2:$F$2001,'Sales report'!$A23,Ord_data!$D$2:$D$2001,'Sales report'!$B$2,Ord_data!$I$2:$I$2001,"&gt;="&amp;'Sales report'!M$21,Ord_data!$I$2:$I$2001,"&lt;="&amp;'Sales report'!M$22)</f>
        <v>4</v>
      </c>
      <c r="N23" s="5">
        <f>SUM(B23:M23)</f>
        <v>40</v>
      </c>
    </row>
    <row r="24" spans="1:14" x14ac:dyDescent="0.35">
      <c r="A24" s="5" t="s">
        <v>25</v>
      </c>
      <c r="B24" s="12">
        <f>SUMIFS(Ord_data!$H$2:$H$2001,Ord_data!$F$2:$F$2001,'Sales report'!$A24,Ord_data!$D$2:$D$2001,'Sales report'!$B$2,Ord_data!$I$2:$I$2001,"&gt;="&amp;'Sales report'!B$21,Ord_data!$I$2:$I$2001,"&lt;="&amp;'Sales report'!B$22)</f>
        <v>0</v>
      </c>
      <c r="C24" s="12">
        <f>SUMIFS(Ord_data!$H$2:$H$2001,Ord_data!$F$2:$F$2001,'Sales report'!$A24,Ord_data!$D$2:$D$2001,'Sales report'!$B$2,Ord_data!$I$2:$I$2001,"&gt;="&amp;'Sales report'!C$21,Ord_data!$I$2:$I$2001,"&lt;="&amp;'Sales report'!C$22)</f>
        <v>3</v>
      </c>
      <c r="D24" s="12">
        <f>SUMIFS(Ord_data!$H$2:$H$2001,Ord_data!$F$2:$F$2001,'Sales report'!$A24,Ord_data!$D$2:$D$2001,'Sales report'!$B$2,Ord_data!$I$2:$I$2001,"&gt;="&amp;'Sales report'!D$21,Ord_data!$I$2:$I$2001,"&lt;="&amp;'Sales report'!D$22)</f>
        <v>3</v>
      </c>
      <c r="E24" s="12">
        <f>SUMIFS(Ord_data!$H$2:$H$2001,Ord_data!$F$2:$F$2001,'Sales report'!$A24,Ord_data!$D$2:$D$2001,'Sales report'!$B$2,Ord_data!$I$2:$I$2001,"&gt;="&amp;'Sales report'!E$21,Ord_data!$I$2:$I$2001,"&lt;="&amp;'Sales report'!E$22)</f>
        <v>0</v>
      </c>
      <c r="F24" s="12">
        <f>SUMIFS(Ord_data!$H$2:$H$2001,Ord_data!$F$2:$F$2001,'Sales report'!$A24,Ord_data!$D$2:$D$2001,'Sales report'!$B$2,Ord_data!$I$2:$I$2001,"&gt;="&amp;'Sales report'!F$21,Ord_data!$I$2:$I$2001,"&lt;="&amp;'Sales report'!F$22)</f>
        <v>9</v>
      </c>
      <c r="G24" s="12">
        <f>SUMIFS(Ord_data!$H$2:$H$2001,Ord_data!$F$2:$F$2001,'Sales report'!$A24,Ord_data!$D$2:$D$2001,'Sales report'!$B$2,Ord_data!$I$2:$I$2001,"&gt;="&amp;'Sales report'!G$21,Ord_data!$I$2:$I$2001,"&lt;="&amp;'Sales report'!G$22)</f>
        <v>0</v>
      </c>
      <c r="H24" s="12">
        <f>SUMIFS(Ord_data!$H$2:$H$2001,Ord_data!$F$2:$F$2001,'Sales report'!$A24,Ord_data!$D$2:$D$2001,'Sales report'!$B$2,Ord_data!$I$2:$I$2001,"&gt;="&amp;'Sales report'!H$21,Ord_data!$I$2:$I$2001,"&lt;="&amp;'Sales report'!H$22)</f>
        <v>0</v>
      </c>
      <c r="I24" s="12">
        <f>SUMIFS(Ord_data!$H$2:$H$2001,Ord_data!$F$2:$F$2001,'Sales report'!$A24,Ord_data!$D$2:$D$2001,'Sales report'!$B$2,Ord_data!$I$2:$I$2001,"&gt;="&amp;'Sales report'!I$21,Ord_data!$I$2:$I$2001,"&lt;="&amp;'Sales report'!I$22)</f>
        <v>0</v>
      </c>
      <c r="J24" s="12">
        <f>SUMIFS(Ord_data!$H$2:$H$2001,Ord_data!$F$2:$F$2001,'Sales report'!$A24,Ord_data!$D$2:$D$2001,'Sales report'!$B$2,Ord_data!$I$2:$I$2001,"&gt;="&amp;'Sales report'!J$21,Ord_data!$I$2:$I$2001,"&lt;="&amp;'Sales report'!J$22)</f>
        <v>0</v>
      </c>
      <c r="K24" s="12">
        <f>SUMIFS(Ord_data!$H$2:$H$2001,Ord_data!$F$2:$F$2001,'Sales report'!$A24,Ord_data!$D$2:$D$2001,'Sales report'!$B$2,Ord_data!$I$2:$I$2001,"&gt;="&amp;'Sales report'!K$21,Ord_data!$I$2:$I$2001,"&lt;="&amp;'Sales report'!K$22)</f>
        <v>0</v>
      </c>
      <c r="L24" s="12">
        <f>SUMIFS(Ord_data!$H$2:$H$2001,Ord_data!$F$2:$F$2001,'Sales report'!$A24,Ord_data!$D$2:$D$2001,'Sales report'!$B$2,Ord_data!$I$2:$I$2001,"&gt;="&amp;'Sales report'!L$21,Ord_data!$I$2:$I$2001,"&lt;="&amp;'Sales report'!L$22)</f>
        <v>3</v>
      </c>
      <c r="M24" s="12">
        <f>SUMIFS(Ord_data!$H$2:$H$2001,Ord_data!$F$2:$F$2001,'Sales report'!$A24,Ord_data!$D$2:$D$2001,'Sales report'!$B$2,Ord_data!$I$2:$I$2001,"&gt;="&amp;'Sales report'!M$21,Ord_data!$I$2:$I$2001,"&lt;="&amp;'Sales report'!M$22)</f>
        <v>3</v>
      </c>
      <c r="N24" s="5">
        <f t="shared" ref="N24:N42" si="6">SUM(B24:M24)</f>
        <v>21</v>
      </c>
    </row>
    <row r="25" spans="1:14" x14ac:dyDescent="0.35">
      <c r="A25" s="5" t="s">
        <v>31</v>
      </c>
      <c r="B25" s="12">
        <f>SUMIFS(Ord_data!$H$2:$H$2001,Ord_data!$F$2:$F$2001,'Sales report'!$A25,Ord_data!$D$2:$D$2001,'Sales report'!$B$2,Ord_data!$I$2:$I$2001,"&gt;="&amp;'Sales report'!B$21,Ord_data!$I$2:$I$2001,"&lt;="&amp;'Sales report'!B$22)</f>
        <v>0</v>
      </c>
      <c r="C25" s="12">
        <f>SUMIFS(Ord_data!$H$2:$H$2001,Ord_data!$F$2:$F$2001,'Sales report'!$A25,Ord_data!$D$2:$D$2001,'Sales report'!$B$2,Ord_data!$I$2:$I$2001,"&gt;="&amp;'Sales report'!C$21,Ord_data!$I$2:$I$2001,"&lt;="&amp;'Sales report'!C$22)</f>
        <v>2</v>
      </c>
      <c r="D25" s="12">
        <f>SUMIFS(Ord_data!$H$2:$H$2001,Ord_data!$F$2:$F$2001,'Sales report'!$A25,Ord_data!$D$2:$D$2001,'Sales report'!$B$2,Ord_data!$I$2:$I$2001,"&gt;="&amp;'Sales report'!D$21,Ord_data!$I$2:$I$2001,"&lt;="&amp;'Sales report'!D$22)</f>
        <v>2</v>
      </c>
      <c r="E25" s="12">
        <f>SUMIFS(Ord_data!$H$2:$H$2001,Ord_data!$F$2:$F$2001,'Sales report'!$A25,Ord_data!$D$2:$D$2001,'Sales report'!$B$2,Ord_data!$I$2:$I$2001,"&gt;="&amp;'Sales report'!E$21,Ord_data!$I$2:$I$2001,"&lt;="&amp;'Sales report'!E$22)</f>
        <v>2</v>
      </c>
      <c r="F25" s="12">
        <f>SUMIFS(Ord_data!$H$2:$H$2001,Ord_data!$F$2:$F$2001,'Sales report'!$A25,Ord_data!$D$2:$D$2001,'Sales report'!$B$2,Ord_data!$I$2:$I$2001,"&gt;="&amp;'Sales report'!F$21,Ord_data!$I$2:$I$2001,"&lt;="&amp;'Sales report'!F$22)</f>
        <v>2</v>
      </c>
      <c r="G25" s="12">
        <f>SUMIFS(Ord_data!$H$2:$H$2001,Ord_data!$F$2:$F$2001,'Sales report'!$A25,Ord_data!$D$2:$D$2001,'Sales report'!$B$2,Ord_data!$I$2:$I$2001,"&gt;="&amp;'Sales report'!G$21,Ord_data!$I$2:$I$2001,"&lt;="&amp;'Sales report'!G$22)</f>
        <v>0</v>
      </c>
      <c r="H25" s="12">
        <f>SUMIFS(Ord_data!$H$2:$H$2001,Ord_data!$F$2:$F$2001,'Sales report'!$A25,Ord_data!$D$2:$D$2001,'Sales report'!$B$2,Ord_data!$I$2:$I$2001,"&gt;="&amp;'Sales report'!H$21,Ord_data!$I$2:$I$2001,"&lt;="&amp;'Sales report'!H$22)</f>
        <v>0</v>
      </c>
      <c r="I25" s="12">
        <f>SUMIFS(Ord_data!$H$2:$H$2001,Ord_data!$F$2:$F$2001,'Sales report'!$A25,Ord_data!$D$2:$D$2001,'Sales report'!$B$2,Ord_data!$I$2:$I$2001,"&gt;="&amp;'Sales report'!I$21,Ord_data!$I$2:$I$2001,"&lt;="&amp;'Sales report'!I$22)</f>
        <v>6</v>
      </c>
      <c r="J25" s="12">
        <f>SUMIFS(Ord_data!$H$2:$H$2001,Ord_data!$F$2:$F$2001,'Sales report'!$A25,Ord_data!$D$2:$D$2001,'Sales report'!$B$2,Ord_data!$I$2:$I$2001,"&gt;="&amp;'Sales report'!J$21,Ord_data!$I$2:$I$2001,"&lt;="&amp;'Sales report'!J$22)</f>
        <v>2</v>
      </c>
      <c r="K25" s="12">
        <f>SUMIFS(Ord_data!$H$2:$H$2001,Ord_data!$F$2:$F$2001,'Sales report'!$A25,Ord_data!$D$2:$D$2001,'Sales report'!$B$2,Ord_data!$I$2:$I$2001,"&gt;="&amp;'Sales report'!K$21,Ord_data!$I$2:$I$2001,"&lt;="&amp;'Sales report'!K$22)</f>
        <v>0</v>
      </c>
      <c r="L25" s="12">
        <f>SUMIFS(Ord_data!$H$2:$H$2001,Ord_data!$F$2:$F$2001,'Sales report'!$A25,Ord_data!$D$2:$D$2001,'Sales report'!$B$2,Ord_data!$I$2:$I$2001,"&gt;="&amp;'Sales report'!L$21,Ord_data!$I$2:$I$2001,"&lt;="&amp;'Sales report'!L$22)</f>
        <v>4</v>
      </c>
      <c r="M25" s="12">
        <f>SUMIFS(Ord_data!$H$2:$H$2001,Ord_data!$F$2:$F$2001,'Sales report'!$A25,Ord_data!$D$2:$D$2001,'Sales report'!$B$2,Ord_data!$I$2:$I$2001,"&gt;="&amp;'Sales report'!M$21,Ord_data!$I$2:$I$2001,"&lt;="&amp;'Sales report'!M$22)</f>
        <v>8</v>
      </c>
      <c r="N25" s="5">
        <f t="shared" si="6"/>
        <v>28</v>
      </c>
    </row>
    <row r="26" spans="1:14" x14ac:dyDescent="0.35">
      <c r="A26" s="5" t="s">
        <v>39</v>
      </c>
      <c r="B26" s="12">
        <f>SUMIFS(Ord_data!$H$2:$H$2001,Ord_data!$F$2:$F$2001,'Sales report'!$A26,Ord_data!$D$2:$D$2001,'Sales report'!$B$2,Ord_data!$I$2:$I$2001,"&gt;="&amp;'Sales report'!B$21,Ord_data!$I$2:$I$2001,"&lt;="&amp;'Sales report'!B$22)</f>
        <v>1</v>
      </c>
      <c r="C26" s="12">
        <f>SUMIFS(Ord_data!$H$2:$H$2001,Ord_data!$F$2:$F$2001,'Sales report'!$A26,Ord_data!$D$2:$D$2001,'Sales report'!$B$2,Ord_data!$I$2:$I$2001,"&gt;="&amp;'Sales report'!C$21,Ord_data!$I$2:$I$2001,"&lt;="&amp;'Sales report'!C$22)</f>
        <v>0</v>
      </c>
      <c r="D26" s="12">
        <f>SUMIFS(Ord_data!$H$2:$H$2001,Ord_data!$F$2:$F$2001,'Sales report'!$A26,Ord_data!$D$2:$D$2001,'Sales report'!$B$2,Ord_data!$I$2:$I$2001,"&gt;="&amp;'Sales report'!D$21,Ord_data!$I$2:$I$2001,"&lt;="&amp;'Sales report'!D$22)</f>
        <v>1</v>
      </c>
      <c r="E26" s="12">
        <f>SUMIFS(Ord_data!$H$2:$H$2001,Ord_data!$F$2:$F$2001,'Sales report'!$A26,Ord_data!$D$2:$D$2001,'Sales report'!$B$2,Ord_data!$I$2:$I$2001,"&gt;="&amp;'Sales report'!E$21,Ord_data!$I$2:$I$2001,"&lt;="&amp;'Sales report'!E$22)</f>
        <v>2</v>
      </c>
      <c r="F26" s="12">
        <f>SUMIFS(Ord_data!$H$2:$H$2001,Ord_data!$F$2:$F$2001,'Sales report'!$A26,Ord_data!$D$2:$D$2001,'Sales report'!$B$2,Ord_data!$I$2:$I$2001,"&gt;="&amp;'Sales report'!F$21,Ord_data!$I$2:$I$2001,"&lt;="&amp;'Sales report'!F$22)</f>
        <v>0</v>
      </c>
      <c r="G26" s="12">
        <f>SUMIFS(Ord_data!$H$2:$H$2001,Ord_data!$F$2:$F$2001,'Sales report'!$A26,Ord_data!$D$2:$D$2001,'Sales report'!$B$2,Ord_data!$I$2:$I$2001,"&gt;="&amp;'Sales report'!G$21,Ord_data!$I$2:$I$2001,"&lt;="&amp;'Sales report'!G$22)</f>
        <v>0</v>
      </c>
      <c r="H26" s="12">
        <f>SUMIFS(Ord_data!$H$2:$H$2001,Ord_data!$F$2:$F$2001,'Sales report'!$A26,Ord_data!$D$2:$D$2001,'Sales report'!$B$2,Ord_data!$I$2:$I$2001,"&gt;="&amp;'Sales report'!H$21,Ord_data!$I$2:$I$2001,"&lt;="&amp;'Sales report'!H$22)</f>
        <v>1</v>
      </c>
      <c r="I26" s="12">
        <f>SUMIFS(Ord_data!$H$2:$H$2001,Ord_data!$F$2:$F$2001,'Sales report'!$A26,Ord_data!$D$2:$D$2001,'Sales report'!$B$2,Ord_data!$I$2:$I$2001,"&gt;="&amp;'Sales report'!I$21,Ord_data!$I$2:$I$2001,"&lt;="&amp;'Sales report'!I$22)</f>
        <v>1</v>
      </c>
      <c r="J26" s="12">
        <f>SUMIFS(Ord_data!$H$2:$H$2001,Ord_data!$F$2:$F$2001,'Sales report'!$A26,Ord_data!$D$2:$D$2001,'Sales report'!$B$2,Ord_data!$I$2:$I$2001,"&gt;="&amp;'Sales report'!J$21,Ord_data!$I$2:$I$2001,"&lt;="&amp;'Sales report'!J$22)</f>
        <v>0</v>
      </c>
      <c r="K26" s="12">
        <f>SUMIFS(Ord_data!$H$2:$H$2001,Ord_data!$F$2:$F$2001,'Sales report'!$A26,Ord_data!$D$2:$D$2001,'Sales report'!$B$2,Ord_data!$I$2:$I$2001,"&gt;="&amp;'Sales report'!K$21,Ord_data!$I$2:$I$2001,"&lt;="&amp;'Sales report'!K$22)</f>
        <v>1</v>
      </c>
      <c r="L26" s="12">
        <f>SUMIFS(Ord_data!$H$2:$H$2001,Ord_data!$F$2:$F$2001,'Sales report'!$A26,Ord_data!$D$2:$D$2001,'Sales report'!$B$2,Ord_data!$I$2:$I$2001,"&gt;="&amp;'Sales report'!L$21,Ord_data!$I$2:$I$2001,"&lt;="&amp;'Sales report'!L$22)</f>
        <v>0</v>
      </c>
      <c r="M26" s="12">
        <f>SUMIFS(Ord_data!$H$2:$H$2001,Ord_data!$F$2:$F$2001,'Sales report'!$A26,Ord_data!$D$2:$D$2001,'Sales report'!$B$2,Ord_data!$I$2:$I$2001,"&gt;="&amp;'Sales report'!M$21,Ord_data!$I$2:$I$2001,"&lt;="&amp;'Sales report'!M$22)</f>
        <v>0</v>
      </c>
      <c r="N26" s="5">
        <f t="shared" si="6"/>
        <v>7</v>
      </c>
    </row>
    <row r="27" spans="1:14" x14ac:dyDescent="0.35">
      <c r="A27" s="5" t="s">
        <v>46</v>
      </c>
      <c r="B27" s="12">
        <f>SUMIFS(Ord_data!$H$2:$H$2001,Ord_data!$F$2:$F$2001,'Sales report'!$A27,Ord_data!$D$2:$D$2001,'Sales report'!$B$2,Ord_data!$I$2:$I$2001,"&gt;="&amp;'Sales report'!B$21,Ord_data!$I$2:$I$2001,"&lt;="&amp;'Sales report'!B$22)</f>
        <v>2</v>
      </c>
      <c r="C27" s="12">
        <f>SUMIFS(Ord_data!$H$2:$H$2001,Ord_data!$F$2:$F$2001,'Sales report'!$A27,Ord_data!$D$2:$D$2001,'Sales report'!$B$2,Ord_data!$I$2:$I$2001,"&gt;="&amp;'Sales report'!C$21,Ord_data!$I$2:$I$2001,"&lt;="&amp;'Sales report'!C$22)</f>
        <v>0</v>
      </c>
      <c r="D27" s="12">
        <f>SUMIFS(Ord_data!$H$2:$H$2001,Ord_data!$F$2:$F$2001,'Sales report'!$A27,Ord_data!$D$2:$D$2001,'Sales report'!$B$2,Ord_data!$I$2:$I$2001,"&gt;="&amp;'Sales report'!D$21,Ord_data!$I$2:$I$2001,"&lt;="&amp;'Sales report'!D$22)</f>
        <v>0</v>
      </c>
      <c r="E27" s="12">
        <f>SUMIFS(Ord_data!$H$2:$H$2001,Ord_data!$F$2:$F$2001,'Sales report'!$A27,Ord_data!$D$2:$D$2001,'Sales report'!$B$2,Ord_data!$I$2:$I$2001,"&gt;="&amp;'Sales report'!E$21,Ord_data!$I$2:$I$2001,"&lt;="&amp;'Sales report'!E$22)</f>
        <v>0</v>
      </c>
      <c r="F27" s="12">
        <f>SUMIFS(Ord_data!$H$2:$H$2001,Ord_data!$F$2:$F$2001,'Sales report'!$A27,Ord_data!$D$2:$D$2001,'Sales report'!$B$2,Ord_data!$I$2:$I$2001,"&gt;="&amp;'Sales report'!F$21,Ord_data!$I$2:$I$2001,"&lt;="&amp;'Sales report'!F$22)</f>
        <v>0</v>
      </c>
      <c r="G27" s="12">
        <f>SUMIFS(Ord_data!$H$2:$H$2001,Ord_data!$F$2:$F$2001,'Sales report'!$A27,Ord_data!$D$2:$D$2001,'Sales report'!$B$2,Ord_data!$I$2:$I$2001,"&gt;="&amp;'Sales report'!G$21,Ord_data!$I$2:$I$2001,"&lt;="&amp;'Sales report'!G$22)</f>
        <v>1</v>
      </c>
      <c r="H27" s="12">
        <f>SUMIFS(Ord_data!$H$2:$H$2001,Ord_data!$F$2:$F$2001,'Sales report'!$A27,Ord_data!$D$2:$D$2001,'Sales report'!$B$2,Ord_data!$I$2:$I$2001,"&gt;="&amp;'Sales report'!H$21,Ord_data!$I$2:$I$2001,"&lt;="&amp;'Sales report'!H$22)</f>
        <v>4</v>
      </c>
      <c r="I27" s="12">
        <f>SUMIFS(Ord_data!$H$2:$H$2001,Ord_data!$F$2:$F$2001,'Sales report'!$A27,Ord_data!$D$2:$D$2001,'Sales report'!$B$2,Ord_data!$I$2:$I$2001,"&gt;="&amp;'Sales report'!I$21,Ord_data!$I$2:$I$2001,"&lt;="&amp;'Sales report'!I$22)</f>
        <v>2</v>
      </c>
      <c r="J27" s="12">
        <f>SUMIFS(Ord_data!$H$2:$H$2001,Ord_data!$F$2:$F$2001,'Sales report'!$A27,Ord_data!$D$2:$D$2001,'Sales report'!$B$2,Ord_data!$I$2:$I$2001,"&gt;="&amp;'Sales report'!J$21,Ord_data!$I$2:$I$2001,"&lt;="&amp;'Sales report'!J$22)</f>
        <v>0</v>
      </c>
      <c r="K27" s="12">
        <f>SUMIFS(Ord_data!$H$2:$H$2001,Ord_data!$F$2:$F$2001,'Sales report'!$A27,Ord_data!$D$2:$D$2001,'Sales report'!$B$2,Ord_data!$I$2:$I$2001,"&gt;="&amp;'Sales report'!K$21,Ord_data!$I$2:$I$2001,"&lt;="&amp;'Sales report'!K$22)</f>
        <v>0</v>
      </c>
      <c r="L27" s="12">
        <f>SUMIFS(Ord_data!$H$2:$H$2001,Ord_data!$F$2:$F$2001,'Sales report'!$A27,Ord_data!$D$2:$D$2001,'Sales report'!$B$2,Ord_data!$I$2:$I$2001,"&gt;="&amp;'Sales report'!L$21,Ord_data!$I$2:$I$2001,"&lt;="&amp;'Sales report'!L$22)</f>
        <v>0</v>
      </c>
      <c r="M27" s="12">
        <f>SUMIFS(Ord_data!$H$2:$H$2001,Ord_data!$F$2:$F$2001,'Sales report'!$A27,Ord_data!$D$2:$D$2001,'Sales report'!$B$2,Ord_data!$I$2:$I$2001,"&gt;="&amp;'Sales report'!M$21,Ord_data!$I$2:$I$2001,"&lt;="&amp;'Sales report'!M$22)</f>
        <v>1</v>
      </c>
      <c r="N27" s="5">
        <f t="shared" si="6"/>
        <v>10</v>
      </c>
    </row>
    <row r="28" spans="1:14" x14ac:dyDescent="0.35">
      <c r="A28" s="5" t="s">
        <v>57</v>
      </c>
      <c r="B28" s="12">
        <f>SUMIFS(Ord_data!$H$2:$H$2001,Ord_data!$F$2:$F$2001,'Sales report'!$A28,Ord_data!$D$2:$D$2001,'Sales report'!$B$2,Ord_data!$I$2:$I$2001,"&gt;="&amp;'Sales report'!B$21,Ord_data!$I$2:$I$2001,"&lt;="&amp;'Sales report'!B$22)</f>
        <v>4</v>
      </c>
      <c r="C28" s="12">
        <f>SUMIFS(Ord_data!$H$2:$H$2001,Ord_data!$F$2:$F$2001,'Sales report'!$A28,Ord_data!$D$2:$D$2001,'Sales report'!$B$2,Ord_data!$I$2:$I$2001,"&gt;="&amp;'Sales report'!C$21,Ord_data!$I$2:$I$2001,"&lt;="&amp;'Sales report'!C$22)</f>
        <v>0</v>
      </c>
      <c r="D28" s="12">
        <f>SUMIFS(Ord_data!$H$2:$H$2001,Ord_data!$F$2:$F$2001,'Sales report'!$A28,Ord_data!$D$2:$D$2001,'Sales report'!$B$2,Ord_data!$I$2:$I$2001,"&gt;="&amp;'Sales report'!D$21,Ord_data!$I$2:$I$2001,"&lt;="&amp;'Sales report'!D$22)</f>
        <v>0</v>
      </c>
      <c r="E28" s="12">
        <f>SUMIFS(Ord_data!$H$2:$H$2001,Ord_data!$F$2:$F$2001,'Sales report'!$A28,Ord_data!$D$2:$D$2001,'Sales report'!$B$2,Ord_data!$I$2:$I$2001,"&gt;="&amp;'Sales report'!E$21,Ord_data!$I$2:$I$2001,"&lt;="&amp;'Sales report'!E$22)</f>
        <v>0</v>
      </c>
      <c r="F28" s="12">
        <f>SUMIFS(Ord_data!$H$2:$H$2001,Ord_data!$F$2:$F$2001,'Sales report'!$A28,Ord_data!$D$2:$D$2001,'Sales report'!$B$2,Ord_data!$I$2:$I$2001,"&gt;="&amp;'Sales report'!F$21,Ord_data!$I$2:$I$2001,"&lt;="&amp;'Sales report'!F$22)</f>
        <v>0</v>
      </c>
      <c r="G28" s="12">
        <f>SUMIFS(Ord_data!$H$2:$H$2001,Ord_data!$F$2:$F$2001,'Sales report'!$A28,Ord_data!$D$2:$D$2001,'Sales report'!$B$2,Ord_data!$I$2:$I$2001,"&gt;="&amp;'Sales report'!G$21,Ord_data!$I$2:$I$2001,"&lt;="&amp;'Sales report'!G$22)</f>
        <v>4</v>
      </c>
      <c r="H28" s="12">
        <f>SUMIFS(Ord_data!$H$2:$H$2001,Ord_data!$F$2:$F$2001,'Sales report'!$A28,Ord_data!$D$2:$D$2001,'Sales report'!$B$2,Ord_data!$I$2:$I$2001,"&gt;="&amp;'Sales report'!H$21,Ord_data!$I$2:$I$2001,"&lt;="&amp;'Sales report'!H$22)</f>
        <v>2</v>
      </c>
      <c r="I28" s="12">
        <f>SUMIFS(Ord_data!$H$2:$H$2001,Ord_data!$F$2:$F$2001,'Sales report'!$A28,Ord_data!$D$2:$D$2001,'Sales report'!$B$2,Ord_data!$I$2:$I$2001,"&gt;="&amp;'Sales report'!I$21,Ord_data!$I$2:$I$2001,"&lt;="&amp;'Sales report'!I$22)</f>
        <v>4</v>
      </c>
      <c r="J28" s="12">
        <f>SUMIFS(Ord_data!$H$2:$H$2001,Ord_data!$F$2:$F$2001,'Sales report'!$A28,Ord_data!$D$2:$D$2001,'Sales report'!$B$2,Ord_data!$I$2:$I$2001,"&gt;="&amp;'Sales report'!J$21,Ord_data!$I$2:$I$2001,"&lt;="&amp;'Sales report'!J$22)</f>
        <v>2</v>
      </c>
      <c r="K28" s="12">
        <f>SUMIFS(Ord_data!$H$2:$H$2001,Ord_data!$F$2:$F$2001,'Sales report'!$A28,Ord_data!$D$2:$D$2001,'Sales report'!$B$2,Ord_data!$I$2:$I$2001,"&gt;="&amp;'Sales report'!K$21,Ord_data!$I$2:$I$2001,"&lt;="&amp;'Sales report'!K$22)</f>
        <v>2</v>
      </c>
      <c r="L28" s="12">
        <f>SUMIFS(Ord_data!$H$2:$H$2001,Ord_data!$F$2:$F$2001,'Sales report'!$A28,Ord_data!$D$2:$D$2001,'Sales report'!$B$2,Ord_data!$I$2:$I$2001,"&gt;="&amp;'Sales report'!L$21,Ord_data!$I$2:$I$2001,"&lt;="&amp;'Sales report'!L$22)</f>
        <v>2</v>
      </c>
      <c r="M28" s="12">
        <f>SUMIFS(Ord_data!$H$2:$H$2001,Ord_data!$F$2:$F$2001,'Sales report'!$A28,Ord_data!$D$2:$D$2001,'Sales report'!$B$2,Ord_data!$I$2:$I$2001,"&gt;="&amp;'Sales report'!M$21,Ord_data!$I$2:$I$2001,"&lt;="&amp;'Sales report'!M$22)</f>
        <v>4</v>
      </c>
      <c r="N28" s="5">
        <f t="shared" si="6"/>
        <v>24</v>
      </c>
    </row>
    <row r="29" spans="1:14" x14ac:dyDescent="0.35">
      <c r="A29" s="5" t="s">
        <v>60</v>
      </c>
      <c r="B29" s="12">
        <f>SUMIFS(Ord_data!$H$2:$H$2001,Ord_data!$F$2:$F$2001,'Sales report'!$A29,Ord_data!$D$2:$D$2001,'Sales report'!$B$2,Ord_data!$I$2:$I$2001,"&gt;="&amp;'Sales report'!B$21,Ord_data!$I$2:$I$2001,"&lt;="&amp;'Sales report'!B$22)</f>
        <v>0</v>
      </c>
      <c r="C29" s="12">
        <f>SUMIFS(Ord_data!$H$2:$H$2001,Ord_data!$F$2:$F$2001,'Sales report'!$A29,Ord_data!$D$2:$D$2001,'Sales report'!$B$2,Ord_data!$I$2:$I$2001,"&gt;="&amp;'Sales report'!C$21,Ord_data!$I$2:$I$2001,"&lt;="&amp;'Sales report'!C$22)</f>
        <v>0</v>
      </c>
      <c r="D29" s="12">
        <f>SUMIFS(Ord_data!$H$2:$H$2001,Ord_data!$F$2:$F$2001,'Sales report'!$A29,Ord_data!$D$2:$D$2001,'Sales report'!$B$2,Ord_data!$I$2:$I$2001,"&gt;="&amp;'Sales report'!D$21,Ord_data!$I$2:$I$2001,"&lt;="&amp;'Sales report'!D$22)</f>
        <v>10</v>
      </c>
      <c r="E29" s="12">
        <f>SUMIFS(Ord_data!$H$2:$H$2001,Ord_data!$F$2:$F$2001,'Sales report'!$A29,Ord_data!$D$2:$D$2001,'Sales report'!$B$2,Ord_data!$I$2:$I$2001,"&gt;="&amp;'Sales report'!E$21,Ord_data!$I$2:$I$2001,"&lt;="&amp;'Sales report'!E$22)</f>
        <v>0</v>
      </c>
      <c r="F29" s="12">
        <f>SUMIFS(Ord_data!$H$2:$H$2001,Ord_data!$F$2:$F$2001,'Sales report'!$A29,Ord_data!$D$2:$D$2001,'Sales report'!$B$2,Ord_data!$I$2:$I$2001,"&gt;="&amp;'Sales report'!F$21,Ord_data!$I$2:$I$2001,"&lt;="&amp;'Sales report'!F$22)</f>
        <v>0</v>
      </c>
      <c r="G29" s="12">
        <f>SUMIFS(Ord_data!$H$2:$H$2001,Ord_data!$F$2:$F$2001,'Sales report'!$A29,Ord_data!$D$2:$D$2001,'Sales report'!$B$2,Ord_data!$I$2:$I$2001,"&gt;="&amp;'Sales report'!G$21,Ord_data!$I$2:$I$2001,"&lt;="&amp;'Sales report'!G$22)</f>
        <v>4</v>
      </c>
      <c r="H29" s="12">
        <f>SUMIFS(Ord_data!$H$2:$H$2001,Ord_data!$F$2:$F$2001,'Sales report'!$A29,Ord_data!$D$2:$D$2001,'Sales report'!$B$2,Ord_data!$I$2:$I$2001,"&gt;="&amp;'Sales report'!H$21,Ord_data!$I$2:$I$2001,"&lt;="&amp;'Sales report'!H$22)</f>
        <v>4</v>
      </c>
      <c r="I29" s="12">
        <f>SUMIFS(Ord_data!$H$2:$H$2001,Ord_data!$F$2:$F$2001,'Sales report'!$A29,Ord_data!$D$2:$D$2001,'Sales report'!$B$2,Ord_data!$I$2:$I$2001,"&gt;="&amp;'Sales report'!I$21,Ord_data!$I$2:$I$2001,"&lt;="&amp;'Sales report'!I$22)</f>
        <v>0</v>
      </c>
      <c r="J29" s="12">
        <f>SUMIFS(Ord_data!$H$2:$H$2001,Ord_data!$F$2:$F$2001,'Sales report'!$A29,Ord_data!$D$2:$D$2001,'Sales report'!$B$2,Ord_data!$I$2:$I$2001,"&gt;="&amp;'Sales report'!J$21,Ord_data!$I$2:$I$2001,"&lt;="&amp;'Sales report'!J$22)</f>
        <v>0</v>
      </c>
      <c r="K29" s="12">
        <f>SUMIFS(Ord_data!$H$2:$H$2001,Ord_data!$F$2:$F$2001,'Sales report'!$A29,Ord_data!$D$2:$D$2001,'Sales report'!$B$2,Ord_data!$I$2:$I$2001,"&gt;="&amp;'Sales report'!K$21,Ord_data!$I$2:$I$2001,"&lt;="&amp;'Sales report'!K$22)</f>
        <v>0</v>
      </c>
      <c r="L29" s="12">
        <f>SUMIFS(Ord_data!$H$2:$H$2001,Ord_data!$F$2:$F$2001,'Sales report'!$A29,Ord_data!$D$2:$D$2001,'Sales report'!$B$2,Ord_data!$I$2:$I$2001,"&gt;="&amp;'Sales report'!L$21,Ord_data!$I$2:$I$2001,"&lt;="&amp;'Sales report'!L$22)</f>
        <v>4</v>
      </c>
      <c r="M29" s="12">
        <f>SUMIFS(Ord_data!$H$2:$H$2001,Ord_data!$F$2:$F$2001,'Sales report'!$A29,Ord_data!$D$2:$D$2001,'Sales report'!$B$2,Ord_data!$I$2:$I$2001,"&gt;="&amp;'Sales report'!M$21,Ord_data!$I$2:$I$2001,"&lt;="&amp;'Sales report'!M$22)</f>
        <v>4</v>
      </c>
      <c r="N29" s="5">
        <f t="shared" si="6"/>
        <v>26</v>
      </c>
    </row>
    <row r="30" spans="1:14" x14ac:dyDescent="0.35">
      <c r="A30" s="5" t="s">
        <v>67</v>
      </c>
      <c r="B30" s="12">
        <f>SUMIFS(Ord_data!$H$2:$H$2001,Ord_data!$F$2:$F$2001,'Sales report'!$A30,Ord_data!$D$2:$D$2001,'Sales report'!$B$2,Ord_data!$I$2:$I$2001,"&gt;="&amp;'Sales report'!B$21,Ord_data!$I$2:$I$2001,"&lt;="&amp;'Sales report'!B$22)</f>
        <v>0</v>
      </c>
      <c r="C30" s="12">
        <f>SUMIFS(Ord_data!$H$2:$H$2001,Ord_data!$F$2:$F$2001,'Sales report'!$A30,Ord_data!$D$2:$D$2001,'Sales report'!$B$2,Ord_data!$I$2:$I$2001,"&gt;="&amp;'Sales report'!C$21,Ord_data!$I$2:$I$2001,"&lt;="&amp;'Sales report'!C$22)</f>
        <v>0</v>
      </c>
      <c r="D30" s="12">
        <f>SUMIFS(Ord_data!$H$2:$H$2001,Ord_data!$F$2:$F$2001,'Sales report'!$A30,Ord_data!$D$2:$D$2001,'Sales report'!$B$2,Ord_data!$I$2:$I$2001,"&gt;="&amp;'Sales report'!D$21,Ord_data!$I$2:$I$2001,"&lt;="&amp;'Sales report'!D$22)</f>
        <v>0</v>
      </c>
      <c r="E30" s="12">
        <f>SUMIFS(Ord_data!$H$2:$H$2001,Ord_data!$F$2:$F$2001,'Sales report'!$A30,Ord_data!$D$2:$D$2001,'Sales report'!$B$2,Ord_data!$I$2:$I$2001,"&gt;="&amp;'Sales report'!E$21,Ord_data!$I$2:$I$2001,"&lt;="&amp;'Sales report'!E$22)</f>
        <v>0</v>
      </c>
      <c r="F30" s="12">
        <f>SUMIFS(Ord_data!$H$2:$H$2001,Ord_data!$F$2:$F$2001,'Sales report'!$A30,Ord_data!$D$2:$D$2001,'Sales report'!$B$2,Ord_data!$I$2:$I$2001,"&gt;="&amp;'Sales report'!F$21,Ord_data!$I$2:$I$2001,"&lt;="&amp;'Sales report'!F$22)</f>
        <v>0</v>
      </c>
      <c r="G30" s="12">
        <f>SUMIFS(Ord_data!$H$2:$H$2001,Ord_data!$F$2:$F$2001,'Sales report'!$A30,Ord_data!$D$2:$D$2001,'Sales report'!$B$2,Ord_data!$I$2:$I$2001,"&gt;="&amp;'Sales report'!G$21,Ord_data!$I$2:$I$2001,"&lt;="&amp;'Sales report'!G$22)</f>
        <v>2</v>
      </c>
      <c r="H30" s="12">
        <f>SUMIFS(Ord_data!$H$2:$H$2001,Ord_data!$F$2:$F$2001,'Sales report'!$A30,Ord_data!$D$2:$D$2001,'Sales report'!$B$2,Ord_data!$I$2:$I$2001,"&gt;="&amp;'Sales report'!H$21,Ord_data!$I$2:$I$2001,"&lt;="&amp;'Sales report'!H$22)</f>
        <v>2</v>
      </c>
      <c r="I30" s="12">
        <f>SUMIFS(Ord_data!$H$2:$H$2001,Ord_data!$F$2:$F$2001,'Sales report'!$A30,Ord_data!$D$2:$D$2001,'Sales report'!$B$2,Ord_data!$I$2:$I$2001,"&gt;="&amp;'Sales report'!I$21,Ord_data!$I$2:$I$2001,"&lt;="&amp;'Sales report'!I$22)</f>
        <v>0</v>
      </c>
      <c r="J30" s="12">
        <f>SUMIFS(Ord_data!$H$2:$H$2001,Ord_data!$F$2:$F$2001,'Sales report'!$A30,Ord_data!$D$2:$D$2001,'Sales report'!$B$2,Ord_data!$I$2:$I$2001,"&gt;="&amp;'Sales report'!J$21,Ord_data!$I$2:$I$2001,"&lt;="&amp;'Sales report'!J$22)</f>
        <v>0</v>
      </c>
      <c r="K30" s="12">
        <f>SUMIFS(Ord_data!$H$2:$H$2001,Ord_data!$F$2:$F$2001,'Sales report'!$A30,Ord_data!$D$2:$D$2001,'Sales report'!$B$2,Ord_data!$I$2:$I$2001,"&gt;="&amp;'Sales report'!K$21,Ord_data!$I$2:$I$2001,"&lt;="&amp;'Sales report'!K$22)</f>
        <v>0</v>
      </c>
      <c r="L30" s="12">
        <f>SUMIFS(Ord_data!$H$2:$H$2001,Ord_data!$F$2:$F$2001,'Sales report'!$A30,Ord_data!$D$2:$D$2001,'Sales report'!$B$2,Ord_data!$I$2:$I$2001,"&gt;="&amp;'Sales report'!L$21,Ord_data!$I$2:$I$2001,"&lt;="&amp;'Sales report'!L$22)</f>
        <v>2</v>
      </c>
      <c r="M30" s="12">
        <f>SUMIFS(Ord_data!$H$2:$H$2001,Ord_data!$F$2:$F$2001,'Sales report'!$A30,Ord_data!$D$2:$D$2001,'Sales report'!$B$2,Ord_data!$I$2:$I$2001,"&gt;="&amp;'Sales report'!M$21,Ord_data!$I$2:$I$2001,"&lt;="&amp;'Sales report'!M$22)</f>
        <v>2</v>
      </c>
      <c r="N30" s="5">
        <f t="shared" si="6"/>
        <v>8</v>
      </c>
    </row>
    <row r="31" spans="1:14" x14ac:dyDescent="0.35">
      <c r="A31" s="5" t="s">
        <v>71</v>
      </c>
      <c r="B31" s="12">
        <f>SUMIFS(Ord_data!$H$2:$H$2001,Ord_data!$F$2:$F$2001,'Sales report'!$A31,Ord_data!$D$2:$D$2001,'Sales report'!$B$2,Ord_data!$I$2:$I$2001,"&gt;="&amp;'Sales report'!B$21,Ord_data!$I$2:$I$2001,"&lt;="&amp;'Sales report'!B$22)</f>
        <v>0</v>
      </c>
      <c r="C31" s="12">
        <f>SUMIFS(Ord_data!$H$2:$H$2001,Ord_data!$F$2:$F$2001,'Sales report'!$A31,Ord_data!$D$2:$D$2001,'Sales report'!$B$2,Ord_data!$I$2:$I$2001,"&gt;="&amp;'Sales report'!C$21,Ord_data!$I$2:$I$2001,"&lt;="&amp;'Sales report'!C$22)</f>
        <v>1</v>
      </c>
      <c r="D31" s="12">
        <f>SUMIFS(Ord_data!$H$2:$H$2001,Ord_data!$F$2:$F$2001,'Sales report'!$A31,Ord_data!$D$2:$D$2001,'Sales report'!$B$2,Ord_data!$I$2:$I$2001,"&gt;="&amp;'Sales report'!D$21,Ord_data!$I$2:$I$2001,"&lt;="&amp;'Sales report'!D$22)</f>
        <v>0</v>
      </c>
      <c r="E31" s="12">
        <f>SUMIFS(Ord_data!$H$2:$H$2001,Ord_data!$F$2:$F$2001,'Sales report'!$A31,Ord_data!$D$2:$D$2001,'Sales report'!$B$2,Ord_data!$I$2:$I$2001,"&gt;="&amp;'Sales report'!E$21,Ord_data!$I$2:$I$2001,"&lt;="&amp;'Sales report'!E$22)</f>
        <v>0</v>
      </c>
      <c r="F31" s="12">
        <f>SUMIFS(Ord_data!$H$2:$H$2001,Ord_data!$F$2:$F$2001,'Sales report'!$A31,Ord_data!$D$2:$D$2001,'Sales report'!$B$2,Ord_data!$I$2:$I$2001,"&gt;="&amp;'Sales report'!F$21,Ord_data!$I$2:$I$2001,"&lt;="&amp;'Sales report'!F$22)</f>
        <v>0</v>
      </c>
      <c r="G31" s="12">
        <f>SUMIFS(Ord_data!$H$2:$H$2001,Ord_data!$F$2:$F$2001,'Sales report'!$A31,Ord_data!$D$2:$D$2001,'Sales report'!$B$2,Ord_data!$I$2:$I$2001,"&gt;="&amp;'Sales report'!G$21,Ord_data!$I$2:$I$2001,"&lt;="&amp;'Sales report'!G$22)</f>
        <v>0</v>
      </c>
      <c r="H31" s="12">
        <f>SUMIFS(Ord_data!$H$2:$H$2001,Ord_data!$F$2:$F$2001,'Sales report'!$A31,Ord_data!$D$2:$D$2001,'Sales report'!$B$2,Ord_data!$I$2:$I$2001,"&gt;="&amp;'Sales report'!H$21,Ord_data!$I$2:$I$2001,"&lt;="&amp;'Sales report'!H$22)</f>
        <v>1</v>
      </c>
      <c r="I31" s="12">
        <f>SUMIFS(Ord_data!$H$2:$H$2001,Ord_data!$F$2:$F$2001,'Sales report'!$A31,Ord_data!$D$2:$D$2001,'Sales report'!$B$2,Ord_data!$I$2:$I$2001,"&gt;="&amp;'Sales report'!I$21,Ord_data!$I$2:$I$2001,"&lt;="&amp;'Sales report'!I$22)</f>
        <v>1</v>
      </c>
      <c r="J31" s="12">
        <f>SUMIFS(Ord_data!$H$2:$H$2001,Ord_data!$F$2:$F$2001,'Sales report'!$A31,Ord_data!$D$2:$D$2001,'Sales report'!$B$2,Ord_data!$I$2:$I$2001,"&gt;="&amp;'Sales report'!J$21,Ord_data!$I$2:$I$2001,"&lt;="&amp;'Sales report'!J$22)</f>
        <v>1</v>
      </c>
      <c r="K31" s="12">
        <f>SUMIFS(Ord_data!$H$2:$H$2001,Ord_data!$F$2:$F$2001,'Sales report'!$A31,Ord_data!$D$2:$D$2001,'Sales report'!$B$2,Ord_data!$I$2:$I$2001,"&gt;="&amp;'Sales report'!K$21,Ord_data!$I$2:$I$2001,"&lt;="&amp;'Sales report'!K$22)</f>
        <v>0</v>
      </c>
      <c r="L31" s="12">
        <f>SUMIFS(Ord_data!$H$2:$H$2001,Ord_data!$F$2:$F$2001,'Sales report'!$A31,Ord_data!$D$2:$D$2001,'Sales report'!$B$2,Ord_data!$I$2:$I$2001,"&gt;="&amp;'Sales report'!L$21,Ord_data!$I$2:$I$2001,"&lt;="&amp;'Sales report'!L$22)</f>
        <v>2</v>
      </c>
      <c r="M31" s="12">
        <f>SUMIFS(Ord_data!$H$2:$H$2001,Ord_data!$F$2:$F$2001,'Sales report'!$A31,Ord_data!$D$2:$D$2001,'Sales report'!$B$2,Ord_data!$I$2:$I$2001,"&gt;="&amp;'Sales report'!M$21,Ord_data!$I$2:$I$2001,"&lt;="&amp;'Sales report'!M$22)</f>
        <v>1</v>
      </c>
      <c r="N31" s="5">
        <f t="shared" si="6"/>
        <v>7</v>
      </c>
    </row>
    <row r="32" spans="1:14" x14ac:dyDescent="0.35">
      <c r="A32" s="5" t="s">
        <v>73</v>
      </c>
      <c r="B32" s="12">
        <f>SUMIFS(Ord_data!$H$2:$H$2001,Ord_data!$F$2:$F$2001,'Sales report'!$A32,Ord_data!$D$2:$D$2001,'Sales report'!$B$2,Ord_data!$I$2:$I$2001,"&gt;="&amp;'Sales report'!B$21,Ord_data!$I$2:$I$2001,"&lt;="&amp;'Sales report'!B$22)</f>
        <v>0</v>
      </c>
      <c r="C32" s="12">
        <f>SUMIFS(Ord_data!$H$2:$H$2001,Ord_data!$F$2:$F$2001,'Sales report'!$A32,Ord_data!$D$2:$D$2001,'Sales report'!$B$2,Ord_data!$I$2:$I$2001,"&gt;="&amp;'Sales report'!C$21,Ord_data!$I$2:$I$2001,"&lt;="&amp;'Sales report'!C$22)</f>
        <v>0</v>
      </c>
      <c r="D32" s="12">
        <f>SUMIFS(Ord_data!$H$2:$H$2001,Ord_data!$F$2:$F$2001,'Sales report'!$A32,Ord_data!$D$2:$D$2001,'Sales report'!$B$2,Ord_data!$I$2:$I$2001,"&gt;="&amp;'Sales report'!D$21,Ord_data!$I$2:$I$2001,"&lt;="&amp;'Sales report'!D$22)</f>
        <v>5</v>
      </c>
      <c r="E32" s="12">
        <f>SUMIFS(Ord_data!$H$2:$H$2001,Ord_data!$F$2:$F$2001,'Sales report'!$A32,Ord_data!$D$2:$D$2001,'Sales report'!$B$2,Ord_data!$I$2:$I$2001,"&gt;="&amp;'Sales report'!E$21,Ord_data!$I$2:$I$2001,"&lt;="&amp;'Sales report'!E$22)</f>
        <v>1</v>
      </c>
      <c r="F32" s="12">
        <f>SUMIFS(Ord_data!$H$2:$H$2001,Ord_data!$F$2:$F$2001,'Sales report'!$A32,Ord_data!$D$2:$D$2001,'Sales report'!$B$2,Ord_data!$I$2:$I$2001,"&gt;="&amp;'Sales report'!F$21,Ord_data!$I$2:$I$2001,"&lt;="&amp;'Sales report'!F$22)</f>
        <v>1</v>
      </c>
      <c r="G32" s="12">
        <f>SUMIFS(Ord_data!$H$2:$H$2001,Ord_data!$F$2:$F$2001,'Sales report'!$A32,Ord_data!$D$2:$D$2001,'Sales report'!$B$2,Ord_data!$I$2:$I$2001,"&gt;="&amp;'Sales report'!G$21,Ord_data!$I$2:$I$2001,"&lt;="&amp;'Sales report'!G$22)</f>
        <v>4</v>
      </c>
      <c r="H32" s="12">
        <f>SUMIFS(Ord_data!$H$2:$H$2001,Ord_data!$F$2:$F$2001,'Sales report'!$A32,Ord_data!$D$2:$D$2001,'Sales report'!$B$2,Ord_data!$I$2:$I$2001,"&gt;="&amp;'Sales report'!H$21,Ord_data!$I$2:$I$2001,"&lt;="&amp;'Sales report'!H$22)</f>
        <v>0</v>
      </c>
      <c r="I32" s="12">
        <f>SUMIFS(Ord_data!$H$2:$H$2001,Ord_data!$F$2:$F$2001,'Sales report'!$A32,Ord_data!$D$2:$D$2001,'Sales report'!$B$2,Ord_data!$I$2:$I$2001,"&gt;="&amp;'Sales report'!I$21,Ord_data!$I$2:$I$2001,"&lt;="&amp;'Sales report'!I$22)</f>
        <v>1</v>
      </c>
      <c r="J32" s="12">
        <f>SUMIFS(Ord_data!$H$2:$H$2001,Ord_data!$F$2:$F$2001,'Sales report'!$A32,Ord_data!$D$2:$D$2001,'Sales report'!$B$2,Ord_data!$I$2:$I$2001,"&gt;="&amp;'Sales report'!J$21,Ord_data!$I$2:$I$2001,"&lt;="&amp;'Sales report'!J$22)</f>
        <v>0</v>
      </c>
      <c r="K32" s="12">
        <f>SUMIFS(Ord_data!$H$2:$H$2001,Ord_data!$F$2:$F$2001,'Sales report'!$A32,Ord_data!$D$2:$D$2001,'Sales report'!$B$2,Ord_data!$I$2:$I$2001,"&gt;="&amp;'Sales report'!K$21,Ord_data!$I$2:$I$2001,"&lt;="&amp;'Sales report'!K$22)</f>
        <v>3</v>
      </c>
      <c r="L32" s="12">
        <f>SUMIFS(Ord_data!$H$2:$H$2001,Ord_data!$F$2:$F$2001,'Sales report'!$A32,Ord_data!$D$2:$D$2001,'Sales report'!$B$2,Ord_data!$I$2:$I$2001,"&gt;="&amp;'Sales report'!L$21,Ord_data!$I$2:$I$2001,"&lt;="&amp;'Sales report'!L$22)</f>
        <v>1</v>
      </c>
      <c r="M32" s="12">
        <f>SUMIFS(Ord_data!$H$2:$H$2001,Ord_data!$F$2:$F$2001,'Sales report'!$A32,Ord_data!$D$2:$D$2001,'Sales report'!$B$2,Ord_data!$I$2:$I$2001,"&gt;="&amp;'Sales report'!M$21,Ord_data!$I$2:$I$2001,"&lt;="&amp;'Sales report'!M$22)</f>
        <v>2</v>
      </c>
      <c r="N32" s="5">
        <f t="shared" si="6"/>
        <v>18</v>
      </c>
    </row>
    <row r="33" spans="1:14" x14ac:dyDescent="0.35">
      <c r="A33" s="5" t="s">
        <v>80</v>
      </c>
      <c r="B33" s="12">
        <f>SUMIFS(Ord_data!$H$2:$H$2001,Ord_data!$F$2:$F$2001,'Sales report'!$A33,Ord_data!$D$2:$D$2001,'Sales report'!$B$2,Ord_data!$I$2:$I$2001,"&gt;="&amp;'Sales report'!B$21,Ord_data!$I$2:$I$2001,"&lt;="&amp;'Sales report'!B$22)</f>
        <v>2</v>
      </c>
      <c r="C33" s="12">
        <f>SUMIFS(Ord_data!$H$2:$H$2001,Ord_data!$F$2:$F$2001,'Sales report'!$A33,Ord_data!$D$2:$D$2001,'Sales report'!$B$2,Ord_data!$I$2:$I$2001,"&gt;="&amp;'Sales report'!C$21,Ord_data!$I$2:$I$2001,"&lt;="&amp;'Sales report'!C$22)</f>
        <v>4</v>
      </c>
      <c r="D33" s="12">
        <f>SUMIFS(Ord_data!$H$2:$H$2001,Ord_data!$F$2:$F$2001,'Sales report'!$A33,Ord_data!$D$2:$D$2001,'Sales report'!$B$2,Ord_data!$I$2:$I$2001,"&gt;="&amp;'Sales report'!D$21,Ord_data!$I$2:$I$2001,"&lt;="&amp;'Sales report'!D$22)</f>
        <v>2</v>
      </c>
      <c r="E33" s="12">
        <f>SUMIFS(Ord_data!$H$2:$H$2001,Ord_data!$F$2:$F$2001,'Sales report'!$A33,Ord_data!$D$2:$D$2001,'Sales report'!$B$2,Ord_data!$I$2:$I$2001,"&gt;="&amp;'Sales report'!E$21,Ord_data!$I$2:$I$2001,"&lt;="&amp;'Sales report'!E$22)</f>
        <v>2</v>
      </c>
      <c r="F33" s="12">
        <f>SUMIFS(Ord_data!$H$2:$H$2001,Ord_data!$F$2:$F$2001,'Sales report'!$A33,Ord_data!$D$2:$D$2001,'Sales report'!$B$2,Ord_data!$I$2:$I$2001,"&gt;="&amp;'Sales report'!F$21,Ord_data!$I$2:$I$2001,"&lt;="&amp;'Sales report'!F$22)</f>
        <v>2</v>
      </c>
      <c r="G33" s="12">
        <f>SUMIFS(Ord_data!$H$2:$H$2001,Ord_data!$F$2:$F$2001,'Sales report'!$A33,Ord_data!$D$2:$D$2001,'Sales report'!$B$2,Ord_data!$I$2:$I$2001,"&gt;="&amp;'Sales report'!G$21,Ord_data!$I$2:$I$2001,"&lt;="&amp;'Sales report'!G$22)</f>
        <v>0</v>
      </c>
      <c r="H33" s="12">
        <f>SUMIFS(Ord_data!$H$2:$H$2001,Ord_data!$F$2:$F$2001,'Sales report'!$A33,Ord_data!$D$2:$D$2001,'Sales report'!$B$2,Ord_data!$I$2:$I$2001,"&gt;="&amp;'Sales report'!H$21,Ord_data!$I$2:$I$2001,"&lt;="&amp;'Sales report'!H$22)</f>
        <v>0</v>
      </c>
      <c r="I33" s="12">
        <f>SUMIFS(Ord_data!$H$2:$H$2001,Ord_data!$F$2:$F$2001,'Sales report'!$A33,Ord_data!$D$2:$D$2001,'Sales report'!$B$2,Ord_data!$I$2:$I$2001,"&gt;="&amp;'Sales report'!I$21,Ord_data!$I$2:$I$2001,"&lt;="&amp;'Sales report'!I$22)</f>
        <v>0</v>
      </c>
      <c r="J33" s="12">
        <f>SUMIFS(Ord_data!$H$2:$H$2001,Ord_data!$F$2:$F$2001,'Sales report'!$A33,Ord_data!$D$2:$D$2001,'Sales report'!$B$2,Ord_data!$I$2:$I$2001,"&gt;="&amp;'Sales report'!J$21,Ord_data!$I$2:$I$2001,"&lt;="&amp;'Sales report'!J$22)</f>
        <v>2</v>
      </c>
      <c r="K33" s="12">
        <f>SUMIFS(Ord_data!$H$2:$H$2001,Ord_data!$F$2:$F$2001,'Sales report'!$A33,Ord_data!$D$2:$D$2001,'Sales report'!$B$2,Ord_data!$I$2:$I$2001,"&gt;="&amp;'Sales report'!K$21,Ord_data!$I$2:$I$2001,"&lt;="&amp;'Sales report'!K$22)</f>
        <v>0</v>
      </c>
      <c r="L33" s="12">
        <f>SUMIFS(Ord_data!$H$2:$H$2001,Ord_data!$F$2:$F$2001,'Sales report'!$A33,Ord_data!$D$2:$D$2001,'Sales report'!$B$2,Ord_data!$I$2:$I$2001,"&gt;="&amp;'Sales report'!L$21,Ord_data!$I$2:$I$2001,"&lt;="&amp;'Sales report'!L$22)</f>
        <v>0</v>
      </c>
      <c r="M33" s="12">
        <f>SUMIFS(Ord_data!$H$2:$H$2001,Ord_data!$F$2:$F$2001,'Sales report'!$A33,Ord_data!$D$2:$D$2001,'Sales report'!$B$2,Ord_data!$I$2:$I$2001,"&gt;="&amp;'Sales report'!M$21,Ord_data!$I$2:$I$2001,"&lt;="&amp;'Sales report'!M$22)</f>
        <v>0</v>
      </c>
      <c r="N33" s="5">
        <f t="shared" si="6"/>
        <v>14</v>
      </c>
    </row>
    <row r="34" spans="1:14" x14ac:dyDescent="0.35">
      <c r="A34" s="5" t="s">
        <v>85</v>
      </c>
      <c r="B34" s="12">
        <f>SUMIFS(Ord_data!$H$2:$H$2001,Ord_data!$F$2:$F$2001,'Sales report'!$A34,Ord_data!$D$2:$D$2001,'Sales report'!$B$2,Ord_data!$I$2:$I$2001,"&gt;="&amp;'Sales report'!B$21,Ord_data!$I$2:$I$2001,"&lt;="&amp;'Sales report'!B$22)</f>
        <v>2</v>
      </c>
      <c r="C34" s="12">
        <f>SUMIFS(Ord_data!$H$2:$H$2001,Ord_data!$F$2:$F$2001,'Sales report'!$A34,Ord_data!$D$2:$D$2001,'Sales report'!$B$2,Ord_data!$I$2:$I$2001,"&gt;="&amp;'Sales report'!C$21,Ord_data!$I$2:$I$2001,"&lt;="&amp;'Sales report'!C$22)</f>
        <v>4</v>
      </c>
      <c r="D34" s="12">
        <f>SUMIFS(Ord_data!$H$2:$H$2001,Ord_data!$F$2:$F$2001,'Sales report'!$A34,Ord_data!$D$2:$D$2001,'Sales report'!$B$2,Ord_data!$I$2:$I$2001,"&gt;="&amp;'Sales report'!D$21,Ord_data!$I$2:$I$2001,"&lt;="&amp;'Sales report'!D$22)</f>
        <v>2</v>
      </c>
      <c r="E34" s="12">
        <f>SUMIFS(Ord_data!$H$2:$H$2001,Ord_data!$F$2:$F$2001,'Sales report'!$A34,Ord_data!$D$2:$D$2001,'Sales report'!$B$2,Ord_data!$I$2:$I$2001,"&gt;="&amp;'Sales report'!E$21,Ord_data!$I$2:$I$2001,"&lt;="&amp;'Sales report'!E$22)</f>
        <v>0</v>
      </c>
      <c r="F34" s="12">
        <f>SUMIFS(Ord_data!$H$2:$H$2001,Ord_data!$F$2:$F$2001,'Sales report'!$A34,Ord_data!$D$2:$D$2001,'Sales report'!$B$2,Ord_data!$I$2:$I$2001,"&gt;="&amp;'Sales report'!F$21,Ord_data!$I$2:$I$2001,"&lt;="&amp;'Sales report'!F$22)</f>
        <v>0</v>
      </c>
      <c r="G34" s="12">
        <f>SUMIFS(Ord_data!$H$2:$H$2001,Ord_data!$F$2:$F$2001,'Sales report'!$A34,Ord_data!$D$2:$D$2001,'Sales report'!$B$2,Ord_data!$I$2:$I$2001,"&gt;="&amp;'Sales report'!G$21,Ord_data!$I$2:$I$2001,"&lt;="&amp;'Sales report'!G$22)</f>
        <v>4</v>
      </c>
      <c r="H34" s="12">
        <f>SUMIFS(Ord_data!$H$2:$H$2001,Ord_data!$F$2:$F$2001,'Sales report'!$A34,Ord_data!$D$2:$D$2001,'Sales report'!$B$2,Ord_data!$I$2:$I$2001,"&gt;="&amp;'Sales report'!H$21,Ord_data!$I$2:$I$2001,"&lt;="&amp;'Sales report'!H$22)</f>
        <v>4</v>
      </c>
      <c r="I34" s="12">
        <f>SUMIFS(Ord_data!$H$2:$H$2001,Ord_data!$F$2:$F$2001,'Sales report'!$A34,Ord_data!$D$2:$D$2001,'Sales report'!$B$2,Ord_data!$I$2:$I$2001,"&gt;="&amp;'Sales report'!I$21,Ord_data!$I$2:$I$2001,"&lt;="&amp;'Sales report'!I$22)</f>
        <v>0</v>
      </c>
      <c r="J34" s="12">
        <f>SUMIFS(Ord_data!$H$2:$H$2001,Ord_data!$F$2:$F$2001,'Sales report'!$A34,Ord_data!$D$2:$D$2001,'Sales report'!$B$2,Ord_data!$I$2:$I$2001,"&gt;="&amp;'Sales report'!J$21,Ord_data!$I$2:$I$2001,"&lt;="&amp;'Sales report'!J$22)</f>
        <v>0</v>
      </c>
      <c r="K34" s="12">
        <f>SUMIFS(Ord_data!$H$2:$H$2001,Ord_data!$F$2:$F$2001,'Sales report'!$A34,Ord_data!$D$2:$D$2001,'Sales report'!$B$2,Ord_data!$I$2:$I$2001,"&gt;="&amp;'Sales report'!K$21,Ord_data!$I$2:$I$2001,"&lt;="&amp;'Sales report'!K$22)</f>
        <v>2</v>
      </c>
      <c r="L34" s="12">
        <f>SUMIFS(Ord_data!$H$2:$H$2001,Ord_data!$F$2:$F$2001,'Sales report'!$A34,Ord_data!$D$2:$D$2001,'Sales report'!$B$2,Ord_data!$I$2:$I$2001,"&gt;="&amp;'Sales report'!L$21,Ord_data!$I$2:$I$2001,"&lt;="&amp;'Sales report'!L$22)</f>
        <v>2</v>
      </c>
      <c r="M34" s="12">
        <f>SUMIFS(Ord_data!$H$2:$H$2001,Ord_data!$F$2:$F$2001,'Sales report'!$A34,Ord_data!$D$2:$D$2001,'Sales report'!$B$2,Ord_data!$I$2:$I$2001,"&gt;="&amp;'Sales report'!M$21,Ord_data!$I$2:$I$2001,"&lt;="&amp;'Sales report'!M$22)</f>
        <v>2</v>
      </c>
      <c r="N34" s="5">
        <f t="shared" si="6"/>
        <v>22</v>
      </c>
    </row>
    <row r="35" spans="1:14" x14ac:dyDescent="0.35">
      <c r="A35" s="5" t="s">
        <v>88</v>
      </c>
      <c r="B35" s="12">
        <f>SUMIFS(Ord_data!$H$2:$H$2001,Ord_data!$F$2:$F$2001,'Sales report'!$A35,Ord_data!$D$2:$D$2001,'Sales report'!$B$2,Ord_data!$I$2:$I$2001,"&gt;="&amp;'Sales report'!B$21,Ord_data!$I$2:$I$2001,"&lt;="&amp;'Sales report'!B$22)</f>
        <v>0</v>
      </c>
      <c r="C35" s="12">
        <f>SUMIFS(Ord_data!$H$2:$H$2001,Ord_data!$F$2:$F$2001,'Sales report'!$A35,Ord_data!$D$2:$D$2001,'Sales report'!$B$2,Ord_data!$I$2:$I$2001,"&gt;="&amp;'Sales report'!C$21,Ord_data!$I$2:$I$2001,"&lt;="&amp;'Sales report'!C$22)</f>
        <v>0</v>
      </c>
      <c r="D35" s="12">
        <f>SUMIFS(Ord_data!$H$2:$H$2001,Ord_data!$F$2:$F$2001,'Sales report'!$A35,Ord_data!$D$2:$D$2001,'Sales report'!$B$2,Ord_data!$I$2:$I$2001,"&gt;="&amp;'Sales report'!D$21,Ord_data!$I$2:$I$2001,"&lt;="&amp;'Sales report'!D$22)</f>
        <v>2</v>
      </c>
      <c r="E35" s="12">
        <f>SUMIFS(Ord_data!$H$2:$H$2001,Ord_data!$F$2:$F$2001,'Sales report'!$A35,Ord_data!$D$2:$D$2001,'Sales report'!$B$2,Ord_data!$I$2:$I$2001,"&gt;="&amp;'Sales report'!E$21,Ord_data!$I$2:$I$2001,"&lt;="&amp;'Sales report'!E$22)</f>
        <v>0</v>
      </c>
      <c r="F35" s="12">
        <f>SUMIFS(Ord_data!$H$2:$H$2001,Ord_data!$F$2:$F$2001,'Sales report'!$A35,Ord_data!$D$2:$D$2001,'Sales report'!$B$2,Ord_data!$I$2:$I$2001,"&gt;="&amp;'Sales report'!F$21,Ord_data!$I$2:$I$2001,"&lt;="&amp;'Sales report'!F$22)</f>
        <v>0</v>
      </c>
      <c r="G35" s="12">
        <f>SUMIFS(Ord_data!$H$2:$H$2001,Ord_data!$F$2:$F$2001,'Sales report'!$A35,Ord_data!$D$2:$D$2001,'Sales report'!$B$2,Ord_data!$I$2:$I$2001,"&gt;="&amp;'Sales report'!G$21,Ord_data!$I$2:$I$2001,"&lt;="&amp;'Sales report'!G$22)</f>
        <v>1</v>
      </c>
      <c r="H35" s="12">
        <f>SUMIFS(Ord_data!$H$2:$H$2001,Ord_data!$F$2:$F$2001,'Sales report'!$A35,Ord_data!$D$2:$D$2001,'Sales report'!$B$2,Ord_data!$I$2:$I$2001,"&gt;="&amp;'Sales report'!H$21,Ord_data!$I$2:$I$2001,"&lt;="&amp;'Sales report'!H$22)</f>
        <v>0</v>
      </c>
      <c r="I35" s="12">
        <f>SUMIFS(Ord_data!$H$2:$H$2001,Ord_data!$F$2:$F$2001,'Sales report'!$A35,Ord_data!$D$2:$D$2001,'Sales report'!$B$2,Ord_data!$I$2:$I$2001,"&gt;="&amp;'Sales report'!I$21,Ord_data!$I$2:$I$2001,"&lt;="&amp;'Sales report'!I$22)</f>
        <v>2</v>
      </c>
      <c r="J35" s="12">
        <f>SUMIFS(Ord_data!$H$2:$H$2001,Ord_data!$F$2:$F$2001,'Sales report'!$A35,Ord_data!$D$2:$D$2001,'Sales report'!$B$2,Ord_data!$I$2:$I$2001,"&gt;="&amp;'Sales report'!J$21,Ord_data!$I$2:$I$2001,"&lt;="&amp;'Sales report'!J$22)</f>
        <v>0</v>
      </c>
      <c r="K35" s="12">
        <f>SUMIFS(Ord_data!$H$2:$H$2001,Ord_data!$F$2:$F$2001,'Sales report'!$A35,Ord_data!$D$2:$D$2001,'Sales report'!$B$2,Ord_data!$I$2:$I$2001,"&gt;="&amp;'Sales report'!K$21,Ord_data!$I$2:$I$2001,"&lt;="&amp;'Sales report'!K$22)</f>
        <v>0</v>
      </c>
      <c r="L35" s="12">
        <f>SUMIFS(Ord_data!$H$2:$H$2001,Ord_data!$F$2:$F$2001,'Sales report'!$A35,Ord_data!$D$2:$D$2001,'Sales report'!$B$2,Ord_data!$I$2:$I$2001,"&gt;="&amp;'Sales report'!L$21,Ord_data!$I$2:$I$2001,"&lt;="&amp;'Sales report'!L$22)</f>
        <v>1</v>
      </c>
      <c r="M35" s="12">
        <f>SUMIFS(Ord_data!$H$2:$H$2001,Ord_data!$F$2:$F$2001,'Sales report'!$A35,Ord_data!$D$2:$D$2001,'Sales report'!$B$2,Ord_data!$I$2:$I$2001,"&gt;="&amp;'Sales report'!M$21,Ord_data!$I$2:$I$2001,"&lt;="&amp;'Sales report'!M$22)</f>
        <v>2</v>
      </c>
      <c r="N35" s="5">
        <f t="shared" si="6"/>
        <v>8</v>
      </c>
    </row>
    <row r="36" spans="1:14" x14ac:dyDescent="0.35">
      <c r="A36" s="5" t="s">
        <v>90</v>
      </c>
      <c r="B36" s="12">
        <f>SUMIFS(Ord_data!$H$2:$H$2001,Ord_data!$F$2:$F$2001,'Sales report'!$A36,Ord_data!$D$2:$D$2001,'Sales report'!$B$2,Ord_data!$I$2:$I$2001,"&gt;="&amp;'Sales report'!B$21,Ord_data!$I$2:$I$2001,"&lt;="&amp;'Sales report'!B$22)</f>
        <v>1</v>
      </c>
      <c r="C36" s="12">
        <f>SUMIFS(Ord_data!$H$2:$H$2001,Ord_data!$F$2:$F$2001,'Sales report'!$A36,Ord_data!$D$2:$D$2001,'Sales report'!$B$2,Ord_data!$I$2:$I$2001,"&gt;="&amp;'Sales report'!C$21,Ord_data!$I$2:$I$2001,"&lt;="&amp;'Sales report'!C$22)</f>
        <v>0</v>
      </c>
      <c r="D36" s="12">
        <f>SUMIFS(Ord_data!$H$2:$H$2001,Ord_data!$F$2:$F$2001,'Sales report'!$A36,Ord_data!$D$2:$D$2001,'Sales report'!$B$2,Ord_data!$I$2:$I$2001,"&gt;="&amp;'Sales report'!D$21,Ord_data!$I$2:$I$2001,"&lt;="&amp;'Sales report'!D$22)</f>
        <v>0</v>
      </c>
      <c r="E36" s="12">
        <f>SUMIFS(Ord_data!$H$2:$H$2001,Ord_data!$F$2:$F$2001,'Sales report'!$A36,Ord_data!$D$2:$D$2001,'Sales report'!$B$2,Ord_data!$I$2:$I$2001,"&gt;="&amp;'Sales report'!E$21,Ord_data!$I$2:$I$2001,"&lt;="&amp;'Sales report'!E$22)</f>
        <v>1</v>
      </c>
      <c r="F36" s="12">
        <f>SUMIFS(Ord_data!$H$2:$H$2001,Ord_data!$F$2:$F$2001,'Sales report'!$A36,Ord_data!$D$2:$D$2001,'Sales report'!$B$2,Ord_data!$I$2:$I$2001,"&gt;="&amp;'Sales report'!F$21,Ord_data!$I$2:$I$2001,"&lt;="&amp;'Sales report'!F$22)</f>
        <v>1</v>
      </c>
      <c r="G36" s="12">
        <f>SUMIFS(Ord_data!$H$2:$H$2001,Ord_data!$F$2:$F$2001,'Sales report'!$A36,Ord_data!$D$2:$D$2001,'Sales report'!$B$2,Ord_data!$I$2:$I$2001,"&gt;="&amp;'Sales report'!G$21,Ord_data!$I$2:$I$2001,"&lt;="&amp;'Sales report'!G$22)</f>
        <v>0</v>
      </c>
      <c r="H36" s="12">
        <f>SUMIFS(Ord_data!$H$2:$H$2001,Ord_data!$F$2:$F$2001,'Sales report'!$A36,Ord_data!$D$2:$D$2001,'Sales report'!$B$2,Ord_data!$I$2:$I$2001,"&gt;="&amp;'Sales report'!H$21,Ord_data!$I$2:$I$2001,"&lt;="&amp;'Sales report'!H$22)</f>
        <v>2</v>
      </c>
      <c r="I36" s="12">
        <f>SUMIFS(Ord_data!$H$2:$H$2001,Ord_data!$F$2:$F$2001,'Sales report'!$A36,Ord_data!$D$2:$D$2001,'Sales report'!$B$2,Ord_data!$I$2:$I$2001,"&gt;="&amp;'Sales report'!I$21,Ord_data!$I$2:$I$2001,"&lt;="&amp;'Sales report'!I$22)</f>
        <v>0</v>
      </c>
      <c r="J36" s="12">
        <f>SUMIFS(Ord_data!$H$2:$H$2001,Ord_data!$F$2:$F$2001,'Sales report'!$A36,Ord_data!$D$2:$D$2001,'Sales report'!$B$2,Ord_data!$I$2:$I$2001,"&gt;="&amp;'Sales report'!J$21,Ord_data!$I$2:$I$2001,"&lt;="&amp;'Sales report'!J$22)</f>
        <v>0</v>
      </c>
      <c r="K36" s="12">
        <f>SUMIFS(Ord_data!$H$2:$H$2001,Ord_data!$F$2:$F$2001,'Sales report'!$A36,Ord_data!$D$2:$D$2001,'Sales report'!$B$2,Ord_data!$I$2:$I$2001,"&gt;="&amp;'Sales report'!K$21,Ord_data!$I$2:$I$2001,"&lt;="&amp;'Sales report'!K$22)</f>
        <v>0</v>
      </c>
      <c r="L36" s="12">
        <f>SUMIFS(Ord_data!$H$2:$H$2001,Ord_data!$F$2:$F$2001,'Sales report'!$A36,Ord_data!$D$2:$D$2001,'Sales report'!$B$2,Ord_data!$I$2:$I$2001,"&gt;="&amp;'Sales report'!L$21,Ord_data!$I$2:$I$2001,"&lt;="&amp;'Sales report'!L$22)</f>
        <v>0</v>
      </c>
      <c r="M36" s="12">
        <f>SUMIFS(Ord_data!$H$2:$H$2001,Ord_data!$F$2:$F$2001,'Sales report'!$A36,Ord_data!$D$2:$D$2001,'Sales report'!$B$2,Ord_data!$I$2:$I$2001,"&gt;="&amp;'Sales report'!M$21,Ord_data!$I$2:$I$2001,"&lt;="&amp;'Sales report'!M$22)</f>
        <v>0</v>
      </c>
      <c r="N36" s="5">
        <f t="shared" si="6"/>
        <v>5</v>
      </c>
    </row>
    <row r="37" spans="1:14" x14ac:dyDescent="0.35">
      <c r="A37" s="5" t="s">
        <v>98</v>
      </c>
      <c r="B37" s="12">
        <f>SUMIFS(Ord_data!$H$2:$H$2001,Ord_data!$F$2:$F$2001,'Sales report'!$A37,Ord_data!$D$2:$D$2001,'Sales report'!$B$2,Ord_data!$I$2:$I$2001,"&gt;="&amp;'Sales report'!B$21,Ord_data!$I$2:$I$2001,"&lt;="&amp;'Sales report'!B$22)</f>
        <v>0</v>
      </c>
      <c r="C37" s="12">
        <f>SUMIFS(Ord_data!$H$2:$H$2001,Ord_data!$F$2:$F$2001,'Sales report'!$A37,Ord_data!$D$2:$D$2001,'Sales report'!$B$2,Ord_data!$I$2:$I$2001,"&gt;="&amp;'Sales report'!C$21,Ord_data!$I$2:$I$2001,"&lt;="&amp;'Sales report'!C$22)</f>
        <v>2</v>
      </c>
      <c r="D37" s="12">
        <f>SUMIFS(Ord_data!$H$2:$H$2001,Ord_data!$F$2:$F$2001,'Sales report'!$A37,Ord_data!$D$2:$D$2001,'Sales report'!$B$2,Ord_data!$I$2:$I$2001,"&gt;="&amp;'Sales report'!D$21,Ord_data!$I$2:$I$2001,"&lt;="&amp;'Sales report'!D$22)</f>
        <v>0</v>
      </c>
      <c r="E37" s="12">
        <f>SUMIFS(Ord_data!$H$2:$H$2001,Ord_data!$F$2:$F$2001,'Sales report'!$A37,Ord_data!$D$2:$D$2001,'Sales report'!$B$2,Ord_data!$I$2:$I$2001,"&gt;="&amp;'Sales report'!E$21,Ord_data!$I$2:$I$2001,"&lt;="&amp;'Sales report'!E$22)</f>
        <v>0</v>
      </c>
      <c r="F37" s="12">
        <f>SUMIFS(Ord_data!$H$2:$H$2001,Ord_data!$F$2:$F$2001,'Sales report'!$A37,Ord_data!$D$2:$D$2001,'Sales report'!$B$2,Ord_data!$I$2:$I$2001,"&gt;="&amp;'Sales report'!F$21,Ord_data!$I$2:$I$2001,"&lt;="&amp;'Sales report'!F$22)</f>
        <v>0</v>
      </c>
      <c r="G37" s="12">
        <f>SUMIFS(Ord_data!$H$2:$H$2001,Ord_data!$F$2:$F$2001,'Sales report'!$A37,Ord_data!$D$2:$D$2001,'Sales report'!$B$2,Ord_data!$I$2:$I$2001,"&gt;="&amp;'Sales report'!G$21,Ord_data!$I$2:$I$2001,"&lt;="&amp;'Sales report'!G$22)</f>
        <v>2</v>
      </c>
      <c r="H37" s="12">
        <f>SUMIFS(Ord_data!$H$2:$H$2001,Ord_data!$F$2:$F$2001,'Sales report'!$A37,Ord_data!$D$2:$D$2001,'Sales report'!$B$2,Ord_data!$I$2:$I$2001,"&gt;="&amp;'Sales report'!H$21,Ord_data!$I$2:$I$2001,"&lt;="&amp;'Sales report'!H$22)</f>
        <v>4</v>
      </c>
      <c r="I37" s="12">
        <f>SUMIFS(Ord_data!$H$2:$H$2001,Ord_data!$F$2:$F$2001,'Sales report'!$A37,Ord_data!$D$2:$D$2001,'Sales report'!$B$2,Ord_data!$I$2:$I$2001,"&gt;="&amp;'Sales report'!I$21,Ord_data!$I$2:$I$2001,"&lt;="&amp;'Sales report'!I$22)</f>
        <v>0</v>
      </c>
      <c r="J37" s="12">
        <f>SUMIFS(Ord_data!$H$2:$H$2001,Ord_data!$F$2:$F$2001,'Sales report'!$A37,Ord_data!$D$2:$D$2001,'Sales report'!$B$2,Ord_data!$I$2:$I$2001,"&gt;="&amp;'Sales report'!J$21,Ord_data!$I$2:$I$2001,"&lt;="&amp;'Sales report'!J$22)</f>
        <v>0</v>
      </c>
      <c r="K37" s="12">
        <f>SUMIFS(Ord_data!$H$2:$H$2001,Ord_data!$F$2:$F$2001,'Sales report'!$A37,Ord_data!$D$2:$D$2001,'Sales report'!$B$2,Ord_data!$I$2:$I$2001,"&gt;="&amp;'Sales report'!K$21,Ord_data!$I$2:$I$2001,"&lt;="&amp;'Sales report'!K$22)</f>
        <v>0</v>
      </c>
      <c r="L37" s="12">
        <f>SUMIFS(Ord_data!$H$2:$H$2001,Ord_data!$F$2:$F$2001,'Sales report'!$A37,Ord_data!$D$2:$D$2001,'Sales report'!$B$2,Ord_data!$I$2:$I$2001,"&gt;="&amp;'Sales report'!L$21,Ord_data!$I$2:$I$2001,"&lt;="&amp;'Sales report'!L$22)</f>
        <v>2</v>
      </c>
      <c r="M37" s="12">
        <f>SUMIFS(Ord_data!$H$2:$H$2001,Ord_data!$F$2:$F$2001,'Sales report'!$A37,Ord_data!$D$2:$D$2001,'Sales report'!$B$2,Ord_data!$I$2:$I$2001,"&gt;="&amp;'Sales report'!M$21,Ord_data!$I$2:$I$2001,"&lt;="&amp;'Sales report'!M$22)</f>
        <v>4</v>
      </c>
      <c r="N37" s="5">
        <f t="shared" si="6"/>
        <v>14</v>
      </c>
    </row>
    <row r="38" spans="1:14" x14ac:dyDescent="0.35">
      <c r="A38" s="5" t="s">
        <v>103</v>
      </c>
      <c r="B38" s="12">
        <f>SUMIFS(Ord_data!$H$2:$H$2001,Ord_data!$F$2:$F$2001,'Sales report'!$A38,Ord_data!$D$2:$D$2001,'Sales report'!$B$2,Ord_data!$I$2:$I$2001,"&gt;="&amp;'Sales report'!B$21,Ord_data!$I$2:$I$2001,"&lt;="&amp;'Sales report'!B$22)</f>
        <v>2</v>
      </c>
      <c r="C38" s="12">
        <f>SUMIFS(Ord_data!$H$2:$H$2001,Ord_data!$F$2:$F$2001,'Sales report'!$A38,Ord_data!$D$2:$D$2001,'Sales report'!$B$2,Ord_data!$I$2:$I$2001,"&gt;="&amp;'Sales report'!C$21,Ord_data!$I$2:$I$2001,"&lt;="&amp;'Sales report'!C$22)</f>
        <v>1</v>
      </c>
      <c r="D38" s="12">
        <f>SUMIFS(Ord_data!$H$2:$H$2001,Ord_data!$F$2:$F$2001,'Sales report'!$A38,Ord_data!$D$2:$D$2001,'Sales report'!$B$2,Ord_data!$I$2:$I$2001,"&gt;="&amp;'Sales report'!D$21,Ord_data!$I$2:$I$2001,"&lt;="&amp;'Sales report'!D$22)</f>
        <v>1</v>
      </c>
      <c r="E38" s="12">
        <f>SUMIFS(Ord_data!$H$2:$H$2001,Ord_data!$F$2:$F$2001,'Sales report'!$A38,Ord_data!$D$2:$D$2001,'Sales report'!$B$2,Ord_data!$I$2:$I$2001,"&gt;="&amp;'Sales report'!E$21,Ord_data!$I$2:$I$2001,"&lt;="&amp;'Sales report'!E$22)</f>
        <v>4</v>
      </c>
      <c r="F38" s="12">
        <f>SUMIFS(Ord_data!$H$2:$H$2001,Ord_data!$F$2:$F$2001,'Sales report'!$A38,Ord_data!$D$2:$D$2001,'Sales report'!$B$2,Ord_data!$I$2:$I$2001,"&gt;="&amp;'Sales report'!F$21,Ord_data!$I$2:$I$2001,"&lt;="&amp;'Sales report'!F$22)</f>
        <v>0</v>
      </c>
      <c r="G38" s="12">
        <f>SUMIFS(Ord_data!$H$2:$H$2001,Ord_data!$F$2:$F$2001,'Sales report'!$A38,Ord_data!$D$2:$D$2001,'Sales report'!$B$2,Ord_data!$I$2:$I$2001,"&gt;="&amp;'Sales report'!G$21,Ord_data!$I$2:$I$2001,"&lt;="&amp;'Sales report'!G$22)</f>
        <v>1</v>
      </c>
      <c r="H38" s="12">
        <f>SUMIFS(Ord_data!$H$2:$H$2001,Ord_data!$F$2:$F$2001,'Sales report'!$A38,Ord_data!$D$2:$D$2001,'Sales report'!$B$2,Ord_data!$I$2:$I$2001,"&gt;="&amp;'Sales report'!H$21,Ord_data!$I$2:$I$2001,"&lt;="&amp;'Sales report'!H$22)</f>
        <v>0</v>
      </c>
      <c r="I38" s="12">
        <f>SUMIFS(Ord_data!$H$2:$H$2001,Ord_data!$F$2:$F$2001,'Sales report'!$A38,Ord_data!$D$2:$D$2001,'Sales report'!$B$2,Ord_data!$I$2:$I$2001,"&gt;="&amp;'Sales report'!I$21,Ord_data!$I$2:$I$2001,"&lt;="&amp;'Sales report'!I$22)</f>
        <v>1</v>
      </c>
      <c r="J38" s="12">
        <f>SUMIFS(Ord_data!$H$2:$H$2001,Ord_data!$F$2:$F$2001,'Sales report'!$A38,Ord_data!$D$2:$D$2001,'Sales report'!$B$2,Ord_data!$I$2:$I$2001,"&gt;="&amp;'Sales report'!J$21,Ord_data!$I$2:$I$2001,"&lt;="&amp;'Sales report'!J$22)</f>
        <v>0</v>
      </c>
      <c r="K38" s="12">
        <f>SUMIFS(Ord_data!$H$2:$H$2001,Ord_data!$F$2:$F$2001,'Sales report'!$A38,Ord_data!$D$2:$D$2001,'Sales report'!$B$2,Ord_data!$I$2:$I$2001,"&gt;="&amp;'Sales report'!K$21,Ord_data!$I$2:$I$2001,"&lt;="&amp;'Sales report'!K$22)</f>
        <v>2</v>
      </c>
      <c r="L38" s="12">
        <f>SUMIFS(Ord_data!$H$2:$H$2001,Ord_data!$F$2:$F$2001,'Sales report'!$A38,Ord_data!$D$2:$D$2001,'Sales report'!$B$2,Ord_data!$I$2:$I$2001,"&gt;="&amp;'Sales report'!L$21,Ord_data!$I$2:$I$2001,"&lt;="&amp;'Sales report'!L$22)</f>
        <v>2</v>
      </c>
      <c r="M38" s="12">
        <f>SUMIFS(Ord_data!$H$2:$H$2001,Ord_data!$F$2:$F$2001,'Sales report'!$A38,Ord_data!$D$2:$D$2001,'Sales report'!$B$2,Ord_data!$I$2:$I$2001,"&gt;="&amp;'Sales report'!M$21,Ord_data!$I$2:$I$2001,"&lt;="&amp;'Sales report'!M$22)</f>
        <v>1</v>
      </c>
      <c r="N38" s="5">
        <f t="shared" si="6"/>
        <v>15</v>
      </c>
    </row>
    <row r="39" spans="1:14" x14ac:dyDescent="0.35">
      <c r="A39" s="5" t="s">
        <v>105</v>
      </c>
      <c r="B39" s="12">
        <f>SUMIFS(Ord_data!$H$2:$H$2001,Ord_data!$F$2:$F$2001,'Sales report'!$A39,Ord_data!$D$2:$D$2001,'Sales report'!$B$2,Ord_data!$I$2:$I$2001,"&gt;="&amp;'Sales report'!B$21,Ord_data!$I$2:$I$2001,"&lt;="&amp;'Sales report'!B$22)</f>
        <v>1</v>
      </c>
      <c r="C39" s="12">
        <f>SUMIFS(Ord_data!$H$2:$H$2001,Ord_data!$F$2:$F$2001,'Sales report'!$A39,Ord_data!$D$2:$D$2001,'Sales report'!$B$2,Ord_data!$I$2:$I$2001,"&gt;="&amp;'Sales report'!C$21,Ord_data!$I$2:$I$2001,"&lt;="&amp;'Sales report'!C$22)</f>
        <v>3</v>
      </c>
      <c r="D39" s="12">
        <f>SUMIFS(Ord_data!$H$2:$H$2001,Ord_data!$F$2:$F$2001,'Sales report'!$A39,Ord_data!$D$2:$D$2001,'Sales report'!$B$2,Ord_data!$I$2:$I$2001,"&gt;="&amp;'Sales report'!D$21,Ord_data!$I$2:$I$2001,"&lt;="&amp;'Sales report'!D$22)</f>
        <v>0</v>
      </c>
      <c r="E39" s="12">
        <f>SUMIFS(Ord_data!$H$2:$H$2001,Ord_data!$F$2:$F$2001,'Sales report'!$A39,Ord_data!$D$2:$D$2001,'Sales report'!$B$2,Ord_data!$I$2:$I$2001,"&gt;="&amp;'Sales report'!E$21,Ord_data!$I$2:$I$2001,"&lt;="&amp;'Sales report'!E$22)</f>
        <v>0</v>
      </c>
      <c r="F39" s="12">
        <f>SUMIFS(Ord_data!$H$2:$H$2001,Ord_data!$F$2:$F$2001,'Sales report'!$A39,Ord_data!$D$2:$D$2001,'Sales report'!$B$2,Ord_data!$I$2:$I$2001,"&gt;="&amp;'Sales report'!F$21,Ord_data!$I$2:$I$2001,"&lt;="&amp;'Sales report'!F$22)</f>
        <v>0</v>
      </c>
      <c r="G39" s="12">
        <f>SUMIFS(Ord_data!$H$2:$H$2001,Ord_data!$F$2:$F$2001,'Sales report'!$A39,Ord_data!$D$2:$D$2001,'Sales report'!$B$2,Ord_data!$I$2:$I$2001,"&gt;="&amp;'Sales report'!G$21,Ord_data!$I$2:$I$2001,"&lt;="&amp;'Sales report'!G$22)</f>
        <v>3</v>
      </c>
      <c r="H39" s="12">
        <f>SUMIFS(Ord_data!$H$2:$H$2001,Ord_data!$F$2:$F$2001,'Sales report'!$A39,Ord_data!$D$2:$D$2001,'Sales report'!$B$2,Ord_data!$I$2:$I$2001,"&gt;="&amp;'Sales report'!H$21,Ord_data!$I$2:$I$2001,"&lt;="&amp;'Sales report'!H$22)</f>
        <v>0</v>
      </c>
      <c r="I39" s="12">
        <f>SUMIFS(Ord_data!$H$2:$H$2001,Ord_data!$F$2:$F$2001,'Sales report'!$A39,Ord_data!$D$2:$D$2001,'Sales report'!$B$2,Ord_data!$I$2:$I$2001,"&gt;="&amp;'Sales report'!I$21,Ord_data!$I$2:$I$2001,"&lt;="&amp;'Sales report'!I$22)</f>
        <v>0</v>
      </c>
      <c r="J39" s="12">
        <f>SUMIFS(Ord_data!$H$2:$H$2001,Ord_data!$F$2:$F$2001,'Sales report'!$A39,Ord_data!$D$2:$D$2001,'Sales report'!$B$2,Ord_data!$I$2:$I$2001,"&gt;="&amp;'Sales report'!J$21,Ord_data!$I$2:$I$2001,"&lt;="&amp;'Sales report'!J$22)</f>
        <v>1</v>
      </c>
      <c r="K39" s="12">
        <f>SUMIFS(Ord_data!$H$2:$H$2001,Ord_data!$F$2:$F$2001,'Sales report'!$A39,Ord_data!$D$2:$D$2001,'Sales report'!$B$2,Ord_data!$I$2:$I$2001,"&gt;="&amp;'Sales report'!K$21,Ord_data!$I$2:$I$2001,"&lt;="&amp;'Sales report'!K$22)</f>
        <v>1</v>
      </c>
      <c r="L39" s="12">
        <f>SUMIFS(Ord_data!$H$2:$H$2001,Ord_data!$F$2:$F$2001,'Sales report'!$A39,Ord_data!$D$2:$D$2001,'Sales report'!$B$2,Ord_data!$I$2:$I$2001,"&gt;="&amp;'Sales report'!L$21,Ord_data!$I$2:$I$2001,"&lt;="&amp;'Sales report'!L$22)</f>
        <v>3</v>
      </c>
      <c r="M39" s="12">
        <f>SUMIFS(Ord_data!$H$2:$H$2001,Ord_data!$F$2:$F$2001,'Sales report'!$A39,Ord_data!$D$2:$D$2001,'Sales report'!$B$2,Ord_data!$I$2:$I$2001,"&gt;="&amp;'Sales report'!M$21,Ord_data!$I$2:$I$2001,"&lt;="&amp;'Sales report'!M$22)</f>
        <v>0</v>
      </c>
      <c r="N39" s="5">
        <f t="shared" si="6"/>
        <v>12</v>
      </c>
    </row>
    <row r="40" spans="1:14" x14ac:dyDescent="0.35">
      <c r="A40" s="5" t="s">
        <v>111</v>
      </c>
      <c r="B40" s="12">
        <f>SUMIFS(Ord_data!$H$2:$H$2001,Ord_data!$F$2:$F$2001,'Sales report'!$A40,Ord_data!$D$2:$D$2001,'Sales report'!$B$2,Ord_data!$I$2:$I$2001,"&gt;="&amp;'Sales report'!B$21,Ord_data!$I$2:$I$2001,"&lt;="&amp;'Sales report'!B$22)</f>
        <v>10</v>
      </c>
      <c r="C40" s="12">
        <f>SUMIFS(Ord_data!$H$2:$H$2001,Ord_data!$F$2:$F$2001,'Sales report'!$A40,Ord_data!$D$2:$D$2001,'Sales report'!$B$2,Ord_data!$I$2:$I$2001,"&gt;="&amp;'Sales report'!C$21,Ord_data!$I$2:$I$2001,"&lt;="&amp;'Sales report'!C$22)</f>
        <v>0</v>
      </c>
      <c r="D40" s="12">
        <f>SUMIFS(Ord_data!$H$2:$H$2001,Ord_data!$F$2:$F$2001,'Sales report'!$A40,Ord_data!$D$2:$D$2001,'Sales report'!$B$2,Ord_data!$I$2:$I$2001,"&gt;="&amp;'Sales report'!D$21,Ord_data!$I$2:$I$2001,"&lt;="&amp;'Sales report'!D$22)</f>
        <v>0</v>
      </c>
      <c r="E40" s="12">
        <f>SUMIFS(Ord_data!$H$2:$H$2001,Ord_data!$F$2:$F$2001,'Sales report'!$A40,Ord_data!$D$2:$D$2001,'Sales report'!$B$2,Ord_data!$I$2:$I$2001,"&gt;="&amp;'Sales report'!E$21,Ord_data!$I$2:$I$2001,"&lt;="&amp;'Sales report'!E$22)</f>
        <v>0</v>
      </c>
      <c r="F40" s="12">
        <f>SUMIFS(Ord_data!$H$2:$H$2001,Ord_data!$F$2:$F$2001,'Sales report'!$A40,Ord_data!$D$2:$D$2001,'Sales report'!$B$2,Ord_data!$I$2:$I$2001,"&gt;="&amp;'Sales report'!F$21,Ord_data!$I$2:$I$2001,"&lt;="&amp;'Sales report'!F$22)</f>
        <v>0</v>
      </c>
      <c r="G40" s="12">
        <f>SUMIFS(Ord_data!$H$2:$H$2001,Ord_data!$F$2:$F$2001,'Sales report'!$A40,Ord_data!$D$2:$D$2001,'Sales report'!$B$2,Ord_data!$I$2:$I$2001,"&gt;="&amp;'Sales report'!G$21,Ord_data!$I$2:$I$2001,"&lt;="&amp;'Sales report'!G$22)</f>
        <v>0</v>
      </c>
      <c r="H40" s="12">
        <f>SUMIFS(Ord_data!$H$2:$H$2001,Ord_data!$F$2:$F$2001,'Sales report'!$A40,Ord_data!$D$2:$D$2001,'Sales report'!$B$2,Ord_data!$I$2:$I$2001,"&gt;="&amp;'Sales report'!H$21,Ord_data!$I$2:$I$2001,"&lt;="&amp;'Sales report'!H$22)</f>
        <v>5</v>
      </c>
      <c r="I40" s="12">
        <f>SUMIFS(Ord_data!$H$2:$H$2001,Ord_data!$F$2:$F$2001,'Sales report'!$A40,Ord_data!$D$2:$D$2001,'Sales report'!$B$2,Ord_data!$I$2:$I$2001,"&gt;="&amp;'Sales report'!I$21,Ord_data!$I$2:$I$2001,"&lt;="&amp;'Sales report'!I$22)</f>
        <v>0</v>
      </c>
      <c r="J40" s="12">
        <f>SUMIFS(Ord_data!$H$2:$H$2001,Ord_data!$F$2:$F$2001,'Sales report'!$A40,Ord_data!$D$2:$D$2001,'Sales report'!$B$2,Ord_data!$I$2:$I$2001,"&gt;="&amp;'Sales report'!J$21,Ord_data!$I$2:$I$2001,"&lt;="&amp;'Sales report'!J$22)</f>
        <v>10</v>
      </c>
      <c r="K40" s="12">
        <f>SUMIFS(Ord_data!$H$2:$H$2001,Ord_data!$F$2:$F$2001,'Sales report'!$A40,Ord_data!$D$2:$D$2001,'Sales report'!$B$2,Ord_data!$I$2:$I$2001,"&gt;="&amp;'Sales report'!K$21,Ord_data!$I$2:$I$2001,"&lt;="&amp;'Sales report'!K$22)</f>
        <v>5</v>
      </c>
      <c r="L40" s="12">
        <f>SUMIFS(Ord_data!$H$2:$H$2001,Ord_data!$F$2:$F$2001,'Sales report'!$A40,Ord_data!$D$2:$D$2001,'Sales report'!$B$2,Ord_data!$I$2:$I$2001,"&gt;="&amp;'Sales report'!L$21,Ord_data!$I$2:$I$2001,"&lt;="&amp;'Sales report'!L$22)</f>
        <v>0</v>
      </c>
      <c r="M40" s="12">
        <f>SUMIFS(Ord_data!$H$2:$H$2001,Ord_data!$F$2:$F$2001,'Sales report'!$A40,Ord_data!$D$2:$D$2001,'Sales report'!$B$2,Ord_data!$I$2:$I$2001,"&gt;="&amp;'Sales report'!M$21,Ord_data!$I$2:$I$2001,"&lt;="&amp;'Sales report'!M$22)</f>
        <v>5</v>
      </c>
      <c r="N40" s="5">
        <f t="shared" si="6"/>
        <v>35</v>
      </c>
    </row>
    <row r="41" spans="1:14" x14ac:dyDescent="0.35">
      <c r="A41" s="5" t="s">
        <v>134</v>
      </c>
      <c r="B41" s="12">
        <f>SUMIFS(Ord_data!$H$2:$H$2001,Ord_data!$F$2:$F$2001,'Sales report'!$A41,Ord_data!$D$2:$D$2001,'Sales report'!$B$2,Ord_data!$I$2:$I$2001,"&gt;="&amp;'Sales report'!B$21,Ord_data!$I$2:$I$2001,"&lt;="&amp;'Sales report'!B$22)</f>
        <v>6</v>
      </c>
      <c r="C41" s="12">
        <f>SUMIFS(Ord_data!$H$2:$H$2001,Ord_data!$F$2:$F$2001,'Sales report'!$A41,Ord_data!$D$2:$D$2001,'Sales report'!$B$2,Ord_data!$I$2:$I$2001,"&gt;="&amp;'Sales report'!C$21,Ord_data!$I$2:$I$2001,"&lt;="&amp;'Sales report'!C$22)</f>
        <v>3</v>
      </c>
      <c r="D41" s="12">
        <f>SUMIFS(Ord_data!$H$2:$H$2001,Ord_data!$F$2:$F$2001,'Sales report'!$A41,Ord_data!$D$2:$D$2001,'Sales report'!$B$2,Ord_data!$I$2:$I$2001,"&gt;="&amp;'Sales report'!D$21,Ord_data!$I$2:$I$2001,"&lt;="&amp;'Sales report'!D$22)</f>
        <v>3</v>
      </c>
      <c r="E41" s="12">
        <f>SUMIFS(Ord_data!$H$2:$H$2001,Ord_data!$F$2:$F$2001,'Sales report'!$A41,Ord_data!$D$2:$D$2001,'Sales report'!$B$2,Ord_data!$I$2:$I$2001,"&gt;="&amp;'Sales report'!E$21,Ord_data!$I$2:$I$2001,"&lt;="&amp;'Sales report'!E$22)</f>
        <v>0</v>
      </c>
      <c r="F41" s="12">
        <f>SUMIFS(Ord_data!$H$2:$H$2001,Ord_data!$F$2:$F$2001,'Sales report'!$A41,Ord_data!$D$2:$D$2001,'Sales report'!$B$2,Ord_data!$I$2:$I$2001,"&gt;="&amp;'Sales report'!F$21,Ord_data!$I$2:$I$2001,"&lt;="&amp;'Sales report'!F$22)</f>
        <v>3</v>
      </c>
      <c r="G41" s="12">
        <f>SUMIFS(Ord_data!$H$2:$H$2001,Ord_data!$F$2:$F$2001,'Sales report'!$A41,Ord_data!$D$2:$D$2001,'Sales report'!$B$2,Ord_data!$I$2:$I$2001,"&gt;="&amp;'Sales report'!G$21,Ord_data!$I$2:$I$2001,"&lt;="&amp;'Sales report'!G$22)</f>
        <v>6</v>
      </c>
      <c r="H41" s="12">
        <f>SUMIFS(Ord_data!$H$2:$H$2001,Ord_data!$F$2:$F$2001,'Sales report'!$A41,Ord_data!$D$2:$D$2001,'Sales report'!$B$2,Ord_data!$I$2:$I$2001,"&gt;="&amp;'Sales report'!H$21,Ord_data!$I$2:$I$2001,"&lt;="&amp;'Sales report'!H$22)</f>
        <v>9</v>
      </c>
      <c r="I41" s="12">
        <f>SUMIFS(Ord_data!$H$2:$H$2001,Ord_data!$F$2:$F$2001,'Sales report'!$A41,Ord_data!$D$2:$D$2001,'Sales report'!$B$2,Ord_data!$I$2:$I$2001,"&gt;="&amp;'Sales report'!I$21,Ord_data!$I$2:$I$2001,"&lt;="&amp;'Sales report'!I$22)</f>
        <v>0</v>
      </c>
      <c r="J41" s="12">
        <f>SUMIFS(Ord_data!$H$2:$H$2001,Ord_data!$F$2:$F$2001,'Sales report'!$A41,Ord_data!$D$2:$D$2001,'Sales report'!$B$2,Ord_data!$I$2:$I$2001,"&gt;="&amp;'Sales report'!J$21,Ord_data!$I$2:$I$2001,"&lt;="&amp;'Sales report'!J$22)</f>
        <v>0</v>
      </c>
      <c r="K41" s="12">
        <f>SUMIFS(Ord_data!$H$2:$H$2001,Ord_data!$F$2:$F$2001,'Sales report'!$A41,Ord_data!$D$2:$D$2001,'Sales report'!$B$2,Ord_data!$I$2:$I$2001,"&gt;="&amp;'Sales report'!K$21,Ord_data!$I$2:$I$2001,"&lt;="&amp;'Sales report'!K$22)</f>
        <v>0</v>
      </c>
      <c r="L41" s="12">
        <f>SUMIFS(Ord_data!$H$2:$H$2001,Ord_data!$F$2:$F$2001,'Sales report'!$A41,Ord_data!$D$2:$D$2001,'Sales report'!$B$2,Ord_data!$I$2:$I$2001,"&gt;="&amp;'Sales report'!L$21,Ord_data!$I$2:$I$2001,"&lt;="&amp;'Sales report'!L$22)</f>
        <v>0</v>
      </c>
      <c r="M41" s="12">
        <f>SUMIFS(Ord_data!$H$2:$H$2001,Ord_data!$F$2:$F$2001,'Sales report'!$A41,Ord_data!$D$2:$D$2001,'Sales report'!$B$2,Ord_data!$I$2:$I$2001,"&gt;="&amp;'Sales report'!M$21,Ord_data!$I$2:$I$2001,"&lt;="&amp;'Sales report'!M$22)</f>
        <v>0</v>
      </c>
      <c r="N41" s="5">
        <f t="shared" si="6"/>
        <v>30</v>
      </c>
    </row>
    <row r="42" spans="1:14" x14ac:dyDescent="0.35">
      <c r="A42" s="5" t="s">
        <v>174</v>
      </c>
      <c r="B42" s="12">
        <f>SUMIFS(Ord_data!$H$2:$H$2001,Ord_data!$F$2:$F$2001,'Sales report'!$A42,Ord_data!$D$2:$D$2001,'Sales report'!$B$2,Ord_data!$I$2:$I$2001,"&gt;="&amp;'Sales report'!B$21,Ord_data!$I$2:$I$2001,"&lt;="&amp;'Sales report'!B$22)</f>
        <v>0</v>
      </c>
      <c r="C42" s="12">
        <f>SUMIFS(Ord_data!$H$2:$H$2001,Ord_data!$F$2:$F$2001,'Sales report'!$A42,Ord_data!$D$2:$D$2001,'Sales report'!$B$2,Ord_data!$I$2:$I$2001,"&gt;="&amp;'Sales report'!C$21,Ord_data!$I$2:$I$2001,"&lt;="&amp;'Sales report'!C$22)</f>
        <v>0</v>
      </c>
      <c r="D42" s="12">
        <f>SUMIFS(Ord_data!$H$2:$H$2001,Ord_data!$F$2:$F$2001,'Sales report'!$A42,Ord_data!$D$2:$D$2001,'Sales report'!$B$2,Ord_data!$I$2:$I$2001,"&gt;="&amp;'Sales report'!D$21,Ord_data!$I$2:$I$2001,"&lt;="&amp;'Sales report'!D$22)</f>
        <v>3</v>
      </c>
      <c r="E42" s="12">
        <f>SUMIFS(Ord_data!$H$2:$H$2001,Ord_data!$F$2:$F$2001,'Sales report'!$A42,Ord_data!$D$2:$D$2001,'Sales report'!$B$2,Ord_data!$I$2:$I$2001,"&gt;="&amp;'Sales report'!E$21,Ord_data!$I$2:$I$2001,"&lt;="&amp;'Sales report'!E$22)</f>
        <v>0</v>
      </c>
      <c r="F42" s="12">
        <f>SUMIFS(Ord_data!$H$2:$H$2001,Ord_data!$F$2:$F$2001,'Sales report'!$A42,Ord_data!$D$2:$D$2001,'Sales report'!$B$2,Ord_data!$I$2:$I$2001,"&gt;="&amp;'Sales report'!F$21,Ord_data!$I$2:$I$2001,"&lt;="&amp;'Sales report'!F$22)</f>
        <v>0</v>
      </c>
      <c r="G42" s="12">
        <f>SUMIFS(Ord_data!$H$2:$H$2001,Ord_data!$F$2:$F$2001,'Sales report'!$A42,Ord_data!$D$2:$D$2001,'Sales report'!$B$2,Ord_data!$I$2:$I$2001,"&gt;="&amp;'Sales report'!G$21,Ord_data!$I$2:$I$2001,"&lt;="&amp;'Sales report'!G$22)</f>
        <v>6</v>
      </c>
      <c r="H42" s="12">
        <f>SUMIFS(Ord_data!$H$2:$H$2001,Ord_data!$F$2:$F$2001,'Sales report'!$A42,Ord_data!$D$2:$D$2001,'Sales report'!$B$2,Ord_data!$I$2:$I$2001,"&gt;="&amp;'Sales report'!H$21,Ord_data!$I$2:$I$2001,"&lt;="&amp;'Sales report'!H$22)</f>
        <v>0</v>
      </c>
      <c r="I42" s="12">
        <f>SUMIFS(Ord_data!$H$2:$H$2001,Ord_data!$F$2:$F$2001,'Sales report'!$A42,Ord_data!$D$2:$D$2001,'Sales report'!$B$2,Ord_data!$I$2:$I$2001,"&gt;="&amp;'Sales report'!I$21,Ord_data!$I$2:$I$2001,"&lt;="&amp;'Sales report'!I$22)</f>
        <v>3</v>
      </c>
      <c r="J42" s="12">
        <f>SUMIFS(Ord_data!$H$2:$H$2001,Ord_data!$F$2:$F$2001,'Sales report'!$A42,Ord_data!$D$2:$D$2001,'Sales report'!$B$2,Ord_data!$I$2:$I$2001,"&gt;="&amp;'Sales report'!J$21,Ord_data!$I$2:$I$2001,"&lt;="&amp;'Sales report'!J$22)</f>
        <v>12</v>
      </c>
      <c r="K42" s="12">
        <f>SUMIFS(Ord_data!$H$2:$H$2001,Ord_data!$F$2:$F$2001,'Sales report'!$A42,Ord_data!$D$2:$D$2001,'Sales report'!$B$2,Ord_data!$I$2:$I$2001,"&gt;="&amp;'Sales report'!K$21,Ord_data!$I$2:$I$2001,"&lt;="&amp;'Sales report'!K$22)</f>
        <v>3</v>
      </c>
      <c r="L42" s="12">
        <f>SUMIFS(Ord_data!$H$2:$H$2001,Ord_data!$F$2:$F$2001,'Sales report'!$A42,Ord_data!$D$2:$D$2001,'Sales report'!$B$2,Ord_data!$I$2:$I$2001,"&gt;="&amp;'Sales report'!L$21,Ord_data!$I$2:$I$2001,"&lt;="&amp;'Sales report'!L$22)</f>
        <v>0</v>
      </c>
      <c r="M42" s="12">
        <f>SUMIFS(Ord_data!$H$2:$H$2001,Ord_data!$F$2:$F$2001,'Sales report'!$A42,Ord_data!$D$2:$D$2001,'Sales report'!$B$2,Ord_data!$I$2:$I$2001,"&gt;="&amp;'Sales report'!M$21,Ord_data!$I$2:$I$2001,"&lt;="&amp;'Sales report'!M$22)</f>
        <v>3</v>
      </c>
      <c r="N42" s="5">
        <f t="shared" si="6"/>
        <v>30</v>
      </c>
    </row>
    <row r="43" spans="1:14" x14ac:dyDescent="0.35">
      <c r="A43" s="23"/>
    </row>
    <row r="45" spans="1:14" ht="18.5" x14ac:dyDescent="0.45">
      <c r="A45" s="35" t="s">
        <v>2155</v>
      </c>
      <c r="B45" s="36"/>
    </row>
    <row r="46" spans="1:14" ht="18.5" x14ac:dyDescent="0.45">
      <c r="A46" s="37" t="s">
        <v>2135</v>
      </c>
      <c r="B46" s="38"/>
    </row>
    <row r="47" spans="1:14" x14ac:dyDescent="0.35">
      <c r="A47" s="3" t="s">
        <v>2156</v>
      </c>
      <c r="B47" s="9" t="s">
        <v>2157</v>
      </c>
    </row>
    <row r="48" spans="1:14" x14ac:dyDescent="0.35">
      <c r="A48" s="5" t="s">
        <v>2121</v>
      </c>
      <c r="B48" s="5">
        <f>VLOOKUP(A48,Ord_data!$F$2:$G$2001,2,0)</f>
        <v>50</v>
      </c>
    </row>
    <row r="49" spans="1:2" x14ac:dyDescent="0.35">
      <c r="A49" s="5" t="s">
        <v>25</v>
      </c>
      <c r="B49" s="5">
        <f>VLOOKUP(A49,Ord_data!$F$2:$G$2001,2,0)</f>
        <v>280</v>
      </c>
    </row>
    <row r="50" spans="1:2" x14ac:dyDescent="0.35">
      <c r="A50" s="5" t="s">
        <v>31</v>
      </c>
      <c r="B50" s="5">
        <f>VLOOKUP(A50,Ord_data!$F$2:$G$2001,2,0)</f>
        <v>200</v>
      </c>
    </row>
    <row r="51" spans="1:2" x14ac:dyDescent="0.35">
      <c r="A51" s="5" t="s">
        <v>39</v>
      </c>
      <c r="B51" s="5">
        <f>VLOOKUP(A51,Ord_data!$F$2:$G$2001,2,0)</f>
        <v>120</v>
      </c>
    </row>
    <row r="52" spans="1:2" x14ac:dyDescent="0.35">
      <c r="A52" s="5" t="s">
        <v>46</v>
      </c>
      <c r="B52" s="5">
        <f>VLOOKUP(A52,Ord_data!$F$2:$G$2001,2,0)</f>
        <v>350</v>
      </c>
    </row>
    <row r="53" spans="1:2" x14ac:dyDescent="0.35">
      <c r="A53" s="5" t="s">
        <v>57</v>
      </c>
      <c r="B53" s="5">
        <f>VLOOKUP(A53,Ord_data!$F$2:$G$2001,2,0)</f>
        <v>250</v>
      </c>
    </row>
    <row r="54" spans="1:2" x14ac:dyDescent="0.35">
      <c r="A54" s="5" t="s">
        <v>60</v>
      </c>
      <c r="B54" s="5">
        <f>VLOOKUP(A54,Ord_data!$F$2:$G$2001,2,0)</f>
        <v>220</v>
      </c>
    </row>
    <row r="55" spans="1:2" x14ac:dyDescent="0.35">
      <c r="A55" s="5" t="s">
        <v>67</v>
      </c>
      <c r="B55" s="5">
        <f>VLOOKUP(A55,Ord_data!$F$2:$G$2001,2,0)</f>
        <v>150</v>
      </c>
    </row>
    <row r="56" spans="1:2" x14ac:dyDescent="0.35">
      <c r="A56" s="5" t="s">
        <v>71</v>
      </c>
      <c r="B56" s="5">
        <f>VLOOKUP(A56,Ord_data!$F$2:$G$2001,2,0)</f>
        <v>180</v>
      </c>
    </row>
    <row r="57" spans="1:2" x14ac:dyDescent="0.35">
      <c r="A57" s="5" t="s">
        <v>73</v>
      </c>
      <c r="B57" s="5">
        <f>VLOOKUP(A57,Ord_data!$F$2:$G$2001,2,0)</f>
        <v>160</v>
      </c>
    </row>
    <row r="58" spans="1:2" x14ac:dyDescent="0.35">
      <c r="A58" s="5" t="s">
        <v>80</v>
      </c>
      <c r="B58" s="5">
        <f>VLOOKUP(A58,Ord_data!$F$2:$G$2001,2,0)</f>
        <v>230</v>
      </c>
    </row>
    <row r="59" spans="1:2" x14ac:dyDescent="0.35">
      <c r="A59" s="5" t="s">
        <v>85</v>
      </c>
      <c r="B59" s="5">
        <f>VLOOKUP(A59,Ord_data!$F$2:$G$2001,2,0)</f>
        <v>200</v>
      </c>
    </row>
    <row r="60" spans="1:2" x14ac:dyDescent="0.35">
      <c r="A60" s="5" t="s">
        <v>88</v>
      </c>
      <c r="B60" s="5">
        <f>VLOOKUP(A60,Ord_data!$F$2:$G$2001,2,0)</f>
        <v>130</v>
      </c>
    </row>
    <row r="61" spans="1:2" x14ac:dyDescent="0.35">
      <c r="A61" s="5" t="s">
        <v>90</v>
      </c>
      <c r="B61" s="5">
        <f>VLOOKUP(A61,Ord_data!$F$2:$G$2001,2,0)</f>
        <v>100</v>
      </c>
    </row>
    <row r="62" spans="1:2" x14ac:dyDescent="0.35">
      <c r="A62" s="5" t="s">
        <v>98</v>
      </c>
      <c r="B62" s="5">
        <f>VLOOKUP(A62,Ord_data!$F$2:$G$2001,2,0)</f>
        <v>150</v>
      </c>
    </row>
    <row r="63" spans="1:2" x14ac:dyDescent="0.35">
      <c r="A63" s="5" t="s">
        <v>103</v>
      </c>
      <c r="B63" s="5">
        <f>VLOOKUP(A63,Ord_data!$F$2:$G$2001,2,0)</f>
        <v>190</v>
      </c>
    </row>
    <row r="64" spans="1:2" x14ac:dyDescent="0.35">
      <c r="A64" s="5" t="s">
        <v>105</v>
      </c>
      <c r="B64" s="5">
        <f>VLOOKUP(A64,Ord_data!$F$2:$G$2001,2,0)</f>
        <v>180</v>
      </c>
    </row>
    <row r="65" spans="1:14" x14ac:dyDescent="0.35">
      <c r="A65" s="5" t="s">
        <v>111</v>
      </c>
      <c r="B65" s="5">
        <f>VLOOKUP(A65,Ord_data!$F$2:$G$2001,2,0)</f>
        <v>20</v>
      </c>
    </row>
    <row r="66" spans="1:14" x14ac:dyDescent="0.35">
      <c r="A66" s="5" t="s">
        <v>134</v>
      </c>
      <c r="B66" s="5">
        <f>VLOOKUP(A66,Ord_data!$F$2:$G$2001,2,0)</f>
        <v>280</v>
      </c>
    </row>
    <row r="67" spans="1:14" x14ac:dyDescent="0.35">
      <c r="A67" s="5" t="s">
        <v>174</v>
      </c>
      <c r="B67" s="5">
        <f>VLOOKUP(A67,Ord_data!$F$2:$G$2001,2,0)</f>
        <v>300</v>
      </c>
    </row>
    <row r="70" spans="1:14" ht="18.5" x14ac:dyDescent="0.45">
      <c r="A70" s="10" t="s">
        <v>2137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.5" x14ac:dyDescent="0.35">
      <c r="A71" s="33" t="s">
        <v>2158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14"/>
    </row>
    <row r="72" spans="1:14" x14ac:dyDescent="0.35">
      <c r="A72" s="15" t="s">
        <v>2118</v>
      </c>
      <c r="B72" s="16" t="s">
        <v>2122</v>
      </c>
      <c r="C72" s="16" t="s">
        <v>2123</v>
      </c>
      <c r="D72" s="16" t="s">
        <v>2124</v>
      </c>
      <c r="E72" s="16" t="s">
        <v>2125</v>
      </c>
      <c r="F72" s="16" t="s">
        <v>2126</v>
      </c>
      <c r="G72" s="16" t="s">
        <v>2127</v>
      </c>
      <c r="H72" s="16" t="s">
        <v>2128</v>
      </c>
      <c r="I72" s="16" t="s">
        <v>2129</v>
      </c>
      <c r="J72" s="16" t="s">
        <v>2130</v>
      </c>
      <c r="K72" s="16" t="s">
        <v>2131</v>
      </c>
      <c r="L72" s="16" t="s">
        <v>2132</v>
      </c>
      <c r="M72" s="16" t="s">
        <v>2133</v>
      </c>
      <c r="N72" s="15" t="s">
        <v>2150</v>
      </c>
    </row>
    <row r="73" spans="1:14" x14ac:dyDescent="0.35">
      <c r="A73" s="15" t="s">
        <v>2119</v>
      </c>
      <c r="B73" s="17">
        <v>44927</v>
      </c>
      <c r="C73" s="17">
        <v>44958</v>
      </c>
      <c r="D73" s="17">
        <v>44986</v>
      </c>
      <c r="E73" s="17">
        <v>45017</v>
      </c>
      <c r="F73" s="17">
        <v>45047</v>
      </c>
      <c r="G73" s="17">
        <v>45078</v>
      </c>
      <c r="H73" s="17">
        <v>45108</v>
      </c>
      <c r="I73" s="17">
        <v>45139</v>
      </c>
      <c r="J73" s="17">
        <v>45170</v>
      </c>
      <c r="K73" s="17">
        <v>45200</v>
      </c>
      <c r="L73" s="17">
        <v>45231</v>
      </c>
      <c r="M73" s="17">
        <v>45261</v>
      </c>
      <c r="N73" s="15"/>
    </row>
    <row r="74" spans="1:14" x14ac:dyDescent="0.35">
      <c r="A74" s="15" t="s">
        <v>2120</v>
      </c>
      <c r="B74" s="17">
        <v>44957</v>
      </c>
      <c r="C74" s="17">
        <v>44985</v>
      </c>
      <c r="D74" s="17">
        <v>45016</v>
      </c>
      <c r="E74" s="17">
        <v>45046</v>
      </c>
      <c r="F74" s="17">
        <v>45077</v>
      </c>
      <c r="G74" s="17">
        <v>45107</v>
      </c>
      <c r="H74" s="17">
        <v>45138</v>
      </c>
      <c r="I74" s="17">
        <v>45169</v>
      </c>
      <c r="J74" s="17">
        <v>45199</v>
      </c>
      <c r="K74" s="17">
        <v>45230</v>
      </c>
      <c r="L74" s="17">
        <v>45260</v>
      </c>
      <c r="M74" s="17">
        <v>45291</v>
      </c>
      <c r="N74" s="15"/>
    </row>
    <row r="75" spans="1:14" x14ac:dyDescent="0.35">
      <c r="A75" s="5" t="s">
        <v>2121</v>
      </c>
      <c r="B75" s="12">
        <f>SUMIFS(Ord_data!$M$2:$M$2001,Ord_data!$F$2:$F$2001,'Sales report'!$A75,Ord_data!$D$2:$D$2001,'Sales report'!$B$2,Ord_data!$I$2:$I$2001,"&gt;="&amp;'Sales report'!B$73,Ord_data!$I$2:$I$2001,"&lt;="&amp;'Sales report'!B$74)</f>
        <v>200</v>
      </c>
      <c r="C75" s="12">
        <f>SUMIFS(Ord_data!$M$2:$M$2001,Ord_data!$F$2:$F$2001,'Sales report'!$A75,Ord_data!$D$2:$D$2001,'Sales report'!$B$2,Ord_data!$I$2:$I$2001,"&gt;="&amp;'Sales report'!C$73,Ord_data!$I$2:$I$2001,"&lt;="&amp;'Sales report'!C$74)</f>
        <v>400</v>
      </c>
      <c r="D75" s="12">
        <f>SUMIFS(Ord_data!$M$2:$M$2001,Ord_data!$F$2:$F$2001,'Sales report'!$A75,Ord_data!$D$2:$D$2001,'Sales report'!$B$2,Ord_data!$I$2:$I$2001,"&gt;="&amp;'Sales report'!D$73,Ord_data!$I$2:$I$2001,"&lt;="&amp;'Sales report'!D$74)</f>
        <v>400</v>
      </c>
      <c r="E75" s="12">
        <f>SUMIFS(Ord_data!$M$2:$M$2001,Ord_data!$F$2:$F$2001,'Sales report'!$A75,Ord_data!$D$2:$D$2001,'Sales report'!$B$2,Ord_data!$I$2:$I$2001,"&gt;="&amp;'Sales report'!E$73,Ord_data!$I$2:$I$2001,"&lt;="&amp;'Sales report'!E$74)</f>
        <v>0</v>
      </c>
      <c r="F75" s="12">
        <f>SUMIFS(Ord_data!$M$2:$M$2001,Ord_data!$F$2:$F$2001,'Sales report'!$A75,Ord_data!$D$2:$D$2001,'Sales report'!$B$2,Ord_data!$I$2:$I$2001,"&gt;="&amp;'Sales report'!F$73,Ord_data!$I$2:$I$2001,"&lt;="&amp;'Sales report'!F$74)</f>
        <v>400</v>
      </c>
      <c r="G75" s="12">
        <f>SUMIFS(Ord_data!$M$2:$M$2001,Ord_data!$F$2:$F$2001,'Sales report'!$A75,Ord_data!$D$2:$D$2001,'Sales report'!$B$2,Ord_data!$I$2:$I$2001,"&gt;="&amp;'Sales report'!G$73,Ord_data!$I$2:$I$2001,"&lt;="&amp;'Sales report'!G$74)</f>
        <v>200</v>
      </c>
      <c r="H75" s="12">
        <f>SUMIFS(Ord_data!$M$2:$M$2001,Ord_data!$F$2:$F$2001,'Sales report'!$A75,Ord_data!$D$2:$D$2001,'Sales report'!$B$2,Ord_data!$I$2:$I$2001,"&gt;="&amp;'Sales report'!H$73,Ord_data!$I$2:$I$2001,"&lt;="&amp;'Sales report'!H$74)</f>
        <v>0</v>
      </c>
      <c r="I75" s="12">
        <f>SUMIFS(Ord_data!$M$2:$M$2001,Ord_data!$F$2:$F$2001,'Sales report'!$A75,Ord_data!$D$2:$D$2001,'Sales report'!$B$2,Ord_data!$I$2:$I$2001,"&gt;="&amp;'Sales report'!I$73,Ord_data!$I$2:$I$2001,"&lt;="&amp;'Sales report'!I$74)</f>
        <v>200</v>
      </c>
      <c r="J75" s="12">
        <f>SUMIFS(Ord_data!$M$2:$M$2001,Ord_data!$F$2:$F$2001,'Sales report'!$A75,Ord_data!$D$2:$D$2001,'Sales report'!$B$2,Ord_data!$I$2:$I$2001,"&gt;="&amp;'Sales report'!J$73,Ord_data!$I$2:$I$2001,"&lt;="&amp;'Sales report'!J$74)</f>
        <v>0</v>
      </c>
      <c r="K75" s="12">
        <f>SUMIFS(Ord_data!$M$2:$M$2001,Ord_data!$F$2:$F$2001,'Sales report'!$A75,Ord_data!$D$2:$D$2001,'Sales report'!$B$2,Ord_data!$I$2:$I$2001,"&gt;="&amp;'Sales report'!K$73,Ord_data!$I$2:$I$2001,"&lt;="&amp;'Sales report'!K$74)</f>
        <v>0</v>
      </c>
      <c r="L75" s="12">
        <f>SUMIFS(Ord_data!$M$2:$M$2001,Ord_data!$F$2:$F$2001,'Sales report'!$A75,Ord_data!$D$2:$D$2001,'Sales report'!$B$2,Ord_data!$I$2:$I$2001,"&gt;="&amp;'Sales report'!L$73,Ord_data!$I$2:$I$2001,"&lt;="&amp;'Sales report'!L$74)</f>
        <v>0</v>
      </c>
      <c r="M75" s="12">
        <f>SUMIFS(Ord_data!$M$2:$M$2001,Ord_data!$F$2:$F$2001,'Sales report'!$A75,Ord_data!$D$2:$D$2001,'Sales report'!$B$2,Ord_data!$I$2:$I$2001,"&gt;="&amp;'Sales report'!M$73,Ord_data!$I$2:$I$2001,"&lt;="&amp;'Sales report'!M$74)</f>
        <v>200</v>
      </c>
      <c r="N75" s="5">
        <f>SUM(B75:M75)</f>
        <v>2000</v>
      </c>
    </row>
    <row r="76" spans="1:14" x14ac:dyDescent="0.35">
      <c r="A76" s="5" t="s">
        <v>25</v>
      </c>
      <c r="B76" s="12">
        <f>SUMIFS(Ord_data!$M$2:$M$2001,Ord_data!$F$2:$F$2001,'Sales report'!$A76,Ord_data!$D$2:$D$2001,'Sales report'!$B$2,Ord_data!$I$2:$I$2001,"&gt;="&amp;'Sales report'!B$73,Ord_data!$I$2:$I$2001,"&lt;="&amp;'Sales report'!B$74)</f>
        <v>0</v>
      </c>
      <c r="C76" s="12">
        <f>SUMIFS(Ord_data!$M$2:$M$2001,Ord_data!$F$2:$F$2001,'Sales report'!$A76,Ord_data!$D$2:$D$2001,'Sales report'!$B$2,Ord_data!$I$2:$I$2001,"&gt;="&amp;'Sales report'!C$73,Ord_data!$I$2:$I$2001,"&lt;="&amp;'Sales report'!C$74)</f>
        <v>840</v>
      </c>
      <c r="D76" s="12">
        <f>SUMIFS(Ord_data!$M$2:$M$2001,Ord_data!$F$2:$F$2001,'Sales report'!$A76,Ord_data!$D$2:$D$2001,'Sales report'!$B$2,Ord_data!$I$2:$I$2001,"&gt;="&amp;'Sales report'!D$73,Ord_data!$I$2:$I$2001,"&lt;="&amp;'Sales report'!D$74)</f>
        <v>840</v>
      </c>
      <c r="E76" s="12">
        <f>SUMIFS(Ord_data!$M$2:$M$2001,Ord_data!$F$2:$F$2001,'Sales report'!$A76,Ord_data!$D$2:$D$2001,'Sales report'!$B$2,Ord_data!$I$2:$I$2001,"&gt;="&amp;'Sales report'!E$73,Ord_data!$I$2:$I$2001,"&lt;="&amp;'Sales report'!E$74)</f>
        <v>0</v>
      </c>
      <c r="F76" s="12">
        <f>SUMIFS(Ord_data!$M$2:$M$2001,Ord_data!$F$2:$F$2001,'Sales report'!$A76,Ord_data!$D$2:$D$2001,'Sales report'!$B$2,Ord_data!$I$2:$I$2001,"&gt;="&amp;'Sales report'!F$73,Ord_data!$I$2:$I$2001,"&lt;="&amp;'Sales report'!F$74)</f>
        <v>2520</v>
      </c>
      <c r="G76" s="12">
        <f>SUMIFS(Ord_data!$M$2:$M$2001,Ord_data!$F$2:$F$2001,'Sales report'!$A76,Ord_data!$D$2:$D$2001,'Sales report'!$B$2,Ord_data!$I$2:$I$2001,"&gt;="&amp;'Sales report'!G$73,Ord_data!$I$2:$I$2001,"&lt;="&amp;'Sales report'!G$74)</f>
        <v>0</v>
      </c>
      <c r="H76" s="12">
        <f>SUMIFS(Ord_data!$M$2:$M$2001,Ord_data!$F$2:$F$2001,'Sales report'!$A76,Ord_data!$D$2:$D$2001,'Sales report'!$B$2,Ord_data!$I$2:$I$2001,"&gt;="&amp;'Sales report'!H$73,Ord_data!$I$2:$I$2001,"&lt;="&amp;'Sales report'!H$74)</f>
        <v>0</v>
      </c>
      <c r="I76" s="12">
        <f>SUMIFS(Ord_data!$M$2:$M$2001,Ord_data!$F$2:$F$2001,'Sales report'!$A76,Ord_data!$D$2:$D$2001,'Sales report'!$B$2,Ord_data!$I$2:$I$2001,"&gt;="&amp;'Sales report'!I$73,Ord_data!$I$2:$I$2001,"&lt;="&amp;'Sales report'!I$74)</f>
        <v>0</v>
      </c>
      <c r="J76" s="12">
        <f>SUMIFS(Ord_data!$M$2:$M$2001,Ord_data!$F$2:$F$2001,'Sales report'!$A76,Ord_data!$D$2:$D$2001,'Sales report'!$B$2,Ord_data!$I$2:$I$2001,"&gt;="&amp;'Sales report'!J$73,Ord_data!$I$2:$I$2001,"&lt;="&amp;'Sales report'!J$74)</f>
        <v>0</v>
      </c>
      <c r="K76" s="12">
        <f>SUMIFS(Ord_data!$M$2:$M$2001,Ord_data!$F$2:$F$2001,'Sales report'!$A76,Ord_data!$D$2:$D$2001,'Sales report'!$B$2,Ord_data!$I$2:$I$2001,"&gt;="&amp;'Sales report'!K$73,Ord_data!$I$2:$I$2001,"&lt;="&amp;'Sales report'!K$74)</f>
        <v>0</v>
      </c>
      <c r="L76" s="12">
        <f>SUMIFS(Ord_data!$M$2:$M$2001,Ord_data!$F$2:$F$2001,'Sales report'!$A76,Ord_data!$D$2:$D$2001,'Sales report'!$B$2,Ord_data!$I$2:$I$2001,"&gt;="&amp;'Sales report'!L$73,Ord_data!$I$2:$I$2001,"&lt;="&amp;'Sales report'!L$74)</f>
        <v>840</v>
      </c>
      <c r="M76" s="12">
        <f>SUMIFS(Ord_data!$M$2:$M$2001,Ord_data!$F$2:$F$2001,'Sales report'!$A76,Ord_data!$D$2:$D$2001,'Sales report'!$B$2,Ord_data!$I$2:$I$2001,"&gt;="&amp;'Sales report'!M$73,Ord_data!$I$2:$I$2001,"&lt;="&amp;'Sales report'!M$74)</f>
        <v>840</v>
      </c>
      <c r="N76" s="5">
        <f t="shared" ref="N76:N94" si="7">SUM(B76:M76)</f>
        <v>5880</v>
      </c>
    </row>
    <row r="77" spans="1:14" x14ac:dyDescent="0.35">
      <c r="A77" s="5" t="s">
        <v>31</v>
      </c>
      <c r="B77" s="12">
        <f>SUMIFS(Ord_data!$M$2:$M$2001,Ord_data!$F$2:$F$2001,'Sales report'!$A77,Ord_data!$D$2:$D$2001,'Sales report'!$B$2,Ord_data!$I$2:$I$2001,"&gt;="&amp;'Sales report'!B$73,Ord_data!$I$2:$I$2001,"&lt;="&amp;'Sales report'!B$74)</f>
        <v>0</v>
      </c>
      <c r="C77" s="12">
        <f>SUMIFS(Ord_data!$M$2:$M$2001,Ord_data!$F$2:$F$2001,'Sales report'!$A77,Ord_data!$D$2:$D$2001,'Sales report'!$B$2,Ord_data!$I$2:$I$2001,"&gt;="&amp;'Sales report'!C$73,Ord_data!$I$2:$I$2001,"&lt;="&amp;'Sales report'!C$74)</f>
        <v>400</v>
      </c>
      <c r="D77" s="12">
        <f>SUMIFS(Ord_data!$M$2:$M$2001,Ord_data!$F$2:$F$2001,'Sales report'!$A77,Ord_data!$D$2:$D$2001,'Sales report'!$B$2,Ord_data!$I$2:$I$2001,"&gt;="&amp;'Sales report'!D$73,Ord_data!$I$2:$I$2001,"&lt;="&amp;'Sales report'!D$74)</f>
        <v>400</v>
      </c>
      <c r="E77" s="12">
        <f>SUMIFS(Ord_data!$M$2:$M$2001,Ord_data!$F$2:$F$2001,'Sales report'!$A77,Ord_data!$D$2:$D$2001,'Sales report'!$B$2,Ord_data!$I$2:$I$2001,"&gt;="&amp;'Sales report'!E$73,Ord_data!$I$2:$I$2001,"&lt;="&amp;'Sales report'!E$74)</f>
        <v>400</v>
      </c>
      <c r="F77" s="12">
        <f>SUMIFS(Ord_data!$M$2:$M$2001,Ord_data!$F$2:$F$2001,'Sales report'!$A77,Ord_data!$D$2:$D$2001,'Sales report'!$B$2,Ord_data!$I$2:$I$2001,"&gt;="&amp;'Sales report'!F$73,Ord_data!$I$2:$I$2001,"&lt;="&amp;'Sales report'!F$74)</f>
        <v>400</v>
      </c>
      <c r="G77" s="12">
        <f>SUMIFS(Ord_data!$M$2:$M$2001,Ord_data!$F$2:$F$2001,'Sales report'!$A77,Ord_data!$D$2:$D$2001,'Sales report'!$B$2,Ord_data!$I$2:$I$2001,"&gt;="&amp;'Sales report'!G$73,Ord_data!$I$2:$I$2001,"&lt;="&amp;'Sales report'!G$74)</f>
        <v>0</v>
      </c>
      <c r="H77" s="12">
        <f>SUMIFS(Ord_data!$M$2:$M$2001,Ord_data!$F$2:$F$2001,'Sales report'!$A77,Ord_data!$D$2:$D$2001,'Sales report'!$B$2,Ord_data!$I$2:$I$2001,"&gt;="&amp;'Sales report'!H$73,Ord_data!$I$2:$I$2001,"&lt;="&amp;'Sales report'!H$74)</f>
        <v>0</v>
      </c>
      <c r="I77" s="12">
        <f>SUMIFS(Ord_data!$M$2:$M$2001,Ord_data!$F$2:$F$2001,'Sales report'!$A77,Ord_data!$D$2:$D$2001,'Sales report'!$B$2,Ord_data!$I$2:$I$2001,"&gt;="&amp;'Sales report'!I$73,Ord_data!$I$2:$I$2001,"&lt;="&amp;'Sales report'!I$74)</f>
        <v>1200</v>
      </c>
      <c r="J77" s="12">
        <f>SUMIFS(Ord_data!$M$2:$M$2001,Ord_data!$F$2:$F$2001,'Sales report'!$A77,Ord_data!$D$2:$D$2001,'Sales report'!$B$2,Ord_data!$I$2:$I$2001,"&gt;="&amp;'Sales report'!J$73,Ord_data!$I$2:$I$2001,"&lt;="&amp;'Sales report'!J$74)</f>
        <v>400</v>
      </c>
      <c r="K77" s="12">
        <f>SUMIFS(Ord_data!$M$2:$M$2001,Ord_data!$F$2:$F$2001,'Sales report'!$A77,Ord_data!$D$2:$D$2001,'Sales report'!$B$2,Ord_data!$I$2:$I$2001,"&gt;="&amp;'Sales report'!K$73,Ord_data!$I$2:$I$2001,"&lt;="&amp;'Sales report'!K$74)</f>
        <v>0</v>
      </c>
      <c r="L77" s="12">
        <f>SUMIFS(Ord_data!$M$2:$M$2001,Ord_data!$F$2:$F$2001,'Sales report'!$A77,Ord_data!$D$2:$D$2001,'Sales report'!$B$2,Ord_data!$I$2:$I$2001,"&gt;="&amp;'Sales report'!L$73,Ord_data!$I$2:$I$2001,"&lt;="&amp;'Sales report'!L$74)</f>
        <v>800</v>
      </c>
      <c r="M77" s="12">
        <f>SUMIFS(Ord_data!$M$2:$M$2001,Ord_data!$F$2:$F$2001,'Sales report'!$A77,Ord_data!$D$2:$D$2001,'Sales report'!$B$2,Ord_data!$I$2:$I$2001,"&gt;="&amp;'Sales report'!M$73,Ord_data!$I$2:$I$2001,"&lt;="&amp;'Sales report'!M$74)</f>
        <v>1600</v>
      </c>
      <c r="N77" s="5">
        <f t="shared" si="7"/>
        <v>5600</v>
      </c>
    </row>
    <row r="78" spans="1:14" x14ac:dyDescent="0.35">
      <c r="A78" s="5" t="s">
        <v>39</v>
      </c>
      <c r="B78" s="12">
        <f>SUMIFS(Ord_data!$M$2:$M$2001,Ord_data!$F$2:$F$2001,'Sales report'!$A78,Ord_data!$D$2:$D$2001,'Sales report'!$B$2,Ord_data!$I$2:$I$2001,"&gt;="&amp;'Sales report'!B$73,Ord_data!$I$2:$I$2001,"&lt;="&amp;'Sales report'!B$74)</f>
        <v>120</v>
      </c>
      <c r="C78" s="12">
        <f>SUMIFS(Ord_data!$M$2:$M$2001,Ord_data!$F$2:$F$2001,'Sales report'!$A78,Ord_data!$D$2:$D$2001,'Sales report'!$B$2,Ord_data!$I$2:$I$2001,"&gt;="&amp;'Sales report'!C$73,Ord_data!$I$2:$I$2001,"&lt;="&amp;'Sales report'!C$74)</f>
        <v>0</v>
      </c>
      <c r="D78" s="12">
        <f>SUMIFS(Ord_data!$M$2:$M$2001,Ord_data!$F$2:$F$2001,'Sales report'!$A78,Ord_data!$D$2:$D$2001,'Sales report'!$B$2,Ord_data!$I$2:$I$2001,"&gt;="&amp;'Sales report'!D$73,Ord_data!$I$2:$I$2001,"&lt;="&amp;'Sales report'!D$74)</f>
        <v>120</v>
      </c>
      <c r="E78" s="12">
        <f>SUMIFS(Ord_data!$M$2:$M$2001,Ord_data!$F$2:$F$2001,'Sales report'!$A78,Ord_data!$D$2:$D$2001,'Sales report'!$B$2,Ord_data!$I$2:$I$2001,"&gt;="&amp;'Sales report'!E$73,Ord_data!$I$2:$I$2001,"&lt;="&amp;'Sales report'!E$74)</f>
        <v>240</v>
      </c>
      <c r="F78" s="12">
        <f>SUMIFS(Ord_data!$M$2:$M$2001,Ord_data!$F$2:$F$2001,'Sales report'!$A78,Ord_data!$D$2:$D$2001,'Sales report'!$B$2,Ord_data!$I$2:$I$2001,"&gt;="&amp;'Sales report'!F$73,Ord_data!$I$2:$I$2001,"&lt;="&amp;'Sales report'!F$74)</f>
        <v>0</v>
      </c>
      <c r="G78" s="12">
        <f>SUMIFS(Ord_data!$M$2:$M$2001,Ord_data!$F$2:$F$2001,'Sales report'!$A78,Ord_data!$D$2:$D$2001,'Sales report'!$B$2,Ord_data!$I$2:$I$2001,"&gt;="&amp;'Sales report'!G$73,Ord_data!$I$2:$I$2001,"&lt;="&amp;'Sales report'!G$74)</f>
        <v>0</v>
      </c>
      <c r="H78" s="12">
        <f>SUMIFS(Ord_data!$M$2:$M$2001,Ord_data!$F$2:$F$2001,'Sales report'!$A78,Ord_data!$D$2:$D$2001,'Sales report'!$B$2,Ord_data!$I$2:$I$2001,"&gt;="&amp;'Sales report'!H$73,Ord_data!$I$2:$I$2001,"&lt;="&amp;'Sales report'!H$74)</f>
        <v>120</v>
      </c>
      <c r="I78" s="12">
        <f>SUMIFS(Ord_data!$M$2:$M$2001,Ord_data!$F$2:$F$2001,'Sales report'!$A78,Ord_data!$D$2:$D$2001,'Sales report'!$B$2,Ord_data!$I$2:$I$2001,"&gt;="&amp;'Sales report'!I$73,Ord_data!$I$2:$I$2001,"&lt;="&amp;'Sales report'!I$74)</f>
        <v>120</v>
      </c>
      <c r="J78" s="12">
        <f>SUMIFS(Ord_data!$M$2:$M$2001,Ord_data!$F$2:$F$2001,'Sales report'!$A78,Ord_data!$D$2:$D$2001,'Sales report'!$B$2,Ord_data!$I$2:$I$2001,"&gt;="&amp;'Sales report'!J$73,Ord_data!$I$2:$I$2001,"&lt;="&amp;'Sales report'!J$74)</f>
        <v>0</v>
      </c>
      <c r="K78" s="12">
        <f>SUMIFS(Ord_data!$M$2:$M$2001,Ord_data!$F$2:$F$2001,'Sales report'!$A78,Ord_data!$D$2:$D$2001,'Sales report'!$B$2,Ord_data!$I$2:$I$2001,"&gt;="&amp;'Sales report'!K$73,Ord_data!$I$2:$I$2001,"&lt;="&amp;'Sales report'!K$74)</f>
        <v>120</v>
      </c>
      <c r="L78" s="12">
        <f>SUMIFS(Ord_data!$M$2:$M$2001,Ord_data!$F$2:$F$2001,'Sales report'!$A78,Ord_data!$D$2:$D$2001,'Sales report'!$B$2,Ord_data!$I$2:$I$2001,"&gt;="&amp;'Sales report'!L$73,Ord_data!$I$2:$I$2001,"&lt;="&amp;'Sales report'!L$74)</f>
        <v>0</v>
      </c>
      <c r="M78" s="12">
        <f>SUMIFS(Ord_data!$M$2:$M$2001,Ord_data!$F$2:$F$2001,'Sales report'!$A78,Ord_data!$D$2:$D$2001,'Sales report'!$B$2,Ord_data!$I$2:$I$2001,"&gt;="&amp;'Sales report'!M$73,Ord_data!$I$2:$I$2001,"&lt;="&amp;'Sales report'!M$74)</f>
        <v>0</v>
      </c>
      <c r="N78" s="5">
        <f t="shared" si="7"/>
        <v>840</v>
      </c>
    </row>
    <row r="79" spans="1:14" x14ac:dyDescent="0.35">
      <c r="A79" s="5" t="s">
        <v>46</v>
      </c>
      <c r="B79" s="12">
        <f>SUMIFS(Ord_data!$M$2:$M$2001,Ord_data!$F$2:$F$2001,'Sales report'!$A79,Ord_data!$D$2:$D$2001,'Sales report'!$B$2,Ord_data!$I$2:$I$2001,"&gt;="&amp;'Sales report'!B$73,Ord_data!$I$2:$I$2001,"&lt;="&amp;'Sales report'!B$74)</f>
        <v>700</v>
      </c>
      <c r="C79" s="12">
        <f>SUMIFS(Ord_data!$M$2:$M$2001,Ord_data!$F$2:$F$2001,'Sales report'!$A79,Ord_data!$D$2:$D$2001,'Sales report'!$B$2,Ord_data!$I$2:$I$2001,"&gt;="&amp;'Sales report'!C$73,Ord_data!$I$2:$I$2001,"&lt;="&amp;'Sales report'!C$74)</f>
        <v>0</v>
      </c>
      <c r="D79" s="12">
        <f>SUMIFS(Ord_data!$M$2:$M$2001,Ord_data!$F$2:$F$2001,'Sales report'!$A79,Ord_data!$D$2:$D$2001,'Sales report'!$B$2,Ord_data!$I$2:$I$2001,"&gt;="&amp;'Sales report'!D$73,Ord_data!$I$2:$I$2001,"&lt;="&amp;'Sales report'!D$74)</f>
        <v>0</v>
      </c>
      <c r="E79" s="12">
        <f>SUMIFS(Ord_data!$M$2:$M$2001,Ord_data!$F$2:$F$2001,'Sales report'!$A79,Ord_data!$D$2:$D$2001,'Sales report'!$B$2,Ord_data!$I$2:$I$2001,"&gt;="&amp;'Sales report'!E$73,Ord_data!$I$2:$I$2001,"&lt;="&amp;'Sales report'!E$74)</f>
        <v>0</v>
      </c>
      <c r="F79" s="12">
        <f>SUMIFS(Ord_data!$M$2:$M$2001,Ord_data!$F$2:$F$2001,'Sales report'!$A79,Ord_data!$D$2:$D$2001,'Sales report'!$B$2,Ord_data!$I$2:$I$2001,"&gt;="&amp;'Sales report'!F$73,Ord_data!$I$2:$I$2001,"&lt;="&amp;'Sales report'!F$74)</f>
        <v>0</v>
      </c>
      <c r="G79" s="12">
        <f>SUMIFS(Ord_data!$M$2:$M$2001,Ord_data!$F$2:$F$2001,'Sales report'!$A79,Ord_data!$D$2:$D$2001,'Sales report'!$B$2,Ord_data!$I$2:$I$2001,"&gt;="&amp;'Sales report'!G$73,Ord_data!$I$2:$I$2001,"&lt;="&amp;'Sales report'!G$74)</f>
        <v>350</v>
      </c>
      <c r="H79" s="12">
        <f>SUMIFS(Ord_data!$M$2:$M$2001,Ord_data!$F$2:$F$2001,'Sales report'!$A79,Ord_data!$D$2:$D$2001,'Sales report'!$B$2,Ord_data!$I$2:$I$2001,"&gt;="&amp;'Sales report'!H$73,Ord_data!$I$2:$I$2001,"&lt;="&amp;'Sales report'!H$74)</f>
        <v>1400</v>
      </c>
      <c r="I79" s="12">
        <f>SUMIFS(Ord_data!$M$2:$M$2001,Ord_data!$F$2:$F$2001,'Sales report'!$A79,Ord_data!$D$2:$D$2001,'Sales report'!$B$2,Ord_data!$I$2:$I$2001,"&gt;="&amp;'Sales report'!I$73,Ord_data!$I$2:$I$2001,"&lt;="&amp;'Sales report'!I$74)</f>
        <v>700</v>
      </c>
      <c r="J79" s="12">
        <f>SUMIFS(Ord_data!$M$2:$M$2001,Ord_data!$F$2:$F$2001,'Sales report'!$A79,Ord_data!$D$2:$D$2001,'Sales report'!$B$2,Ord_data!$I$2:$I$2001,"&gt;="&amp;'Sales report'!J$73,Ord_data!$I$2:$I$2001,"&lt;="&amp;'Sales report'!J$74)</f>
        <v>0</v>
      </c>
      <c r="K79" s="12">
        <f>SUMIFS(Ord_data!$M$2:$M$2001,Ord_data!$F$2:$F$2001,'Sales report'!$A79,Ord_data!$D$2:$D$2001,'Sales report'!$B$2,Ord_data!$I$2:$I$2001,"&gt;="&amp;'Sales report'!K$73,Ord_data!$I$2:$I$2001,"&lt;="&amp;'Sales report'!K$74)</f>
        <v>0</v>
      </c>
      <c r="L79" s="12">
        <f>SUMIFS(Ord_data!$M$2:$M$2001,Ord_data!$F$2:$F$2001,'Sales report'!$A79,Ord_data!$D$2:$D$2001,'Sales report'!$B$2,Ord_data!$I$2:$I$2001,"&gt;="&amp;'Sales report'!L$73,Ord_data!$I$2:$I$2001,"&lt;="&amp;'Sales report'!L$74)</f>
        <v>0</v>
      </c>
      <c r="M79" s="12">
        <f>SUMIFS(Ord_data!$M$2:$M$2001,Ord_data!$F$2:$F$2001,'Sales report'!$A79,Ord_data!$D$2:$D$2001,'Sales report'!$B$2,Ord_data!$I$2:$I$2001,"&gt;="&amp;'Sales report'!M$73,Ord_data!$I$2:$I$2001,"&lt;="&amp;'Sales report'!M$74)</f>
        <v>350</v>
      </c>
      <c r="N79" s="5">
        <f t="shared" si="7"/>
        <v>3500</v>
      </c>
    </row>
    <row r="80" spans="1:14" x14ac:dyDescent="0.35">
      <c r="A80" s="5" t="s">
        <v>57</v>
      </c>
      <c r="B80" s="12">
        <f>SUMIFS(Ord_data!$M$2:$M$2001,Ord_data!$F$2:$F$2001,'Sales report'!$A80,Ord_data!$D$2:$D$2001,'Sales report'!$B$2,Ord_data!$I$2:$I$2001,"&gt;="&amp;'Sales report'!B$73,Ord_data!$I$2:$I$2001,"&lt;="&amp;'Sales report'!B$74)</f>
        <v>1000</v>
      </c>
      <c r="C80" s="12">
        <f>SUMIFS(Ord_data!$M$2:$M$2001,Ord_data!$F$2:$F$2001,'Sales report'!$A80,Ord_data!$D$2:$D$2001,'Sales report'!$B$2,Ord_data!$I$2:$I$2001,"&gt;="&amp;'Sales report'!C$73,Ord_data!$I$2:$I$2001,"&lt;="&amp;'Sales report'!C$74)</f>
        <v>0</v>
      </c>
      <c r="D80" s="12">
        <f>SUMIFS(Ord_data!$M$2:$M$2001,Ord_data!$F$2:$F$2001,'Sales report'!$A80,Ord_data!$D$2:$D$2001,'Sales report'!$B$2,Ord_data!$I$2:$I$2001,"&gt;="&amp;'Sales report'!D$73,Ord_data!$I$2:$I$2001,"&lt;="&amp;'Sales report'!D$74)</f>
        <v>0</v>
      </c>
      <c r="E80" s="12">
        <f>SUMIFS(Ord_data!$M$2:$M$2001,Ord_data!$F$2:$F$2001,'Sales report'!$A80,Ord_data!$D$2:$D$2001,'Sales report'!$B$2,Ord_data!$I$2:$I$2001,"&gt;="&amp;'Sales report'!E$73,Ord_data!$I$2:$I$2001,"&lt;="&amp;'Sales report'!E$74)</f>
        <v>0</v>
      </c>
      <c r="F80" s="12">
        <f>SUMIFS(Ord_data!$M$2:$M$2001,Ord_data!$F$2:$F$2001,'Sales report'!$A80,Ord_data!$D$2:$D$2001,'Sales report'!$B$2,Ord_data!$I$2:$I$2001,"&gt;="&amp;'Sales report'!F$73,Ord_data!$I$2:$I$2001,"&lt;="&amp;'Sales report'!F$74)</f>
        <v>0</v>
      </c>
      <c r="G80" s="12">
        <f>SUMIFS(Ord_data!$M$2:$M$2001,Ord_data!$F$2:$F$2001,'Sales report'!$A80,Ord_data!$D$2:$D$2001,'Sales report'!$B$2,Ord_data!$I$2:$I$2001,"&gt;="&amp;'Sales report'!G$73,Ord_data!$I$2:$I$2001,"&lt;="&amp;'Sales report'!G$74)</f>
        <v>1000</v>
      </c>
      <c r="H80" s="12">
        <f>SUMIFS(Ord_data!$M$2:$M$2001,Ord_data!$F$2:$F$2001,'Sales report'!$A80,Ord_data!$D$2:$D$2001,'Sales report'!$B$2,Ord_data!$I$2:$I$2001,"&gt;="&amp;'Sales report'!H$73,Ord_data!$I$2:$I$2001,"&lt;="&amp;'Sales report'!H$74)</f>
        <v>500</v>
      </c>
      <c r="I80" s="12">
        <f>SUMIFS(Ord_data!$M$2:$M$2001,Ord_data!$F$2:$F$2001,'Sales report'!$A80,Ord_data!$D$2:$D$2001,'Sales report'!$B$2,Ord_data!$I$2:$I$2001,"&gt;="&amp;'Sales report'!I$73,Ord_data!$I$2:$I$2001,"&lt;="&amp;'Sales report'!I$74)</f>
        <v>1000</v>
      </c>
      <c r="J80" s="12">
        <f>SUMIFS(Ord_data!$M$2:$M$2001,Ord_data!$F$2:$F$2001,'Sales report'!$A80,Ord_data!$D$2:$D$2001,'Sales report'!$B$2,Ord_data!$I$2:$I$2001,"&gt;="&amp;'Sales report'!J$73,Ord_data!$I$2:$I$2001,"&lt;="&amp;'Sales report'!J$74)</f>
        <v>500</v>
      </c>
      <c r="K80" s="12">
        <f>SUMIFS(Ord_data!$M$2:$M$2001,Ord_data!$F$2:$F$2001,'Sales report'!$A80,Ord_data!$D$2:$D$2001,'Sales report'!$B$2,Ord_data!$I$2:$I$2001,"&gt;="&amp;'Sales report'!K$73,Ord_data!$I$2:$I$2001,"&lt;="&amp;'Sales report'!K$74)</f>
        <v>500</v>
      </c>
      <c r="L80" s="12">
        <f>SUMIFS(Ord_data!$M$2:$M$2001,Ord_data!$F$2:$F$2001,'Sales report'!$A80,Ord_data!$D$2:$D$2001,'Sales report'!$B$2,Ord_data!$I$2:$I$2001,"&gt;="&amp;'Sales report'!L$73,Ord_data!$I$2:$I$2001,"&lt;="&amp;'Sales report'!L$74)</f>
        <v>500</v>
      </c>
      <c r="M80" s="12">
        <f>SUMIFS(Ord_data!$M$2:$M$2001,Ord_data!$F$2:$F$2001,'Sales report'!$A80,Ord_data!$D$2:$D$2001,'Sales report'!$B$2,Ord_data!$I$2:$I$2001,"&gt;="&amp;'Sales report'!M$73,Ord_data!$I$2:$I$2001,"&lt;="&amp;'Sales report'!M$74)</f>
        <v>1000</v>
      </c>
      <c r="N80" s="5">
        <f t="shared" si="7"/>
        <v>6000</v>
      </c>
    </row>
    <row r="81" spans="1:14" x14ac:dyDescent="0.35">
      <c r="A81" s="5" t="s">
        <v>60</v>
      </c>
      <c r="B81" s="12">
        <f>SUMIFS(Ord_data!$M$2:$M$2001,Ord_data!$F$2:$F$2001,'Sales report'!$A81,Ord_data!$D$2:$D$2001,'Sales report'!$B$2,Ord_data!$I$2:$I$2001,"&gt;="&amp;'Sales report'!B$73,Ord_data!$I$2:$I$2001,"&lt;="&amp;'Sales report'!B$74)</f>
        <v>0</v>
      </c>
      <c r="C81" s="12">
        <f>SUMIFS(Ord_data!$M$2:$M$2001,Ord_data!$F$2:$F$2001,'Sales report'!$A81,Ord_data!$D$2:$D$2001,'Sales report'!$B$2,Ord_data!$I$2:$I$2001,"&gt;="&amp;'Sales report'!C$73,Ord_data!$I$2:$I$2001,"&lt;="&amp;'Sales report'!C$74)</f>
        <v>0</v>
      </c>
      <c r="D81" s="12">
        <f>SUMIFS(Ord_data!$M$2:$M$2001,Ord_data!$F$2:$F$2001,'Sales report'!$A81,Ord_data!$D$2:$D$2001,'Sales report'!$B$2,Ord_data!$I$2:$I$2001,"&gt;="&amp;'Sales report'!D$73,Ord_data!$I$2:$I$2001,"&lt;="&amp;'Sales report'!D$74)</f>
        <v>2200</v>
      </c>
      <c r="E81" s="12">
        <f>SUMIFS(Ord_data!$M$2:$M$2001,Ord_data!$F$2:$F$2001,'Sales report'!$A81,Ord_data!$D$2:$D$2001,'Sales report'!$B$2,Ord_data!$I$2:$I$2001,"&gt;="&amp;'Sales report'!E$73,Ord_data!$I$2:$I$2001,"&lt;="&amp;'Sales report'!E$74)</f>
        <v>0</v>
      </c>
      <c r="F81" s="12">
        <f>SUMIFS(Ord_data!$M$2:$M$2001,Ord_data!$F$2:$F$2001,'Sales report'!$A81,Ord_data!$D$2:$D$2001,'Sales report'!$B$2,Ord_data!$I$2:$I$2001,"&gt;="&amp;'Sales report'!F$73,Ord_data!$I$2:$I$2001,"&lt;="&amp;'Sales report'!F$74)</f>
        <v>0</v>
      </c>
      <c r="G81" s="12">
        <f>SUMIFS(Ord_data!$M$2:$M$2001,Ord_data!$F$2:$F$2001,'Sales report'!$A81,Ord_data!$D$2:$D$2001,'Sales report'!$B$2,Ord_data!$I$2:$I$2001,"&gt;="&amp;'Sales report'!G$73,Ord_data!$I$2:$I$2001,"&lt;="&amp;'Sales report'!G$74)</f>
        <v>880</v>
      </c>
      <c r="H81" s="12">
        <f>SUMIFS(Ord_data!$M$2:$M$2001,Ord_data!$F$2:$F$2001,'Sales report'!$A81,Ord_data!$D$2:$D$2001,'Sales report'!$B$2,Ord_data!$I$2:$I$2001,"&gt;="&amp;'Sales report'!H$73,Ord_data!$I$2:$I$2001,"&lt;="&amp;'Sales report'!H$74)</f>
        <v>880</v>
      </c>
      <c r="I81" s="12">
        <f>SUMIFS(Ord_data!$M$2:$M$2001,Ord_data!$F$2:$F$2001,'Sales report'!$A81,Ord_data!$D$2:$D$2001,'Sales report'!$B$2,Ord_data!$I$2:$I$2001,"&gt;="&amp;'Sales report'!I$73,Ord_data!$I$2:$I$2001,"&lt;="&amp;'Sales report'!I$74)</f>
        <v>0</v>
      </c>
      <c r="J81" s="12">
        <f>SUMIFS(Ord_data!$M$2:$M$2001,Ord_data!$F$2:$F$2001,'Sales report'!$A81,Ord_data!$D$2:$D$2001,'Sales report'!$B$2,Ord_data!$I$2:$I$2001,"&gt;="&amp;'Sales report'!J$73,Ord_data!$I$2:$I$2001,"&lt;="&amp;'Sales report'!J$74)</f>
        <v>0</v>
      </c>
      <c r="K81" s="12">
        <f>SUMIFS(Ord_data!$M$2:$M$2001,Ord_data!$F$2:$F$2001,'Sales report'!$A81,Ord_data!$D$2:$D$2001,'Sales report'!$B$2,Ord_data!$I$2:$I$2001,"&gt;="&amp;'Sales report'!K$73,Ord_data!$I$2:$I$2001,"&lt;="&amp;'Sales report'!K$74)</f>
        <v>0</v>
      </c>
      <c r="L81" s="12">
        <f>SUMIFS(Ord_data!$M$2:$M$2001,Ord_data!$F$2:$F$2001,'Sales report'!$A81,Ord_data!$D$2:$D$2001,'Sales report'!$B$2,Ord_data!$I$2:$I$2001,"&gt;="&amp;'Sales report'!L$73,Ord_data!$I$2:$I$2001,"&lt;="&amp;'Sales report'!L$74)</f>
        <v>880</v>
      </c>
      <c r="M81" s="12">
        <f>SUMIFS(Ord_data!$M$2:$M$2001,Ord_data!$F$2:$F$2001,'Sales report'!$A81,Ord_data!$D$2:$D$2001,'Sales report'!$B$2,Ord_data!$I$2:$I$2001,"&gt;="&amp;'Sales report'!M$73,Ord_data!$I$2:$I$2001,"&lt;="&amp;'Sales report'!M$74)</f>
        <v>880</v>
      </c>
      <c r="N81" s="5">
        <f t="shared" si="7"/>
        <v>5720</v>
      </c>
    </row>
    <row r="82" spans="1:14" x14ac:dyDescent="0.35">
      <c r="A82" s="5" t="s">
        <v>67</v>
      </c>
      <c r="B82" s="12">
        <f>SUMIFS(Ord_data!$M$2:$M$2001,Ord_data!$F$2:$F$2001,'Sales report'!$A82,Ord_data!$D$2:$D$2001,'Sales report'!$B$2,Ord_data!$I$2:$I$2001,"&gt;="&amp;'Sales report'!B$73,Ord_data!$I$2:$I$2001,"&lt;="&amp;'Sales report'!B$74)</f>
        <v>0</v>
      </c>
      <c r="C82" s="12">
        <f>SUMIFS(Ord_data!$M$2:$M$2001,Ord_data!$F$2:$F$2001,'Sales report'!$A82,Ord_data!$D$2:$D$2001,'Sales report'!$B$2,Ord_data!$I$2:$I$2001,"&gt;="&amp;'Sales report'!C$73,Ord_data!$I$2:$I$2001,"&lt;="&amp;'Sales report'!C$74)</f>
        <v>0</v>
      </c>
      <c r="D82" s="12">
        <f>SUMIFS(Ord_data!$M$2:$M$2001,Ord_data!$F$2:$F$2001,'Sales report'!$A82,Ord_data!$D$2:$D$2001,'Sales report'!$B$2,Ord_data!$I$2:$I$2001,"&gt;="&amp;'Sales report'!D$73,Ord_data!$I$2:$I$2001,"&lt;="&amp;'Sales report'!D$74)</f>
        <v>0</v>
      </c>
      <c r="E82" s="12">
        <f>SUMIFS(Ord_data!$M$2:$M$2001,Ord_data!$F$2:$F$2001,'Sales report'!$A82,Ord_data!$D$2:$D$2001,'Sales report'!$B$2,Ord_data!$I$2:$I$2001,"&gt;="&amp;'Sales report'!E$73,Ord_data!$I$2:$I$2001,"&lt;="&amp;'Sales report'!E$74)</f>
        <v>0</v>
      </c>
      <c r="F82" s="12">
        <f>SUMIFS(Ord_data!$M$2:$M$2001,Ord_data!$F$2:$F$2001,'Sales report'!$A82,Ord_data!$D$2:$D$2001,'Sales report'!$B$2,Ord_data!$I$2:$I$2001,"&gt;="&amp;'Sales report'!F$73,Ord_data!$I$2:$I$2001,"&lt;="&amp;'Sales report'!F$74)</f>
        <v>0</v>
      </c>
      <c r="G82" s="12">
        <f>SUMIFS(Ord_data!$M$2:$M$2001,Ord_data!$F$2:$F$2001,'Sales report'!$A82,Ord_data!$D$2:$D$2001,'Sales report'!$B$2,Ord_data!$I$2:$I$2001,"&gt;="&amp;'Sales report'!G$73,Ord_data!$I$2:$I$2001,"&lt;="&amp;'Sales report'!G$74)</f>
        <v>300</v>
      </c>
      <c r="H82" s="12">
        <f>SUMIFS(Ord_data!$M$2:$M$2001,Ord_data!$F$2:$F$2001,'Sales report'!$A82,Ord_data!$D$2:$D$2001,'Sales report'!$B$2,Ord_data!$I$2:$I$2001,"&gt;="&amp;'Sales report'!H$73,Ord_data!$I$2:$I$2001,"&lt;="&amp;'Sales report'!H$74)</f>
        <v>300</v>
      </c>
      <c r="I82" s="12">
        <f>SUMIFS(Ord_data!$M$2:$M$2001,Ord_data!$F$2:$F$2001,'Sales report'!$A82,Ord_data!$D$2:$D$2001,'Sales report'!$B$2,Ord_data!$I$2:$I$2001,"&gt;="&amp;'Sales report'!I$73,Ord_data!$I$2:$I$2001,"&lt;="&amp;'Sales report'!I$74)</f>
        <v>0</v>
      </c>
      <c r="J82" s="12">
        <f>SUMIFS(Ord_data!$M$2:$M$2001,Ord_data!$F$2:$F$2001,'Sales report'!$A82,Ord_data!$D$2:$D$2001,'Sales report'!$B$2,Ord_data!$I$2:$I$2001,"&gt;="&amp;'Sales report'!J$73,Ord_data!$I$2:$I$2001,"&lt;="&amp;'Sales report'!J$74)</f>
        <v>0</v>
      </c>
      <c r="K82" s="12">
        <f>SUMIFS(Ord_data!$M$2:$M$2001,Ord_data!$F$2:$F$2001,'Sales report'!$A82,Ord_data!$D$2:$D$2001,'Sales report'!$B$2,Ord_data!$I$2:$I$2001,"&gt;="&amp;'Sales report'!K$73,Ord_data!$I$2:$I$2001,"&lt;="&amp;'Sales report'!K$74)</f>
        <v>0</v>
      </c>
      <c r="L82" s="12">
        <f>SUMIFS(Ord_data!$M$2:$M$2001,Ord_data!$F$2:$F$2001,'Sales report'!$A82,Ord_data!$D$2:$D$2001,'Sales report'!$B$2,Ord_data!$I$2:$I$2001,"&gt;="&amp;'Sales report'!L$73,Ord_data!$I$2:$I$2001,"&lt;="&amp;'Sales report'!L$74)</f>
        <v>300</v>
      </c>
      <c r="M82" s="12">
        <f>SUMIFS(Ord_data!$M$2:$M$2001,Ord_data!$F$2:$F$2001,'Sales report'!$A82,Ord_data!$D$2:$D$2001,'Sales report'!$B$2,Ord_data!$I$2:$I$2001,"&gt;="&amp;'Sales report'!M$73,Ord_data!$I$2:$I$2001,"&lt;="&amp;'Sales report'!M$74)</f>
        <v>300</v>
      </c>
      <c r="N82" s="5">
        <f t="shared" si="7"/>
        <v>1200</v>
      </c>
    </row>
    <row r="83" spans="1:14" x14ac:dyDescent="0.35">
      <c r="A83" s="5" t="s">
        <v>71</v>
      </c>
      <c r="B83" s="12">
        <f>SUMIFS(Ord_data!$M$2:$M$2001,Ord_data!$F$2:$F$2001,'Sales report'!$A83,Ord_data!$D$2:$D$2001,'Sales report'!$B$2,Ord_data!$I$2:$I$2001,"&gt;="&amp;'Sales report'!B$73,Ord_data!$I$2:$I$2001,"&lt;="&amp;'Sales report'!B$74)</f>
        <v>0</v>
      </c>
      <c r="C83" s="12">
        <f>SUMIFS(Ord_data!$M$2:$M$2001,Ord_data!$F$2:$F$2001,'Sales report'!$A83,Ord_data!$D$2:$D$2001,'Sales report'!$B$2,Ord_data!$I$2:$I$2001,"&gt;="&amp;'Sales report'!C$73,Ord_data!$I$2:$I$2001,"&lt;="&amp;'Sales report'!C$74)</f>
        <v>180</v>
      </c>
      <c r="D83" s="12">
        <f>SUMIFS(Ord_data!$M$2:$M$2001,Ord_data!$F$2:$F$2001,'Sales report'!$A83,Ord_data!$D$2:$D$2001,'Sales report'!$B$2,Ord_data!$I$2:$I$2001,"&gt;="&amp;'Sales report'!D$73,Ord_data!$I$2:$I$2001,"&lt;="&amp;'Sales report'!D$74)</f>
        <v>0</v>
      </c>
      <c r="E83" s="12">
        <f>SUMIFS(Ord_data!$M$2:$M$2001,Ord_data!$F$2:$F$2001,'Sales report'!$A83,Ord_data!$D$2:$D$2001,'Sales report'!$B$2,Ord_data!$I$2:$I$2001,"&gt;="&amp;'Sales report'!E$73,Ord_data!$I$2:$I$2001,"&lt;="&amp;'Sales report'!E$74)</f>
        <v>0</v>
      </c>
      <c r="F83" s="12">
        <f>SUMIFS(Ord_data!$M$2:$M$2001,Ord_data!$F$2:$F$2001,'Sales report'!$A83,Ord_data!$D$2:$D$2001,'Sales report'!$B$2,Ord_data!$I$2:$I$2001,"&gt;="&amp;'Sales report'!F$73,Ord_data!$I$2:$I$2001,"&lt;="&amp;'Sales report'!F$74)</f>
        <v>0</v>
      </c>
      <c r="G83" s="12">
        <f>SUMIFS(Ord_data!$M$2:$M$2001,Ord_data!$F$2:$F$2001,'Sales report'!$A83,Ord_data!$D$2:$D$2001,'Sales report'!$B$2,Ord_data!$I$2:$I$2001,"&gt;="&amp;'Sales report'!G$73,Ord_data!$I$2:$I$2001,"&lt;="&amp;'Sales report'!G$74)</f>
        <v>0</v>
      </c>
      <c r="H83" s="12">
        <f>SUMIFS(Ord_data!$M$2:$M$2001,Ord_data!$F$2:$F$2001,'Sales report'!$A83,Ord_data!$D$2:$D$2001,'Sales report'!$B$2,Ord_data!$I$2:$I$2001,"&gt;="&amp;'Sales report'!H$73,Ord_data!$I$2:$I$2001,"&lt;="&amp;'Sales report'!H$74)</f>
        <v>180</v>
      </c>
      <c r="I83" s="12">
        <f>SUMIFS(Ord_data!$M$2:$M$2001,Ord_data!$F$2:$F$2001,'Sales report'!$A83,Ord_data!$D$2:$D$2001,'Sales report'!$B$2,Ord_data!$I$2:$I$2001,"&gt;="&amp;'Sales report'!I$73,Ord_data!$I$2:$I$2001,"&lt;="&amp;'Sales report'!I$74)</f>
        <v>180</v>
      </c>
      <c r="J83" s="12">
        <f>SUMIFS(Ord_data!$M$2:$M$2001,Ord_data!$F$2:$F$2001,'Sales report'!$A83,Ord_data!$D$2:$D$2001,'Sales report'!$B$2,Ord_data!$I$2:$I$2001,"&gt;="&amp;'Sales report'!J$73,Ord_data!$I$2:$I$2001,"&lt;="&amp;'Sales report'!J$74)</f>
        <v>180</v>
      </c>
      <c r="K83" s="12">
        <f>SUMIFS(Ord_data!$M$2:$M$2001,Ord_data!$F$2:$F$2001,'Sales report'!$A83,Ord_data!$D$2:$D$2001,'Sales report'!$B$2,Ord_data!$I$2:$I$2001,"&gt;="&amp;'Sales report'!K$73,Ord_data!$I$2:$I$2001,"&lt;="&amp;'Sales report'!K$74)</f>
        <v>0</v>
      </c>
      <c r="L83" s="12">
        <f>SUMIFS(Ord_data!$M$2:$M$2001,Ord_data!$F$2:$F$2001,'Sales report'!$A83,Ord_data!$D$2:$D$2001,'Sales report'!$B$2,Ord_data!$I$2:$I$2001,"&gt;="&amp;'Sales report'!L$73,Ord_data!$I$2:$I$2001,"&lt;="&amp;'Sales report'!L$74)</f>
        <v>360</v>
      </c>
      <c r="M83" s="12">
        <f>SUMIFS(Ord_data!$M$2:$M$2001,Ord_data!$F$2:$F$2001,'Sales report'!$A83,Ord_data!$D$2:$D$2001,'Sales report'!$B$2,Ord_data!$I$2:$I$2001,"&gt;="&amp;'Sales report'!M$73,Ord_data!$I$2:$I$2001,"&lt;="&amp;'Sales report'!M$74)</f>
        <v>180</v>
      </c>
      <c r="N83" s="5">
        <f t="shared" si="7"/>
        <v>1260</v>
      </c>
    </row>
    <row r="84" spans="1:14" x14ac:dyDescent="0.35">
      <c r="A84" s="5" t="s">
        <v>73</v>
      </c>
      <c r="B84" s="12">
        <f>SUMIFS(Ord_data!$M$2:$M$2001,Ord_data!$F$2:$F$2001,'Sales report'!$A84,Ord_data!$D$2:$D$2001,'Sales report'!$B$2,Ord_data!$I$2:$I$2001,"&gt;="&amp;'Sales report'!B$73,Ord_data!$I$2:$I$2001,"&lt;="&amp;'Sales report'!B$74)</f>
        <v>0</v>
      </c>
      <c r="C84" s="12">
        <f>SUMIFS(Ord_data!$M$2:$M$2001,Ord_data!$F$2:$F$2001,'Sales report'!$A84,Ord_data!$D$2:$D$2001,'Sales report'!$B$2,Ord_data!$I$2:$I$2001,"&gt;="&amp;'Sales report'!C$73,Ord_data!$I$2:$I$2001,"&lt;="&amp;'Sales report'!C$74)</f>
        <v>0</v>
      </c>
      <c r="D84" s="12">
        <f>SUMIFS(Ord_data!$M$2:$M$2001,Ord_data!$F$2:$F$2001,'Sales report'!$A84,Ord_data!$D$2:$D$2001,'Sales report'!$B$2,Ord_data!$I$2:$I$2001,"&gt;="&amp;'Sales report'!D$73,Ord_data!$I$2:$I$2001,"&lt;="&amp;'Sales report'!D$74)</f>
        <v>800</v>
      </c>
      <c r="E84" s="12">
        <f>SUMIFS(Ord_data!$M$2:$M$2001,Ord_data!$F$2:$F$2001,'Sales report'!$A84,Ord_data!$D$2:$D$2001,'Sales report'!$B$2,Ord_data!$I$2:$I$2001,"&gt;="&amp;'Sales report'!E$73,Ord_data!$I$2:$I$2001,"&lt;="&amp;'Sales report'!E$74)</f>
        <v>160</v>
      </c>
      <c r="F84" s="12">
        <f>SUMIFS(Ord_data!$M$2:$M$2001,Ord_data!$F$2:$F$2001,'Sales report'!$A84,Ord_data!$D$2:$D$2001,'Sales report'!$B$2,Ord_data!$I$2:$I$2001,"&gt;="&amp;'Sales report'!F$73,Ord_data!$I$2:$I$2001,"&lt;="&amp;'Sales report'!F$74)</f>
        <v>160</v>
      </c>
      <c r="G84" s="12">
        <f>SUMIFS(Ord_data!$M$2:$M$2001,Ord_data!$F$2:$F$2001,'Sales report'!$A84,Ord_data!$D$2:$D$2001,'Sales report'!$B$2,Ord_data!$I$2:$I$2001,"&gt;="&amp;'Sales report'!G$73,Ord_data!$I$2:$I$2001,"&lt;="&amp;'Sales report'!G$74)</f>
        <v>640</v>
      </c>
      <c r="H84" s="12">
        <f>SUMIFS(Ord_data!$M$2:$M$2001,Ord_data!$F$2:$F$2001,'Sales report'!$A84,Ord_data!$D$2:$D$2001,'Sales report'!$B$2,Ord_data!$I$2:$I$2001,"&gt;="&amp;'Sales report'!H$73,Ord_data!$I$2:$I$2001,"&lt;="&amp;'Sales report'!H$74)</f>
        <v>0</v>
      </c>
      <c r="I84" s="12">
        <f>SUMIFS(Ord_data!$M$2:$M$2001,Ord_data!$F$2:$F$2001,'Sales report'!$A84,Ord_data!$D$2:$D$2001,'Sales report'!$B$2,Ord_data!$I$2:$I$2001,"&gt;="&amp;'Sales report'!I$73,Ord_data!$I$2:$I$2001,"&lt;="&amp;'Sales report'!I$74)</f>
        <v>160</v>
      </c>
      <c r="J84" s="12">
        <f>SUMIFS(Ord_data!$M$2:$M$2001,Ord_data!$F$2:$F$2001,'Sales report'!$A84,Ord_data!$D$2:$D$2001,'Sales report'!$B$2,Ord_data!$I$2:$I$2001,"&gt;="&amp;'Sales report'!J$73,Ord_data!$I$2:$I$2001,"&lt;="&amp;'Sales report'!J$74)</f>
        <v>0</v>
      </c>
      <c r="K84" s="12">
        <f>SUMIFS(Ord_data!$M$2:$M$2001,Ord_data!$F$2:$F$2001,'Sales report'!$A84,Ord_data!$D$2:$D$2001,'Sales report'!$B$2,Ord_data!$I$2:$I$2001,"&gt;="&amp;'Sales report'!K$73,Ord_data!$I$2:$I$2001,"&lt;="&amp;'Sales report'!K$74)</f>
        <v>480</v>
      </c>
      <c r="L84" s="12">
        <f>SUMIFS(Ord_data!$M$2:$M$2001,Ord_data!$F$2:$F$2001,'Sales report'!$A84,Ord_data!$D$2:$D$2001,'Sales report'!$B$2,Ord_data!$I$2:$I$2001,"&gt;="&amp;'Sales report'!L$73,Ord_data!$I$2:$I$2001,"&lt;="&amp;'Sales report'!L$74)</f>
        <v>160</v>
      </c>
      <c r="M84" s="12">
        <f>SUMIFS(Ord_data!$M$2:$M$2001,Ord_data!$F$2:$F$2001,'Sales report'!$A84,Ord_data!$D$2:$D$2001,'Sales report'!$B$2,Ord_data!$I$2:$I$2001,"&gt;="&amp;'Sales report'!M$73,Ord_data!$I$2:$I$2001,"&lt;="&amp;'Sales report'!M$74)</f>
        <v>320</v>
      </c>
      <c r="N84" s="5">
        <f t="shared" si="7"/>
        <v>2880</v>
      </c>
    </row>
    <row r="85" spans="1:14" x14ac:dyDescent="0.35">
      <c r="A85" s="5" t="s">
        <v>80</v>
      </c>
      <c r="B85" s="12">
        <f>SUMIFS(Ord_data!$M$2:$M$2001,Ord_data!$F$2:$F$2001,'Sales report'!$A85,Ord_data!$D$2:$D$2001,'Sales report'!$B$2,Ord_data!$I$2:$I$2001,"&gt;="&amp;'Sales report'!B$73,Ord_data!$I$2:$I$2001,"&lt;="&amp;'Sales report'!B$74)</f>
        <v>460</v>
      </c>
      <c r="C85" s="12">
        <f>SUMIFS(Ord_data!$M$2:$M$2001,Ord_data!$F$2:$F$2001,'Sales report'!$A85,Ord_data!$D$2:$D$2001,'Sales report'!$B$2,Ord_data!$I$2:$I$2001,"&gt;="&amp;'Sales report'!C$73,Ord_data!$I$2:$I$2001,"&lt;="&amp;'Sales report'!C$74)</f>
        <v>920</v>
      </c>
      <c r="D85" s="12">
        <f>SUMIFS(Ord_data!$M$2:$M$2001,Ord_data!$F$2:$F$2001,'Sales report'!$A85,Ord_data!$D$2:$D$2001,'Sales report'!$B$2,Ord_data!$I$2:$I$2001,"&gt;="&amp;'Sales report'!D$73,Ord_data!$I$2:$I$2001,"&lt;="&amp;'Sales report'!D$74)</f>
        <v>460</v>
      </c>
      <c r="E85" s="12">
        <f>SUMIFS(Ord_data!$M$2:$M$2001,Ord_data!$F$2:$F$2001,'Sales report'!$A85,Ord_data!$D$2:$D$2001,'Sales report'!$B$2,Ord_data!$I$2:$I$2001,"&gt;="&amp;'Sales report'!E$73,Ord_data!$I$2:$I$2001,"&lt;="&amp;'Sales report'!E$74)</f>
        <v>460</v>
      </c>
      <c r="F85" s="12">
        <f>SUMIFS(Ord_data!$M$2:$M$2001,Ord_data!$F$2:$F$2001,'Sales report'!$A85,Ord_data!$D$2:$D$2001,'Sales report'!$B$2,Ord_data!$I$2:$I$2001,"&gt;="&amp;'Sales report'!F$73,Ord_data!$I$2:$I$2001,"&lt;="&amp;'Sales report'!F$74)</f>
        <v>460</v>
      </c>
      <c r="G85" s="12">
        <f>SUMIFS(Ord_data!$M$2:$M$2001,Ord_data!$F$2:$F$2001,'Sales report'!$A85,Ord_data!$D$2:$D$2001,'Sales report'!$B$2,Ord_data!$I$2:$I$2001,"&gt;="&amp;'Sales report'!G$73,Ord_data!$I$2:$I$2001,"&lt;="&amp;'Sales report'!G$74)</f>
        <v>0</v>
      </c>
      <c r="H85" s="12">
        <f>SUMIFS(Ord_data!$M$2:$M$2001,Ord_data!$F$2:$F$2001,'Sales report'!$A85,Ord_data!$D$2:$D$2001,'Sales report'!$B$2,Ord_data!$I$2:$I$2001,"&gt;="&amp;'Sales report'!H$73,Ord_data!$I$2:$I$2001,"&lt;="&amp;'Sales report'!H$74)</f>
        <v>0</v>
      </c>
      <c r="I85" s="12">
        <f>SUMIFS(Ord_data!$M$2:$M$2001,Ord_data!$F$2:$F$2001,'Sales report'!$A85,Ord_data!$D$2:$D$2001,'Sales report'!$B$2,Ord_data!$I$2:$I$2001,"&gt;="&amp;'Sales report'!I$73,Ord_data!$I$2:$I$2001,"&lt;="&amp;'Sales report'!I$74)</f>
        <v>0</v>
      </c>
      <c r="J85" s="12">
        <f>SUMIFS(Ord_data!$M$2:$M$2001,Ord_data!$F$2:$F$2001,'Sales report'!$A85,Ord_data!$D$2:$D$2001,'Sales report'!$B$2,Ord_data!$I$2:$I$2001,"&gt;="&amp;'Sales report'!J$73,Ord_data!$I$2:$I$2001,"&lt;="&amp;'Sales report'!J$74)</f>
        <v>460</v>
      </c>
      <c r="K85" s="12">
        <f>SUMIFS(Ord_data!$M$2:$M$2001,Ord_data!$F$2:$F$2001,'Sales report'!$A85,Ord_data!$D$2:$D$2001,'Sales report'!$B$2,Ord_data!$I$2:$I$2001,"&gt;="&amp;'Sales report'!K$73,Ord_data!$I$2:$I$2001,"&lt;="&amp;'Sales report'!K$74)</f>
        <v>0</v>
      </c>
      <c r="L85" s="12">
        <f>SUMIFS(Ord_data!$M$2:$M$2001,Ord_data!$F$2:$F$2001,'Sales report'!$A85,Ord_data!$D$2:$D$2001,'Sales report'!$B$2,Ord_data!$I$2:$I$2001,"&gt;="&amp;'Sales report'!L$73,Ord_data!$I$2:$I$2001,"&lt;="&amp;'Sales report'!L$74)</f>
        <v>0</v>
      </c>
      <c r="M85" s="12">
        <f>SUMIFS(Ord_data!$M$2:$M$2001,Ord_data!$F$2:$F$2001,'Sales report'!$A85,Ord_data!$D$2:$D$2001,'Sales report'!$B$2,Ord_data!$I$2:$I$2001,"&gt;="&amp;'Sales report'!M$73,Ord_data!$I$2:$I$2001,"&lt;="&amp;'Sales report'!M$74)</f>
        <v>0</v>
      </c>
      <c r="N85" s="5">
        <f t="shared" si="7"/>
        <v>3220</v>
      </c>
    </row>
    <row r="86" spans="1:14" x14ac:dyDescent="0.35">
      <c r="A86" s="5" t="s">
        <v>85</v>
      </c>
      <c r="B86" s="12">
        <f>SUMIFS(Ord_data!$M$2:$M$2001,Ord_data!$F$2:$F$2001,'Sales report'!$A86,Ord_data!$D$2:$D$2001,'Sales report'!$B$2,Ord_data!$I$2:$I$2001,"&gt;="&amp;'Sales report'!B$73,Ord_data!$I$2:$I$2001,"&lt;="&amp;'Sales report'!B$74)</f>
        <v>400</v>
      </c>
      <c r="C86" s="12">
        <f>SUMIFS(Ord_data!$M$2:$M$2001,Ord_data!$F$2:$F$2001,'Sales report'!$A86,Ord_data!$D$2:$D$2001,'Sales report'!$B$2,Ord_data!$I$2:$I$2001,"&gt;="&amp;'Sales report'!C$73,Ord_data!$I$2:$I$2001,"&lt;="&amp;'Sales report'!C$74)</f>
        <v>800</v>
      </c>
      <c r="D86" s="12">
        <f>SUMIFS(Ord_data!$M$2:$M$2001,Ord_data!$F$2:$F$2001,'Sales report'!$A86,Ord_data!$D$2:$D$2001,'Sales report'!$B$2,Ord_data!$I$2:$I$2001,"&gt;="&amp;'Sales report'!D$73,Ord_data!$I$2:$I$2001,"&lt;="&amp;'Sales report'!D$74)</f>
        <v>400</v>
      </c>
      <c r="E86" s="12">
        <f>SUMIFS(Ord_data!$M$2:$M$2001,Ord_data!$F$2:$F$2001,'Sales report'!$A86,Ord_data!$D$2:$D$2001,'Sales report'!$B$2,Ord_data!$I$2:$I$2001,"&gt;="&amp;'Sales report'!E$73,Ord_data!$I$2:$I$2001,"&lt;="&amp;'Sales report'!E$74)</f>
        <v>0</v>
      </c>
      <c r="F86" s="12">
        <f>SUMIFS(Ord_data!$M$2:$M$2001,Ord_data!$F$2:$F$2001,'Sales report'!$A86,Ord_data!$D$2:$D$2001,'Sales report'!$B$2,Ord_data!$I$2:$I$2001,"&gt;="&amp;'Sales report'!F$73,Ord_data!$I$2:$I$2001,"&lt;="&amp;'Sales report'!F$74)</f>
        <v>0</v>
      </c>
      <c r="G86" s="12">
        <f>SUMIFS(Ord_data!$M$2:$M$2001,Ord_data!$F$2:$F$2001,'Sales report'!$A86,Ord_data!$D$2:$D$2001,'Sales report'!$B$2,Ord_data!$I$2:$I$2001,"&gt;="&amp;'Sales report'!G$73,Ord_data!$I$2:$I$2001,"&lt;="&amp;'Sales report'!G$74)</f>
        <v>800</v>
      </c>
      <c r="H86" s="12">
        <f>SUMIFS(Ord_data!$M$2:$M$2001,Ord_data!$F$2:$F$2001,'Sales report'!$A86,Ord_data!$D$2:$D$2001,'Sales report'!$B$2,Ord_data!$I$2:$I$2001,"&gt;="&amp;'Sales report'!H$73,Ord_data!$I$2:$I$2001,"&lt;="&amp;'Sales report'!H$74)</f>
        <v>800</v>
      </c>
      <c r="I86" s="12">
        <f>SUMIFS(Ord_data!$M$2:$M$2001,Ord_data!$F$2:$F$2001,'Sales report'!$A86,Ord_data!$D$2:$D$2001,'Sales report'!$B$2,Ord_data!$I$2:$I$2001,"&gt;="&amp;'Sales report'!I$73,Ord_data!$I$2:$I$2001,"&lt;="&amp;'Sales report'!I$74)</f>
        <v>0</v>
      </c>
      <c r="J86" s="12">
        <f>SUMIFS(Ord_data!$M$2:$M$2001,Ord_data!$F$2:$F$2001,'Sales report'!$A86,Ord_data!$D$2:$D$2001,'Sales report'!$B$2,Ord_data!$I$2:$I$2001,"&gt;="&amp;'Sales report'!J$73,Ord_data!$I$2:$I$2001,"&lt;="&amp;'Sales report'!J$74)</f>
        <v>0</v>
      </c>
      <c r="K86" s="12">
        <f>SUMIFS(Ord_data!$M$2:$M$2001,Ord_data!$F$2:$F$2001,'Sales report'!$A86,Ord_data!$D$2:$D$2001,'Sales report'!$B$2,Ord_data!$I$2:$I$2001,"&gt;="&amp;'Sales report'!K$73,Ord_data!$I$2:$I$2001,"&lt;="&amp;'Sales report'!K$74)</f>
        <v>400</v>
      </c>
      <c r="L86" s="12">
        <f>SUMIFS(Ord_data!$M$2:$M$2001,Ord_data!$F$2:$F$2001,'Sales report'!$A86,Ord_data!$D$2:$D$2001,'Sales report'!$B$2,Ord_data!$I$2:$I$2001,"&gt;="&amp;'Sales report'!L$73,Ord_data!$I$2:$I$2001,"&lt;="&amp;'Sales report'!L$74)</f>
        <v>400</v>
      </c>
      <c r="M86" s="12">
        <f>SUMIFS(Ord_data!$M$2:$M$2001,Ord_data!$F$2:$F$2001,'Sales report'!$A86,Ord_data!$D$2:$D$2001,'Sales report'!$B$2,Ord_data!$I$2:$I$2001,"&gt;="&amp;'Sales report'!M$73,Ord_data!$I$2:$I$2001,"&lt;="&amp;'Sales report'!M$74)</f>
        <v>400</v>
      </c>
      <c r="N86" s="5">
        <f t="shared" si="7"/>
        <v>4400</v>
      </c>
    </row>
    <row r="87" spans="1:14" x14ac:dyDescent="0.35">
      <c r="A87" s="5" t="s">
        <v>88</v>
      </c>
      <c r="B87" s="12">
        <f>SUMIFS(Ord_data!$M$2:$M$2001,Ord_data!$F$2:$F$2001,'Sales report'!$A87,Ord_data!$D$2:$D$2001,'Sales report'!$B$2,Ord_data!$I$2:$I$2001,"&gt;="&amp;'Sales report'!B$73,Ord_data!$I$2:$I$2001,"&lt;="&amp;'Sales report'!B$74)</f>
        <v>0</v>
      </c>
      <c r="C87" s="12">
        <f>SUMIFS(Ord_data!$M$2:$M$2001,Ord_data!$F$2:$F$2001,'Sales report'!$A87,Ord_data!$D$2:$D$2001,'Sales report'!$B$2,Ord_data!$I$2:$I$2001,"&gt;="&amp;'Sales report'!C$73,Ord_data!$I$2:$I$2001,"&lt;="&amp;'Sales report'!C$74)</f>
        <v>0</v>
      </c>
      <c r="D87" s="12">
        <f>SUMIFS(Ord_data!$M$2:$M$2001,Ord_data!$F$2:$F$2001,'Sales report'!$A87,Ord_data!$D$2:$D$2001,'Sales report'!$B$2,Ord_data!$I$2:$I$2001,"&gt;="&amp;'Sales report'!D$73,Ord_data!$I$2:$I$2001,"&lt;="&amp;'Sales report'!D$74)</f>
        <v>260</v>
      </c>
      <c r="E87" s="12">
        <f>SUMIFS(Ord_data!$M$2:$M$2001,Ord_data!$F$2:$F$2001,'Sales report'!$A87,Ord_data!$D$2:$D$2001,'Sales report'!$B$2,Ord_data!$I$2:$I$2001,"&gt;="&amp;'Sales report'!E$73,Ord_data!$I$2:$I$2001,"&lt;="&amp;'Sales report'!E$74)</f>
        <v>0</v>
      </c>
      <c r="F87" s="12">
        <f>SUMIFS(Ord_data!$M$2:$M$2001,Ord_data!$F$2:$F$2001,'Sales report'!$A87,Ord_data!$D$2:$D$2001,'Sales report'!$B$2,Ord_data!$I$2:$I$2001,"&gt;="&amp;'Sales report'!F$73,Ord_data!$I$2:$I$2001,"&lt;="&amp;'Sales report'!F$74)</f>
        <v>0</v>
      </c>
      <c r="G87" s="12">
        <f>SUMIFS(Ord_data!$M$2:$M$2001,Ord_data!$F$2:$F$2001,'Sales report'!$A87,Ord_data!$D$2:$D$2001,'Sales report'!$B$2,Ord_data!$I$2:$I$2001,"&gt;="&amp;'Sales report'!G$73,Ord_data!$I$2:$I$2001,"&lt;="&amp;'Sales report'!G$74)</f>
        <v>130</v>
      </c>
      <c r="H87" s="12">
        <f>SUMIFS(Ord_data!$M$2:$M$2001,Ord_data!$F$2:$F$2001,'Sales report'!$A87,Ord_data!$D$2:$D$2001,'Sales report'!$B$2,Ord_data!$I$2:$I$2001,"&gt;="&amp;'Sales report'!H$73,Ord_data!$I$2:$I$2001,"&lt;="&amp;'Sales report'!H$74)</f>
        <v>0</v>
      </c>
      <c r="I87" s="12">
        <f>SUMIFS(Ord_data!$M$2:$M$2001,Ord_data!$F$2:$F$2001,'Sales report'!$A87,Ord_data!$D$2:$D$2001,'Sales report'!$B$2,Ord_data!$I$2:$I$2001,"&gt;="&amp;'Sales report'!I$73,Ord_data!$I$2:$I$2001,"&lt;="&amp;'Sales report'!I$74)</f>
        <v>260</v>
      </c>
      <c r="J87" s="12">
        <f>SUMIFS(Ord_data!$M$2:$M$2001,Ord_data!$F$2:$F$2001,'Sales report'!$A87,Ord_data!$D$2:$D$2001,'Sales report'!$B$2,Ord_data!$I$2:$I$2001,"&gt;="&amp;'Sales report'!J$73,Ord_data!$I$2:$I$2001,"&lt;="&amp;'Sales report'!J$74)</f>
        <v>0</v>
      </c>
      <c r="K87" s="12">
        <f>SUMIFS(Ord_data!$M$2:$M$2001,Ord_data!$F$2:$F$2001,'Sales report'!$A87,Ord_data!$D$2:$D$2001,'Sales report'!$B$2,Ord_data!$I$2:$I$2001,"&gt;="&amp;'Sales report'!K$73,Ord_data!$I$2:$I$2001,"&lt;="&amp;'Sales report'!K$74)</f>
        <v>0</v>
      </c>
      <c r="L87" s="12">
        <f>SUMIFS(Ord_data!$M$2:$M$2001,Ord_data!$F$2:$F$2001,'Sales report'!$A87,Ord_data!$D$2:$D$2001,'Sales report'!$B$2,Ord_data!$I$2:$I$2001,"&gt;="&amp;'Sales report'!L$73,Ord_data!$I$2:$I$2001,"&lt;="&amp;'Sales report'!L$74)</f>
        <v>130</v>
      </c>
      <c r="M87" s="12">
        <f>SUMIFS(Ord_data!$M$2:$M$2001,Ord_data!$F$2:$F$2001,'Sales report'!$A87,Ord_data!$D$2:$D$2001,'Sales report'!$B$2,Ord_data!$I$2:$I$2001,"&gt;="&amp;'Sales report'!M$73,Ord_data!$I$2:$I$2001,"&lt;="&amp;'Sales report'!M$74)</f>
        <v>260</v>
      </c>
      <c r="N87" s="5">
        <f t="shared" si="7"/>
        <v>1040</v>
      </c>
    </row>
    <row r="88" spans="1:14" x14ac:dyDescent="0.35">
      <c r="A88" s="5" t="s">
        <v>90</v>
      </c>
      <c r="B88" s="12">
        <f>SUMIFS(Ord_data!$M$2:$M$2001,Ord_data!$F$2:$F$2001,'Sales report'!$A88,Ord_data!$D$2:$D$2001,'Sales report'!$B$2,Ord_data!$I$2:$I$2001,"&gt;="&amp;'Sales report'!B$73,Ord_data!$I$2:$I$2001,"&lt;="&amp;'Sales report'!B$74)</f>
        <v>100</v>
      </c>
      <c r="C88" s="12">
        <f>SUMIFS(Ord_data!$M$2:$M$2001,Ord_data!$F$2:$F$2001,'Sales report'!$A88,Ord_data!$D$2:$D$2001,'Sales report'!$B$2,Ord_data!$I$2:$I$2001,"&gt;="&amp;'Sales report'!C$73,Ord_data!$I$2:$I$2001,"&lt;="&amp;'Sales report'!C$74)</f>
        <v>0</v>
      </c>
      <c r="D88" s="12">
        <f>SUMIFS(Ord_data!$M$2:$M$2001,Ord_data!$F$2:$F$2001,'Sales report'!$A88,Ord_data!$D$2:$D$2001,'Sales report'!$B$2,Ord_data!$I$2:$I$2001,"&gt;="&amp;'Sales report'!D$73,Ord_data!$I$2:$I$2001,"&lt;="&amp;'Sales report'!D$74)</f>
        <v>0</v>
      </c>
      <c r="E88" s="12">
        <f>SUMIFS(Ord_data!$M$2:$M$2001,Ord_data!$F$2:$F$2001,'Sales report'!$A88,Ord_data!$D$2:$D$2001,'Sales report'!$B$2,Ord_data!$I$2:$I$2001,"&gt;="&amp;'Sales report'!E$73,Ord_data!$I$2:$I$2001,"&lt;="&amp;'Sales report'!E$74)</f>
        <v>100</v>
      </c>
      <c r="F88" s="12">
        <f>SUMIFS(Ord_data!$M$2:$M$2001,Ord_data!$F$2:$F$2001,'Sales report'!$A88,Ord_data!$D$2:$D$2001,'Sales report'!$B$2,Ord_data!$I$2:$I$2001,"&gt;="&amp;'Sales report'!F$73,Ord_data!$I$2:$I$2001,"&lt;="&amp;'Sales report'!F$74)</f>
        <v>100</v>
      </c>
      <c r="G88" s="12">
        <f>SUMIFS(Ord_data!$M$2:$M$2001,Ord_data!$F$2:$F$2001,'Sales report'!$A88,Ord_data!$D$2:$D$2001,'Sales report'!$B$2,Ord_data!$I$2:$I$2001,"&gt;="&amp;'Sales report'!G$73,Ord_data!$I$2:$I$2001,"&lt;="&amp;'Sales report'!G$74)</f>
        <v>0</v>
      </c>
      <c r="H88" s="12">
        <f>SUMIFS(Ord_data!$M$2:$M$2001,Ord_data!$F$2:$F$2001,'Sales report'!$A88,Ord_data!$D$2:$D$2001,'Sales report'!$B$2,Ord_data!$I$2:$I$2001,"&gt;="&amp;'Sales report'!H$73,Ord_data!$I$2:$I$2001,"&lt;="&amp;'Sales report'!H$74)</f>
        <v>200</v>
      </c>
      <c r="I88" s="12">
        <f>SUMIFS(Ord_data!$M$2:$M$2001,Ord_data!$F$2:$F$2001,'Sales report'!$A88,Ord_data!$D$2:$D$2001,'Sales report'!$B$2,Ord_data!$I$2:$I$2001,"&gt;="&amp;'Sales report'!I$73,Ord_data!$I$2:$I$2001,"&lt;="&amp;'Sales report'!I$74)</f>
        <v>0</v>
      </c>
      <c r="J88" s="12">
        <f>SUMIFS(Ord_data!$M$2:$M$2001,Ord_data!$F$2:$F$2001,'Sales report'!$A88,Ord_data!$D$2:$D$2001,'Sales report'!$B$2,Ord_data!$I$2:$I$2001,"&gt;="&amp;'Sales report'!J$73,Ord_data!$I$2:$I$2001,"&lt;="&amp;'Sales report'!J$74)</f>
        <v>0</v>
      </c>
      <c r="K88" s="12">
        <f>SUMIFS(Ord_data!$M$2:$M$2001,Ord_data!$F$2:$F$2001,'Sales report'!$A88,Ord_data!$D$2:$D$2001,'Sales report'!$B$2,Ord_data!$I$2:$I$2001,"&gt;="&amp;'Sales report'!K$73,Ord_data!$I$2:$I$2001,"&lt;="&amp;'Sales report'!K$74)</f>
        <v>0</v>
      </c>
      <c r="L88" s="12">
        <f>SUMIFS(Ord_data!$M$2:$M$2001,Ord_data!$F$2:$F$2001,'Sales report'!$A88,Ord_data!$D$2:$D$2001,'Sales report'!$B$2,Ord_data!$I$2:$I$2001,"&gt;="&amp;'Sales report'!L$73,Ord_data!$I$2:$I$2001,"&lt;="&amp;'Sales report'!L$74)</f>
        <v>0</v>
      </c>
      <c r="M88" s="12">
        <f>SUMIFS(Ord_data!$M$2:$M$2001,Ord_data!$F$2:$F$2001,'Sales report'!$A88,Ord_data!$D$2:$D$2001,'Sales report'!$B$2,Ord_data!$I$2:$I$2001,"&gt;="&amp;'Sales report'!M$73,Ord_data!$I$2:$I$2001,"&lt;="&amp;'Sales report'!M$74)</f>
        <v>0</v>
      </c>
      <c r="N88" s="5">
        <f t="shared" si="7"/>
        <v>500</v>
      </c>
    </row>
    <row r="89" spans="1:14" x14ac:dyDescent="0.35">
      <c r="A89" s="5" t="s">
        <v>98</v>
      </c>
      <c r="B89" s="12">
        <f>SUMIFS(Ord_data!$M$2:$M$2001,Ord_data!$F$2:$F$2001,'Sales report'!$A89,Ord_data!$D$2:$D$2001,'Sales report'!$B$2,Ord_data!$I$2:$I$2001,"&gt;="&amp;'Sales report'!B$73,Ord_data!$I$2:$I$2001,"&lt;="&amp;'Sales report'!B$74)</f>
        <v>0</v>
      </c>
      <c r="C89" s="12">
        <f>SUMIFS(Ord_data!$M$2:$M$2001,Ord_data!$F$2:$F$2001,'Sales report'!$A89,Ord_data!$D$2:$D$2001,'Sales report'!$B$2,Ord_data!$I$2:$I$2001,"&gt;="&amp;'Sales report'!C$73,Ord_data!$I$2:$I$2001,"&lt;="&amp;'Sales report'!C$74)</f>
        <v>300</v>
      </c>
      <c r="D89" s="12">
        <f>SUMIFS(Ord_data!$M$2:$M$2001,Ord_data!$F$2:$F$2001,'Sales report'!$A89,Ord_data!$D$2:$D$2001,'Sales report'!$B$2,Ord_data!$I$2:$I$2001,"&gt;="&amp;'Sales report'!D$73,Ord_data!$I$2:$I$2001,"&lt;="&amp;'Sales report'!D$74)</f>
        <v>0</v>
      </c>
      <c r="E89" s="12">
        <f>SUMIFS(Ord_data!$M$2:$M$2001,Ord_data!$F$2:$F$2001,'Sales report'!$A89,Ord_data!$D$2:$D$2001,'Sales report'!$B$2,Ord_data!$I$2:$I$2001,"&gt;="&amp;'Sales report'!E$73,Ord_data!$I$2:$I$2001,"&lt;="&amp;'Sales report'!E$74)</f>
        <v>0</v>
      </c>
      <c r="F89" s="12">
        <f>SUMIFS(Ord_data!$M$2:$M$2001,Ord_data!$F$2:$F$2001,'Sales report'!$A89,Ord_data!$D$2:$D$2001,'Sales report'!$B$2,Ord_data!$I$2:$I$2001,"&gt;="&amp;'Sales report'!F$73,Ord_data!$I$2:$I$2001,"&lt;="&amp;'Sales report'!F$74)</f>
        <v>0</v>
      </c>
      <c r="G89" s="12">
        <f>SUMIFS(Ord_data!$M$2:$M$2001,Ord_data!$F$2:$F$2001,'Sales report'!$A89,Ord_data!$D$2:$D$2001,'Sales report'!$B$2,Ord_data!$I$2:$I$2001,"&gt;="&amp;'Sales report'!G$73,Ord_data!$I$2:$I$2001,"&lt;="&amp;'Sales report'!G$74)</f>
        <v>300</v>
      </c>
      <c r="H89" s="12">
        <f>SUMIFS(Ord_data!$M$2:$M$2001,Ord_data!$F$2:$F$2001,'Sales report'!$A89,Ord_data!$D$2:$D$2001,'Sales report'!$B$2,Ord_data!$I$2:$I$2001,"&gt;="&amp;'Sales report'!H$73,Ord_data!$I$2:$I$2001,"&lt;="&amp;'Sales report'!H$74)</f>
        <v>600</v>
      </c>
      <c r="I89" s="12">
        <f>SUMIFS(Ord_data!$M$2:$M$2001,Ord_data!$F$2:$F$2001,'Sales report'!$A89,Ord_data!$D$2:$D$2001,'Sales report'!$B$2,Ord_data!$I$2:$I$2001,"&gt;="&amp;'Sales report'!I$73,Ord_data!$I$2:$I$2001,"&lt;="&amp;'Sales report'!I$74)</f>
        <v>0</v>
      </c>
      <c r="J89" s="12">
        <f>SUMIFS(Ord_data!$M$2:$M$2001,Ord_data!$F$2:$F$2001,'Sales report'!$A89,Ord_data!$D$2:$D$2001,'Sales report'!$B$2,Ord_data!$I$2:$I$2001,"&gt;="&amp;'Sales report'!J$73,Ord_data!$I$2:$I$2001,"&lt;="&amp;'Sales report'!J$74)</f>
        <v>0</v>
      </c>
      <c r="K89" s="12">
        <f>SUMIFS(Ord_data!$M$2:$M$2001,Ord_data!$F$2:$F$2001,'Sales report'!$A89,Ord_data!$D$2:$D$2001,'Sales report'!$B$2,Ord_data!$I$2:$I$2001,"&gt;="&amp;'Sales report'!K$73,Ord_data!$I$2:$I$2001,"&lt;="&amp;'Sales report'!K$74)</f>
        <v>0</v>
      </c>
      <c r="L89" s="12">
        <f>SUMIFS(Ord_data!$M$2:$M$2001,Ord_data!$F$2:$F$2001,'Sales report'!$A89,Ord_data!$D$2:$D$2001,'Sales report'!$B$2,Ord_data!$I$2:$I$2001,"&gt;="&amp;'Sales report'!L$73,Ord_data!$I$2:$I$2001,"&lt;="&amp;'Sales report'!L$74)</f>
        <v>300</v>
      </c>
      <c r="M89" s="12">
        <f>SUMIFS(Ord_data!$M$2:$M$2001,Ord_data!$F$2:$F$2001,'Sales report'!$A89,Ord_data!$D$2:$D$2001,'Sales report'!$B$2,Ord_data!$I$2:$I$2001,"&gt;="&amp;'Sales report'!M$73,Ord_data!$I$2:$I$2001,"&lt;="&amp;'Sales report'!M$74)</f>
        <v>600</v>
      </c>
      <c r="N89" s="5">
        <f t="shared" si="7"/>
        <v>2100</v>
      </c>
    </row>
    <row r="90" spans="1:14" x14ac:dyDescent="0.35">
      <c r="A90" s="5" t="s">
        <v>103</v>
      </c>
      <c r="B90" s="12">
        <f>SUMIFS(Ord_data!$M$2:$M$2001,Ord_data!$F$2:$F$2001,'Sales report'!$A90,Ord_data!$D$2:$D$2001,'Sales report'!$B$2,Ord_data!$I$2:$I$2001,"&gt;="&amp;'Sales report'!B$73,Ord_data!$I$2:$I$2001,"&lt;="&amp;'Sales report'!B$74)</f>
        <v>380</v>
      </c>
      <c r="C90" s="12">
        <f>SUMIFS(Ord_data!$M$2:$M$2001,Ord_data!$F$2:$F$2001,'Sales report'!$A90,Ord_data!$D$2:$D$2001,'Sales report'!$B$2,Ord_data!$I$2:$I$2001,"&gt;="&amp;'Sales report'!C$73,Ord_data!$I$2:$I$2001,"&lt;="&amp;'Sales report'!C$74)</f>
        <v>190</v>
      </c>
      <c r="D90" s="12">
        <f>SUMIFS(Ord_data!$M$2:$M$2001,Ord_data!$F$2:$F$2001,'Sales report'!$A90,Ord_data!$D$2:$D$2001,'Sales report'!$B$2,Ord_data!$I$2:$I$2001,"&gt;="&amp;'Sales report'!D$73,Ord_data!$I$2:$I$2001,"&lt;="&amp;'Sales report'!D$74)</f>
        <v>190</v>
      </c>
      <c r="E90" s="12">
        <f>SUMIFS(Ord_data!$M$2:$M$2001,Ord_data!$F$2:$F$2001,'Sales report'!$A90,Ord_data!$D$2:$D$2001,'Sales report'!$B$2,Ord_data!$I$2:$I$2001,"&gt;="&amp;'Sales report'!E$73,Ord_data!$I$2:$I$2001,"&lt;="&amp;'Sales report'!E$74)</f>
        <v>760</v>
      </c>
      <c r="F90" s="12">
        <f>SUMIFS(Ord_data!$M$2:$M$2001,Ord_data!$F$2:$F$2001,'Sales report'!$A90,Ord_data!$D$2:$D$2001,'Sales report'!$B$2,Ord_data!$I$2:$I$2001,"&gt;="&amp;'Sales report'!F$73,Ord_data!$I$2:$I$2001,"&lt;="&amp;'Sales report'!F$74)</f>
        <v>0</v>
      </c>
      <c r="G90" s="12">
        <f>SUMIFS(Ord_data!$M$2:$M$2001,Ord_data!$F$2:$F$2001,'Sales report'!$A90,Ord_data!$D$2:$D$2001,'Sales report'!$B$2,Ord_data!$I$2:$I$2001,"&gt;="&amp;'Sales report'!G$73,Ord_data!$I$2:$I$2001,"&lt;="&amp;'Sales report'!G$74)</f>
        <v>190</v>
      </c>
      <c r="H90" s="12">
        <f>SUMIFS(Ord_data!$M$2:$M$2001,Ord_data!$F$2:$F$2001,'Sales report'!$A90,Ord_data!$D$2:$D$2001,'Sales report'!$B$2,Ord_data!$I$2:$I$2001,"&gt;="&amp;'Sales report'!H$73,Ord_data!$I$2:$I$2001,"&lt;="&amp;'Sales report'!H$74)</f>
        <v>0</v>
      </c>
      <c r="I90" s="12">
        <f>SUMIFS(Ord_data!$M$2:$M$2001,Ord_data!$F$2:$F$2001,'Sales report'!$A90,Ord_data!$D$2:$D$2001,'Sales report'!$B$2,Ord_data!$I$2:$I$2001,"&gt;="&amp;'Sales report'!I$73,Ord_data!$I$2:$I$2001,"&lt;="&amp;'Sales report'!I$74)</f>
        <v>190</v>
      </c>
      <c r="J90" s="12">
        <f>SUMIFS(Ord_data!$M$2:$M$2001,Ord_data!$F$2:$F$2001,'Sales report'!$A90,Ord_data!$D$2:$D$2001,'Sales report'!$B$2,Ord_data!$I$2:$I$2001,"&gt;="&amp;'Sales report'!J$73,Ord_data!$I$2:$I$2001,"&lt;="&amp;'Sales report'!J$74)</f>
        <v>0</v>
      </c>
      <c r="K90" s="12">
        <f>SUMIFS(Ord_data!$M$2:$M$2001,Ord_data!$F$2:$F$2001,'Sales report'!$A90,Ord_data!$D$2:$D$2001,'Sales report'!$B$2,Ord_data!$I$2:$I$2001,"&gt;="&amp;'Sales report'!K$73,Ord_data!$I$2:$I$2001,"&lt;="&amp;'Sales report'!K$74)</f>
        <v>380</v>
      </c>
      <c r="L90" s="12">
        <f>SUMIFS(Ord_data!$M$2:$M$2001,Ord_data!$F$2:$F$2001,'Sales report'!$A90,Ord_data!$D$2:$D$2001,'Sales report'!$B$2,Ord_data!$I$2:$I$2001,"&gt;="&amp;'Sales report'!L$73,Ord_data!$I$2:$I$2001,"&lt;="&amp;'Sales report'!L$74)</f>
        <v>380</v>
      </c>
      <c r="M90" s="12">
        <f>SUMIFS(Ord_data!$M$2:$M$2001,Ord_data!$F$2:$F$2001,'Sales report'!$A90,Ord_data!$D$2:$D$2001,'Sales report'!$B$2,Ord_data!$I$2:$I$2001,"&gt;="&amp;'Sales report'!M$73,Ord_data!$I$2:$I$2001,"&lt;="&amp;'Sales report'!M$74)</f>
        <v>190</v>
      </c>
      <c r="N90" s="5">
        <f t="shared" si="7"/>
        <v>2850</v>
      </c>
    </row>
    <row r="91" spans="1:14" x14ac:dyDescent="0.35">
      <c r="A91" s="5" t="s">
        <v>105</v>
      </c>
      <c r="B91" s="12">
        <f>SUMIFS(Ord_data!$M$2:$M$2001,Ord_data!$F$2:$F$2001,'Sales report'!$A91,Ord_data!$D$2:$D$2001,'Sales report'!$B$2,Ord_data!$I$2:$I$2001,"&gt;="&amp;'Sales report'!B$73,Ord_data!$I$2:$I$2001,"&lt;="&amp;'Sales report'!B$74)</f>
        <v>180</v>
      </c>
      <c r="C91" s="12">
        <f>SUMIFS(Ord_data!$M$2:$M$2001,Ord_data!$F$2:$F$2001,'Sales report'!$A91,Ord_data!$D$2:$D$2001,'Sales report'!$B$2,Ord_data!$I$2:$I$2001,"&gt;="&amp;'Sales report'!C$73,Ord_data!$I$2:$I$2001,"&lt;="&amp;'Sales report'!C$74)</f>
        <v>540</v>
      </c>
      <c r="D91" s="12">
        <f>SUMIFS(Ord_data!$M$2:$M$2001,Ord_data!$F$2:$F$2001,'Sales report'!$A91,Ord_data!$D$2:$D$2001,'Sales report'!$B$2,Ord_data!$I$2:$I$2001,"&gt;="&amp;'Sales report'!D$73,Ord_data!$I$2:$I$2001,"&lt;="&amp;'Sales report'!D$74)</f>
        <v>0</v>
      </c>
      <c r="E91" s="12">
        <f>SUMIFS(Ord_data!$M$2:$M$2001,Ord_data!$F$2:$F$2001,'Sales report'!$A91,Ord_data!$D$2:$D$2001,'Sales report'!$B$2,Ord_data!$I$2:$I$2001,"&gt;="&amp;'Sales report'!E$73,Ord_data!$I$2:$I$2001,"&lt;="&amp;'Sales report'!E$74)</f>
        <v>0</v>
      </c>
      <c r="F91" s="12">
        <f>SUMIFS(Ord_data!$M$2:$M$2001,Ord_data!$F$2:$F$2001,'Sales report'!$A91,Ord_data!$D$2:$D$2001,'Sales report'!$B$2,Ord_data!$I$2:$I$2001,"&gt;="&amp;'Sales report'!F$73,Ord_data!$I$2:$I$2001,"&lt;="&amp;'Sales report'!F$74)</f>
        <v>0</v>
      </c>
      <c r="G91" s="12">
        <f>SUMIFS(Ord_data!$M$2:$M$2001,Ord_data!$F$2:$F$2001,'Sales report'!$A91,Ord_data!$D$2:$D$2001,'Sales report'!$B$2,Ord_data!$I$2:$I$2001,"&gt;="&amp;'Sales report'!G$73,Ord_data!$I$2:$I$2001,"&lt;="&amp;'Sales report'!G$74)</f>
        <v>540</v>
      </c>
      <c r="H91" s="12">
        <f>SUMIFS(Ord_data!$M$2:$M$2001,Ord_data!$F$2:$F$2001,'Sales report'!$A91,Ord_data!$D$2:$D$2001,'Sales report'!$B$2,Ord_data!$I$2:$I$2001,"&gt;="&amp;'Sales report'!H$73,Ord_data!$I$2:$I$2001,"&lt;="&amp;'Sales report'!H$74)</f>
        <v>0</v>
      </c>
      <c r="I91" s="12">
        <f>SUMIFS(Ord_data!$M$2:$M$2001,Ord_data!$F$2:$F$2001,'Sales report'!$A91,Ord_data!$D$2:$D$2001,'Sales report'!$B$2,Ord_data!$I$2:$I$2001,"&gt;="&amp;'Sales report'!I$73,Ord_data!$I$2:$I$2001,"&lt;="&amp;'Sales report'!I$74)</f>
        <v>0</v>
      </c>
      <c r="J91" s="12">
        <f>SUMIFS(Ord_data!$M$2:$M$2001,Ord_data!$F$2:$F$2001,'Sales report'!$A91,Ord_data!$D$2:$D$2001,'Sales report'!$B$2,Ord_data!$I$2:$I$2001,"&gt;="&amp;'Sales report'!J$73,Ord_data!$I$2:$I$2001,"&lt;="&amp;'Sales report'!J$74)</f>
        <v>180</v>
      </c>
      <c r="K91" s="12">
        <f>SUMIFS(Ord_data!$M$2:$M$2001,Ord_data!$F$2:$F$2001,'Sales report'!$A91,Ord_data!$D$2:$D$2001,'Sales report'!$B$2,Ord_data!$I$2:$I$2001,"&gt;="&amp;'Sales report'!K$73,Ord_data!$I$2:$I$2001,"&lt;="&amp;'Sales report'!K$74)</f>
        <v>180</v>
      </c>
      <c r="L91" s="12">
        <f>SUMIFS(Ord_data!$M$2:$M$2001,Ord_data!$F$2:$F$2001,'Sales report'!$A91,Ord_data!$D$2:$D$2001,'Sales report'!$B$2,Ord_data!$I$2:$I$2001,"&gt;="&amp;'Sales report'!L$73,Ord_data!$I$2:$I$2001,"&lt;="&amp;'Sales report'!L$74)</f>
        <v>540</v>
      </c>
      <c r="M91" s="12">
        <f>SUMIFS(Ord_data!$M$2:$M$2001,Ord_data!$F$2:$F$2001,'Sales report'!$A91,Ord_data!$D$2:$D$2001,'Sales report'!$B$2,Ord_data!$I$2:$I$2001,"&gt;="&amp;'Sales report'!M$73,Ord_data!$I$2:$I$2001,"&lt;="&amp;'Sales report'!M$74)</f>
        <v>0</v>
      </c>
      <c r="N91" s="5">
        <f t="shared" si="7"/>
        <v>2160</v>
      </c>
    </row>
    <row r="92" spans="1:14" x14ac:dyDescent="0.35">
      <c r="A92" s="5" t="s">
        <v>111</v>
      </c>
      <c r="B92" s="12">
        <f>SUMIFS(Ord_data!$M$2:$M$2001,Ord_data!$F$2:$F$2001,'Sales report'!$A92,Ord_data!$D$2:$D$2001,'Sales report'!$B$2,Ord_data!$I$2:$I$2001,"&gt;="&amp;'Sales report'!B$73,Ord_data!$I$2:$I$2001,"&lt;="&amp;'Sales report'!B$74)</f>
        <v>200</v>
      </c>
      <c r="C92" s="12">
        <f>SUMIFS(Ord_data!$M$2:$M$2001,Ord_data!$F$2:$F$2001,'Sales report'!$A92,Ord_data!$D$2:$D$2001,'Sales report'!$B$2,Ord_data!$I$2:$I$2001,"&gt;="&amp;'Sales report'!C$73,Ord_data!$I$2:$I$2001,"&lt;="&amp;'Sales report'!C$74)</f>
        <v>0</v>
      </c>
      <c r="D92" s="12">
        <f>SUMIFS(Ord_data!$M$2:$M$2001,Ord_data!$F$2:$F$2001,'Sales report'!$A92,Ord_data!$D$2:$D$2001,'Sales report'!$B$2,Ord_data!$I$2:$I$2001,"&gt;="&amp;'Sales report'!D$73,Ord_data!$I$2:$I$2001,"&lt;="&amp;'Sales report'!D$74)</f>
        <v>0</v>
      </c>
      <c r="E92" s="12">
        <f>SUMIFS(Ord_data!$M$2:$M$2001,Ord_data!$F$2:$F$2001,'Sales report'!$A92,Ord_data!$D$2:$D$2001,'Sales report'!$B$2,Ord_data!$I$2:$I$2001,"&gt;="&amp;'Sales report'!E$73,Ord_data!$I$2:$I$2001,"&lt;="&amp;'Sales report'!E$74)</f>
        <v>0</v>
      </c>
      <c r="F92" s="12">
        <f>SUMIFS(Ord_data!$M$2:$M$2001,Ord_data!$F$2:$F$2001,'Sales report'!$A92,Ord_data!$D$2:$D$2001,'Sales report'!$B$2,Ord_data!$I$2:$I$2001,"&gt;="&amp;'Sales report'!F$73,Ord_data!$I$2:$I$2001,"&lt;="&amp;'Sales report'!F$74)</f>
        <v>0</v>
      </c>
      <c r="G92" s="12">
        <f>SUMIFS(Ord_data!$M$2:$M$2001,Ord_data!$F$2:$F$2001,'Sales report'!$A92,Ord_data!$D$2:$D$2001,'Sales report'!$B$2,Ord_data!$I$2:$I$2001,"&gt;="&amp;'Sales report'!G$73,Ord_data!$I$2:$I$2001,"&lt;="&amp;'Sales report'!G$74)</f>
        <v>0</v>
      </c>
      <c r="H92" s="12">
        <f>SUMIFS(Ord_data!$M$2:$M$2001,Ord_data!$F$2:$F$2001,'Sales report'!$A92,Ord_data!$D$2:$D$2001,'Sales report'!$B$2,Ord_data!$I$2:$I$2001,"&gt;="&amp;'Sales report'!H$73,Ord_data!$I$2:$I$2001,"&lt;="&amp;'Sales report'!H$74)</f>
        <v>100</v>
      </c>
      <c r="I92" s="12">
        <f>SUMIFS(Ord_data!$M$2:$M$2001,Ord_data!$F$2:$F$2001,'Sales report'!$A92,Ord_data!$D$2:$D$2001,'Sales report'!$B$2,Ord_data!$I$2:$I$2001,"&gt;="&amp;'Sales report'!I$73,Ord_data!$I$2:$I$2001,"&lt;="&amp;'Sales report'!I$74)</f>
        <v>0</v>
      </c>
      <c r="J92" s="12">
        <f>SUMIFS(Ord_data!$M$2:$M$2001,Ord_data!$F$2:$F$2001,'Sales report'!$A92,Ord_data!$D$2:$D$2001,'Sales report'!$B$2,Ord_data!$I$2:$I$2001,"&gt;="&amp;'Sales report'!J$73,Ord_data!$I$2:$I$2001,"&lt;="&amp;'Sales report'!J$74)</f>
        <v>200</v>
      </c>
      <c r="K92" s="12">
        <f>SUMIFS(Ord_data!$M$2:$M$2001,Ord_data!$F$2:$F$2001,'Sales report'!$A92,Ord_data!$D$2:$D$2001,'Sales report'!$B$2,Ord_data!$I$2:$I$2001,"&gt;="&amp;'Sales report'!K$73,Ord_data!$I$2:$I$2001,"&lt;="&amp;'Sales report'!K$74)</f>
        <v>100</v>
      </c>
      <c r="L92" s="12">
        <f>SUMIFS(Ord_data!$M$2:$M$2001,Ord_data!$F$2:$F$2001,'Sales report'!$A92,Ord_data!$D$2:$D$2001,'Sales report'!$B$2,Ord_data!$I$2:$I$2001,"&gt;="&amp;'Sales report'!L$73,Ord_data!$I$2:$I$2001,"&lt;="&amp;'Sales report'!L$74)</f>
        <v>0</v>
      </c>
      <c r="M92" s="12">
        <f>SUMIFS(Ord_data!$M$2:$M$2001,Ord_data!$F$2:$F$2001,'Sales report'!$A92,Ord_data!$D$2:$D$2001,'Sales report'!$B$2,Ord_data!$I$2:$I$2001,"&gt;="&amp;'Sales report'!M$73,Ord_data!$I$2:$I$2001,"&lt;="&amp;'Sales report'!M$74)</f>
        <v>100</v>
      </c>
      <c r="N92" s="5">
        <f t="shared" si="7"/>
        <v>700</v>
      </c>
    </row>
    <row r="93" spans="1:14" x14ac:dyDescent="0.35">
      <c r="A93" s="5" t="s">
        <v>134</v>
      </c>
      <c r="B93" s="12">
        <f>SUMIFS(Ord_data!$M$2:$M$2001,Ord_data!$F$2:$F$2001,'Sales report'!$A93,Ord_data!$D$2:$D$2001,'Sales report'!$B$2,Ord_data!$I$2:$I$2001,"&gt;="&amp;'Sales report'!B$73,Ord_data!$I$2:$I$2001,"&lt;="&amp;'Sales report'!B$74)</f>
        <v>1680</v>
      </c>
      <c r="C93" s="12">
        <f>SUMIFS(Ord_data!$M$2:$M$2001,Ord_data!$F$2:$F$2001,'Sales report'!$A93,Ord_data!$D$2:$D$2001,'Sales report'!$B$2,Ord_data!$I$2:$I$2001,"&gt;="&amp;'Sales report'!C$73,Ord_data!$I$2:$I$2001,"&lt;="&amp;'Sales report'!C$74)</f>
        <v>840</v>
      </c>
      <c r="D93" s="12">
        <f>SUMIFS(Ord_data!$M$2:$M$2001,Ord_data!$F$2:$F$2001,'Sales report'!$A93,Ord_data!$D$2:$D$2001,'Sales report'!$B$2,Ord_data!$I$2:$I$2001,"&gt;="&amp;'Sales report'!D$73,Ord_data!$I$2:$I$2001,"&lt;="&amp;'Sales report'!D$74)</f>
        <v>840</v>
      </c>
      <c r="E93" s="12">
        <f>SUMIFS(Ord_data!$M$2:$M$2001,Ord_data!$F$2:$F$2001,'Sales report'!$A93,Ord_data!$D$2:$D$2001,'Sales report'!$B$2,Ord_data!$I$2:$I$2001,"&gt;="&amp;'Sales report'!E$73,Ord_data!$I$2:$I$2001,"&lt;="&amp;'Sales report'!E$74)</f>
        <v>0</v>
      </c>
      <c r="F93" s="12">
        <f>SUMIFS(Ord_data!$M$2:$M$2001,Ord_data!$F$2:$F$2001,'Sales report'!$A93,Ord_data!$D$2:$D$2001,'Sales report'!$B$2,Ord_data!$I$2:$I$2001,"&gt;="&amp;'Sales report'!F$73,Ord_data!$I$2:$I$2001,"&lt;="&amp;'Sales report'!F$74)</f>
        <v>840</v>
      </c>
      <c r="G93" s="12">
        <f>SUMIFS(Ord_data!$M$2:$M$2001,Ord_data!$F$2:$F$2001,'Sales report'!$A93,Ord_data!$D$2:$D$2001,'Sales report'!$B$2,Ord_data!$I$2:$I$2001,"&gt;="&amp;'Sales report'!G$73,Ord_data!$I$2:$I$2001,"&lt;="&amp;'Sales report'!G$74)</f>
        <v>1680</v>
      </c>
      <c r="H93" s="12">
        <f>SUMIFS(Ord_data!$M$2:$M$2001,Ord_data!$F$2:$F$2001,'Sales report'!$A93,Ord_data!$D$2:$D$2001,'Sales report'!$B$2,Ord_data!$I$2:$I$2001,"&gt;="&amp;'Sales report'!H$73,Ord_data!$I$2:$I$2001,"&lt;="&amp;'Sales report'!H$74)</f>
        <v>2520</v>
      </c>
      <c r="I93" s="12">
        <f>SUMIFS(Ord_data!$M$2:$M$2001,Ord_data!$F$2:$F$2001,'Sales report'!$A93,Ord_data!$D$2:$D$2001,'Sales report'!$B$2,Ord_data!$I$2:$I$2001,"&gt;="&amp;'Sales report'!I$73,Ord_data!$I$2:$I$2001,"&lt;="&amp;'Sales report'!I$74)</f>
        <v>0</v>
      </c>
      <c r="J93" s="12">
        <f>SUMIFS(Ord_data!$M$2:$M$2001,Ord_data!$F$2:$F$2001,'Sales report'!$A93,Ord_data!$D$2:$D$2001,'Sales report'!$B$2,Ord_data!$I$2:$I$2001,"&gt;="&amp;'Sales report'!J$73,Ord_data!$I$2:$I$2001,"&lt;="&amp;'Sales report'!J$74)</f>
        <v>0</v>
      </c>
      <c r="K93" s="12">
        <f>SUMIFS(Ord_data!$M$2:$M$2001,Ord_data!$F$2:$F$2001,'Sales report'!$A93,Ord_data!$D$2:$D$2001,'Sales report'!$B$2,Ord_data!$I$2:$I$2001,"&gt;="&amp;'Sales report'!K$73,Ord_data!$I$2:$I$2001,"&lt;="&amp;'Sales report'!K$74)</f>
        <v>0</v>
      </c>
      <c r="L93" s="12">
        <f>SUMIFS(Ord_data!$M$2:$M$2001,Ord_data!$F$2:$F$2001,'Sales report'!$A93,Ord_data!$D$2:$D$2001,'Sales report'!$B$2,Ord_data!$I$2:$I$2001,"&gt;="&amp;'Sales report'!L$73,Ord_data!$I$2:$I$2001,"&lt;="&amp;'Sales report'!L$74)</f>
        <v>0</v>
      </c>
      <c r="M93" s="12">
        <f>SUMIFS(Ord_data!$M$2:$M$2001,Ord_data!$F$2:$F$2001,'Sales report'!$A93,Ord_data!$D$2:$D$2001,'Sales report'!$B$2,Ord_data!$I$2:$I$2001,"&gt;="&amp;'Sales report'!M$73,Ord_data!$I$2:$I$2001,"&lt;="&amp;'Sales report'!M$74)</f>
        <v>0</v>
      </c>
      <c r="N93" s="5">
        <f t="shared" si="7"/>
        <v>8400</v>
      </c>
    </row>
    <row r="94" spans="1:14" x14ac:dyDescent="0.35">
      <c r="A94" s="5" t="s">
        <v>174</v>
      </c>
      <c r="B94" s="12">
        <f>SUMIFS(Ord_data!$M$2:$M$2001,Ord_data!$F$2:$F$2001,'Sales report'!$A94,Ord_data!$D$2:$D$2001,'Sales report'!$B$2,Ord_data!$I$2:$I$2001,"&gt;="&amp;'Sales report'!B$73,Ord_data!$I$2:$I$2001,"&lt;="&amp;'Sales report'!B$74)</f>
        <v>0</v>
      </c>
      <c r="C94" s="12">
        <f>SUMIFS(Ord_data!$M$2:$M$2001,Ord_data!$F$2:$F$2001,'Sales report'!$A94,Ord_data!$D$2:$D$2001,'Sales report'!$B$2,Ord_data!$I$2:$I$2001,"&gt;="&amp;'Sales report'!C$73,Ord_data!$I$2:$I$2001,"&lt;="&amp;'Sales report'!C$74)</f>
        <v>0</v>
      </c>
      <c r="D94" s="12">
        <f>SUMIFS(Ord_data!$M$2:$M$2001,Ord_data!$F$2:$F$2001,'Sales report'!$A94,Ord_data!$D$2:$D$2001,'Sales report'!$B$2,Ord_data!$I$2:$I$2001,"&gt;="&amp;'Sales report'!D$73,Ord_data!$I$2:$I$2001,"&lt;="&amp;'Sales report'!D$74)</f>
        <v>900</v>
      </c>
      <c r="E94" s="12">
        <f>SUMIFS(Ord_data!$M$2:$M$2001,Ord_data!$F$2:$F$2001,'Sales report'!$A94,Ord_data!$D$2:$D$2001,'Sales report'!$B$2,Ord_data!$I$2:$I$2001,"&gt;="&amp;'Sales report'!E$73,Ord_data!$I$2:$I$2001,"&lt;="&amp;'Sales report'!E$74)</f>
        <v>0</v>
      </c>
      <c r="F94" s="12">
        <f>SUMIFS(Ord_data!$M$2:$M$2001,Ord_data!$F$2:$F$2001,'Sales report'!$A94,Ord_data!$D$2:$D$2001,'Sales report'!$B$2,Ord_data!$I$2:$I$2001,"&gt;="&amp;'Sales report'!F$73,Ord_data!$I$2:$I$2001,"&lt;="&amp;'Sales report'!F$74)</f>
        <v>0</v>
      </c>
      <c r="G94" s="12">
        <f>SUMIFS(Ord_data!$M$2:$M$2001,Ord_data!$F$2:$F$2001,'Sales report'!$A94,Ord_data!$D$2:$D$2001,'Sales report'!$B$2,Ord_data!$I$2:$I$2001,"&gt;="&amp;'Sales report'!G$73,Ord_data!$I$2:$I$2001,"&lt;="&amp;'Sales report'!G$74)</f>
        <v>1800</v>
      </c>
      <c r="H94" s="12">
        <f>SUMIFS(Ord_data!$M$2:$M$2001,Ord_data!$F$2:$F$2001,'Sales report'!$A94,Ord_data!$D$2:$D$2001,'Sales report'!$B$2,Ord_data!$I$2:$I$2001,"&gt;="&amp;'Sales report'!H$73,Ord_data!$I$2:$I$2001,"&lt;="&amp;'Sales report'!H$74)</f>
        <v>0</v>
      </c>
      <c r="I94" s="12">
        <f>SUMIFS(Ord_data!$M$2:$M$2001,Ord_data!$F$2:$F$2001,'Sales report'!$A94,Ord_data!$D$2:$D$2001,'Sales report'!$B$2,Ord_data!$I$2:$I$2001,"&gt;="&amp;'Sales report'!I$73,Ord_data!$I$2:$I$2001,"&lt;="&amp;'Sales report'!I$74)</f>
        <v>900</v>
      </c>
      <c r="J94" s="12">
        <f>SUMIFS(Ord_data!$M$2:$M$2001,Ord_data!$F$2:$F$2001,'Sales report'!$A94,Ord_data!$D$2:$D$2001,'Sales report'!$B$2,Ord_data!$I$2:$I$2001,"&gt;="&amp;'Sales report'!J$73,Ord_data!$I$2:$I$2001,"&lt;="&amp;'Sales report'!J$74)</f>
        <v>3600</v>
      </c>
      <c r="K94" s="12">
        <f>SUMIFS(Ord_data!$M$2:$M$2001,Ord_data!$F$2:$F$2001,'Sales report'!$A94,Ord_data!$D$2:$D$2001,'Sales report'!$B$2,Ord_data!$I$2:$I$2001,"&gt;="&amp;'Sales report'!K$73,Ord_data!$I$2:$I$2001,"&lt;="&amp;'Sales report'!K$74)</f>
        <v>900</v>
      </c>
      <c r="L94" s="12">
        <f>SUMIFS(Ord_data!$M$2:$M$2001,Ord_data!$F$2:$F$2001,'Sales report'!$A94,Ord_data!$D$2:$D$2001,'Sales report'!$B$2,Ord_data!$I$2:$I$2001,"&gt;="&amp;'Sales report'!L$73,Ord_data!$I$2:$I$2001,"&lt;="&amp;'Sales report'!L$74)</f>
        <v>0</v>
      </c>
      <c r="M94" s="12">
        <f>SUMIFS(Ord_data!$M$2:$M$2001,Ord_data!$F$2:$F$2001,'Sales report'!$A94,Ord_data!$D$2:$D$2001,'Sales report'!$B$2,Ord_data!$I$2:$I$2001,"&gt;="&amp;'Sales report'!M$73,Ord_data!$I$2:$I$2001,"&lt;="&amp;'Sales report'!M$74)</f>
        <v>900</v>
      </c>
      <c r="N94" s="5">
        <f t="shared" si="7"/>
        <v>9000</v>
      </c>
    </row>
  </sheetData>
  <mergeCells count="6">
    <mergeCell ref="A71:M71"/>
    <mergeCell ref="A4:F4"/>
    <mergeCell ref="I4:M4"/>
    <mergeCell ref="A19:M19"/>
    <mergeCell ref="A45:B45"/>
    <mergeCell ref="A46:B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4F43-7D2A-44AF-8CF9-2D423C8C9024}">
  <dimension ref="A1:N32"/>
  <sheetViews>
    <sheetView workbookViewId="0">
      <selection activeCell="G17" sqref="G17"/>
    </sheetView>
  </sheetViews>
  <sheetFormatPr defaultRowHeight="14.5" x14ac:dyDescent="0.35"/>
  <cols>
    <col min="1" max="1" width="21.6328125" bestFit="1" customWidth="1"/>
    <col min="2" max="2" width="13.36328125" bestFit="1" customWidth="1"/>
    <col min="3" max="5" width="10.08984375" bestFit="1" customWidth="1"/>
    <col min="6" max="6" width="24" bestFit="1" customWidth="1"/>
    <col min="7" max="13" width="10.08984375" bestFit="1" customWidth="1"/>
  </cols>
  <sheetData>
    <row r="1" spans="1:14" ht="18.5" x14ac:dyDescent="0.45">
      <c r="A1" s="10" t="s">
        <v>2109</v>
      </c>
      <c r="F1" s="24" t="s">
        <v>2159</v>
      </c>
    </row>
    <row r="2" spans="1:14" ht="15.5" x14ac:dyDescent="0.35">
      <c r="A2" s="11" t="s">
        <v>2160</v>
      </c>
      <c r="B2" s="11" t="str">
        <f>'Customer Details'!A4</f>
        <v>CU_002</v>
      </c>
      <c r="F2" s="26" t="s">
        <v>2161</v>
      </c>
      <c r="G2" s="25"/>
    </row>
    <row r="3" spans="1:14" ht="15.5" x14ac:dyDescent="0.35">
      <c r="A3" s="28" t="s">
        <v>1</v>
      </c>
      <c r="B3" s="28" t="str">
        <f>VLOOKUP(B2,'Customer Details'!A3:C22,2,0)</f>
        <v>Karan Sharma</v>
      </c>
      <c r="F3" s="26" t="s">
        <v>2162</v>
      </c>
      <c r="G3" s="26"/>
    </row>
    <row r="4" spans="1:14" ht="15.5" x14ac:dyDescent="0.35">
      <c r="A4" s="28" t="s">
        <v>2163</v>
      </c>
      <c r="B4" s="29">
        <f>VLOOKUP(B3,'Customer Details'!E3:G11,2,0)</f>
        <v>44958</v>
      </c>
      <c r="F4" s="26" t="s">
        <v>2164</v>
      </c>
      <c r="G4" s="27"/>
    </row>
    <row r="5" spans="1:14" ht="15.5" x14ac:dyDescent="0.35">
      <c r="A5" s="28" t="s">
        <v>2165</v>
      </c>
      <c r="B5" s="29">
        <f>VLOOKUP('membership Points Report '!B3,'Customer Details'!E3:G11,3,0)</f>
        <v>45260</v>
      </c>
      <c r="G5" s="1"/>
    </row>
    <row r="8" spans="1:14" ht="18.5" x14ac:dyDescent="0.45">
      <c r="A8" s="10" t="s">
        <v>2117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.5" x14ac:dyDescent="0.35">
      <c r="A9" s="39" t="s">
        <v>2166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14"/>
    </row>
    <row r="10" spans="1:14" x14ac:dyDescent="0.35">
      <c r="A10" s="15" t="s">
        <v>2118</v>
      </c>
      <c r="B10" s="16" t="s">
        <v>2122</v>
      </c>
      <c r="C10" s="16" t="s">
        <v>2123</v>
      </c>
      <c r="D10" s="16" t="s">
        <v>2124</v>
      </c>
      <c r="E10" s="16" t="s">
        <v>2125</v>
      </c>
      <c r="F10" s="16" t="s">
        <v>2126</v>
      </c>
      <c r="G10" s="16" t="s">
        <v>2127</v>
      </c>
      <c r="H10" s="16" t="s">
        <v>2128</v>
      </c>
      <c r="I10" s="16" t="s">
        <v>2129</v>
      </c>
      <c r="J10" s="16" t="s">
        <v>2130</v>
      </c>
      <c r="K10" s="16" t="s">
        <v>2131</v>
      </c>
      <c r="L10" s="16" t="s">
        <v>2132</v>
      </c>
      <c r="M10" s="16" t="s">
        <v>2133</v>
      </c>
      <c r="N10" s="15" t="s">
        <v>2150</v>
      </c>
    </row>
    <row r="11" spans="1:14" x14ac:dyDescent="0.35">
      <c r="A11" s="15" t="s">
        <v>2119</v>
      </c>
      <c r="B11" s="17">
        <v>44927</v>
      </c>
      <c r="C11" s="17">
        <v>44958</v>
      </c>
      <c r="D11" s="17">
        <v>44986</v>
      </c>
      <c r="E11" s="17">
        <v>45017</v>
      </c>
      <c r="F11" s="17">
        <v>45047</v>
      </c>
      <c r="G11" s="17">
        <v>45078</v>
      </c>
      <c r="H11" s="17">
        <v>45108</v>
      </c>
      <c r="I11" s="17">
        <v>45139</v>
      </c>
      <c r="J11" s="17">
        <v>45170</v>
      </c>
      <c r="K11" s="17">
        <v>45200</v>
      </c>
      <c r="L11" s="17">
        <v>45231</v>
      </c>
      <c r="M11" s="17">
        <v>45261</v>
      </c>
      <c r="N11" s="15"/>
    </row>
    <row r="12" spans="1:14" x14ac:dyDescent="0.35">
      <c r="A12" s="15" t="s">
        <v>2120</v>
      </c>
      <c r="B12" s="17">
        <v>44957</v>
      </c>
      <c r="C12" s="17">
        <v>44985</v>
      </c>
      <c r="D12" s="17">
        <v>45016</v>
      </c>
      <c r="E12" s="17">
        <v>45046</v>
      </c>
      <c r="F12" s="17">
        <v>45077</v>
      </c>
      <c r="G12" s="17">
        <v>45107</v>
      </c>
      <c r="H12" s="17">
        <v>45138</v>
      </c>
      <c r="I12" s="17">
        <v>45169</v>
      </c>
      <c r="J12" s="17">
        <v>45199</v>
      </c>
      <c r="K12" s="17">
        <v>45230</v>
      </c>
      <c r="L12" s="17">
        <v>45260</v>
      </c>
      <c r="M12" s="17">
        <v>45291</v>
      </c>
      <c r="N12" s="15"/>
    </row>
    <row r="13" spans="1:14" x14ac:dyDescent="0.35">
      <c r="A13" s="5" t="s">
        <v>2121</v>
      </c>
      <c r="B13" s="5">
        <f>SUMIFS(Ord_data!$H$2:$H$2001,Ord_data!$F$2:$F$2001,'membership Points Report '!$A13,Ord_data!$B$2:$B$2001,'membership Points Report '!$B$3,Ord_data!$I$2:$I$2001,"&gt;="&amp;'membership Points Report '!B$11,Ord_data!$I$2:$I$2001,"&lt;="&amp;'membership Points Report '!B$12,Ord_data!$K$2:$K$2001,Ord_data!$K$4)</f>
        <v>4</v>
      </c>
      <c r="C13" s="5">
        <f>SUMIFS(Ord_data!$H$2:$H$2001,Ord_data!$F$2:$F$2001,'membership Points Report '!$A13,Ord_data!$B$2:$B$2001,'membership Points Report '!$B$3,Ord_data!$I$2:$I$2001,"&gt;="&amp;'membership Points Report '!C$11,Ord_data!$I$2:$I$2001,"&lt;="&amp;'membership Points Report '!C$12,Ord_data!$K$2:$K$2001,Ord_data!$K$4)</f>
        <v>8</v>
      </c>
      <c r="D13" s="5">
        <f>SUMIFS(Ord_data!$H$2:$H$2001,Ord_data!$F$2:$F$2001,'membership Points Report '!$A13,Ord_data!$B$2:$B$2001,'membership Points Report '!$B$3,Ord_data!$I$2:$I$2001,"&gt;="&amp;'membership Points Report '!D$11,Ord_data!$I$2:$I$2001,"&lt;="&amp;'membership Points Report '!D$12,Ord_data!$K$2:$K$2001,Ord_data!$K$4)</f>
        <v>0</v>
      </c>
      <c r="E13" s="5">
        <f>SUMIFS(Ord_data!$H$2:$H$2001,Ord_data!$F$2:$F$2001,'membership Points Report '!$A13,Ord_data!$B$2:$B$2001,'membership Points Report '!$B$3,Ord_data!$I$2:$I$2001,"&gt;="&amp;'membership Points Report '!E$11,Ord_data!$I$2:$I$2001,"&lt;="&amp;'membership Points Report '!E$12,Ord_data!$K$2:$K$2001,Ord_data!$K$4)</f>
        <v>0</v>
      </c>
      <c r="F13" s="5">
        <f>SUMIFS(Ord_data!$H$2:$H$2001,Ord_data!$F$2:$F$2001,'membership Points Report '!$A13,Ord_data!$B$2:$B$2001,'membership Points Report '!$B$3,Ord_data!$I$2:$I$2001,"&gt;="&amp;'membership Points Report '!F$11,Ord_data!$I$2:$I$2001,"&lt;="&amp;'membership Points Report '!F$12,Ord_data!$K$2:$K$2001,Ord_data!$K$4)</f>
        <v>0</v>
      </c>
      <c r="G13" s="5">
        <f>SUMIFS(Ord_data!$H$2:$H$2001,Ord_data!$F$2:$F$2001,'membership Points Report '!$A13,Ord_data!$B$2:$B$2001,'membership Points Report '!$B$3,Ord_data!$I$2:$I$2001,"&gt;="&amp;'membership Points Report '!G$11,Ord_data!$I$2:$I$2001,"&lt;="&amp;'membership Points Report '!G$12,Ord_data!$K$2:$K$2001,Ord_data!$K$4)</f>
        <v>4</v>
      </c>
      <c r="H13" s="5">
        <f>SUMIFS(Ord_data!$H$2:$H$2001,Ord_data!$F$2:$F$2001,'membership Points Report '!$A13,Ord_data!$B$2:$B$2001,'membership Points Report '!$B$3,Ord_data!$I$2:$I$2001,"&gt;="&amp;'membership Points Report '!H$11,Ord_data!$I$2:$I$2001,"&lt;="&amp;'membership Points Report '!H$12,Ord_data!$K$2:$K$2001,Ord_data!$K$4)</f>
        <v>0</v>
      </c>
      <c r="I13" s="5">
        <f>SUMIFS(Ord_data!$H$2:$H$2001,Ord_data!$F$2:$F$2001,'membership Points Report '!$A13,Ord_data!$B$2:$B$2001,'membership Points Report '!$B$3,Ord_data!$I$2:$I$2001,"&gt;="&amp;'membership Points Report '!I$11,Ord_data!$I$2:$I$2001,"&lt;="&amp;'membership Points Report '!I$12,Ord_data!$K$2:$K$2001,Ord_data!$K$4)</f>
        <v>4</v>
      </c>
      <c r="J13" s="5">
        <f>SUMIFS(Ord_data!$H$2:$H$2001,Ord_data!$F$2:$F$2001,'membership Points Report '!$A13,Ord_data!$B$2:$B$2001,'membership Points Report '!$B$3,Ord_data!$I$2:$I$2001,"&gt;="&amp;'membership Points Report '!J$11,Ord_data!$I$2:$I$2001,"&lt;="&amp;'membership Points Report '!J$12,Ord_data!$K$2:$K$2001,Ord_data!$K$4)</f>
        <v>0</v>
      </c>
      <c r="K13" s="5">
        <f>SUMIFS(Ord_data!$H$2:$H$2001,Ord_data!$F$2:$F$2001,'membership Points Report '!$A13,Ord_data!$B$2:$B$2001,'membership Points Report '!$B$3,Ord_data!$I$2:$I$2001,"&gt;="&amp;'membership Points Report '!K$11,Ord_data!$I$2:$I$2001,"&lt;="&amp;'membership Points Report '!K$12,Ord_data!$K$2:$K$2001,Ord_data!$K$4)</f>
        <v>0</v>
      </c>
      <c r="L13" s="5">
        <f>SUMIFS(Ord_data!$H$2:$H$2001,Ord_data!$F$2:$F$2001,'membership Points Report '!$A13,Ord_data!$B$2:$B$2001,'membership Points Report '!$B$3,Ord_data!$I$2:$I$2001,"&gt;="&amp;'membership Points Report '!L$11,Ord_data!$I$2:$I$2001,"&lt;="&amp;'membership Points Report '!L$12,Ord_data!$K$2:$K$2001,Ord_data!$K$4)</f>
        <v>0</v>
      </c>
      <c r="M13" s="5">
        <f>SUMIFS(Ord_data!$H$2:$H$2001,Ord_data!$F$2:$F$2001,'membership Points Report '!$A13,Ord_data!$B$2:$B$2001,'membership Points Report '!$B$3,Ord_data!$I$2:$I$2001,"&gt;="&amp;'membership Points Report '!M$11,Ord_data!$I$2:$I$2001,"&lt;="&amp;'membership Points Report '!M$12,Ord_data!$K$2:$K$2001,Ord_data!$K$4)</f>
        <v>0</v>
      </c>
      <c r="N13" s="5">
        <f>SUM(B13:M13)</f>
        <v>20</v>
      </c>
    </row>
    <row r="14" spans="1:14" x14ac:dyDescent="0.35">
      <c r="A14" s="5" t="s">
        <v>25</v>
      </c>
      <c r="B14" s="5">
        <f>SUMIFS(Ord_data!$H$2:$H$2001,Ord_data!$F$2:$F$2001,'membership Points Report '!$A14,Ord_data!$B$2:$B$2001,'membership Points Report '!$B$3,Ord_data!$I$2:$I$2001,"&gt;="&amp;'membership Points Report '!B$11,Ord_data!$I$2:$I$2001,"&lt;="&amp;'membership Points Report '!B$12,Ord_data!$K$2:$K$2001,Ord_data!$K$4)</f>
        <v>0</v>
      </c>
      <c r="C14" s="5">
        <f>SUMIFS(Ord_data!$H$2:$H$2001,Ord_data!$F$2:$F$2001,'membership Points Report '!$A14,Ord_data!$B$2:$B$2001,'membership Points Report '!$B$3,Ord_data!$I$2:$I$2001,"&gt;="&amp;'membership Points Report '!C$11,Ord_data!$I$2:$I$2001,"&lt;="&amp;'membership Points Report '!C$12,Ord_data!$K$2:$K$2001,Ord_data!$K$4)</f>
        <v>3</v>
      </c>
      <c r="D14" s="5">
        <f>SUMIFS(Ord_data!$H$2:$H$2001,Ord_data!$F$2:$F$2001,'membership Points Report '!$A14,Ord_data!$B$2:$B$2001,'membership Points Report '!$B$3,Ord_data!$I$2:$I$2001,"&gt;="&amp;'membership Points Report '!D$11,Ord_data!$I$2:$I$2001,"&lt;="&amp;'membership Points Report '!D$12,Ord_data!$K$2:$K$2001,Ord_data!$K$4)</f>
        <v>0</v>
      </c>
      <c r="E14" s="5">
        <f>SUMIFS(Ord_data!$H$2:$H$2001,Ord_data!$F$2:$F$2001,'membership Points Report '!$A14,Ord_data!$B$2:$B$2001,'membership Points Report '!$B$3,Ord_data!$I$2:$I$2001,"&gt;="&amp;'membership Points Report '!E$11,Ord_data!$I$2:$I$2001,"&lt;="&amp;'membership Points Report '!E$12,Ord_data!$K$2:$K$2001,Ord_data!$K$4)</f>
        <v>0</v>
      </c>
      <c r="F14" s="5">
        <f>SUMIFS(Ord_data!$H$2:$H$2001,Ord_data!$F$2:$F$2001,'membership Points Report '!$A14,Ord_data!$B$2:$B$2001,'membership Points Report '!$B$3,Ord_data!$I$2:$I$2001,"&gt;="&amp;'membership Points Report '!F$11,Ord_data!$I$2:$I$2001,"&lt;="&amp;'membership Points Report '!F$12,Ord_data!$K$2:$K$2001,Ord_data!$K$4)</f>
        <v>3</v>
      </c>
      <c r="G14" s="5">
        <f>SUMIFS(Ord_data!$H$2:$H$2001,Ord_data!$F$2:$F$2001,'membership Points Report '!$A14,Ord_data!$B$2:$B$2001,'membership Points Report '!$B$3,Ord_data!$I$2:$I$2001,"&gt;="&amp;'membership Points Report '!G$11,Ord_data!$I$2:$I$2001,"&lt;="&amp;'membership Points Report '!G$12,Ord_data!$K$2:$K$2001,Ord_data!$K$4)</f>
        <v>0</v>
      </c>
      <c r="H14" s="5">
        <f>SUMIFS(Ord_data!$H$2:$H$2001,Ord_data!$F$2:$F$2001,'membership Points Report '!$A14,Ord_data!$B$2:$B$2001,'membership Points Report '!$B$3,Ord_data!$I$2:$I$2001,"&gt;="&amp;'membership Points Report '!H$11,Ord_data!$I$2:$I$2001,"&lt;="&amp;'membership Points Report '!H$12,Ord_data!$K$2:$K$2001,Ord_data!$K$4)</f>
        <v>0</v>
      </c>
      <c r="I14" s="5">
        <f>SUMIFS(Ord_data!$H$2:$H$2001,Ord_data!$F$2:$F$2001,'membership Points Report '!$A14,Ord_data!$B$2:$B$2001,'membership Points Report '!$B$3,Ord_data!$I$2:$I$2001,"&gt;="&amp;'membership Points Report '!I$11,Ord_data!$I$2:$I$2001,"&lt;="&amp;'membership Points Report '!I$12,Ord_data!$K$2:$K$2001,Ord_data!$K$4)</f>
        <v>0</v>
      </c>
      <c r="J14" s="5">
        <f>SUMIFS(Ord_data!$H$2:$H$2001,Ord_data!$F$2:$F$2001,'membership Points Report '!$A14,Ord_data!$B$2:$B$2001,'membership Points Report '!$B$3,Ord_data!$I$2:$I$2001,"&gt;="&amp;'membership Points Report '!J$11,Ord_data!$I$2:$I$2001,"&lt;="&amp;'membership Points Report '!J$12,Ord_data!$K$2:$K$2001,Ord_data!$K$4)</f>
        <v>0</v>
      </c>
      <c r="K14" s="5">
        <f>SUMIFS(Ord_data!$H$2:$H$2001,Ord_data!$F$2:$F$2001,'membership Points Report '!$A14,Ord_data!$B$2:$B$2001,'membership Points Report '!$B$3,Ord_data!$I$2:$I$2001,"&gt;="&amp;'membership Points Report '!K$11,Ord_data!$I$2:$I$2001,"&lt;="&amp;'membership Points Report '!K$12,Ord_data!$K$2:$K$2001,Ord_data!$K$4)</f>
        <v>0</v>
      </c>
      <c r="L14" s="5">
        <f>SUMIFS(Ord_data!$H$2:$H$2001,Ord_data!$F$2:$F$2001,'membership Points Report '!$A14,Ord_data!$B$2:$B$2001,'membership Points Report '!$B$3,Ord_data!$I$2:$I$2001,"&gt;="&amp;'membership Points Report '!L$11,Ord_data!$I$2:$I$2001,"&lt;="&amp;'membership Points Report '!L$12,Ord_data!$K$2:$K$2001,Ord_data!$K$4)</f>
        <v>0</v>
      </c>
      <c r="M14" s="5">
        <f>SUMIFS(Ord_data!$H$2:$H$2001,Ord_data!$F$2:$F$2001,'membership Points Report '!$A14,Ord_data!$B$2:$B$2001,'membership Points Report '!$B$3,Ord_data!$I$2:$I$2001,"&gt;="&amp;'membership Points Report '!M$11,Ord_data!$I$2:$I$2001,"&lt;="&amp;'membership Points Report '!M$12,Ord_data!$K$2:$K$2001,Ord_data!$K$4)</f>
        <v>3</v>
      </c>
      <c r="N14" s="5">
        <f t="shared" ref="N14:N32" si="0">SUM(B14:M14)</f>
        <v>9</v>
      </c>
    </row>
    <row r="15" spans="1:14" x14ac:dyDescent="0.35">
      <c r="A15" s="5" t="s">
        <v>31</v>
      </c>
      <c r="B15" s="5">
        <f>SUMIFS(Ord_data!$H$2:$H$2001,Ord_data!$F$2:$F$2001,'membership Points Report '!$A15,Ord_data!$B$2:$B$2001,'membership Points Report '!$B$3,Ord_data!$I$2:$I$2001,"&gt;="&amp;'membership Points Report '!B$11,Ord_data!$I$2:$I$2001,"&lt;="&amp;'membership Points Report '!B$12,Ord_data!$K$2:$K$2001,Ord_data!$K$4)</f>
        <v>0</v>
      </c>
      <c r="C15" s="5">
        <f>SUMIFS(Ord_data!$H$2:$H$2001,Ord_data!$F$2:$F$2001,'membership Points Report '!$A15,Ord_data!$B$2:$B$2001,'membership Points Report '!$B$3,Ord_data!$I$2:$I$2001,"&gt;="&amp;'membership Points Report '!C$11,Ord_data!$I$2:$I$2001,"&lt;="&amp;'membership Points Report '!C$12,Ord_data!$K$2:$K$2001,Ord_data!$K$4)</f>
        <v>0</v>
      </c>
      <c r="D15" s="5">
        <f>SUMIFS(Ord_data!$H$2:$H$2001,Ord_data!$F$2:$F$2001,'membership Points Report '!$A15,Ord_data!$B$2:$B$2001,'membership Points Report '!$B$3,Ord_data!$I$2:$I$2001,"&gt;="&amp;'membership Points Report '!D$11,Ord_data!$I$2:$I$2001,"&lt;="&amp;'membership Points Report '!D$12,Ord_data!$K$2:$K$2001,Ord_data!$K$4)</f>
        <v>0</v>
      </c>
      <c r="E15" s="5">
        <f>SUMIFS(Ord_data!$H$2:$H$2001,Ord_data!$F$2:$F$2001,'membership Points Report '!$A15,Ord_data!$B$2:$B$2001,'membership Points Report '!$B$3,Ord_data!$I$2:$I$2001,"&gt;="&amp;'membership Points Report '!E$11,Ord_data!$I$2:$I$2001,"&lt;="&amp;'membership Points Report '!E$12,Ord_data!$K$2:$K$2001,Ord_data!$K$4)</f>
        <v>2</v>
      </c>
      <c r="F15" s="5">
        <f>SUMIFS(Ord_data!$H$2:$H$2001,Ord_data!$F$2:$F$2001,'membership Points Report '!$A15,Ord_data!$B$2:$B$2001,'membership Points Report '!$B$3,Ord_data!$I$2:$I$2001,"&gt;="&amp;'membership Points Report '!F$11,Ord_data!$I$2:$I$2001,"&lt;="&amp;'membership Points Report '!F$12,Ord_data!$K$2:$K$2001,Ord_data!$K$4)</f>
        <v>0</v>
      </c>
      <c r="G15" s="5">
        <f>SUMIFS(Ord_data!$H$2:$H$2001,Ord_data!$F$2:$F$2001,'membership Points Report '!$A15,Ord_data!$B$2:$B$2001,'membership Points Report '!$B$3,Ord_data!$I$2:$I$2001,"&gt;="&amp;'membership Points Report '!G$11,Ord_data!$I$2:$I$2001,"&lt;="&amp;'membership Points Report '!G$12,Ord_data!$K$2:$K$2001,Ord_data!$K$4)</f>
        <v>0</v>
      </c>
      <c r="H15" s="5">
        <f>SUMIFS(Ord_data!$H$2:$H$2001,Ord_data!$F$2:$F$2001,'membership Points Report '!$A15,Ord_data!$B$2:$B$2001,'membership Points Report '!$B$3,Ord_data!$I$2:$I$2001,"&gt;="&amp;'membership Points Report '!H$11,Ord_data!$I$2:$I$2001,"&lt;="&amp;'membership Points Report '!H$12,Ord_data!$K$2:$K$2001,Ord_data!$K$4)</f>
        <v>0</v>
      </c>
      <c r="I15" s="5">
        <f>SUMIFS(Ord_data!$H$2:$H$2001,Ord_data!$F$2:$F$2001,'membership Points Report '!$A15,Ord_data!$B$2:$B$2001,'membership Points Report '!$B$3,Ord_data!$I$2:$I$2001,"&gt;="&amp;'membership Points Report '!I$11,Ord_data!$I$2:$I$2001,"&lt;="&amp;'membership Points Report '!I$12,Ord_data!$K$2:$K$2001,Ord_data!$K$4)</f>
        <v>4</v>
      </c>
      <c r="J15" s="5">
        <f>SUMIFS(Ord_data!$H$2:$H$2001,Ord_data!$F$2:$F$2001,'membership Points Report '!$A15,Ord_data!$B$2:$B$2001,'membership Points Report '!$B$3,Ord_data!$I$2:$I$2001,"&gt;="&amp;'membership Points Report '!J$11,Ord_data!$I$2:$I$2001,"&lt;="&amp;'membership Points Report '!J$12,Ord_data!$K$2:$K$2001,Ord_data!$K$4)</f>
        <v>0</v>
      </c>
      <c r="K15" s="5">
        <f>SUMIFS(Ord_data!$H$2:$H$2001,Ord_data!$F$2:$F$2001,'membership Points Report '!$A15,Ord_data!$B$2:$B$2001,'membership Points Report '!$B$3,Ord_data!$I$2:$I$2001,"&gt;="&amp;'membership Points Report '!K$11,Ord_data!$I$2:$I$2001,"&lt;="&amp;'membership Points Report '!K$12,Ord_data!$K$2:$K$2001,Ord_data!$K$4)</f>
        <v>0</v>
      </c>
      <c r="L15" s="5">
        <f>SUMIFS(Ord_data!$H$2:$H$2001,Ord_data!$F$2:$F$2001,'membership Points Report '!$A15,Ord_data!$B$2:$B$2001,'membership Points Report '!$B$3,Ord_data!$I$2:$I$2001,"&gt;="&amp;'membership Points Report '!L$11,Ord_data!$I$2:$I$2001,"&lt;="&amp;'membership Points Report '!L$12,Ord_data!$K$2:$K$2001,Ord_data!$K$4)</f>
        <v>2</v>
      </c>
      <c r="M15" s="5">
        <f>SUMIFS(Ord_data!$H$2:$H$2001,Ord_data!$F$2:$F$2001,'membership Points Report '!$A15,Ord_data!$B$2:$B$2001,'membership Points Report '!$B$3,Ord_data!$I$2:$I$2001,"&gt;="&amp;'membership Points Report '!M$11,Ord_data!$I$2:$I$2001,"&lt;="&amp;'membership Points Report '!M$12,Ord_data!$K$2:$K$2001,Ord_data!$K$4)</f>
        <v>4</v>
      </c>
      <c r="N15" s="5">
        <f t="shared" si="0"/>
        <v>12</v>
      </c>
    </row>
    <row r="16" spans="1:14" x14ac:dyDescent="0.35">
      <c r="A16" s="5" t="s">
        <v>39</v>
      </c>
      <c r="B16" s="5">
        <f>SUMIFS(Ord_data!$H$2:$H$2001,Ord_data!$F$2:$F$2001,'membership Points Report '!$A16,Ord_data!$B$2:$B$2001,'membership Points Report '!$B$3,Ord_data!$I$2:$I$2001,"&gt;="&amp;'membership Points Report '!B$11,Ord_data!$I$2:$I$2001,"&lt;="&amp;'membership Points Report '!B$12,Ord_data!$K$2:$K$2001,Ord_data!$K$4)</f>
        <v>0</v>
      </c>
      <c r="C16" s="5">
        <f>SUMIFS(Ord_data!$H$2:$H$2001,Ord_data!$F$2:$F$2001,'membership Points Report '!$A16,Ord_data!$B$2:$B$2001,'membership Points Report '!$B$3,Ord_data!$I$2:$I$2001,"&gt;="&amp;'membership Points Report '!C$11,Ord_data!$I$2:$I$2001,"&lt;="&amp;'membership Points Report '!C$12,Ord_data!$K$2:$K$2001,Ord_data!$K$4)</f>
        <v>0</v>
      </c>
      <c r="D16" s="5">
        <f>SUMIFS(Ord_data!$H$2:$H$2001,Ord_data!$F$2:$F$2001,'membership Points Report '!$A16,Ord_data!$B$2:$B$2001,'membership Points Report '!$B$3,Ord_data!$I$2:$I$2001,"&gt;="&amp;'membership Points Report '!D$11,Ord_data!$I$2:$I$2001,"&lt;="&amp;'membership Points Report '!D$12,Ord_data!$K$2:$K$2001,Ord_data!$K$4)</f>
        <v>0</v>
      </c>
      <c r="E16" s="5">
        <f>SUMIFS(Ord_data!$H$2:$H$2001,Ord_data!$F$2:$F$2001,'membership Points Report '!$A16,Ord_data!$B$2:$B$2001,'membership Points Report '!$B$3,Ord_data!$I$2:$I$2001,"&gt;="&amp;'membership Points Report '!E$11,Ord_data!$I$2:$I$2001,"&lt;="&amp;'membership Points Report '!E$12,Ord_data!$K$2:$K$2001,Ord_data!$K$4)</f>
        <v>0</v>
      </c>
      <c r="F16" s="5">
        <f>SUMIFS(Ord_data!$H$2:$H$2001,Ord_data!$F$2:$F$2001,'membership Points Report '!$A16,Ord_data!$B$2:$B$2001,'membership Points Report '!$B$3,Ord_data!$I$2:$I$2001,"&gt;="&amp;'membership Points Report '!F$11,Ord_data!$I$2:$I$2001,"&lt;="&amp;'membership Points Report '!F$12,Ord_data!$K$2:$K$2001,Ord_data!$K$4)</f>
        <v>0</v>
      </c>
      <c r="G16" s="5">
        <f>SUMIFS(Ord_data!$H$2:$H$2001,Ord_data!$F$2:$F$2001,'membership Points Report '!$A16,Ord_data!$B$2:$B$2001,'membership Points Report '!$B$3,Ord_data!$I$2:$I$2001,"&gt;="&amp;'membership Points Report '!G$11,Ord_data!$I$2:$I$2001,"&lt;="&amp;'membership Points Report '!G$12,Ord_data!$K$2:$K$2001,Ord_data!$K$4)</f>
        <v>0</v>
      </c>
      <c r="H16" s="5">
        <f>SUMIFS(Ord_data!$H$2:$H$2001,Ord_data!$F$2:$F$2001,'membership Points Report '!$A16,Ord_data!$B$2:$B$2001,'membership Points Report '!$B$3,Ord_data!$I$2:$I$2001,"&gt;="&amp;'membership Points Report '!H$11,Ord_data!$I$2:$I$2001,"&lt;="&amp;'membership Points Report '!H$12,Ord_data!$K$2:$K$2001,Ord_data!$K$4)</f>
        <v>0</v>
      </c>
      <c r="I16" s="5">
        <f>SUMIFS(Ord_data!$H$2:$H$2001,Ord_data!$F$2:$F$2001,'membership Points Report '!$A16,Ord_data!$B$2:$B$2001,'membership Points Report '!$B$3,Ord_data!$I$2:$I$2001,"&gt;="&amp;'membership Points Report '!I$11,Ord_data!$I$2:$I$2001,"&lt;="&amp;'membership Points Report '!I$12,Ord_data!$K$2:$K$2001,Ord_data!$K$4)</f>
        <v>1</v>
      </c>
      <c r="J16" s="5">
        <f>SUMIFS(Ord_data!$H$2:$H$2001,Ord_data!$F$2:$F$2001,'membership Points Report '!$A16,Ord_data!$B$2:$B$2001,'membership Points Report '!$B$3,Ord_data!$I$2:$I$2001,"&gt;="&amp;'membership Points Report '!J$11,Ord_data!$I$2:$I$2001,"&lt;="&amp;'membership Points Report '!J$12,Ord_data!$K$2:$K$2001,Ord_data!$K$4)</f>
        <v>0</v>
      </c>
      <c r="K16" s="5">
        <f>SUMIFS(Ord_data!$H$2:$H$2001,Ord_data!$F$2:$F$2001,'membership Points Report '!$A16,Ord_data!$B$2:$B$2001,'membership Points Report '!$B$3,Ord_data!$I$2:$I$2001,"&gt;="&amp;'membership Points Report '!K$11,Ord_data!$I$2:$I$2001,"&lt;="&amp;'membership Points Report '!K$12,Ord_data!$K$2:$K$2001,Ord_data!$K$4)</f>
        <v>0</v>
      </c>
      <c r="L16" s="5">
        <f>SUMIFS(Ord_data!$H$2:$H$2001,Ord_data!$F$2:$F$2001,'membership Points Report '!$A16,Ord_data!$B$2:$B$2001,'membership Points Report '!$B$3,Ord_data!$I$2:$I$2001,"&gt;="&amp;'membership Points Report '!L$11,Ord_data!$I$2:$I$2001,"&lt;="&amp;'membership Points Report '!L$12,Ord_data!$K$2:$K$2001,Ord_data!$K$4)</f>
        <v>0</v>
      </c>
      <c r="M16" s="5">
        <f>SUMIFS(Ord_data!$H$2:$H$2001,Ord_data!$F$2:$F$2001,'membership Points Report '!$A16,Ord_data!$B$2:$B$2001,'membership Points Report '!$B$3,Ord_data!$I$2:$I$2001,"&gt;="&amp;'membership Points Report '!M$11,Ord_data!$I$2:$I$2001,"&lt;="&amp;'membership Points Report '!M$12,Ord_data!$K$2:$K$2001,Ord_data!$K$4)</f>
        <v>0</v>
      </c>
      <c r="N16" s="5">
        <f t="shared" si="0"/>
        <v>1</v>
      </c>
    </row>
    <row r="17" spans="1:14" x14ac:dyDescent="0.35">
      <c r="A17" s="5" t="s">
        <v>46</v>
      </c>
      <c r="B17" s="5">
        <f>SUMIFS(Ord_data!$H$2:$H$2001,Ord_data!$F$2:$F$2001,'membership Points Report '!$A17,Ord_data!$B$2:$B$2001,'membership Points Report '!$B$3,Ord_data!$I$2:$I$2001,"&gt;="&amp;'membership Points Report '!B$11,Ord_data!$I$2:$I$2001,"&lt;="&amp;'membership Points Report '!B$12,Ord_data!$K$2:$K$2001,Ord_data!$K$4)</f>
        <v>1</v>
      </c>
      <c r="C17" s="5">
        <f>SUMIFS(Ord_data!$H$2:$H$2001,Ord_data!$F$2:$F$2001,'membership Points Report '!$A17,Ord_data!$B$2:$B$2001,'membership Points Report '!$B$3,Ord_data!$I$2:$I$2001,"&gt;="&amp;'membership Points Report '!C$11,Ord_data!$I$2:$I$2001,"&lt;="&amp;'membership Points Report '!C$12,Ord_data!$K$2:$K$2001,Ord_data!$K$4)</f>
        <v>0</v>
      </c>
      <c r="D17" s="5">
        <f>SUMIFS(Ord_data!$H$2:$H$2001,Ord_data!$F$2:$F$2001,'membership Points Report '!$A17,Ord_data!$B$2:$B$2001,'membership Points Report '!$B$3,Ord_data!$I$2:$I$2001,"&gt;="&amp;'membership Points Report '!D$11,Ord_data!$I$2:$I$2001,"&lt;="&amp;'membership Points Report '!D$12,Ord_data!$K$2:$K$2001,Ord_data!$K$4)</f>
        <v>0</v>
      </c>
      <c r="E17" s="5">
        <f>SUMIFS(Ord_data!$H$2:$H$2001,Ord_data!$F$2:$F$2001,'membership Points Report '!$A17,Ord_data!$B$2:$B$2001,'membership Points Report '!$B$3,Ord_data!$I$2:$I$2001,"&gt;="&amp;'membership Points Report '!E$11,Ord_data!$I$2:$I$2001,"&lt;="&amp;'membership Points Report '!E$12,Ord_data!$K$2:$K$2001,Ord_data!$K$4)</f>
        <v>0</v>
      </c>
      <c r="F17" s="5">
        <f>SUMIFS(Ord_data!$H$2:$H$2001,Ord_data!$F$2:$F$2001,'membership Points Report '!$A17,Ord_data!$B$2:$B$2001,'membership Points Report '!$B$3,Ord_data!$I$2:$I$2001,"&gt;="&amp;'membership Points Report '!F$11,Ord_data!$I$2:$I$2001,"&lt;="&amp;'membership Points Report '!F$12,Ord_data!$K$2:$K$2001,Ord_data!$K$4)</f>
        <v>0</v>
      </c>
      <c r="G17" s="5">
        <f>SUMIFS(Ord_data!$H$2:$H$2001,Ord_data!$F$2:$F$2001,'membership Points Report '!$A17,Ord_data!$B$2:$B$2001,'membership Points Report '!$B$3,Ord_data!$I$2:$I$2001,"&gt;="&amp;'membership Points Report '!G$11,Ord_data!$I$2:$I$2001,"&lt;="&amp;'membership Points Report '!G$12,Ord_data!$K$2:$K$2001,Ord_data!$K$4)</f>
        <v>0</v>
      </c>
      <c r="H17" s="5">
        <f>SUMIFS(Ord_data!$H$2:$H$2001,Ord_data!$F$2:$F$2001,'membership Points Report '!$A17,Ord_data!$B$2:$B$2001,'membership Points Report '!$B$3,Ord_data!$I$2:$I$2001,"&gt;="&amp;'membership Points Report '!H$11,Ord_data!$I$2:$I$2001,"&lt;="&amp;'membership Points Report '!H$12,Ord_data!$K$2:$K$2001,Ord_data!$K$4)</f>
        <v>2</v>
      </c>
      <c r="I17" s="5">
        <f>SUMIFS(Ord_data!$H$2:$H$2001,Ord_data!$F$2:$F$2001,'membership Points Report '!$A17,Ord_data!$B$2:$B$2001,'membership Points Report '!$B$3,Ord_data!$I$2:$I$2001,"&gt;="&amp;'membership Points Report '!I$11,Ord_data!$I$2:$I$2001,"&lt;="&amp;'membership Points Report '!I$12,Ord_data!$K$2:$K$2001,Ord_data!$K$4)</f>
        <v>1</v>
      </c>
      <c r="J17" s="5">
        <f>SUMIFS(Ord_data!$H$2:$H$2001,Ord_data!$F$2:$F$2001,'membership Points Report '!$A17,Ord_data!$B$2:$B$2001,'membership Points Report '!$B$3,Ord_data!$I$2:$I$2001,"&gt;="&amp;'membership Points Report '!J$11,Ord_data!$I$2:$I$2001,"&lt;="&amp;'membership Points Report '!J$12,Ord_data!$K$2:$K$2001,Ord_data!$K$4)</f>
        <v>0</v>
      </c>
      <c r="K17" s="5">
        <f>SUMIFS(Ord_data!$H$2:$H$2001,Ord_data!$F$2:$F$2001,'membership Points Report '!$A17,Ord_data!$B$2:$B$2001,'membership Points Report '!$B$3,Ord_data!$I$2:$I$2001,"&gt;="&amp;'membership Points Report '!K$11,Ord_data!$I$2:$I$2001,"&lt;="&amp;'membership Points Report '!K$12,Ord_data!$K$2:$K$2001,Ord_data!$K$4)</f>
        <v>0</v>
      </c>
      <c r="L17" s="5">
        <f>SUMIFS(Ord_data!$H$2:$H$2001,Ord_data!$F$2:$F$2001,'membership Points Report '!$A17,Ord_data!$B$2:$B$2001,'membership Points Report '!$B$3,Ord_data!$I$2:$I$2001,"&gt;="&amp;'membership Points Report '!L$11,Ord_data!$I$2:$I$2001,"&lt;="&amp;'membership Points Report '!L$12,Ord_data!$K$2:$K$2001,Ord_data!$K$4)</f>
        <v>0</v>
      </c>
      <c r="M17" s="5">
        <f>SUMIFS(Ord_data!$H$2:$H$2001,Ord_data!$F$2:$F$2001,'membership Points Report '!$A17,Ord_data!$B$2:$B$2001,'membership Points Report '!$B$3,Ord_data!$I$2:$I$2001,"&gt;="&amp;'membership Points Report '!M$11,Ord_data!$I$2:$I$2001,"&lt;="&amp;'membership Points Report '!M$12,Ord_data!$K$2:$K$2001,Ord_data!$K$4)</f>
        <v>0</v>
      </c>
      <c r="N17" s="5">
        <f t="shared" si="0"/>
        <v>4</v>
      </c>
    </row>
    <row r="18" spans="1:14" x14ac:dyDescent="0.35">
      <c r="A18" s="5" t="s">
        <v>57</v>
      </c>
      <c r="B18" s="5">
        <f>SUMIFS(Ord_data!$H$2:$H$2001,Ord_data!$F$2:$F$2001,'membership Points Report '!$A18,Ord_data!$B$2:$B$2001,'membership Points Report '!$B$3,Ord_data!$I$2:$I$2001,"&gt;="&amp;'membership Points Report '!B$11,Ord_data!$I$2:$I$2001,"&lt;="&amp;'membership Points Report '!B$12,Ord_data!$K$2:$K$2001,Ord_data!$K$4)</f>
        <v>0</v>
      </c>
      <c r="C18" s="5">
        <f>SUMIFS(Ord_data!$H$2:$H$2001,Ord_data!$F$2:$F$2001,'membership Points Report '!$A18,Ord_data!$B$2:$B$2001,'membership Points Report '!$B$3,Ord_data!$I$2:$I$2001,"&gt;="&amp;'membership Points Report '!C$11,Ord_data!$I$2:$I$2001,"&lt;="&amp;'membership Points Report '!C$12,Ord_data!$K$2:$K$2001,Ord_data!$K$4)</f>
        <v>0</v>
      </c>
      <c r="D18" s="5">
        <f>SUMIFS(Ord_data!$H$2:$H$2001,Ord_data!$F$2:$F$2001,'membership Points Report '!$A18,Ord_data!$B$2:$B$2001,'membership Points Report '!$B$3,Ord_data!$I$2:$I$2001,"&gt;="&amp;'membership Points Report '!D$11,Ord_data!$I$2:$I$2001,"&lt;="&amp;'membership Points Report '!D$12,Ord_data!$K$2:$K$2001,Ord_data!$K$4)</f>
        <v>0</v>
      </c>
      <c r="E18" s="5">
        <f>SUMIFS(Ord_data!$H$2:$H$2001,Ord_data!$F$2:$F$2001,'membership Points Report '!$A18,Ord_data!$B$2:$B$2001,'membership Points Report '!$B$3,Ord_data!$I$2:$I$2001,"&gt;="&amp;'membership Points Report '!E$11,Ord_data!$I$2:$I$2001,"&lt;="&amp;'membership Points Report '!E$12,Ord_data!$K$2:$K$2001,Ord_data!$K$4)</f>
        <v>0</v>
      </c>
      <c r="F18" s="5">
        <f>SUMIFS(Ord_data!$H$2:$H$2001,Ord_data!$F$2:$F$2001,'membership Points Report '!$A18,Ord_data!$B$2:$B$2001,'membership Points Report '!$B$3,Ord_data!$I$2:$I$2001,"&gt;="&amp;'membership Points Report '!F$11,Ord_data!$I$2:$I$2001,"&lt;="&amp;'membership Points Report '!F$12,Ord_data!$K$2:$K$2001,Ord_data!$K$4)</f>
        <v>0</v>
      </c>
      <c r="G18" s="5">
        <f>SUMIFS(Ord_data!$H$2:$H$2001,Ord_data!$F$2:$F$2001,'membership Points Report '!$A18,Ord_data!$B$2:$B$2001,'membership Points Report '!$B$3,Ord_data!$I$2:$I$2001,"&gt;="&amp;'membership Points Report '!G$11,Ord_data!$I$2:$I$2001,"&lt;="&amp;'membership Points Report '!G$12,Ord_data!$K$2:$K$2001,Ord_data!$K$4)</f>
        <v>0</v>
      </c>
      <c r="H18" s="5">
        <f>SUMIFS(Ord_data!$H$2:$H$2001,Ord_data!$F$2:$F$2001,'membership Points Report '!$A18,Ord_data!$B$2:$B$2001,'membership Points Report '!$B$3,Ord_data!$I$2:$I$2001,"&gt;="&amp;'membership Points Report '!H$11,Ord_data!$I$2:$I$2001,"&lt;="&amp;'membership Points Report '!H$12,Ord_data!$K$2:$K$2001,Ord_data!$K$4)</f>
        <v>2</v>
      </c>
      <c r="I18" s="5">
        <f>SUMIFS(Ord_data!$H$2:$H$2001,Ord_data!$F$2:$F$2001,'membership Points Report '!$A18,Ord_data!$B$2:$B$2001,'membership Points Report '!$B$3,Ord_data!$I$2:$I$2001,"&gt;="&amp;'membership Points Report '!I$11,Ord_data!$I$2:$I$2001,"&lt;="&amp;'membership Points Report '!I$12,Ord_data!$K$2:$K$2001,Ord_data!$K$4)</f>
        <v>0</v>
      </c>
      <c r="J18" s="5">
        <f>SUMIFS(Ord_data!$H$2:$H$2001,Ord_data!$F$2:$F$2001,'membership Points Report '!$A18,Ord_data!$B$2:$B$2001,'membership Points Report '!$B$3,Ord_data!$I$2:$I$2001,"&gt;="&amp;'membership Points Report '!J$11,Ord_data!$I$2:$I$2001,"&lt;="&amp;'membership Points Report '!J$12,Ord_data!$K$2:$K$2001,Ord_data!$K$4)</f>
        <v>0</v>
      </c>
      <c r="K18" s="5">
        <f>SUMIFS(Ord_data!$H$2:$H$2001,Ord_data!$F$2:$F$2001,'membership Points Report '!$A18,Ord_data!$B$2:$B$2001,'membership Points Report '!$B$3,Ord_data!$I$2:$I$2001,"&gt;="&amp;'membership Points Report '!K$11,Ord_data!$I$2:$I$2001,"&lt;="&amp;'membership Points Report '!K$12,Ord_data!$K$2:$K$2001,Ord_data!$K$4)</f>
        <v>0</v>
      </c>
      <c r="L18" s="5">
        <f>SUMIFS(Ord_data!$H$2:$H$2001,Ord_data!$F$2:$F$2001,'membership Points Report '!$A18,Ord_data!$B$2:$B$2001,'membership Points Report '!$B$3,Ord_data!$I$2:$I$2001,"&gt;="&amp;'membership Points Report '!L$11,Ord_data!$I$2:$I$2001,"&lt;="&amp;'membership Points Report '!L$12,Ord_data!$K$2:$K$2001,Ord_data!$K$4)</f>
        <v>0</v>
      </c>
      <c r="M18" s="5">
        <f>SUMIFS(Ord_data!$H$2:$H$2001,Ord_data!$F$2:$F$2001,'membership Points Report '!$A18,Ord_data!$B$2:$B$2001,'membership Points Report '!$B$3,Ord_data!$I$2:$I$2001,"&gt;="&amp;'membership Points Report '!M$11,Ord_data!$I$2:$I$2001,"&lt;="&amp;'membership Points Report '!M$12,Ord_data!$K$2:$K$2001,Ord_data!$K$4)</f>
        <v>2</v>
      </c>
      <c r="N18" s="5">
        <f t="shared" si="0"/>
        <v>4</v>
      </c>
    </row>
    <row r="19" spans="1:14" x14ac:dyDescent="0.35">
      <c r="A19" s="5" t="s">
        <v>60</v>
      </c>
      <c r="B19" s="5">
        <f>SUMIFS(Ord_data!$H$2:$H$2001,Ord_data!$F$2:$F$2001,'membership Points Report '!$A19,Ord_data!$B$2:$B$2001,'membership Points Report '!$B$3,Ord_data!$I$2:$I$2001,"&gt;="&amp;'membership Points Report '!B$11,Ord_data!$I$2:$I$2001,"&lt;="&amp;'membership Points Report '!B$12,Ord_data!$K$2:$K$2001,Ord_data!$K$4)</f>
        <v>0</v>
      </c>
      <c r="C19" s="5">
        <f>SUMIFS(Ord_data!$H$2:$H$2001,Ord_data!$F$2:$F$2001,'membership Points Report '!$A19,Ord_data!$B$2:$B$2001,'membership Points Report '!$B$3,Ord_data!$I$2:$I$2001,"&gt;="&amp;'membership Points Report '!C$11,Ord_data!$I$2:$I$2001,"&lt;="&amp;'membership Points Report '!C$12,Ord_data!$K$2:$K$2001,Ord_data!$K$4)</f>
        <v>0</v>
      </c>
      <c r="D19" s="5">
        <f>SUMIFS(Ord_data!$H$2:$H$2001,Ord_data!$F$2:$F$2001,'membership Points Report '!$A19,Ord_data!$B$2:$B$2001,'membership Points Report '!$B$3,Ord_data!$I$2:$I$2001,"&gt;="&amp;'membership Points Report '!D$11,Ord_data!$I$2:$I$2001,"&lt;="&amp;'membership Points Report '!D$12,Ord_data!$K$2:$K$2001,Ord_data!$K$4)</f>
        <v>2</v>
      </c>
      <c r="E19" s="5">
        <f>SUMIFS(Ord_data!$H$2:$H$2001,Ord_data!$F$2:$F$2001,'membership Points Report '!$A19,Ord_data!$B$2:$B$2001,'membership Points Report '!$B$3,Ord_data!$I$2:$I$2001,"&gt;="&amp;'membership Points Report '!E$11,Ord_data!$I$2:$I$2001,"&lt;="&amp;'membership Points Report '!E$12,Ord_data!$K$2:$K$2001,Ord_data!$K$4)</f>
        <v>0</v>
      </c>
      <c r="F19" s="5">
        <f>SUMIFS(Ord_data!$H$2:$H$2001,Ord_data!$F$2:$F$2001,'membership Points Report '!$A19,Ord_data!$B$2:$B$2001,'membership Points Report '!$B$3,Ord_data!$I$2:$I$2001,"&gt;="&amp;'membership Points Report '!F$11,Ord_data!$I$2:$I$2001,"&lt;="&amp;'membership Points Report '!F$12,Ord_data!$K$2:$K$2001,Ord_data!$K$4)</f>
        <v>0</v>
      </c>
      <c r="G19" s="5">
        <f>SUMIFS(Ord_data!$H$2:$H$2001,Ord_data!$F$2:$F$2001,'membership Points Report '!$A19,Ord_data!$B$2:$B$2001,'membership Points Report '!$B$3,Ord_data!$I$2:$I$2001,"&gt;="&amp;'membership Points Report '!G$11,Ord_data!$I$2:$I$2001,"&lt;="&amp;'membership Points Report '!G$12,Ord_data!$K$2:$K$2001,Ord_data!$K$4)</f>
        <v>0</v>
      </c>
      <c r="H19" s="5">
        <f>SUMIFS(Ord_data!$H$2:$H$2001,Ord_data!$F$2:$F$2001,'membership Points Report '!$A19,Ord_data!$B$2:$B$2001,'membership Points Report '!$B$3,Ord_data!$I$2:$I$2001,"&gt;="&amp;'membership Points Report '!H$11,Ord_data!$I$2:$I$2001,"&lt;="&amp;'membership Points Report '!H$12,Ord_data!$K$2:$K$2001,Ord_data!$K$4)</f>
        <v>4</v>
      </c>
      <c r="I19" s="5">
        <f>SUMIFS(Ord_data!$H$2:$H$2001,Ord_data!$F$2:$F$2001,'membership Points Report '!$A19,Ord_data!$B$2:$B$2001,'membership Points Report '!$B$3,Ord_data!$I$2:$I$2001,"&gt;="&amp;'membership Points Report '!I$11,Ord_data!$I$2:$I$2001,"&lt;="&amp;'membership Points Report '!I$12,Ord_data!$K$2:$K$2001,Ord_data!$K$4)</f>
        <v>0</v>
      </c>
      <c r="J19" s="5">
        <f>SUMIFS(Ord_data!$H$2:$H$2001,Ord_data!$F$2:$F$2001,'membership Points Report '!$A19,Ord_data!$B$2:$B$2001,'membership Points Report '!$B$3,Ord_data!$I$2:$I$2001,"&gt;="&amp;'membership Points Report '!J$11,Ord_data!$I$2:$I$2001,"&lt;="&amp;'membership Points Report '!J$12,Ord_data!$K$2:$K$2001,Ord_data!$K$4)</f>
        <v>0</v>
      </c>
      <c r="K19" s="5">
        <f>SUMIFS(Ord_data!$H$2:$H$2001,Ord_data!$F$2:$F$2001,'membership Points Report '!$A19,Ord_data!$B$2:$B$2001,'membership Points Report '!$B$3,Ord_data!$I$2:$I$2001,"&gt;="&amp;'membership Points Report '!K$11,Ord_data!$I$2:$I$2001,"&lt;="&amp;'membership Points Report '!K$12,Ord_data!$K$2:$K$2001,Ord_data!$K$4)</f>
        <v>0</v>
      </c>
      <c r="L19" s="5">
        <f>SUMIFS(Ord_data!$H$2:$H$2001,Ord_data!$F$2:$F$2001,'membership Points Report '!$A19,Ord_data!$B$2:$B$2001,'membership Points Report '!$B$3,Ord_data!$I$2:$I$2001,"&gt;="&amp;'membership Points Report '!L$11,Ord_data!$I$2:$I$2001,"&lt;="&amp;'membership Points Report '!L$12,Ord_data!$K$2:$K$2001,Ord_data!$K$4)</f>
        <v>2</v>
      </c>
      <c r="M19" s="5">
        <f>SUMIFS(Ord_data!$H$2:$H$2001,Ord_data!$F$2:$F$2001,'membership Points Report '!$A19,Ord_data!$B$2:$B$2001,'membership Points Report '!$B$3,Ord_data!$I$2:$I$2001,"&gt;="&amp;'membership Points Report '!M$11,Ord_data!$I$2:$I$2001,"&lt;="&amp;'membership Points Report '!M$12,Ord_data!$K$2:$K$2001,Ord_data!$K$4)</f>
        <v>2</v>
      </c>
      <c r="N19" s="5">
        <f t="shared" si="0"/>
        <v>10</v>
      </c>
    </row>
    <row r="20" spans="1:14" x14ac:dyDescent="0.35">
      <c r="A20" s="5" t="s">
        <v>67</v>
      </c>
      <c r="B20" s="5">
        <f>SUMIFS(Ord_data!$H$2:$H$2001,Ord_data!$F$2:$F$2001,'membership Points Report '!$A20,Ord_data!$B$2:$B$2001,'membership Points Report '!$B$3,Ord_data!$I$2:$I$2001,"&gt;="&amp;'membership Points Report '!B$11,Ord_data!$I$2:$I$2001,"&lt;="&amp;'membership Points Report '!B$12,Ord_data!$K$2:$K$2001,Ord_data!$K$4)</f>
        <v>0</v>
      </c>
      <c r="C20" s="5">
        <f>SUMIFS(Ord_data!$H$2:$H$2001,Ord_data!$F$2:$F$2001,'membership Points Report '!$A20,Ord_data!$B$2:$B$2001,'membership Points Report '!$B$3,Ord_data!$I$2:$I$2001,"&gt;="&amp;'membership Points Report '!C$11,Ord_data!$I$2:$I$2001,"&lt;="&amp;'membership Points Report '!C$12,Ord_data!$K$2:$K$2001,Ord_data!$K$4)</f>
        <v>0</v>
      </c>
      <c r="D20" s="5">
        <f>SUMIFS(Ord_data!$H$2:$H$2001,Ord_data!$F$2:$F$2001,'membership Points Report '!$A20,Ord_data!$B$2:$B$2001,'membership Points Report '!$B$3,Ord_data!$I$2:$I$2001,"&gt;="&amp;'membership Points Report '!D$11,Ord_data!$I$2:$I$2001,"&lt;="&amp;'membership Points Report '!D$12,Ord_data!$K$2:$K$2001,Ord_data!$K$4)</f>
        <v>0</v>
      </c>
      <c r="E20" s="5">
        <f>SUMIFS(Ord_data!$H$2:$H$2001,Ord_data!$F$2:$F$2001,'membership Points Report '!$A20,Ord_data!$B$2:$B$2001,'membership Points Report '!$B$3,Ord_data!$I$2:$I$2001,"&gt;="&amp;'membership Points Report '!E$11,Ord_data!$I$2:$I$2001,"&lt;="&amp;'membership Points Report '!E$12,Ord_data!$K$2:$K$2001,Ord_data!$K$4)</f>
        <v>0</v>
      </c>
      <c r="F20" s="5">
        <f>SUMIFS(Ord_data!$H$2:$H$2001,Ord_data!$F$2:$F$2001,'membership Points Report '!$A20,Ord_data!$B$2:$B$2001,'membership Points Report '!$B$3,Ord_data!$I$2:$I$2001,"&gt;="&amp;'membership Points Report '!F$11,Ord_data!$I$2:$I$2001,"&lt;="&amp;'membership Points Report '!F$12,Ord_data!$K$2:$K$2001,Ord_data!$K$4)</f>
        <v>0</v>
      </c>
      <c r="G20" s="5">
        <f>SUMIFS(Ord_data!$H$2:$H$2001,Ord_data!$F$2:$F$2001,'membership Points Report '!$A20,Ord_data!$B$2:$B$2001,'membership Points Report '!$B$3,Ord_data!$I$2:$I$2001,"&gt;="&amp;'membership Points Report '!G$11,Ord_data!$I$2:$I$2001,"&lt;="&amp;'membership Points Report '!G$12,Ord_data!$K$2:$K$2001,Ord_data!$K$4)</f>
        <v>2</v>
      </c>
      <c r="H20" s="5">
        <f>SUMIFS(Ord_data!$H$2:$H$2001,Ord_data!$F$2:$F$2001,'membership Points Report '!$A20,Ord_data!$B$2:$B$2001,'membership Points Report '!$B$3,Ord_data!$I$2:$I$2001,"&gt;="&amp;'membership Points Report '!H$11,Ord_data!$I$2:$I$2001,"&lt;="&amp;'membership Points Report '!H$12,Ord_data!$K$2:$K$2001,Ord_data!$K$4)</f>
        <v>0</v>
      </c>
      <c r="I20" s="5">
        <f>SUMIFS(Ord_data!$H$2:$H$2001,Ord_data!$F$2:$F$2001,'membership Points Report '!$A20,Ord_data!$B$2:$B$2001,'membership Points Report '!$B$3,Ord_data!$I$2:$I$2001,"&gt;="&amp;'membership Points Report '!I$11,Ord_data!$I$2:$I$2001,"&lt;="&amp;'membership Points Report '!I$12,Ord_data!$K$2:$K$2001,Ord_data!$K$4)</f>
        <v>0</v>
      </c>
      <c r="J20" s="5">
        <f>SUMIFS(Ord_data!$H$2:$H$2001,Ord_data!$F$2:$F$2001,'membership Points Report '!$A20,Ord_data!$B$2:$B$2001,'membership Points Report '!$B$3,Ord_data!$I$2:$I$2001,"&gt;="&amp;'membership Points Report '!J$11,Ord_data!$I$2:$I$2001,"&lt;="&amp;'membership Points Report '!J$12,Ord_data!$K$2:$K$2001,Ord_data!$K$4)</f>
        <v>0</v>
      </c>
      <c r="K20" s="5">
        <f>SUMIFS(Ord_data!$H$2:$H$2001,Ord_data!$F$2:$F$2001,'membership Points Report '!$A20,Ord_data!$B$2:$B$2001,'membership Points Report '!$B$3,Ord_data!$I$2:$I$2001,"&gt;="&amp;'membership Points Report '!K$11,Ord_data!$I$2:$I$2001,"&lt;="&amp;'membership Points Report '!K$12,Ord_data!$K$2:$K$2001,Ord_data!$K$4)</f>
        <v>0</v>
      </c>
      <c r="L20" s="5">
        <f>SUMIFS(Ord_data!$H$2:$H$2001,Ord_data!$F$2:$F$2001,'membership Points Report '!$A20,Ord_data!$B$2:$B$2001,'membership Points Report '!$B$3,Ord_data!$I$2:$I$2001,"&gt;="&amp;'membership Points Report '!L$11,Ord_data!$I$2:$I$2001,"&lt;="&amp;'membership Points Report '!L$12,Ord_data!$K$2:$K$2001,Ord_data!$K$4)</f>
        <v>0</v>
      </c>
      <c r="M20" s="5">
        <f>SUMIFS(Ord_data!$H$2:$H$2001,Ord_data!$F$2:$F$2001,'membership Points Report '!$A20,Ord_data!$B$2:$B$2001,'membership Points Report '!$B$3,Ord_data!$I$2:$I$2001,"&gt;="&amp;'membership Points Report '!M$11,Ord_data!$I$2:$I$2001,"&lt;="&amp;'membership Points Report '!M$12,Ord_data!$K$2:$K$2001,Ord_data!$K$4)</f>
        <v>0</v>
      </c>
      <c r="N20" s="5">
        <f t="shared" si="0"/>
        <v>2</v>
      </c>
    </row>
    <row r="21" spans="1:14" x14ac:dyDescent="0.35">
      <c r="A21" s="5" t="s">
        <v>71</v>
      </c>
      <c r="B21" s="5">
        <f>SUMIFS(Ord_data!$H$2:$H$2001,Ord_data!$F$2:$F$2001,'membership Points Report '!$A21,Ord_data!$B$2:$B$2001,'membership Points Report '!$B$3,Ord_data!$I$2:$I$2001,"&gt;="&amp;'membership Points Report '!B$11,Ord_data!$I$2:$I$2001,"&lt;="&amp;'membership Points Report '!B$12,Ord_data!$K$2:$K$2001,Ord_data!$K$4)</f>
        <v>0</v>
      </c>
      <c r="C21" s="5">
        <f>SUMIFS(Ord_data!$H$2:$H$2001,Ord_data!$F$2:$F$2001,'membership Points Report '!$A21,Ord_data!$B$2:$B$2001,'membership Points Report '!$B$3,Ord_data!$I$2:$I$2001,"&gt;="&amp;'membership Points Report '!C$11,Ord_data!$I$2:$I$2001,"&lt;="&amp;'membership Points Report '!C$12,Ord_data!$K$2:$K$2001,Ord_data!$K$4)</f>
        <v>0</v>
      </c>
      <c r="D21" s="5">
        <f>SUMIFS(Ord_data!$H$2:$H$2001,Ord_data!$F$2:$F$2001,'membership Points Report '!$A21,Ord_data!$B$2:$B$2001,'membership Points Report '!$B$3,Ord_data!$I$2:$I$2001,"&gt;="&amp;'membership Points Report '!D$11,Ord_data!$I$2:$I$2001,"&lt;="&amp;'membership Points Report '!D$12,Ord_data!$K$2:$K$2001,Ord_data!$K$4)</f>
        <v>0</v>
      </c>
      <c r="E21" s="5">
        <f>SUMIFS(Ord_data!$H$2:$H$2001,Ord_data!$F$2:$F$2001,'membership Points Report '!$A21,Ord_data!$B$2:$B$2001,'membership Points Report '!$B$3,Ord_data!$I$2:$I$2001,"&gt;="&amp;'membership Points Report '!E$11,Ord_data!$I$2:$I$2001,"&lt;="&amp;'membership Points Report '!E$12,Ord_data!$K$2:$K$2001,Ord_data!$K$4)</f>
        <v>0</v>
      </c>
      <c r="F21" s="5">
        <f>SUMIFS(Ord_data!$H$2:$H$2001,Ord_data!$F$2:$F$2001,'membership Points Report '!$A21,Ord_data!$B$2:$B$2001,'membership Points Report '!$B$3,Ord_data!$I$2:$I$2001,"&gt;="&amp;'membership Points Report '!F$11,Ord_data!$I$2:$I$2001,"&lt;="&amp;'membership Points Report '!F$12,Ord_data!$K$2:$K$2001,Ord_data!$K$4)</f>
        <v>0</v>
      </c>
      <c r="G21" s="5">
        <f>SUMIFS(Ord_data!$H$2:$H$2001,Ord_data!$F$2:$F$2001,'membership Points Report '!$A21,Ord_data!$B$2:$B$2001,'membership Points Report '!$B$3,Ord_data!$I$2:$I$2001,"&gt;="&amp;'membership Points Report '!G$11,Ord_data!$I$2:$I$2001,"&lt;="&amp;'membership Points Report '!G$12,Ord_data!$K$2:$K$2001,Ord_data!$K$4)</f>
        <v>0</v>
      </c>
      <c r="H21" s="5">
        <f>SUMIFS(Ord_data!$H$2:$H$2001,Ord_data!$F$2:$F$2001,'membership Points Report '!$A21,Ord_data!$B$2:$B$2001,'membership Points Report '!$B$3,Ord_data!$I$2:$I$2001,"&gt;="&amp;'membership Points Report '!H$11,Ord_data!$I$2:$I$2001,"&lt;="&amp;'membership Points Report '!H$12,Ord_data!$K$2:$K$2001,Ord_data!$K$4)</f>
        <v>1</v>
      </c>
      <c r="I21" s="5">
        <f>SUMIFS(Ord_data!$H$2:$H$2001,Ord_data!$F$2:$F$2001,'membership Points Report '!$A21,Ord_data!$B$2:$B$2001,'membership Points Report '!$B$3,Ord_data!$I$2:$I$2001,"&gt;="&amp;'membership Points Report '!I$11,Ord_data!$I$2:$I$2001,"&lt;="&amp;'membership Points Report '!I$12,Ord_data!$K$2:$K$2001,Ord_data!$K$4)</f>
        <v>1</v>
      </c>
      <c r="J21" s="5">
        <f>SUMIFS(Ord_data!$H$2:$H$2001,Ord_data!$F$2:$F$2001,'membership Points Report '!$A21,Ord_data!$B$2:$B$2001,'membership Points Report '!$B$3,Ord_data!$I$2:$I$2001,"&gt;="&amp;'membership Points Report '!J$11,Ord_data!$I$2:$I$2001,"&lt;="&amp;'membership Points Report '!J$12,Ord_data!$K$2:$K$2001,Ord_data!$K$4)</f>
        <v>1</v>
      </c>
      <c r="K21" s="5">
        <f>SUMIFS(Ord_data!$H$2:$H$2001,Ord_data!$F$2:$F$2001,'membership Points Report '!$A21,Ord_data!$B$2:$B$2001,'membership Points Report '!$B$3,Ord_data!$I$2:$I$2001,"&gt;="&amp;'membership Points Report '!K$11,Ord_data!$I$2:$I$2001,"&lt;="&amp;'membership Points Report '!K$12,Ord_data!$K$2:$K$2001,Ord_data!$K$4)</f>
        <v>0</v>
      </c>
      <c r="L21" s="5">
        <f>SUMIFS(Ord_data!$H$2:$H$2001,Ord_data!$F$2:$F$2001,'membership Points Report '!$A21,Ord_data!$B$2:$B$2001,'membership Points Report '!$B$3,Ord_data!$I$2:$I$2001,"&gt;="&amp;'membership Points Report '!L$11,Ord_data!$I$2:$I$2001,"&lt;="&amp;'membership Points Report '!L$12,Ord_data!$K$2:$K$2001,Ord_data!$K$4)</f>
        <v>0</v>
      </c>
      <c r="M21" s="5">
        <f>SUMIFS(Ord_data!$H$2:$H$2001,Ord_data!$F$2:$F$2001,'membership Points Report '!$A21,Ord_data!$B$2:$B$2001,'membership Points Report '!$B$3,Ord_data!$I$2:$I$2001,"&gt;="&amp;'membership Points Report '!M$11,Ord_data!$I$2:$I$2001,"&lt;="&amp;'membership Points Report '!M$12,Ord_data!$K$2:$K$2001,Ord_data!$K$4)</f>
        <v>0</v>
      </c>
      <c r="N21" s="5">
        <f t="shared" si="0"/>
        <v>3</v>
      </c>
    </row>
    <row r="22" spans="1:14" x14ac:dyDescent="0.35">
      <c r="A22" s="5" t="s">
        <v>73</v>
      </c>
      <c r="B22" s="5">
        <f>SUMIFS(Ord_data!$H$2:$H$2001,Ord_data!$F$2:$F$2001,'membership Points Report '!$A22,Ord_data!$B$2:$B$2001,'membership Points Report '!$B$3,Ord_data!$I$2:$I$2001,"&gt;="&amp;'membership Points Report '!B$11,Ord_data!$I$2:$I$2001,"&lt;="&amp;'membership Points Report '!B$12,Ord_data!$K$2:$K$2001,Ord_data!$K$4)</f>
        <v>0</v>
      </c>
      <c r="C22" s="5">
        <f>SUMIFS(Ord_data!$H$2:$H$2001,Ord_data!$F$2:$F$2001,'membership Points Report '!$A22,Ord_data!$B$2:$B$2001,'membership Points Report '!$B$3,Ord_data!$I$2:$I$2001,"&gt;="&amp;'membership Points Report '!C$11,Ord_data!$I$2:$I$2001,"&lt;="&amp;'membership Points Report '!C$12,Ord_data!$K$2:$K$2001,Ord_data!$K$4)</f>
        <v>0</v>
      </c>
      <c r="D22" s="5">
        <f>SUMIFS(Ord_data!$H$2:$H$2001,Ord_data!$F$2:$F$2001,'membership Points Report '!$A22,Ord_data!$B$2:$B$2001,'membership Points Report '!$B$3,Ord_data!$I$2:$I$2001,"&gt;="&amp;'membership Points Report '!D$11,Ord_data!$I$2:$I$2001,"&lt;="&amp;'membership Points Report '!D$12,Ord_data!$K$2:$K$2001,Ord_data!$K$4)</f>
        <v>1</v>
      </c>
      <c r="E22" s="5">
        <f>SUMIFS(Ord_data!$H$2:$H$2001,Ord_data!$F$2:$F$2001,'membership Points Report '!$A22,Ord_data!$B$2:$B$2001,'membership Points Report '!$B$3,Ord_data!$I$2:$I$2001,"&gt;="&amp;'membership Points Report '!E$11,Ord_data!$I$2:$I$2001,"&lt;="&amp;'membership Points Report '!E$12,Ord_data!$K$2:$K$2001,Ord_data!$K$4)</f>
        <v>0</v>
      </c>
      <c r="F22" s="5">
        <f>SUMIFS(Ord_data!$H$2:$H$2001,Ord_data!$F$2:$F$2001,'membership Points Report '!$A22,Ord_data!$B$2:$B$2001,'membership Points Report '!$B$3,Ord_data!$I$2:$I$2001,"&gt;="&amp;'membership Points Report '!F$11,Ord_data!$I$2:$I$2001,"&lt;="&amp;'membership Points Report '!F$12,Ord_data!$K$2:$K$2001,Ord_data!$K$4)</f>
        <v>1</v>
      </c>
      <c r="G22" s="5">
        <f>SUMIFS(Ord_data!$H$2:$H$2001,Ord_data!$F$2:$F$2001,'membership Points Report '!$A22,Ord_data!$B$2:$B$2001,'membership Points Report '!$B$3,Ord_data!$I$2:$I$2001,"&gt;="&amp;'membership Points Report '!G$11,Ord_data!$I$2:$I$2001,"&lt;="&amp;'membership Points Report '!G$12,Ord_data!$K$2:$K$2001,Ord_data!$K$4)</f>
        <v>1</v>
      </c>
      <c r="H22" s="5">
        <f>SUMIFS(Ord_data!$H$2:$H$2001,Ord_data!$F$2:$F$2001,'membership Points Report '!$A22,Ord_data!$B$2:$B$2001,'membership Points Report '!$B$3,Ord_data!$I$2:$I$2001,"&gt;="&amp;'membership Points Report '!H$11,Ord_data!$I$2:$I$2001,"&lt;="&amp;'membership Points Report '!H$12,Ord_data!$K$2:$K$2001,Ord_data!$K$4)</f>
        <v>0</v>
      </c>
      <c r="I22" s="5">
        <f>SUMIFS(Ord_data!$H$2:$H$2001,Ord_data!$F$2:$F$2001,'membership Points Report '!$A22,Ord_data!$B$2:$B$2001,'membership Points Report '!$B$3,Ord_data!$I$2:$I$2001,"&gt;="&amp;'membership Points Report '!I$11,Ord_data!$I$2:$I$2001,"&lt;="&amp;'membership Points Report '!I$12,Ord_data!$K$2:$K$2001,Ord_data!$K$4)</f>
        <v>1</v>
      </c>
      <c r="J22" s="5">
        <f>SUMIFS(Ord_data!$H$2:$H$2001,Ord_data!$F$2:$F$2001,'membership Points Report '!$A22,Ord_data!$B$2:$B$2001,'membership Points Report '!$B$3,Ord_data!$I$2:$I$2001,"&gt;="&amp;'membership Points Report '!J$11,Ord_data!$I$2:$I$2001,"&lt;="&amp;'membership Points Report '!J$12,Ord_data!$K$2:$K$2001,Ord_data!$K$4)</f>
        <v>0</v>
      </c>
      <c r="K22" s="5">
        <f>SUMIFS(Ord_data!$H$2:$H$2001,Ord_data!$F$2:$F$2001,'membership Points Report '!$A22,Ord_data!$B$2:$B$2001,'membership Points Report '!$B$3,Ord_data!$I$2:$I$2001,"&gt;="&amp;'membership Points Report '!K$11,Ord_data!$I$2:$I$2001,"&lt;="&amp;'membership Points Report '!K$12,Ord_data!$K$2:$K$2001,Ord_data!$K$4)</f>
        <v>0</v>
      </c>
      <c r="L22" s="5">
        <f>SUMIFS(Ord_data!$H$2:$H$2001,Ord_data!$F$2:$F$2001,'membership Points Report '!$A22,Ord_data!$B$2:$B$2001,'membership Points Report '!$B$3,Ord_data!$I$2:$I$2001,"&gt;="&amp;'membership Points Report '!L$11,Ord_data!$I$2:$I$2001,"&lt;="&amp;'membership Points Report '!L$12,Ord_data!$K$2:$K$2001,Ord_data!$K$4)</f>
        <v>0</v>
      </c>
      <c r="M22" s="5">
        <f>SUMIFS(Ord_data!$H$2:$H$2001,Ord_data!$F$2:$F$2001,'membership Points Report '!$A22,Ord_data!$B$2:$B$2001,'membership Points Report '!$B$3,Ord_data!$I$2:$I$2001,"&gt;="&amp;'membership Points Report '!M$11,Ord_data!$I$2:$I$2001,"&lt;="&amp;'membership Points Report '!M$12,Ord_data!$K$2:$K$2001,Ord_data!$K$4)</f>
        <v>0</v>
      </c>
      <c r="N22" s="5">
        <f t="shared" si="0"/>
        <v>4</v>
      </c>
    </row>
    <row r="23" spans="1:14" x14ac:dyDescent="0.35">
      <c r="A23" s="5" t="s">
        <v>80</v>
      </c>
      <c r="B23" s="5">
        <f>SUMIFS(Ord_data!$H$2:$H$2001,Ord_data!$F$2:$F$2001,'membership Points Report '!$A23,Ord_data!$B$2:$B$2001,'membership Points Report '!$B$3,Ord_data!$I$2:$I$2001,"&gt;="&amp;'membership Points Report '!B$11,Ord_data!$I$2:$I$2001,"&lt;="&amp;'membership Points Report '!B$12,Ord_data!$K$2:$K$2001,Ord_data!$K$4)</f>
        <v>0</v>
      </c>
      <c r="C23" s="5">
        <f>SUMIFS(Ord_data!$H$2:$H$2001,Ord_data!$F$2:$F$2001,'membership Points Report '!$A23,Ord_data!$B$2:$B$2001,'membership Points Report '!$B$3,Ord_data!$I$2:$I$2001,"&gt;="&amp;'membership Points Report '!C$11,Ord_data!$I$2:$I$2001,"&lt;="&amp;'membership Points Report '!C$12,Ord_data!$K$2:$K$2001,Ord_data!$K$4)</f>
        <v>2</v>
      </c>
      <c r="D23" s="5">
        <f>SUMIFS(Ord_data!$H$2:$H$2001,Ord_data!$F$2:$F$2001,'membership Points Report '!$A23,Ord_data!$B$2:$B$2001,'membership Points Report '!$B$3,Ord_data!$I$2:$I$2001,"&gt;="&amp;'membership Points Report '!D$11,Ord_data!$I$2:$I$2001,"&lt;="&amp;'membership Points Report '!D$12,Ord_data!$K$2:$K$2001,Ord_data!$K$4)</f>
        <v>0</v>
      </c>
      <c r="E23" s="5">
        <f>SUMIFS(Ord_data!$H$2:$H$2001,Ord_data!$F$2:$F$2001,'membership Points Report '!$A23,Ord_data!$B$2:$B$2001,'membership Points Report '!$B$3,Ord_data!$I$2:$I$2001,"&gt;="&amp;'membership Points Report '!E$11,Ord_data!$I$2:$I$2001,"&lt;="&amp;'membership Points Report '!E$12,Ord_data!$K$2:$K$2001,Ord_data!$K$4)</f>
        <v>0</v>
      </c>
      <c r="F23" s="5">
        <f>SUMIFS(Ord_data!$H$2:$H$2001,Ord_data!$F$2:$F$2001,'membership Points Report '!$A23,Ord_data!$B$2:$B$2001,'membership Points Report '!$B$3,Ord_data!$I$2:$I$2001,"&gt;="&amp;'membership Points Report '!F$11,Ord_data!$I$2:$I$2001,"&lt;="&amp;'membership Points Report '!F$12,Ord_data!$K$2:$K$2001,Ord_data!$K$4)</f>
        <v>2</v>
      </c>
      <c r="G23" s="5">
        <f>SUMIFS(Ord_data!$H$2:$H$2001,Ord_data!$F$2:$F$2001,'membership Points Report '!$A23,Ord_data!$B$2:$B$2001,'membership Points Report '!$B$3,Ord_data!$I$2:$I$2001,"&gt;="&amp;'membership Points Report '!G$11,Ord_data!$I$2:$I$2001,"&lt;="&amp;'membership Points Report '!G$12,Ord_data!$K$2:$K$2001,Ord_data!$K$4)</f>
        <v>0</v>
      </c>
      <c r="H23" s="5">
        <f>SUMIFS(Ord_data!$H$2:$H$2001,Ord_data!$F$2:$F$2001,'membership Points Report '!$A23,Ord_data!$B$2:$B$2001,'membership Points Report '!$B$3,Ord_data!$I$2:$I$2001,"&gt;="&amp;'membership Points Report '!H$11,Ord_data!$I$2:$I$2001,"&lt;="&amp;'membership Points Report '!H$12,Ord_data!$K$2:$K$2001,Ord_data!$K$4)</f>
        <v>0</v>
      </c>
      <c r="I23" s="5">
        <f>SUMIFS(Ord_data!$H$2:$H$2001,Ord_data!$F$2:$F$2001,'membership Points Report '!$A23,Ord_data!$B$2:$B$2001,'membership Points Report '!$B$3,Ord_data!$I$2:$I$2001,"&gt;="&amp;'membership Points Report '!I$11,Ord_data!$I$2:$I$2001,"&lt;="&amp;'membership Points Report '!I$12,Ord_data!$K$2:$K$2001,Ord_data!$K$4)</f>
        <v>0</v>
      </c>
      <c r="J23" s="5">
        <f>SUMIFS(Ord_data!$H$2:$H$2001,Ord_data!$F$2:$F$2001,'membership Points Report '!$A23,Ord_data!$B$2:$B$2001,'membership Points Report '!$B$3,Ord_data!$I$2:$I$2001,"&gt;="&amp;'membership Points Report '!J$11,Ord_data!$I$2:$I$2001,"&lt;="&amp;'membership Points Report '!J$12,Ord_data!$K$2:$K$2001,Ord_data!$K$4)</f>
        <v>0</v>
      </c>
      <c r="K23" s="5">
        <f>SUMIFS(Ord_data!$H$2:$H$2001,Ord_data!$F$2:$F$2001,'membership Points Report '!$A23,Ord_data!$B$2:$B$2001,'membership Points Report '!$B$3,Ord_data!$I$2:$I$2001,"&gt;="&amp;'membership Points Report '!K$11,Ord_data!$I$2:$I$2001,"&lt;="&amp;'membership Points Report '!K$12,Ord_data!$K$2:$K$2001,Ord_data!$K$4)</f>
        <v>0</v>
      </c>
      <c r="L23" s="5">
        <f>SUMIFS(Ord_data!$H$2:$H$2001,Ord_data!$F$2:$F$2001,'membership Points Report '!$A23,Ord_data!$B$2:$B$2001,'membership Points Report '!$B$3,Ord_data!$I$2:$I$2001,"&gt;="&amp;'membership Points Report '!L$11,Ord_data!$I$2:$I$2001,"&lt;="&amp;'membership Points Report '!L$12,Ord_data!$K$2:$K$2001,Ord_data!$K$4)</f>
        <v>0</v>
      </c>
      <c r="M23" s="5">
        <f>SUMIFS(Ord_data!$H$2:$H$2001,Ord_data!$F$2:$F$2001,'membership Points Report '!$A23,Ord_data!$B$2:$B$2001,'membership Points Report '!$B$3,Ord_data!$I$2:$I$2001,"&gt;="&amp;'membership Points Report '!M$11,Ord_data!$I$2:$I$2001,"&lt;="&amp;'membership Points Report '!M$12,Ord_data!$K$2:$K$2001,Ord_data!$K$4)</f>
        <v>0</v>
      </c>
      <c r="N23" s="5">
        <f t="shared" si="0"/>
        <v>4</v>
      </c>
    </row>
    <row r="24" spans="1:14" x14ac:dyDescent="0.35">
      <c r="A24" s="5" t="s">
        <v>85</v>
      </c>
      <c r="B24" s="5">
        <f>SUMIFS(Ord_data!$H$2:$H$2001,Ord_data!$F$2:$F$2001,'membership Points Report '!$A24,Ord_data!$B$2:$B$2001,'membership Points Report '!$B$3,Ord_data!$I$2:$I$2001,"&gt;="&amp;'membership Points Report '!B$11,Ord_data!$I$2:$I$2001,"&lt;="&amp;'membership Points Report '!B$12,Ord_data!$K$2:$K$2001,Ord_data!$K$4)</f>
        <v>0</v>
      </c>
      <c r="C24" s="5">
        <f>SUMIFS(Ord_data!$H$2:$H$2001,Ord_data!$F$2:$F$2001,'membership Points Report '!$A24,Ord_data!$B$2:$B$2001,'membership Points Report '!$B$3,Ord_data!$I$2:$I$2001,"&gt;="&amp;'membership Points Report '!C$11,Ord_data!$I$2:$I$2001,"&lt;="&amp;'membership Points Report '!C$12,Ord_data!$K$2:$K$2001,Ord_data!$K$4)</f>
        <v>4</v>
      </c>
      <c r="D24" s="5">
        <f>SUMIFS(Ord_data!$H$2:$H$2001,Ord_data!$F$2:$F$2001,'membership Points Report '!$A24,Ord_data!$B$2:$B$2001,'membership Points Report '!$B$3,Ord_data!$I$2:$I$2001,"&gt;="&amp;'membership Points Report '!D$11,Ord_data!$I$2:$I$2001,"&lt;="&amp;'membership Points Report '!D$12,Ord_data!$K$2:$K$2001,Ord_data!$K$4)</f>
        <v>0</v>
      </c>
      <c r="E24" s="5">
        <f>SUMIFS(Ord_data!$H$2:$H$2001,Ord_data!$F$2:$F$2001,'membership Points Report '!$A24,Ord_data!$B$2:$B$2001,'membership Points Report '!$B$3,Ord_data!$I$2:$I$2001,"&gt;="&amp;'membership Points Report '!E$11,Ord_data!$I$2:$I$2001,"&lt;="&amp;'membership Points Report '!E$12,Ord_data!$K$2:$K$2001,Ord_data!$K$4)</f>
        <v>0</v>
      </c>
      <c r="F24" s="5">
        <f>SUMIFS(Ord_data!$H$2:$H$2001,Ord_data!$F$2:$F$2001,'membership Points Report '!$A24,Ord_data!$B$2:$B$2001,'membership Points Report '!$B$3,Ord_data!$I$2:$I$2001,"&gt;="&amp;'membership Points Report '!F$11,Ord_data!$I$2:$I$2001,"&lt;="&amp;'membership Points Report '!F$12,Ord_data!$K$2:$K$2001,Ord_data!$K$4)</f>
        <v>0</v>
      </c>
      <c r="G24" s="5">
        <f>SUMIFS(Ord_data!$H$2:$H$2001,Ord_data!$F$2:$F$2001,'membership Points Report '!$A24,Ord_data!$B$2:$B$2001,'membership Points Report '!$B$3,Ord_data!$I$2:$I$2001,"&gt;="&amp;'membership Points Report '!G$11,Ord_data!$I$2:$I$2001,"&lt;="&amp;'membership Points Report '!G$12,Ord_data!$K$2:$K$2001,Ord_data!$K$4)</f>
        <v>4</v>
      </c>
      <c r="H24" s="5">
        <f>SUMIFS(Ord_data!$H$2:$H$2001,Ord_data!$F$2:$F$2001,'membership Points Report '!$A24,Ord_data!$B$2:$B$2001,'membership Points Report '!$B$3,Ord_data!$I$2:$I$2001,"&gt;="&amp;'membership Points Report '!H$11,Ord_data!$I$2:$I$2001,"&lt;="&amp;'membership Points Report '!H$12,Ord_data!$K$2:$K$2001,Ord_data!$K$4)</f>
        <v>4</v>
      </c>
      <c r="I24" s="5">
        <f>SUMIFS(Ord_data!$H$2:$H$2001,Ord_data!$F$2:$F$2001,'membership Points Report '!$A24,Ord_data!$B$2:$B$2001,'membership Points Report '!$B$3,Ord_data!$I$2:$I$2001,"&gt;="&amp;'membership Points Report '!I$11,Ord_data!$I$2:$I$2001,"&lt;="&amp;'membership Points Report '!I$12,Ord_data!$K$2:$K$2001,Ord_data!$K$4)</f>
        <v>0</v>
      </c>
      <c r="J24" s="5">
        <f>SUMIFS(Ord_data!$H$2:$H$2001,Ord_data!$F$2:$F$2001,'membership Points Report '!$A24,Ord_data!$B$2:$B$2001,'membership Points Report '!$B$3,Ord_data!$I$2:$I$2001,"&gt;="&amp;'membership Points Report '!J$11,Ord_data!$I$2:$I$2001,"&lt;="&amp;'membership Points Report '!J$12,Ord_data!$K$2:$K$2001,Ord_data!$K$4)</f>
        <v>0</v>
      </c>
      <c r="K24" s="5">
        <f>SUMIFS(Ord_data!$H$2:$H$2001,Ord_data!$F$2:$F$2001,'membership Points Report '!$A24,Ord_data!$B$2:$B$2001,'membership Points Report '!$B$3,Ord_data!$I$2:$I$2001,"&gt;="&amp;'membership Points Report '!K$11,Ord_data!$I$2:$I$2001,"&lt;="&amp;'membership Points Report '!K$12,Ord_data!$K$2:$K$2001,Ord_data!$K$4)</f>
        <v>0</v>
      </c>
      <c r="L24" s="5">
        <f>SUMIFS(Ord_data!$H$2:$H$2001,Ord_data!$F$2:$F$2001,'membership Points Report '!$A24,Ord_data!$B$2:$B$2001,'membership Points Report '!$B$3,Ord_data!$I$2:$I$2001,"&gt;="&amp;'membership Points Report '!L$11,Ord_data!$I$2:$I$2001,"&lt;="&amp;'membership Points Report '!L$12,Ord_data!$K$2:$K$2001,Ord_data!$K$4)</f>
        <v>0</v>
      </c>
      <c r="M24" s="5">
        <f>SUMIFS(Ord_data!$H$2:$H$2001,Ord_data!$F$2:$F$2001,'membership Points Report '!$A24,Ord_data!$B$2:$B$2001,'membership Points Report '!$B$3,Ord_data!$I$2:$I$2001,"&gt;="&amp;'membership Points Report '!M$11,Ord_data!$I$2:$I$2001,"&lt;="&amp;'membership Points Report '!M$12,Ord_data!$K$2:$K$2001,Ord_data!$K$4)</f>
        <v>0</v>
      </c>
      <c r="N24" s="5">
        <f t="shared" si="0"/>
        <v>12</v>
      </c>
    </row>
    <row r="25" spans="1:14" x14ac:dyDescent="0.35">
      <c r="A25" s="5" t="s">
        <v>88</v>
      </c>
      <c r="B25" s="5">
        <f>SUMIFS(Ord_data!$H$2:$H$2001,Ord_data!$F$2:$F$2001,'membership Points Report '!$A25,Ord_data!$B$2:$B$2001,'membership Points Report '!$B$3,Ord_data!$I$2:$I$2001,"&gt;="&amp;'membership Points Report '!B$11,Ord_data!$I$2:$I$2001,"&lt;="&amp;'membership Points Report '!B$12,Ord_data!$K$2:$K$2001,Ord_data!$K$4)</f>
        <v>0</v>
      </c>
      <c r="C25" s="5">
        <f>SUMIFS(Ord_data!$H$2:$H$2001,Ord_data!$F$2:$F$2001,'membership Points Report '!$A25,Ord_data!$B$2:$B$2001,'membership Points Report '!$B$3,Ord_data!$I$2:$I$2001,"&gt;="&amp;'membership Points Report '!C$11,Ord_data!$I$2:$I$2001,"&lt;="&amp;'membership Points Report '!C$12,Ord_data!$K$2:$K$2001,Ord_data!$K$4)</f>
        <v>0</v>
      </c>
      <c r="D25" s="5">
        <f>SUMIFS(Ord_data!$H$2:$H$2001,Ord_data!$F$2:$F$2001,'membership Points Report '!$A25,Ord_data!$B$2:$B$2001,'membership Points Report '!$B$3,Ord_data!$I$2:$I$2001,"&gt;="&amp;'membership Points Report '!D$11,Ord_data!$I$2:$I$2001,"&lt;="&amp;'membership Points Report '!D$12,Ord_data!$K$2:$K$2001,Ord_data!$K$4)</f>
        <v>0</v>
      </c>
      <c r="E25" s="5">
        <f>SUMIFS(Ord_data!$H$2:$H$2001,Ord_data!$F$2:$F$2001,'membership Points Report '!$A25,Ord_data!$B$2:$B$2001,'membership Points Report '!$B$3,Ord_data!$I$2:$I$2001,"&gt;="&amp;'membership Points Report '!E$11,Ord_data!$I$2:$I$2001,"&lt;="&amp;'membership Points Report '!E$12,Ord_data!$K$2:$K$2001,Ord_data!$K$4)</f>
        <v>0</v>
      </c>
      <c r="F25" s="5">
        <f>SUMIFS(Ord_data!$H$2:$H$2001,Ord_data!$F$2:$F$2001,'membership Points Report '!$A25,Ord_data!$B$2:$B$2001,'membership Points Report '!$B$3,Ord_data!$I$2:$I$2001,"&gt;="&amp;'membership Points Report '!F$11,Ord_data!$I$2:$I$2001,"&lt;="&amp;'membership Points Report '!F$12,Ord_data!$K$2:$K$2001,Ord_data!$K$4)</f>
        <v>0</v>
      </c>
      <c r="G25" s="5">
        <f>SUMIFS(Ord_data!$H$2:$H$2001,Ord_data!$F$2:$F$2001,'membership Points Report '!$A25,Ord_data!$B$2:$B$2001,'membership Points Report '!$B$3,Ord_data!$I$2:$I$2001,"&gt;="&amp;'membership Points Report '!G$11,Ord_data!$I$2:$I$2001,"&lt;="&amp;'membership Points Report '!G$12,Ord_data!$K$2:$K$2001,Ord_data!$K$4)</f>
        <v>1</v>
      </c>
      <c r="H25" s="5">
        <f>SUMIFS(Ord_data!$H$2:$H$2001,Ord_data!$F$2:$F$2001,'membership Points Report '!$A25,Ord_data!$B$2:$B$2001,'membership Points Report '!$B$3,Ord_data!$I$2:$I$2001,"&gt;="&amp;'membership Points Report '!H$11,Ord_data!$I$2:$I$2001,"&lt;="&amp;'membership Points Report '!H$12,Ord_data!$K$2:$K$2001,Ord_data!$K$4)</f>
        <v>0</v>
      </c>
      <c r="I25" s="5">
        <f>SUMIFS(Ord_data!$H$2:$H$2001,Ord_data!$F$2:$F$2001,'membership Points Report '!$A25,Ord_data!$B$2:$B$2001,'membership Points Report '!$B$3,Ord_data!$I$2:$I$2001,"&gt;="&amp;'membership Points Report '!I$11,Ord_data!$I$2:$I$2001,"&lt;="&amp;'membership Points Report '!I$12,Ord_data!$K$2:$K$2001,Ord_data!$K$4)</f>
        <v>0</v>
      </c>
      <c r="J25" s="5">
        <f>SUMIFS(Ord_data!$H$2:$H$2001,Ord_data!$F$2:$F$2001,'membership Points Report '!$A25,Ord_data!$B$2:$B$2001,'membership Points Report '!$B$3,Ord_data!$I$2:$I$2001,"&gt;="&amp;'membership Points Report '!J$11,Ord_data!$I$2:$I$2001,"&lt;="&amp;'membership Points Report '!J$12,Ord_data!$K$2:$K$2001,Ord_data!$K$4)</f>
        <v>0</v>
      </c>
      <c r="K25" s="5">
        <f>SUMIFS(Ord_data!$H$2:$H$2001,Ord_data!$F$2:$F$2001,'membership Points Report '!$A25,Ord_data!$B$2:$B$2001,'membership Points Report '!$B$3,Ord_data!$I$2:$I$2001,"&gt;="&amp;'membership Points Report '!K$11,Ord_data!$I$2:$I$2001,"&lt;="&amp;'membership Points Report '!K$12,Ord_data!$K$2:$K$2001,Ord_data!$K$4)</f>
        <v>0</v>
      </c>
      <c r="L25" s="5">
        <f>SUMIFS(Ord_data!$H$2:$H$2001,Ord_data!$F$2:$F$2001,'membership Points Report '!$A25,Ord_data!$B$2:$B$2001,'membership Points Report '!$B$3,Ord_data!$I$2:$I$2001,"&gt;="&amp;'membership Points Report '!L$11,Ord_data!$I$2:$I$2001,"&lt;="&amp;'membership Points Report '!L$12,Ord_data!$K$2:$K$2001,Ord_data!$K$4)</f>
        <v>1</v>
      </c>
      <c r="M25" s="5">
        <f>SUMIFS(Ord_data!$H$2:$H$2001,Ord_data!$F$2:$F$2001,'membership Points Report '!$A25,Ord_data!$B$2:$B$2001,'membership Points Report '!$B$3,Ord_data!$I$2:$I$2001,"&gt;="&amp;'membership Points Report '!M$11,Ord_data!$I$2:$I$2001,"&lt;="&amp;'membership Points Report '!M$12,Ord_data!$K$2:$K$2001,Ord_data!$K$4)</f>
        <v>1</v>
      </c>
      <c r="N25" s="5">
        <f t="shared" si="0"/>
        <v>3</v>
      </c>
    </row>
    <row r="26" spans="1:14" x14ac:dyDescent="0.35">
      <c r="A26" s="5" t="s">
        <v>90</v>
      </c>
      <c r="B26" s="5">
        <f>SUMIFS(Ord_data!$H$2:$H$2001,Ord_data!$F$2:$F$2001,'membership Points Report '!$A26,Ord_data!$B$2:$B$2001,'membership Points Report '!$B$3,Ord_data!$I$2:$I$2001,"&gt;="&amp;'membership Points Report '!B$11,Ord_data!$I$2:$I$2001,"&lt;="&amp;'membership Points Report '!B$12,Ord_data!$K$2:$K$2001,Ord_data!$K$4)</f>
        <v>1</v>
      </c>
      <c r="C26" s="5">
        <f>SUMIFS(Ord_data!$H$2:$H$2001,Ord_data!$F$2:$F$2001,'membership Points Report '!$A26,Ord_data!$B$2:$B$2001,'membership Points Report '!$B$3,Ord_data!$I$2:$I$2001,"&gt;="&amp;'membership Points Report '!C$11,Ord_data!$I$2:$I$2001,"&lt;="&amp;'membership Points Report '!C$12,Ord_data!$K$2:$K$2001,Ord_data!$K$4)</f>
        <v>0</v>
      </c>
      <c r="D26" s="5">
        <f>SUMIFS(Ord_data!$H$2:$H$2001,Ord_data!$F$2:$F$2001,'membership Points Report '!$A26,Ord_data!$B$2:$B$2001,'membership Points Report '!$B$3,Ord_data!$I$2:$I$2001,"&gt;="&amp;'membership Points Report '!D$11,Ord_data!$I$2:$I$2001,"&lt;="&amp;'membership Points Report '!D$12,Ord_data!$K$2:$K$2001,Ord_data!$K$4)</f>
        <v>0</v>
      </c>
      <c r="E26" s="5">
        <f>SUMIFS(Ord_data!$H$2:$H$2001,Ord_data!$F$2:$F$2001,'membership Points Report '!$A26,Ord_data!$B$2:$B$2001,'membership Points Report '!$B$3,Ord_data!$I$2:$I$2001,"&gt;="&amp;'membership Points Report '!E$11,Ord_data!$I$2:$I$2001,"&lt;="&amp;'membership Points Report '!E$12,Ord_data!$K$2:$K$2001,Ord_data!$K$4)</f>
        <v>0</v>
      </c>
      <c r="F26" s="5">
        <f>SUMIFS(Ord_data!$H$2:$H$2001,Ord_data!$F$2:$F$2001,'membership Points Report '!$A26,Ord_data!$B$2:$B$2001,'membership Points Report '!$B$3,Ord_data!$I$2:$I$2001,"&gt;="&amp;'membership Points Report '!F$11,Ord_data!$I$2:$I$2001,"&lt;="&amp;'membership Points Report '!F$12,Ord_data!$K$2:$K$2001,Ord_data!$K$4)</f>
        <v>0</v>
      </c>
      <c r="G26" s="5">
        <f>SUMIFS(Ord_data!$H$2:$H$2001,Ord_data!$F$2:$F$2001,'membership Points Report '!$A26,Ord_data!$B$2:$B$2001,'membership Points Report '!$B$3,Ord_data!$I$2:$I$2001,"&gt;="&amp;'membership Points Report '!G$11,Ord_data!$I$2:$I$2001,"&lt;="&amp;'membership Points Report '!G$12,Ord_data!$K$2:$K$2001,Ord_data!$K$4)</f>
        <v>0</v>
      </c>
      <c r="H26" s="5">
        <f>SUMIFS(Ord_data!$H$2:$H$2001,Ord_data!$F$2:$F$2001,'membership Points Report '!$A26,Ord_data!$B$2:$B$2001,'membership Points Report '!$B$3,Ord_data!$I$2:$I$2001,"&gt;="&amp;'membership Points Report '!H$11,Ord_data!$I$2:$I$2001,"&lt;="&amp;'membership Points Report '!H$12,Ord_data!$K$2:$K$2001,Ord_data!$K$4)</f>
        <v>0</v>
      </c>
      <c r="I26" s="5">
        <f>SUMIFS(Ord_data!$H$2:$H$2001,Ord_data!$F$2:$F$2001,'membership Points Report '!$A26,Ord_data!$B$2:$B$2001,'membership Points Report '!$B$3,Ord_data!$I$2:$I$2001,"&gt;="&amp;'membership Points Report '!I$11,Ord_data!$I$2:$I$2001,"&lt;="&amp;'membership Points Report '!I$12,Ord_data!$K$2:$K$2001,Ord_data!$K$4)</f>
        <v>0</v>
      </c>
      <c r="J26" s="5">
        <f>SUMIFS(Ord_data!$H$2:$H$2001,Ord_data!$F$2:$F$2001,'membership Points Report '!$A26,Ord_data!$B$2:$B$2001,'membership Points Report '!$B$3,Ord_data!$I$2:$I$2001,"&gt;="&amp;'membership Points Report '!J$11,Ord_data!$I$2:$I$2001,"&lt;="&amp;'membership Points Report '!J$12,Ord_data!$K$2:$K$2001,Ord_data!$K$4)</f>
        <v>0</v>
      </c>
      <c r="K26" s="5">
        <f>SUMIFS(Ord_data!$H$2:$H$2001,Ord_data!$F$2:$F$2001,'membership Points Report '!$A26,Ord_data!$B$2:$B$2001,'membership Points Report '!$B$3,Ord_data!$I$2:$I$2001,"&gt;="&amp;'membership Points Report '!K$11,Ord_data!$I$2:$I$2001,"&lt;="&amp;'membership Points Report '!K$12,Ord_data!$K$2:$K$2001,Ord_data!$K$4)</f>
        <v>0</v>
      </c>
      <c r="L26" s="5">
        <f>SUMIFS(Ord_data!$H$2:$H$2001,Ord_data!$F$2:$F$2001,'membership Points Report '!$A26,Ord_data!$B$2:$B$2001,'membership Points Report '!$B$3,Ord_data!$I$2:$I$2001,"&gt;="&amp;'membership Points Report '!L$11,Ord_data!$I$2:$I$2001,"&lt;="&amp;'membership Points Report '!L$12,Ord_data!$K$2:$K$2001,Ord_data!$K$4)</f>
        <v>0</v>
      </c>
      <c r="M26" s="5">
        <f>SUMIFS(Ord_data!$H$2:$H$2001,Ord_data!$F$2:$F$2001,'membership Points Report '!$A26,Ord_data!$B$2:$B$2001,'membership Points Report '!$B$3,Ord_data!$I$2:$I$2001,"&gt;="&amp;'membership Points Report '!M$11,Ord_data!$I$2:$I$2001,"&lt;="&amp;'membership Points Report '!M$12,Ord_data!$K$2:$K$2001,Ord_data!$K$4)</f>
        <v>0</v>
      </c>
      <c r="N26" s="5">
        <f t="shared" si="0"/>
        <v>1</v>
      </c>
    </row>
    <row r="27" spans="1:14" x14ac:dyDescent="0.35">
      <c r="A27" s="5" t="s">
        <v>98</v>
      </c>
      <c r="B27" s="5">
        <f>SUMIFS(Ord_data!$H$2:$H$2001,Ord_data!$F$2:$F$2001,'membership Points Report '!$A27,Ord_data!$B$2:$B$2001,'membership Points Report '!$B$3,Ord_data!$I$2:$I$2001,"&gt;="&amp;'membership Points Report '!B$11,Ord_data!$I$2:$I$2001,"&lt;="&amp;'membership Points Report '!B$12,Ord_data!$K$2:$K$2001,Ord_data!$K$4)</f>
        <v>0</v>
      </c>
      <c r="C27" s="5">
        <f>SUMIFS(Ord_data!$H$2:$H$2001,Ord_data!$F$2:$F$2001,'membership Points Report '!$A27,Ord_data!$B$2:$B$2001,'membership Points Report '!$B$3,Ord_data!$I$2:$I$2001,"&gt;="&amp;'membership Points Report '!C$11,Ord_data!$I$2:$I$2001,"&lt;="&amp;'membership Points Report '!C$12,Ord_data!$K$2:$K$2001,Ord_data!$K$4)</f>
        <v>0</v>
      </c>
      <c r="D27" s="5">
        <f>SUMIFS(Ord_data!$H$2:$H$2001,Ord_data!$F$2:$F$2001,'membership Points Report '!$A27,Ord_data!$B$2:$B$2001,'membership Points Report '!$B$3,Ord_data!$I$2:$I$2001,"&gt;="&amp;'membership Points Report '!D$11,Ord_data!$I$2:$I$2001,"&lt;="&amp;'membership Points Report '!D$12,Ord_data!$K$2:$K$2001,Ord_data!$K$4)</f>
        <v>0</v>
      </c>
      <c r="E27" s="5">
        <f>SUMIFS(Ord_data!$H$2:$H$2001,Ord_data!$F$2:$F$2001,'membership Points Report '!$A27,Ord_data!$B$2:$B$2001,'membership Points Report '!$B$3,Ord_data!$I$2:$I$2001,"&gt;="&amp;'membership Points Report '!E$11,Ord_data!$I$2:$I$2001,"&lt;="&amp;'membership Points Report '!E$12,Ord_data!$K$2:$K$2001,Ord_data!$K$4)</f>
        <v>0</v>
      </c>
      <c r="F27" s="5">
        <f>SUMIFS(Ord_data!$H$2:$H$2001,Ord_data!$F$2:$F$2001,'membership Points Report '!$A27,Ord_data!$B$2:$B$2001,'membership Points Report '!$B$3,Ord_data!$I$2:$I$2001,"&gt;="&amp;'membership Points Report '!F$11,Ord_data!$I$2:$I$2001,"&lt;="&amp;'membership Points Report '!F$12,Ord_data!$K$2:$K$2001,Ord_data!$K$4)</f>
        <v>0</v>
      </c>
      <c r="G27" s="5">
        <f>SUMIFS(Ord_data!$H$2:$H$2001,Ord_data!$F$2:$F$2001,'membership Points Report '!$A27,Ord_data!$B$2:$B$2001,'membership Points Report '!$B$3,Ord_data!$I$2:$I$2001,"&gt;="&amp;'membership Points Report '!G$11,Ord_data!$I$2:$I$2001,"&lt;="&amp;'membership Points Report '!G$12,Ord_data!$K$2:$K$2001,Ord_data!$K$4)</f>
        <v>0</v>
      </c>
      <c r="H27" s="5">
        <f>SUMIFS(Ord_data!$H$2:$H$2001,Ord_data!$F$2:$F$2001,'membership Points Report '!$A27,Ord_data!$B$2:$B$2001,'membership Points Report '!$B$3,Ord_data!$I$2:$I$2001,"&gt;="&amp;'membership Points Report '!H$11,Ord_data!$I$2:$I$2001,"&lt;="&amp;'membership Points Report '!H$12,Ord_data!$K$2:$K$2001,Ord_data!$K$4)</f>
        <v>0</v>
      </c>
      <c r="I27" s="5">
        <f>SUMIFS(Ord_data!$H$2:$H$2001,Ord_data!$F$2:$F$2001,'membership Points Report '!$A27,Ord_data!$B$2:$B$2001,'membership Points Report '!$B$3,Ord_data!$I$2:$I$2001,"&gt;="&amp;'membership Points Report '!I$11,Ord_data!$I$2:$I$2001,"&lt;="&amp;'membership Points Report '!I$12,Ord_data!$K$2:$K$2001,Ord_data!$K$4)</f>
        <v>0</v>
      </c>
      <c r="J27" s="5">
        <f>SUMIFS(Ord_data!$H$2:$H$2001,Ord_data!$F$2:$F$2001,'membership Points Report '!$A27,Ord_data!$B$2:$B$2001,'membership Points Report '!$B$3,Ord_data!$I$2:$I$2001,"&gt;="&amp;'membership Points Report '!J$11,Ord_data!$I$2:$I$2001,"&lt;="&amp;'membership Points Report '!J$12,Ord_data!$K$2:$K$2001,Ord_data!$K$4)</f>
        <v>0</v>
      </c>
      <c r="K27" s="5">
        <f>SUMIFS(Ord_data!$H$2:$H$2001,Ord_data!$F$2:$F$2001,'membership Points Report '!$A27,Ord_data!$B$2:$B$2001,'membership Points Report '!$B$3,Ord_data!$I$2:$I$2001,"&gt;="&amp;'membership Points Report '!K$11,Ord_data!$I$2:$I$2001,"&lt;="&amp;'membership Points Report '!K$12,Ord_data!$K$2:$K$2001,Ord_data!$K$4)</f>
        <v>0</v>
      </c>
      <c r="L27" s="5">
        <f>SUMIFS(Ord_data!$H$2:$H$2001,Ord_data!$F$2:$F$2001,'membership Points Report '!$A27,Ord_data!$B$2:$B$2001,'membership Points Report '!$B$3,Ord_data!$I$2:$I$2001,"&gt;="&amp;'membership Points Report '!L$11,Ord_data!$I$2:$I$2001,"&lt;="&amp;'membership Points Report '!L$12,Ord_data!$K$2:$K$2001,Ord_data!$K$4)</f>
        <v>2</v>
      </c>
      <c r="M27" s="5">
        <f>SUMIFS(Ord_data!$H$2:$H$2001,Ord_data!$F$2:$F$2001,'membership Points Report '!$A27,Ord_data!$B$2:$B$2001,'membership Points Report '!$B$3,Ord_data!$I$2:$I$2001,"&gt;="&amp;'membership Points Report '!M$11,Ord_data!$I$2:$I$2001,"&lt;="&amp;'membership Points Report '!M$12,Ord_data!$K$2:$K$2001,Ord_data!$K$4)</f>
        <v>2</v>
      </c>
      <c r="N27" s="5">
        <f t="shared" si="0"/>
        <v>4</v>
      </c>
    </row>
    <row r="28" spans="1:14" x14ac:dyDescent="0.35">
      <c r="A28" s="5" t="s">
        <v>103</v>
      </c>
      <c r="B28" s="5">
        <f>SUMIFS(Ord_data!$H$2:$H$2001,Ord_data!$F$2:$F$2001,'membership Points Report '!$A28,Ord_data!$B$2:$B$2001,'membership Points Report '!$B$3,Ord_data!$I$2:$I$2001,"&gt;="&amp;'membership Points Report '!B$11,Ord_data!$I$2:$I$2001,"&lt;="&amp;'membership Points Report '!B$12,Ord_data!$K$2:$K$2001,Ord_data!$K$4)</f>
        <v>1</v>
      </c>
      <c r="C28" s="5">
        <f>SUMIFS(Ord_data!$H$2:$H$2001,Ord_data!$F$2:$F$2001,'membership Points Report '!$A28,Ord_data!$B$2:$B$2001,'membership Points Report '!$B$3,Ord_data!$I$2:$I$2001,"&gt;="&amp;'membership Points Report '!C$11,Ord_data!$I$2:$I$2001,"&lt;="&amp;'membership Points Report '!C$12,Ord_data!$K$2:$K$2001,Ord_data!$K$4)</f>
        <v>0</v>
      </c>
      <c r="D28" s="5">
        <f>SUMIFS(Ord_data!$H$2:$H$2001,Ord_data!$F$2:$F$2001,'membership Points Report '!$A28,Ord_data!$B$2:$B$2001,'membership Points Report '!$B$3,Ord_data!$I$2:$I$2001,"&gt;="&amp;'membership Points Report '!D$11,Ord_data!$I$2:$I$2001,"&lt;="&amp;'membership Points Report '!D$12,Ord_data!$K$2:$K$2001,Ord_data!$K$4)</f>
        <v>0</v>
      </c>
      <c r="E28" s="5">
        <f>SUMIFS(Ord_data!$H$2:$H$2001,Ord_data!$F$2:$F$2001,'membership Points Report '!$A28,Ord_data!$B$2:$B$2001,'membership Points Report '!$B$3,Ord_data!$I$2:$I$2001,"&gt;="&amp;'membership Points Report '!E$11,Ord_data!$I$2:$I$2001,"&lt;="&amp;'membership Points Report '!E$12,Ord_data!$K$2:$K$2001,Ord_data!$K$4)</f>
        <v>2</v>
      </c>
      <c r="F28" s="5">
        <f>SUMIFS(Ord_data!$H$2:$H$2001,Ord_data!$F$2:$F$2001,'membership Points Report '!$A28,Ord_data!$B$2:$B$2001,'membership Points Report '!$B$3,Ord_data!$I$2:$I$2001,"&gt;="&amp;'membership Points Report '!F$11,Ord_data!$I$2:$I$2001,"&lt;="&amp;'membership Points Report '!F$12,Ord_data!$K$2:$K$2001,Ord_data!$K$4)</f>
        <v>0</v>
      </c>
      <c r="G28" s="5">
        <f>SUMIFS(Ord_data!$H$2:$H$2001,Ord_data!$F$2:$F$2001,'membership Points Report '!$A28,Ord_data!$B$2:$B$2001,'membership Points Report '!$B$3,Ord_data!$I$2:$I$2001,"&gt;="&amp;'membership Points Report '!G$11,Ord_data!$I$2:$I$2001,"&lt;="&amp;'membership Points Report '!G$12,Ord_data!$K$2:$K$2001,Ord_data!$K$4)</f>
        <v>1</v>
      </c>
      <c r="H28" s="5">
        <f>SUMIFS(Ord_data!$H$2:$H$2001,Ord_data!$F$2:$F$2001,'membership Points Report '!$A28,Ord_data!$B$2:$B$2001,'membership Points Report '!$B$3,Ord_data!$I$2:$I$2001,"&gt;="&amp;'membership Points Report '!H$11,Ord_data!$I$2:$I$2001,"&lt;="&amp;'membership Points Report '!H$12,Ord_data!$K$2:$K$2001,Ord_data!$K$4)</f>
        <v>0</v>
      </c>
      <c r="I28" s="5">
        <f>SUMIFS(Ord_data!$H$2:$H$2001,Ord_data!$F$2:$F$2001,'membership Points Report '!$A28,Ord_data!$B$2:$B$2001,'membership Points Report '!$B$3,Ord_data!$I$2:$I$2001,"&gt;="&amp;'membership Points Report '!I$11,Ord_data!$I$2:$I$2001,"&lt;="&amp;'membership Points Report '!I$12,Ord_data!$K$2:$K$2001,Ord_data!$K$4)</f>
        <v>1</v>
      </c>
      <c r="J28" s="5">
        <f>SUMIFS(Ord_data!$H$2:$H$2001,Ord_data!$F$2:$F$2001,'membership Points Report '!$A28,Ord_data!$B$2:$B$2001,'membership Points Report '!$B$3,Ord_data!$I$2:$I$2001,"&gt;="&amp;'membership Points Report '!J$11,Ord_data!$I$2:$I$2001,"&lt;="&amp;'membership Points Report '!J$12,Ord_data!$K$2:$K$2001,Ord_data!$K$4)</f>
        <v>0</v>
      </c>
      <c r="K28" s="5">
        <f>SUMIFS(Ord_data!$H$2:$H$2001,Ord_data!$F$2:$F$2001,'membership Points Report '!$A28,Ord_data!$B$2:$B$2001,'membership Points Report '!$B$3,Ord_data!$I$2:$I$2001,"&gt;="&amp;'membership Points Report '!K$11,Ord_data!$I$2:$I$2001,"&lt;="&amp;'membership Points Report '!K$12,Ord_data!$K$2:$K$2001,Ord_data!$K$4)</f>
        <v>0</v>
      </c>
      <c r="L28" s="5">
        <f>SUMIFS(Ord_data!$H$2:$H$2001,Ord_data!$F$2:$F$2001,'membership Points Report '!$A28,Ord_data!$B$2:$B$2001,'membership Points Report '!$B$3,Ord_data!$I$2:$I$2001,"&gt;="&amp;'membership Points Report '!L$11,Ord_data!$I$2:$I$2001,"&lt;="&amp;'membership Points Report '!L$12,Ord_data!$K$2:$K$2001,Ord_data!$K$4)</f>
        <v>0</v>
      </c>
      <c r="M28" s="5">
        <f>SUMIFS(Ord_data!$H$2:$H$2001,Ord_data!$F$2:$F$2001,'membership Points Report '!$A28,Ord_data!$B$2:$B$2001,'membership Points Report '!$B$3,Ord_data!$I$2:$I$2001,"&gt;="&amp;'membership Points Report '!M$11,Ord_data!$I$2:$I$2001,"&lt;="&amp;'membership Points Report '!M$12,Ord_data!$K$2:$K$2001,Ord_data!$K$4)</f>
        <v>1</v>
      </c>
      <c r="N28" s="5">
        <f t="shared" si="0"/>
        <v>6</v>
      </c>
    </row>
    <row r="29" spans="1:14" x14ac:dyDescent="0.35">
      <c r="A29" s="5" t="s">
        <v>105</v>
      </c>
      <c r="B29" s="5">
        <f>SUMIFS(Ord_data!$H$2:$H$2001,Ord_data!$F$2:$F$2001,'membership Points Report '!$A29,Ord_data!$B$2:$B$2001,'membership Points Report '!$B$3,Ord_data!$I$2:$I$2001,"&gt;="&amp;'membership Points Report '!B$11,Ord_data!$I$2:$I$2001,"&lt;="&amp;'membership Points Report '!B$12,Ord_data!$K$2:$K$2001,Ord_data!$K$4)</f>
        <v>0</v>
      </c>
      <c r="C29" s="5">
        <f>SUMIFS(Ord_data!$H$2:$H$2001,Ord_data!$F$2:$F$2001,'membership Points Report '!$A29,Ord_data!$B$2:$B$2001,'membership Points Report '!$B$3,Ord_data!$I$2:$I$2001,"&gt;="&amp;'membership Points Report '!C$11,Ord_data!$I$2:$I$2001,"&lt;="&amp;'membership Points Report '!C$12,Ord_data!$K$2:$K$2001,Ord_data!$K$4)</f>
        <v>1</v>
      </c>
      <c r="D29" s="5">
        <f>SUMIFS(Ord_data!$H$2:$H$2001,Ord_data!$F$2:$F$2001,'membership Points Report '!$A29,Ord_data!$B$2:$B$2001,'membership Points Report '!$B$3,Ord_data!$I$2:$I$2001,"&gt;="&amp;'membership Points Report '!D$11,Ord_data!$I$2:$I$2001,"&lt;="&amp;'membership Points Report '!D$12,Ord_data!$K$2:$K$2001,Ord_data!$K$4)</f>
        <v>0</v>
      </c>
      <c r="E29" s="5">
        <f>SUMIFS(Ord_data!$H$2:$H$2001,Ord_data!$F$2:$F$2001,'membership Points Report '!$A29,Ord_data!$B$2:$B$2001,'membership Points Report '!$B$3,Ord_data!$I$2:$I$2001,"&gt;="&amp;'membership Points Report '!E$11,Ord_data!$I$2:$I$2001,"&lt;="&amp;'membership Points Report '!E$12,Ord_data!$K$2:$K$2001,Ord_data!$K$4)</f>
        <v>0</v>
      </c>
      <c r="F29" s="5">
        <f>SUMIFS(Ord_data!$H$2:$H$2001,Ord_data!$F$2:$F$2001,'membership Points Report '!$A29,Ord_data!$B$2:$B$2001,'membership Points Report '!$B$3,Ord_data!$I$2:$I$2001,"&gt;="&amp;'membership Points Report '!F$11,Ord_data!$I$2:$I$2001,"&lt;="&amp;'membership Points Report '!F$12,Ord_data!$K$2:$K$2001,Ord_data!$K$4)</f>
        <v>0</v>
      </c>
      <c r="G29" s="5">
        <f>SUMIFS(Ord_data!$H$2:$H$2001,Ord_data!$F$2:$F$2001,'membership Points Report '!$A29,Ord_data!$B$2:$B$2001,'membership Points Report '!$B$3,Ord_data!$I$2:$I$2001,"&gt;="&amp;'membership Points Report '!G$11,Ord_data!$I$2:$I$2001,"&lt;="&amp;'membership Points Report '!G$12,Ord_data!$K$2:$K$2001,Ord_data!$K$4)</f>
        <v>1</v>
      </c>
      <c r="H29" s="5">
        <f>SUMIFS(Ord_data!$H$2:$H$2001,Ord_data!$F$2:$F$2001,'membership Points Report '!$A29,Ord_data!$B$2:$B$2001,'membership Points Report '!$B$3,Ord_data!$I$2:$I$2001,"&gt;="&amp;'membership Points Report '!H$11,Ord_data!$I$2:$I$2001,"&lt;="&amp;'membership Points Report '!H$12,Ord_data!$K$2:$K$2001,Ord_data!$K$4)</f>
        <v>0</v>
      </c>
      <c r="I29" s="5">
        <f>SUMIFS(Ord_data!$H$2:$H$2001,Ord_data!$F$2:$F$2001,'membership Points Report '!$A29,Ord_data!$B$2:$B$2001,'membership Points Report '!$B$3,Ord_data!$I$2:$I$2001,"&gt;="&amp;'membership Points Report '!I$11,Ord_data!$I$2:$I$2001,"&lt;="&amp;'membership Points Report '!I$12,Ord_data!$K$2:$K$2001,Ord_data!$K$4)</f>
        <v>0</v>
      </c>
      <c r="J29" s="5">
        <f>SUMIFS(Ord_data!$H$2:$H$2001,Ord_data!$F$2:$F$2001,'membership Points Report '!$A29,Ord_data!$B$2:$B$2001,'membership Points Report '!$B$3,Ord_data!$I$2:$I$2001,"&gt;="&amp;'membership Points Report '!J$11,Ord_data!$I$2:$I$2001,"&lt;="&amp;'membership Points Report '!J$12,Ord_data!$K$2:$K$2001,Ord_data!$K$4)</f>
        <v>0</v>
      </c>
      <c r="K29" s="5">
        <f>SUMIFS(Ord_data!$H$2:$H$2001,Ord_data!$F$2:$F$2001,'membership Points Report '!$A29,Ord_data!$B$2:$B$2001,'membership Points Report '!$B$3,Ord_data!$I$2:$I$2001,"&gt;="&amp;'membership Points Report '!K$11,Ord_data!$I$2:$I$2001,"&lt;="&amp;'membership Points Report '!K$12,Ord_data!$K$2:$K$2001,Ord_data!$K$4)</f>
        <v>0</v>
      </c>
      <c r="L29" s="5">
        <f>SUMIFS(Ord_data!$H$2:$H$2001,Ord_data!$F$2:$F$2001,'membership Points Report '!$A29,Ord_data!$B$2:$B$2001,'membership Points Report '!$B$3,Ord_data!$I$2:$I$2001,"&gt;="&amp;'membership Points Report '!L$11,Ord_data!$I$2:$I$2001,"&lt;="&amp;'membership Points Report '!L$12,Ord_data!$K$2:$K$2001,Ord_data!$K$4)</f>
        <v>1</v>
      </c>
      <c r="M29" s="5">
        <f>SUMIFS(Ord_data!$H$2:$H$2001,Ord_data!$F$2:$F$2001,'membership Points Report '!$A29,Ord_data!$B$2:$B$2001,'membership Points Report '!$B$3,Ord_data!$I$2:$I$2001,"&gt;="&amp;'membership Points Report '!M$11,Ord_data!$I$2:$I$2001,"&lt;="&amp;'membership Points Report '!M$12,Ord_data!$K$2:$K$2001,Ord_data!$K$4)</f>
        <v>0</v>
      </c>
      <c r="N29" s="5">
        <f t="shared" si="0"/>
        <v>3</v>
      </c>
    </row>
    <row r="30" spans="1:14" x14ac:dyDescent="0.35">
      <c r="A30" s="5" t="s">
        <v>111</v>
      </c>
      <c r="B30" s="5">
        <f>SUMIFS(Ord_data!$H$2:$H$2001,Ord_data!$F$2:$F$2001,'membership Points Report '!$A30,Ord_data!$B$2:$B$2001,'membership Points Report '!$B$3,Ord_data!$I$2:$I$2001,"&gt;="&amp;'membership Points Report '!B$11,Ord_data!$I$2:$I$2001,"&lt;="&amp;'membership Points Report '!B$12,Ord_data!$K$2:$K$2001,Ord_data!$K$4)</f>
        <v>0</v>
      </c>
      <c r="C30" s="5">
        <f>SUMIFS(Ord_data!$H$2:$H$2001,Ord_data!$F$2:$F$2001,'membership Points Report '!$A30,Ord_data!$B$2:$B$2001,'membership Points Report '!$B$3,Ord_data!$I$2:$I$2001,"&gt;="&amp;'membership Points Report '!C$11,Ord_data!$I$2:$I$2001,"&lt;="&amp;'membership Points Report '!C$12,Ord_data!$K$2:$K$2001,Ord_data!$K$4)</f>
        <v>0</v>
      </c>
      <c r="D30" s="5">
        <f>SUMIFS(Ord_data!$H$2:$H$2001,Ord_data!$F$2:$F$2001,'membership Points Report '!$A30,Ord_data!$B$2:$B$2001,'membership Points Report '!$B$3,Ord_data!$I$2:$I$2001,"&gt;="&amp;'membership Points Report '!D$11,Ord_data!$I$2:$I$2001,"&lt;="&amp;'membership Points Report '!D$12,Ord_data!$K$2:$K$2001,Ord_data!$K$4)</f>
        <v>0</v>
      </c>
      <c r="E30" s="5">
        <f>SUMIFS(Ord_data!$H$2:$H$2001,Ord_data!$F$2:$F$2001,'membership Points Report '!$A30,Ord_data!$B$2:$B$2001,'membership Points Report '!$B$3,Ord_data!$I$2:$I$2001,"&gt;="&amp;'membership Points Report '!E$11,Ord_data!$I$2:$I$2001,"&lt;="&amp;'membership Points Report '!E$12,Ord_data!$K$2:$K$2001,Ord_data!$K$4)</f>
        <v>0</v>
      </c>
      <c r="F30" s="5">
        <f>SUMIFS(Ord_data!$H$2:$H$2001,Ord_data!$F$2:$F$2001,'membership Points Report '!$A30,Ord_data!$B$2:$B$2001,'membership Points Report '!$B$3,Ord_data!$I$2:$I$2001,"&gt;="&amp;'membership Points Report '!F$11,Ord_data!$I$2:$I$2001,"&lt;="&amp;'membership Points Report '!F$12,Ord_data!$K$2:$K$2001,Ord_data!$K$4)</f>
        <v>0</v>
      </c>
      <c r="G30" s="5">
        <f>SUMIFS(Ord_data!$H$2:$H$2001,Ord_data!$F$2:$F$2001,'membership Points Report '!$A30,Ord_data!$B$2:$B$2001,'membership Points Report '!$B$3,Ord_data!$I$2:$I$2001,"&gt;="&amp;'membership Points Report '!G$11,Ord_data!$I$2:$I$2001,"&lt;="&amp;'membership Points Report '!G$12,Ord_data!$K$2:$K$2001,Ord_data!$K$4)</f>
        <v>0</v>
      </c>
      <c r="H30" s="5">
        <f>SUMIFS(Ord_data!$H$2:$H$2001,Ord_data!$F$2:$F$2001,'membership Points Report '!$A30,Ord_data!$B$2:$B$2001,'membership Points Report '!$B$3,Ord_data!$I$2:$I$2001,"&gt;="&amp;'membership Points Report '!H$11,Ord_data!$I$2:$I$2001,"&lt;="&amp;'membership Points Report '!H$12,Ord_data!$K$2:$K$2001,Ord_data!$K$4)</f>
        <v>0</v>
      </c>
      <c r="I30" s="5">
        <f>SUMIFS(Ord_data!$H$2:$H$2001,Ord_data!$F$2:$F$2001,'membership Points Report '!$A30,Ord_data!$B$2:$B$2001,'membership Points Report '!$B$3,Ord_data!$I$2:$I$2001,"&gt;="&amp;'membership Points Report '!I$11,Ord_data!$I$2:$I$2001,"&lt;="&amp;'membership Points Report '!I$12,Ord_data!$K$2:$K$2001,Ord_data!$K$4)</f>
        <v>0</v>
      </c>
      <c r="J30" s="5">
        <f>SUMIFS(Ord_data!$H$2:$H$2001,Ord_data!$F$2:$F$2001,'membership Points Report '!$A30,Ord_data!$B$2:$B$2001,'membership Points Report '!$B$3,Ord_data!$I$2:$I$2001,"&gt;="&amp;'membership Points Report '!J$11,Ord_data!$I$2:$I$2001,"&lt;="&amp;'membership Points Report '!J$12,Ord_data!$K$2:$K$2001,Ord_data!$K$4)</f>
        <v>10</v>
      </c>
      <c r="K30" s="5">
        <f>SUMIFS(Ord_data!$H$2:$H$2001,Ord_data!$F$2:$F$2001,'membership Points Report '!$A30,Ord_data!$B$2:$B$2001,'membership Points Report '!$B$3,Ord_data!$I$2:$I$2001,"&gt;="&amp;'membership Points Report '!K$11,Ord_data!$I$2:$I$2001,"&lt;="&amp;'membership Points Report '!K$12,Ord_data!$K$2:$K$2001,Ord_data!$K$4)</f>
        <v>0</v>
      </c>
      <c r="L30" s="5">
        <f>SUMIFS(Ord_data!$H$2:$H$2001,Ord_data!$F$2:$F$2001,'membership Points Report '!$A30,Ord_data!$B$2:$B$2001,'membership Points Report '!$B$3,Ord_data!$I$2:$I$2001,"&gt;="&amp;'membership Points Report '!L$11,Ord_data!$I$2:$I$2001,"&lt;="&amp;'membership Points Report '!L$12,Ord_data!$K$2:$K$2001,Ord_data!$K$4)</f>
        <v>0</v>
      </c>
      <c r="M30" s="5">
        <f>SUMIFS(Ord_data!$H$2:$H$2001,Ord_data!$F$2:$F$2001,'membership Points Report '!$A30,Ord_data!$B$2:$B$2001,'membership Points Report '!$B$3,Ord_data!$I$2:$I$2001,"&gt;="&amp;'membership Points Report '!M$11,Ord_data!$I$2:$I$2001,"&lt;="&amp;'membership Points Report '!M$12,Ord_data!$K$2:$K$2001,Ord_data!$K$4)</f>
        <v>0</v>
      </c>
      <c r="N30" s="5">
        <f t="shared" si="0"/>
        <v>10</v>
      </c>
    </row>
    <row r="31" spans="1:14" x14ac:dyDescent="0.35">
      <c r="A31" s="5" t="s">
        <v>134</v>
      </c>
      <c r="B31" s="5">
        <f>SUMIFS(Ord_data!$H$2:$H$2001,Ord_data!$F$2:$F$2001,'membership Points Report '!$A31,Ord_data!$B$2:$B$2001,'membership Points Report '!$B$3,Ord_data!$I$2:$I$2001,"&gt;="&amp;'membership Points Report '!B$11,Ord_data!$I$2:$I$2001,"&lt;="&amp;'membership Points Report '!B$12,Ord_data!$K$2:$K$2001,Ord_data!$K$4)</f>
        <v>3</v>
      </c>
      <c r="C31" s="5">
        <f>SUMIFS(Ord_data!$H$2:$H$2001,Ord_data!$F$2:$F$2001,'membership Points Report '!$A31,Ord_data!$B$2:$B$2001,'membership Points Report '!$B$3,Ord_data!$I$2:$I$2001,"&gt;="&amp;'membership Points Report '!C$11,Ord_data!$I$2:$I$2001,"&lt;="&amp;'membership Points Report '!C$12,Ord_data!$K$2:$K$2001,Ord_data!$K$4)</f>
        <v>0</v>
      </c>
      <c r="D31" s="5">
        <f>SUMIFS(Ord_data!$H$2:$H$2001,Ord_data!$F$2:$F$2001,'membership Points Report '!$A31,Ord_data!$B$2:$B$2001,'membership Points Report '!$B$3,Ord_data!$I$2:$I$2001,"&gt;="&amp;'membership Points Report '!D$11,Ord_data!$I$2:$I$2001,"&lt;="&amp;'membership Points Report '!D$12,Ord_data!$K$2:$K$2001,Ord_data!$K$4)</f>
        <v>0</v>
      </c>
      <c r="E31" s="5">
        <f>SUMIFS(Ord_data!$H$2:$H$2001,Ord_data!$F$2:$F$2001,'membership Points Report '!$A31,Ord_data!$B$2:$B$2001,'membership Points Report '!$B$3,Ord_data!$I$2:$I$2001,"&gt;="&amp;'membership Points Report '!E$11,Ord_data!$I$2:$I$2001,"&lt;="&amp;'membership Points Report '!E$12,Ord_data!$K$2:$K$2001,Ord_data!$K$4)</f>
        <v>0</v>
      </c>
      <c r="F31" s="5">
        <f>SUMIFS(Ord_data!$H$2:$H$2001,Ord_data!$F$2:$F$2001,'membership Points Report '!$A31,Ord_data!$B$2:$B$2001,'membership Points Report '!$B$3,Ord_data!$I$2:$I$2001,"&gt;="&amp;'membership Points Report '!F$11,Ord_data!$I$2:$I$2001,"&lt;="&amp;'membership Points Report '!F$12,Ord_data!$K$2:$K$2001,Ord_data!$K$4)</f>
        <v>0</v>
      </c>
      <c r="G31" s="5">
        <f>SUMIFS(Ord_data!$H$2:$H$2001,Ord_data!$F$2:$F$2001,'membership Points Report '!$A31,Ord_data!$B$2:$B$2001,'membership Points Report '!$B$3,Ord_data!$I$2:$I$2001,"&gt;="&amp;'membership Points Report '!G$11,Ord_data!$I$2:$I$2001,"&lt;="&amp;'membership Points Report '!G$12,Ord_data!$K$2:$K$2001,Ord_data!$K$4)</f>
        <v>0</v>
      </c>
      <c r="H31" s="5">
        <f>SUMIFS(Ord_data!$H$2:$H$2001,Ord_data!$F$2:$F$2001,'membership Points Report '!$A31,Ord_data!$B$2:$B$2001,'membership Points Report '!$B$3,Ord_data!$I$2:$I$2001,"&gt;="&amp;'membership Points Report '!H$11,Ord_data!$I$2:$I$2001,"&lt;="&amp;'membership Points Report '!H$12,Ord_data!$K$2:$K$2001,Ord_data!$K$4)</f>
        <v>0</v>
      </c>
      <c r="I31" s="5">
        <f>SUMIFS(Ord_data!$H$2:$H$2001,Ord_data!$F$2:$F$2001,'membership Points Report '!$A31,Ord_data!$B$2:$B$2001,'membership Points Report '!$B$3,Ord_data!$I$2:$I$2001,"&gt;="&amp;'membership Points Report '!I$11,Ord_data!$I$2:$I$2001,"&lt;="&amp;'membership Points Report '!I$12,Ord_data!$K$2:$K$2001,Ord_data!$K$4)</f>
        <v>0</v>
      </c>
      <c r="J31" s="5">
        <f>SUMIFS(Ord_data!$H$2:$H$2001,Ord_data!$F$2:$F$2001,'membership Points Report '!$A31,Ord_data!$B$2:$B$2001,'membership Points Report '!$B$3,Ord_data!$I$2:$I$2001,"&gt;="&amp;'membership Points Report '!J$11,Ord_data!$I$2:$I$2001,"&lt;="&amp;'membership Points Report '!J$12,Ord_data!$K$2:$K$2001,Ord_data!$K$4)</f>
        <v>0</v>
      </c>
      <c r="K31" s="5">
        <f>SUMIFS(Ord_data!$H$2:$H$2001,Ord_data!$F$2:$F$2001,'membership Points Report '!$A31,Ord_data!$B$2:$B$2001,'membership Points Report '!$B$3,Ord_data!$I$2:$I$2001,"&gt;="&amp;'membership Points Report '!K$11,Ord_data!$I$2:$I$2001,"&lt;="&amp;'membership Points Report '!K$12,Ord_data!$K$2:$K$2001,Ord_data!$K$4)</f>
        <v>0</v>
      </c>
      <c r="L31" s="5">
        <f>SUMIFS(Ord_data!$H$2:$H$2001,Ord_data!$F$2:$F$2001,'membership Points Report '!$A31,Ord_data!$B$2:$B$2001,'membership Points Report '!$B$3,Ord_data!$I$2:$I$2001,"&gt;="&amp;'membership Points Report '!L$11,Ord_data!$I$2:$I$2001,"&lt;="&amp;'membership Points Report '!L$12,Ord_data!$K$2:$K$2001,Ord_data!$K$4)</f>
        <v>0</v>
      </c>
      <c r="M31" s="5">
        <f>SUMIFS(Ord_data!$H$2:$H$2001,Ord_data!$F$2:$F$2001,'membership Points Report '!$A31,Ord_data!$B$2:$B$2001,'membership Points Report '!$B$3,Ord_data!$I$2:$I$2001,"&gt;="&amp;'membership Points Report '!M$11,Ord_data!$I$2:$I$2001,"&lt;="&amp;'membership Points Report '!M$12,Ord_data!$K$2:$K$2001,Ord_data!$K$4)</f>
        <v>0</v>
      </c>
      <c r="N31" s="5">
        <f t="shared" si="0"/>
        <v>3</v>
      </c>
    </row>
    <row r="32" spans="1:14" x14ac:dyDescent="0.35">
      <c r="A32" s="5" t="s">
        <v>174</v>
      </c>
      <c r="B32" s="5">
        <f>SUMIFS(Ord_data!$H$2:$H$2001,Ord_data!$F$2:$F$2001,'membership Points Report '!$A32,Ord_data!$B$2:$B$2001,'membership Points Report '!$B$3,Ord_data!$I$2:$I$2001,"&gt;="&amp;'membership Points Report '!B$11,Ord_data!$I$2:$I$2001,"&lt;="&amp;'membership Points Report '!B$12,Ord_data!$K$2:$K$2001,Ord_data!$K$4)</f>
        <v>0</v>
      </c>
      <c r="C32" s="5">
        <f>SUMIFS(Ord_data!$H$2:$H$2001,Ord_data!$F$2:$F$2001,'membership Points Report '!$A32,Ord_data!$B$2:$B$2001,'membership Points Report '!$B$3,Ord_data!$I$2:$I$2001,"&gt;="&amp;'membership Points Report '!C$11,Ord_data!$I$2:$I$2001,"&lt;="&amp;'membership Points Report '!C$12,Ord_data!$K$2:$K$2001,Ord_data!$K$4)</f>
        <v>0</v>
      </c>
      <c r="D32" s="5">
        <f>SUMIFS(Ord_data!$H$2:$H$2001,Ord_data!$F$2:$F$2001,'membership Points Report '!$A32,Ord_data!$B$2:$B$2001,'membership Points Report '!$B$3,Ord_data!$I$2:$I$2001,"&gt;="&amp;'membership Points Report '!D$11,Ord_data!$I$2:$I$2001,"&lt;="&amp;'membership Points Report '!D$12,Ord_data!$K$2:$K$2001,Ord_data!$K$4)</f>
        <v>0</v>
      </c>
      <c r="E32" s="5">
        <f>SUMIFS(Ord_data!$H$2:$H$2001,Ord_data!$F$2:$F$2001,'membership Points Report '!$A32,Ord_data!$B$2:$B$2001,'membership Points Report '!$B$3,Ord_data!$I$2:$I$2001,"&gt;="&amp;'membership Points Report '!E$11,Ord_data!$I$2:$I$2001,"&lt;="&amp;'membership Points Report '!E$12,Ord_data!$K$2:$K$2001,Ord_data!$K$4)</f>
        <v>0</v>
      </c>
      <c r="F32" s="5">
        <f>SUMIFS(Ord_data!$H$2:$H$2001,Ord_data!$F$2:$F$2001,'membership Points Report '!$A32,Ord_data!$B$2:$B$2001,'membership Points Report '!$B$3,Ord_data!$I$2:$I$2001,"&gt;="&amp;'membership Points Report '!F$11,Ord_data!$I$2:$I$2001,"&lt;="&amp;'membership Points Report '!F$12,Ord_data!$K$2:$K$2001,Ord_data!$K$4)</f>
        <v>0</v>
      </c>
      <c r="G32" s="5">
        <f>SUMIFS(Ord_data!$H$2:$H$2001,Ord_data!$F$2:$F$2001,'membership Points Report '!$A32,Ord_data!$B$2:$B$2001,'membership Points Report '!$B$3,Ord_data!$I$2:$I$2001,"&gt;="&amp;'membership Points Report '!G$11,Ord_data!$I$2:$I$2001,"&lt;="&amp;'membership Points Report '!G$12,Ord_data!$K$2:$K$2001,Ord_data!$K$4)</f>
        <v>0</v>
      </c>
      <c r="H32" s="5">
        <f>SUMIFS(Ord_data!$H$2:$H$2001,Ord_data!$F$2:$F$2001,'membership Points Report '!$A32,Ord_data!$B$2:$B$2001,'membership Points Report '!$B$3,Ord_data!$I$2:$I$2001,"&gt;="&amp;'membership Points Report '!H$11,Ord_data!$I$2:$I$2001,"&lt;="&amp;'membership Points Report '!H$12,Ord_data!$K$2:$K$2001,Ord_data!$K$4)</f>
        <v>0</v>
      </c>
      <c r="I32" s="5">
        <f>SUMIFS(Ord_data!$H$2:$H$2001,Ord_data!$F$2:$F$2001,'membership Points Report '!$A32,Ord_data!$B$2:$B$2001,'membership Points Report '!$B$3,Ord_data!$I$2:$I$2001,"&gt;="&amp;'membership Points Report '!I$11,Ord_data!$I$2:$I$2001,"&lt;="&amp;'membership Points Report '!I$12,Ord_data!$K$2:$K$2001,Ord_data!$K$4)</f>
        <v>0</v>
      </c>
      <c r="J32" s="5">
        <f>SUMIFS(Ord_data!$H$2:$H$2001,Ord_data!$F$2:$F$2001,'membership Points Report '!$A32,Ord_data!$B$2:$B$2001,'membership Points Report '!$B$3,Ord_data!$I$2:$I$2001,"&gt;="&amp;'membership Points Report '!J$11,Ord_data!$I$2:$I$2001,"&lt;="&amp;'membership Points Report '!J$12,Ord_data!$K$2:$K$2001,Ord_data!$K$4)</f>
        <v>0</v>
      </c>
      <c r="K32" s="5">
        <f>SUMIFS(Ord_data!$H$2:$H$2001,Ord_data!$F$2:$F$2001,'membership Points Report '!$A32,Ord_data!$B$2:$B$2001,'membership Points Report '!$B$3,Ord_data!$I$2:$I$2001,"&gt;="&amp;'membership Points Report '!K$11,Ord_data!$I$2:$I$2001,"&lt;="&amp;'membership Points Report '!K$12,Ord_data!$K$2:$K$2001,Ord_data!$K$4)</f>
        <v>0</v>
      </c>
      <c r="L32" s="5">
        <f>SUMIFS(Ord_data!$H$2:$H$2001,Ord_data!$F$2:$F$2001,'membership Points Report '!$A32,Ord_data!$B$2:$B$2001,'membership Points Report '!$B$3,Ord_data!$I$2:$I$2001,"&gt;="&amp;'membership Points Report '!L$11,Ord_data!$I$2:$I$2001,"&lt;="&amp;'membership Points Report '!L$12,Ord_data!$K$2:$K$2001,Ord_data!$K$4)</f>
        <v>0</v>
      </c>
      <c r="M32" s="5">
        <f>SUMIFS(Ord_data!$H$2:$H$2001,Ord_data!$F$2:$F$2001,'membership Points Report '!$A32,Ord_data!$B$2:$B$2001,'membership Points Report '!$B$3,Ord_data!$I$2:$I$2001,"&gt;="&amp;'membership Points Report '!M$11,Ord_data!$I$2:$I$2001,"&lt;="&amp;'membership Points Report '!M$12,Ord_data!$K$2:$K$2001,Ord_data!$K$4)</f>
        <v>0</v>
      </c>
      <c r="N32" s="5">
        <f t="shared" si="0"/>
        <v>0</v>
      </c>
    </row>
  </sheetData>
  <mergeCells count="1">
    <mergeCell ref="A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Ord_data</vt:lpstr>
      <vt:lpstr>Customer Details</vt:lpstr>
      <vt:lpstr>Delivery Report</vt:lpstr>
      <vt:lpstr>Sales report</vt:lpstr>
      <vt:lpstr>membership Points Report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Invact</dc:creator>
  <cp:keywords/>
  <dc:description/>
  <cp:lastModifiedBy>sourav kumar singh</cp:lastModifiedBy>
  <cp:revision/>
  <dcterms:created xsi:type="dcterms:W3CDTF">2024-02-12T08:42:10Z</dcterms:created>
  <dcterms:modified xsi:type="dcterms:W3CDTF">2024-03-10T05:11:11Z</dcterms:modified>
  <cp:category/>
  <cp:contentStatus/>
</cp:coreProperties>
</file>